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80E71DF-FED5-40D2-9C76-43F0F5FAFF2F}" xr6:coauthVersionLast="47" xr6:coauthVersionMax="47" xr10:uidLastSave="{00000000-0000-0000-0000-000000000000}"/>
  <bookViews>
    <workbookView xWindow="-120" yWindow="-120" windowWidth="51840" windowHeight="21240" activeTab="2" xr2:uid="{F7E6F7C7-0252-40A4-BE7E-D977C7C45971}"/>
  </bookViews>
  <sheets>
    <sheet name="25+ CAREER HITTING" sheetId="2" r:id="rId1"/>
    <sheet name="25+ CAREER PITCHING" sheetId="3" r:id="rId2"/>
    <sheet name="35+ CAREER" sheetId="1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1" i="3" l="1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D311" i="3"/>
  <c r="C311" i="3"/>
  <c r="R300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R291" i="3"/>
  <c r="Q291" i="3"/>
  <c r="P291" i="3"/>
  <c r="O291" i="3"/>
  <c r="N291" i="3"/>
  <c r="M291" i="3"/>
  <c r="L291" i="3"/>
  <c r="K291" i="3"/>
  <c r="J291" i="3"/>
  <c r="I291" i="3"/>
  <c r="H291" i="3"/>
  <c r="G291" i="3"/>
  <c r="F291" i="3"/>
  <c r="E291" i="3"/>
  <c r="D291" i="3"/>
  <c r="C291" i="3"/>
  <c r="R286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D286" i="3"/>
  <c r="C286" i="3"/>
  <c r="R280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C280" i="3"/>
  <c r="R267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R262" i="3"/>
  <c r="Q262" i="3"/>
  <c r="P262" i="3"/>
  <c r="O262" i="3"/>
  <c r="N262" i="3"/>
  <c r="M262" i="3"/>
  <c r="L262" i="3"/>
  <c r="K262" i="3"/>
  <c r="J262" i="3"/>
  <c r="I262" i="3"/>
  <c r="H262" i="3"/>
  <c r="G262" i="3"/>
  <c r="F262" i="3"/>
  <c r="E262" i="3"/>
  <c r="D262" i="3"/>
  <c r="C262" i="3"/>
  <c r="R257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R252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R247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D217" i="3"/>
  <c r="C217" i="3"/>
  <c r="R209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R205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D205" i="3"/>
  <c r="C205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D196" i="3"/>
  <c r="C196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D190" i="3"/>
  <c r="C190" i="3"/>
  <c r="R183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Z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R104" i="3"/>
  <c r="Q104" i="3"/>
  <c r="P104" i="3"/>
  <c r="O104" i="3"/>
  <c r="N104" i="3"/>
  <c r="M104" i="3"/>
  <c r="L104" i="3"/>
  <c r="K104" i="3"/>
  <c r="J104" i="3"/>
  <c r="I104" i="3"/>
  <c r="Z104" i="3" s="1"/>
  <c r="H104" i="3"/>
  <c r="G104" i="3"/>
  <c r="F104" i="3"/>
  <c r="E104" i="3"/>
  <c r="D104" i="3"/>
  <c r="C104" i="3"/>
  <c r="S100" i="3"/>
  <c r="R100" i="3"/>
  <c r="Q100" i="3"/>
  <c r="P100" i="3"/>
  <c r="O100" i="3"/>
  <c r="N100" i="3"/>
  <c r="M100" i="3"/>
  <c r="L100" i="3"/>
  <c r="K100" i="3"/>
  <c r="J100" i="3"/>
  <c r="I100" i="3"/>
  <c r="Z100" i="3" s="1"/>
  <c r="H100" i="3"/>
  <c r="G100" i="3"/>
  <c r="F100" i="3"/>
  <c r="E100" i="3"/>
  <c r="D100" i="3"/>
  <c r="C100" i="3"/>
  <c r="S96" i="3"/>
  <c r="R96" i="3"/>
  <c r="Q96" i="3"/>
  <c r="P96" i="3"/>
  <c r="O96" i="3"/>
  <c r="N96" i="3"/>
  <c r="M96" i="3"/>
  <c r="L96" i="3"/>
  <c r="K96" i="3"/>
  <c r="J96" i="3"/>
  <c r="I96" i="3"/>
  <c r="H96" i="3"/>
  <c r="Z96" i="3" s="1"/>
  <c r="G96" i="3"/>
  <c r="F96" i="3"/>
  <c r="E96" i="3"/>
  <c r="D96" i="3"/>
  <c r="C96" i="3"/>
  <c r="R91" i="3"/>
  <c r="Q91" i="3"/>
  <c r="P91" i="3"/>
  <c r="O91" i="3"/>
  <c r="N91" i="3"/>
  <c r="M91" i="3"/>
  <c r="L91" i="3"/>
  <c r="K91" i="3"/>
  <c r="J91" i="3"/>
  <c r="I91" i="3"/>
  <c r="H91" i="3"/>
  <c r="Z91" i="3" s="1"/>
  <c r="G91" i="3"/>
  <c r="S91" i="3" s="1"/>
  <c r="F91" i="3"/>
  <c r="E91" i="3"/>
  <c r="D91" i="3"/>
  <c r="C91" i="3"/>
  <c r="Z86" i="3"/>
  <c r="R86" i="3"/>
  <c r="Q86" i="3"/>
  <c r="P86" i="3"/>
  <c r="O86" i="3"/>
  <c r="N86" i="3"/>
  <c r="M86" i="3"/>
  <c r="L86" i="3"/>
  <c r="K86" i="3"/>
  <c r="J86" i="3"/>
  <c r="I86" i="3"/>
  <c r="H86" i="3"/>
  <c r="G86" i="3"/>
  <c r="S86" i="3" s="1"/>
  <c r="F86" i="3"/>
  <c r="E86" i="3"/>
  <c r="D86" i="3"/>
  <c r="C86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S80" i="3" s="1"/>
  <c r="D80" i="3"/>
  <c r="C80" i="3"/>
  <c r="Z73" i="3"/>
  <c r="R73" i="3"/>
  <c r="Q73" i="3"/>
  <c r="P73" i="3"/>
  <c r="O73" i="3"/>
  <c r="N73" i="3"/>
  <c r="M73" i="3"/>
  <c r="L73" i="3"/>
  <c r="K73" i="3"/>
  <c r="J73" i="3"/>
  <c r="I73" i="3"/>
  <c r="H73" i="3"/>
  <c r="G73" i="3"/>
  <c r="S73" i="3" s="1"/>
  <c r="F73" i="3"/>
  <c r="E73" i="3"/>
  <c r="D73" i="3"/>
  <c r="C73" i="3"/>
  <c r="R65" i="3"/>
  <c r="Q65" i="3"/>
  <c r="P65" i="3"/>
  <c r="O65" i="3"/>
  <c r="N65" i="3"/>
  <c r="M65" i="3"/>
  <c r="L65" i="3"/>
  <c r="K65" i="3"/>
  <c r="J65" i="3"/>
  <c r="I65" i="3"/>
  <c r="H65" i="3"/>
  <c r="Z65" i="3" s="1"/>
  <c r="G65" i="3"/>
  <c r="F65" i="3"/>
  <c r="E65" i="3"/>
  <c r="D65" i="3"/>
  <c r="C65" i="3"/>
  <c r="R47" i="3"/>
  <c r="Q47" i="3"/>
  <c r="P47" i="3"/>
  <c r="O47" i="3"/>
  <c r="N47" i="3"/>
  <c r="M47" i="3"/>
  <c r="L47" i="3"/>
  <c r="K47" i="3"/>
  <c r="J47" i="3"/>
  <c r="I47" i="3"/>
  <c r="Z47" i="3" s="1"/>
  <c r="H47" i="3"/>
  <c r="G47" i="3"/>
  <c r="F47" i="3"/>
  <c r="E47" i="3"/>
  <c r="D47" i="3"/>
  <c r="C47" i="3"/>
  <c r="S35" i="3"/>
  <c r="R35" i="3"/>
  <c r="Q35" i="3"/>
  <c r="P35" i="3"/>
  <c r="O35" i="3"/>
  <c r="N35" i="3"/>
  <c r="M35" i="3"/>
  <c r="L35" i="3"/>
  <c r="K35" i="3"/>
  <c r="J35" i="3"/>
  <c r="I35" i="3"/>
  <c r="Z35" i="3" s="1"/>
  <c r="H35" i="3"/>
  <c r="G35" i="3"/>
  <c r="F35" i="3"/>
  <c r="E35" i="3"/>
  <c r="D35" i="3"/>
  <c r="C35" i="3"/>
  <c r="AU31" i="3"/>
  <c r="S31" i="3"/>
  <c r="R31" i="3"/>
  <c r="Q31" i="3"/>
  <c r="P31" i="3"/>
  <c r="O31" i="3"/>
  <c r="N31" i="3"/>
  <c r="M31" i="3"/>
  <c r="L31" i="3"/>
  <c r="K31" i="3"/>
  <c r="J31" i="3"/>
  <c r="I31" i="3"/>
  <c r="Z31" i="3" s="1"/>
  <c r="H31" i="3"/>
  <c r="G31" i="3"/>
  <c r="F31" i="3"/>
  <c r="E31" i="3"/>
  <c r="D31" i="3"/>
  <c r="C31" i="3"/>
  <c r="S27" i="3"/>
  <c r="R27" i="3"/>
  <c r="Q27" i="3"/>
  <c r="P27" i="3"/>
  <c r="O27" i="3"/>
  <c r="N27" i="3"/>
  <c r="M27" i="3"/>
  <c r="L27" i="3"/>
  <c r="K27" i="3"/>
  <c r="J27" i="3"/>
  <c r="I27" i="3"/>
  <c r="H27" i="3"/>
  <c r="Z27" i="3" s="1"/>
  <c r="G27" i="3"/>
  <c r="F27" i="3"/>
  <c r="E27" i="3"/>
  <c r="D27" i="3"/>
  <c r="C27" i="3"/>
  <c r="R23" i="3"/>
  <c r="Q23" i="3"/>
  <c r="P23" i="3"/>
  <c r="O23" i="3"/>
  <c r="N23" i="3"/>
  <c r="M23" i="3"/>
  <c r="L23" i="3"/>
  <c r="K23" i="3"/>
  <c r="J23" i="3"/>
  <c r="I23" i="3"/>
  <c r="H23" i="3"/>
  <c r="Z23" i="3" s="1"/>
  <c r="G23" i="3"/>
  <c r="S23" i="3" s="1"/>
  <c r="F23" i="3"/>
  <c r="E23" i="3"/>
  <c r="D23" i="3"/>
  <c r="C23" i="3"/>
  <c r="Z19" i="3"/>
  <c r="R19" i="3"/>
  <c r="Q19" i="3"/>
  <c r="P19" i="3"/>
  <c r="O19" i="3"/>
  <c r="N19" i="3"/>
  <c r="M19" i="3"/>
  <c r="L19" i="3"/>
  <c r="K19" i="3"/>
  <c r="J19" i="3"/>
  <c r="I19" i="3"/>
  <c r="H19" i="3"/>
  <c r="G19" i="3"/>
  <c r="S19" i="3" s="1"/>
  <c r="F19" i="3"/>
  <c r="E19" i="3"/>
  <c r="D19" i="3"/>
  <c r="C19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S11" i="3"/>
  <c r="R11" i="3"/>
  <c r="Q11" i="3"/>
  <c r="P11" i="3"/>
  <c r="O11" i="3"/>
  <c r="N11" i="3"/>
  <c r="M11" i="3"/>
  <c r="L11" i="3"/>
  <c r="K11" i="3"/>
  <c r="J11" i="3"/>
  <c r="I11" i="3"/>
  <c r="Z11" i="3" s="1"/>
  <c r="H11" i="3"/>
  <c r="G11" i="3"/>
  <c r="F11" i="3"/>
  <c r="E11" i="3"/>
  <c r="D11" i="3"/>
  <c r="C11" i="3"/>
  <c r="AC710" i="2"/>
  <c r="Z710" i="2"/>
  <c r="Y710" i="2"/>
  <c r="X710" i="2"/>
  <c r="W710" i="2"/>
  <c r="V710" i="2"/>
  <c r="U710" i="2"/>
  <c r="T710" i="2"/>
  <c r="S710" i="2"/>
  <c r="R710" i="2"/>
  <c r="Q710" i="2"/>
  <c r="P710" i="2"/>
  <c r="O710" i="2"/>
  <c r="N710" i="2"/>
  <c r="M710" i="2"/>
  <c r="L710" i="2"/>
  <c r="K710" i="2"/>
  <c r="J710" i="2"/>
  <c r="I710" i="2"/>
  <c r="H710" i="2"/>
  <c r="G710" i="2"/>
  <c r="F710" i="2"/>
  <c r="E710" i="2"/>
  <c r="D710" i="2"/>
  <c r="AC704" i="2"/>
  <c r="Z704" i="2"/>
  <c r="Y704" i="2"/>
  <c r="X704" i="2"/>
  <c r="W704" i="2"/>
  <c r="V704" i="2"/>
  <c r="U704" i="2"/>
  <c r="T704" i="2"/>
  <c r="S704" i="2"/>
  <c r="R704" i="2"/>
  <c r="Q704" i="2"/>
  <c r="P704" i="2"/>
  <c r="O704" i="2"/>
  <c r="N704" i="2"/>
  <c r="M704" i="2"/>
  <c r="L704" i="2"/>
  <c r="K704" i="2"/>
  <c r="J704" i="2"/>
  <c r="I704" i="2"/>
  <c r="H704" i="2"/>
  <c r="G704" i="2"/>
  <c r="F704" i="2"/>
  <c r="E704" i="2"/>
  <c r="D704" i="2"/>
  <c r="AG703" i="2"/>
  <c r="AG695" i="2"/>
  <c r="AC693" i="2"/>
  <c r="Z693" i="2"/>
  <c r="Y693" i="2"/>
  <c r="X693" i="2"/>
  <c r="W693" i="2"/>
  <c r="V693" i="2"/>
  <c r="U693" i="2"/>
  <c r="T693" i="2"/>
  <c r="S693" i="2"/>
  <c r="R693" i="2"/>
  <c r="Q693" i="2"/>
  <c r="P693" i="2"/>
  <c r="O693" i="2"/>
  <c r="N693" i="2"/>
  <c r="M693" i="2"/>
  <c r="L693" i="2"/>
  <c r="K693" i="2"/>
  <c r="J693" i="2"/>
  <c r="I693" i="2"/>
  <c r="H693" i="2"/>
  <c r="G693" i="2"/>
  <c r="F693" i="2"/>
  <c r="E693" i="2"/>
  <c r="D693" i="2"/>
  <c r="AC688" i="2"/>
  <c r="Z688" i="2"/>
  <c r="Y688" i="2"/>
  <c r="X688" i="2"/>
  <c r="W688" i="2"/>
  <c r="V688" i="2"/>
  <c r="U688" i="2"/>
  <c r="T688" i="2"/>
  <c r="S688" i="2"/>
  <c r="R688" i="2"/>
  <c r="Q688" i="2"/>
  <c r="P688" i="2"/>
  <c r="O688" i="2"/>
  <c r="N688" i="2"/>
  <c r="M688" i="2"/>
  <c r="L688" i="2"/>
  <c r="K688" i="2"/>
  <c r="J688" i="2"/>
  <c r="I688" i="2"/>
  <c r="H688" i="2"/>
  <c r="G688" i="2"/>
  <c r="F688" i="2"/>
  <c r="E688" i="2"/>
  <c r="D688" i="2"/>
  <c r="AG686" i="2"/>
  <c r="AG681" i="2"/>
  <c r="AC678" i="2"/>
  <c r="AB678" i="2"/>
  <c r="AA678" i="2"/>
  <c r="Z678" i="2"/>
  <c r="Y678" i="2"/>
  <c r="X678" i="2"/>
  <c r="W678" i="2"/>
  <c r="V678" i="2"/>
  <c r="U678" i="2"/>
  <c r="T678" i="2"/>
  <c r="S678" i="2"/>
  <c r="R678" i="2"/>
  <c r="Q678" i="2"/>
  <c r="P678" i="2"/>
  <c r="O678" i="2"/>
  <c r="N678" i="2"/>
  <c r="M678" i="2"/>
  <c r="L678" i="2"/>
  <c r="K678" i="2"/>
  <c r="J678" i="2"/>
  <c r="I678" i="2"/>
  <c r="H678" i="2"/>
  <c r="G678" i="2"/>
  <c r="F678" i="2"/>
  <c r="E678" i="2"/>
  <c r="D678" i="2"/>
  <c r="AC673" i="2"/>
  <c r="Z673" i="2"/>
  <c r="Y673" i="2"/>
  <c r="X673" i="2"/>
  <c r="W673" i="2"/>
  <c r="V673" i="2"/>
  <c r="U673" i="2"/>
  <c r="T673" i="2"/>
  <c r="S673" i="2"/>
  <c r="R673" i="2"/>
  <c r="Q673" i="2"/>
  <c r="P673" i="2"/>
  <c r="O673" i="2"/>
  <c r="N673" i="2"/>
  <c r="M673" i="2"/>
  <c r="L673" i="2"/>
  <c r="K673" i="2"/>
  <c r="J673" i="2"/>
  <c r="I673" i="2"/>
  <c r="H673" i="2"/>
  <c r="G673" i="2"/>
  <c r="F673" i="2"/>
  <c r="E673" i="2"/>
  <c r="D673" i="2"/>
  <c r="AG671" i="2"/>
  <c r="AC667" i="2"/>
  <c r="Z667" i="2"/>
  <c r="Y667" i="2"/>
  <c r="X667" i="2"/>
  <c r="W667" i="2"/>
  <c r="V667" i="2"/>
  <c r="U667" i="2"/>
  <c r="T667" i="2"/>
  <c r="S667" i="2"/>
  <c r="R667" i="2"/>
  <c r="Q667" i="2"/>
  <c r="P667" i="2"/>
  <c r="O667" i="2"/>
  <c r="N667" i="2"/>
  <c r="M667" i="2"/>
  <c r="L667" i="2"/>
  <c r="K667" i="2"/>
  <c r="J667" i="2"/>
  <c r="I667" i="2"/>
  <c r="H667" i="2"/>
  <c r="G667" i="2"/>
  <c r="F667" i="2"/>
  <c r="E667" i="2"/>
  <c r="D667" i="2"/>
  <c r="AG666" i="2"/>
  <c r="AG660" i="2"/>
  <c r="AC658" i="2"/>
  <c r="Z658" i="2"/>
  <c r="Y658" i="2"/>
  <c r="X658" i="2"/>
  <c r="W658" i="2"/>
  <c r="V658" i="2"/>
  <c r="U658" i="2"/>
  <c r="T658" i="2"/>
  <c r="S658" i="2"/>
  <c r="R658" i="2"/>
  <c r="Q658" i="2"/>
  <c r="P658" i="2"/>
  <c r="O658" i="2"/>
  <c r="N658" i="2"/>
  <c r="M658" i="2"/>
  <c r="L658" i="2"/>
  <c r="K658" i="2"/>
  <c r="J658" i="2"/>
  <c r="I658" i="2"/>
  <c r="H658" i="2"/>
  <c r="G658" i="2"/>
  <c r="F658" i="2"/>
  <c r="E658" i="2"/>
  <c r="D658" i="2"/>
  <c r="AC653" i="2"/>
  <c r="Z653" i="2"/>
  <c r="Y653" i="2"/>
  <c r="X653" i="2"/>
  <c r="W653" i="2"/>
  <c r="V653" i="2"/>
  <c r="U653" i="2"/>
  <c r="T653" i="2"/>
  <c r="S653" i="2"/>
  <c r="R653" i="2"/>
  <c r="Q653" i="2"/>
  <c r="P653" i="2"/>
  <c r="O653" i="2"/>
  <c r="N653" i="2"/>
  <c r="M653" i="2"/>
  <c r="L653" i="2"/>
  <c r="K653" i="2"/>
  <c r="J653" i="2"/>
  <c r="I653" i="2"/>
  <c r="H653" i="2"/>
  <c r="G653" i="2"/>
  <c r="F653" i="2"/>
  <c r="E653" i="2"/>
  <c r="D653" i="2"/>
  <c r="AG651" i="2"/>
  <c r="AC647" i="2"/>
  <c r="Z647" i="2"/>
  <c r="Y647" i="2"/>
  <c r="X647" i="2"/>
  <c r="W647" i="2"/>
  <c r="V647" i="2"/>
  <c r="U647" i="2"/>
  <c r="T647" i="2"/>
  <c r="S647" i="2"/>
  <c r="R647" i="2"/>
  <c r="Q647" i="2"/>
  <c r="P647" i="2"/>
  <c r="O647" i="2"/>
  <c r="N647" i="2"/>
  <c r="M647" i="2"/>
  <c r="L647" i="2"/>
  <c r="K647" i="2"/>
  <c r="J647" i="2"/>
  <c r="I647" i="2"/>
  <c r="H647" i="2"/>
  <c r="G647" i="2"/>
  <c r="F647" i="2"/>
  <c r="E647" i="2"/>
  <c r="D647" i="2"/>
  <c r="AC642" i="2"/>
  <c r="Z642" i="2"/>
  <c r="Y642" i="2"/>
  <c r="X642" i="2"/>
  <c r="W642" i="2"/>
  <c r="V642" i="2"/>
  <c r="U642" i="2"/>
  <c r="T642" i="2"/>
  <c r="S642" i="2"/>
  <c r="R642" i="2"/>
  <c r="Q642" i="2"/>
  <c r="P642" i="2"/>
  <c r="O642" i="2"/>
  <c r="N642" i="2"/>
  <c r="M642" i="2"/>
  <c r="L642" i="2"/>
  <c r="K642" i="2"/>
  <c r="J642" i="2"/>
  <c r="I642" i="2"/>
  <c r="H642" i="2"/>
  <c r="G642" i="2"/>
  <c r="F642" i="2"/>
  <c r="E642" i="2"/>
  <c r="D642" i="2"/>
  <c r="AC628" i="2"/>
  <c r="Z628" i="2"/>
  <c r="Y628" i="2"/>
  <c r="X628" i="2"/>
  <c r="W628" i="2"/>
  <c r="V628" i="2"/>
  <c r="U628" i="2"/>
  <c r="T628" i="2"/>
  <c r="S628" i="2"/>
  <c r="R628" i="2"/>
  <c r="Q628" i="2"/>
  <c r="P628" i="2"/>
  <c r="O628" i="2"/>
  <c r="N628" i="2"/>
  <c r="M628" i="2"/>
  <c r="L628" i="2"/>
  <c r="K628" i="2"/>
  <c r="J628" i="2"/>
  <c r="I628" i="2"/>
  <c r="H628" i="2"/>
  <c r="G628" i="2"/>
  <c r="F628" i="2"/>
  <c r="E628" i="2"/>
  <c r="D628" i="2"/>
  <c r="AC622" i="2"/>
  <c r="Z622" i="2"/>
  <c r="Y622" i="2"/>
  <c r="X622" i="2"/>
  <c r="W622" i="2"/>
  <c r="V622" i="2"/>
  <c r="U622" i="2"/>
  <c r="T622" i="2"/>
  <c r="S622" i="2"/>
  <c r="R622" i="2"/>
  <c r="Q622" i="2"/>
  <c r="P622" i="2"/>
  <c r="O622" i="2"/>
  <c r="N622" i="2"/>
  <c r="M622" i="2"/>
  <c r="L622" i="2"/>
  <c r="K622" i="2"/>
  <c r="J622" i="2"/>
  <c r="I622" i="2"/>
  <c r="H622" i="2"/>
  <c r="G622" i="2"/>
  <c r="F622" i="2"/>
  <c r="E622" i="2"/>
  <c r="D622" i="2"/>
  <c r="Z616" i="2"/>
  <c r="Y616" i="2"/>
  <c r="X616" i="2"/>
  <c r="W616" i="2"/>
  <c r="V616" i="2"/>
  <c r="U616" i="2"/>
  <c r="T616" i="2"/>
  <c r="S616" i="2"/>
  <c r="R616" i="2"/>
  <c r="Q616" i="2"/>
  <c r="P616" i="2"/>
  <c r="O616" i="2"/>
  <c r="N616" i="2"/>
  <c r="M616" i="2"/>
  <c r="L616" i="2"/>
  <c r="K616" i="2"/>
  <c r="J616" i="2"/>
  <c r="I616" i="2"/>
  <c r="H616" i="2"/>
  <c r="G616" i="2"/>
  <c r="F616" i="2"/>
  <c r="E616" i="2"/>
  <c r="D616" i="2"/>
  <c r="AG611" i="2"/>
  <c r="Z611" i="2"/>
  <c r="Y611" i="2"/>
  <c r="X611" i="2"/>
  <c r="W611" i="2"/>
  <c r="V611" i="2"/>
  <c r="U611" i="2"/>
  <c r="T611" i="2"/>
  <c r="S611" i="2"/>
  <c r="R611" i="2"/>
  <c r="Q611" i="2"/>
  <c r="P611" i="2"/>
  <c r="O611" i="2"/>
  <c r="N611" i="2"/>
  <c r="M611" i="2"/>
  <c r="L611" i="2"/>
  <c r="K611" i="2"/>
  <c r="J611" i="2"/>
  <c r="I611" i="2"/>
  <c r="H611" i="2"/>
  <c r="G611" i="2"/>
  <c r="F611" i="2"/>
  <c r="E611" i="2"/>
  <c r="D611" i="2"/>
  <c r="AG605" i="2"/>
  <c r="Z603" i="2"/>
  <c r="Y603" i="2"/>
  <c r="X603" i="2"/>
  <c r="W603" i="2"/>
  <c r="V603" i="2"/>
  <c r="U603" i="2"/>
  <c r="T603" i="2"/>
  <c r="S603" i="2"/>
  <c r="R603" i="2"/>
  <c r="Q603" i="2"/>
  <c r="P603" i="2"/>
  <c r="O603" i="2"/>
  <c r="N603" i="2"/>
  <c r="M603" i="2"/>
  <c r="L603" i="2"/>
  <c r="K603" i="2"/>
  <c r="J603" i="2"/>
  <c r="I603" i="2"/>
  <c r="H603" i="2"/>
  <c r="G603" i="2"/>
  <c r="F603" i="2"/>
  <c r="E603" i="2"/>
  <c r="D603" i="2"/>
  <c r="AG599" i="2"/>
  <c r="AC597" i="2"/>
  <c r="Z597" i="2"/>
  <c r="Y597" i="2"/>
  <c r="X597" i="2"/>
  <c r="W597" i="2"/>
  <c r="V597" i="2"/>
  <c r="U597" i="2"/>
  <c r="T597" i="2"/>
  <c r="S597" i="2"/>
  <c r="R597" i="2"/>
  <c r="Q597" i="2"/>
  <c r="P597" i="2"/>
  <c r="O597" i="2"/>
  <c r="N597" i="2"/>
  <c r="M597" i="2"/>
  <c r="L597" i="2"/>
  <c r="K597" i="2"/>
  <c r="J597" i="2"/>
  <c r="I597" i="2"/>
  <c r="H597" i="2"/>
  <c r="G597" i="2"/>
  <c r="F597" i="2"/>
  <c r="E597" i="2"/>
  <c r="D597" i="2"/>
  <c r="Z593" i="2"/>
  <c r="Y593" i="2"/>
  <c r="X593" i="2"/>
  <c r="W593" i="2"/>
  <c r="V593" i="2"/>
  <c r="U593" i="2"/>
  <c r="T593" i="2"/>
  <c r="S593" i="2"/>
  <c r="R593" i="2"/>
  <c r="Q593" i="2"/>
  <c r="P593" i="2"/>
  <c r="O593" i="2"/>
  <c r="N593" i="2"/>
  <c r="M593" i="2"/>
  <c r="L593" i="2"/>
  <c r="K593" i="2"/>
  <c r="J593" i="2"/>
  <c r="I593" i="2"/>
  <c r="H593" i="2"/>
  <c r="G593" i="2"/>
  <c r="F593" i="2"/>
  <c r="E593" i="2"/>
  <c r="D593" i="2"/>
  <c r="Z580" i="2"/>
  <c r="Y580" i="2"/>
  <c r="X580" i="2"/>
  <c r="W580" i="2"/>
  <c r="V580" i="2"/>
  <c r="U580" i="2"/>
  <c r="T580" i="2"/>
  <c r="S580" i="2"/>
  <c r="R580" i="2"/>
  <c r="Q580" i="2"/>
  <c r="P580" i="2"/>
  <c r="O580" i="2"/>
  <c r="N580" i="2"/>
  <c r="M580" i="2"/>
  <c r="L580" i="2"/>
  <c r="K580" i="2"/>
  <c r="J580" i="2"/>
  <c r="I580" i="2"/>
  <c r="H580" i="2"/>
  <c r="G580" i="2"/>
  <c r="F580" i="2"/>
  <c r="E580" i="2"/>
  <c r="D580" i="2"/>
  <c r="Z574" i="2"/>
  <c r="Y574" i="2"/>
  <c r="X574" i="2"/>
  <c r="W574" i="2"/>
  <c r="V574" i="2"/>
  <c r="U574" i="2"/>
  <c r="T574" i="2"/>
  <c r="S574" i="2"/>
  <c r="R574" i="2"/>
  <c r="Q574" i="2"/>
  <c r="P574" i="2"/>
  <c r="O574" i="2"/>
  <c r="N574" i="2"/>
  <c r="M574" i="2"/>
  <c r="L574" i="2"/>
  <c r="K574" i="2"/>
  <c r="J574" i="2"/>
  <c r="I574" i="2"/>
  <c r="H574" i="2"/>
  <c r="G574" i="2"/>
  <c r="F574" i="2"/>
  <c r="E574" i="2"/>
  <c r="D574" i="2"/>
  <c r="AC568" i="2"/>
  <c r="AB568" i="2"/>
  <c r="AA568" i="2"/>
  <c r="Z568" i="2"/>
  <c r="Y568" i="2"/>
  <c r="X568" i="2"/>
  <c r="W568" i="2"/>
  <c r="V568" i="2"/>
  <c r="U568" i="2"/>
  <c r="T568" i="2"/>
  <c r="S568" i="2"/>
  <c r="R568" i="2"/>
  <c r="Q568" i="2"/>
  <c r="P568" i="2"/>
  <c r="O568" i="2"/>
  <c r="N568" i="2"/>
  <c r="M568" i="2"/>
  <c r="L568" i="2"/>
  <c r="K568" i="2"/>
  <c r="J568" i="2"/>
  <c r="I568" i="2"/>
  <c r="H568" i="2"/>
  <c r="G568" i="2"/>
  <c r="F568" i="2"/>
  <c r="E568" i="2"/>
  <c r="D568" i="2"/>
  <c r="AC564" i="2"/>
  <c r="AB564" i="2"/>
  <c r="AA564" i="2"/>
  <c r="Z564" i="2"/>
  <c r="Y564" i="2"/>
  <c r="X564" i="2"/>
  <c r="W564" i="2"/>
  <c r="V564" i="2"/>
  <c r="U564" i="2"/>
  <c r="T564" i="2"/>
  <c r="S564" i="2"/>
  <c r="R564" i="2"/>
  <c r="Q564" i="2"/>
  <c r="P564" i="2"/>
  <c r="O564" i="2"/>
  <c r="N564" i="2"/>
  <c r="M564" i="2"/>
  <c r="L564" i="2"/>
  <c r="K564" i="2"/>
  <c r="J564" i="2"/>
  <c r="I564" i="2"/>
  <c r="H564" i="2"/>
  <c r="G564" i="2"/>
  <c r="F564" i="2"/>
  <c r="E564" i="2"/>
  <c r="D564" i="2"/>
  <c r="Z560" i="2"/>
  <c r="Y560" i="2"/>
  <c r="X560" i="2"/>
  <c r="W560" i="2"/>
  <c r="V560" i="2"/>
  <c r="U560" i="2"/>
  <c r="T560" i="2"/>
  <c r="S560" i="2"/>
  <c r="R560" i="2"/>
  <c r="Q560" i="2"/>
  <c r="P560" i="2"/>
  <c r="O560" i="2"/>
  <c r="N560" i="2"/>
  <c r="M560" i="2"/>
  <c r="L560" i="2"/>
  <c r="K560" i="2"/>
  <c r="J560" i="2"/>
  <c r="I560" i="2"/>
  <c r="H560" i="2"/>
  <c r="G560" i="2"/>
  <c r="F560" i="2"/>
  <c r="E560" i="2"/>
  <c r="D560" i="2"/>
  <c r="Z556" i="2"/>
  <c r="Y556" i="2"/>
  <c r="X556" i="2"/>
  <c r="W556" i="2"/>
  <c r="V556" i="2"/>
  <c r="U556" i="2"/>
  <c r="T556" i="2"/>
  <c r="S556" i="2"/>
  <c r="R556" i="2"/>
  <c r="Q556" i="2"/>
  <c r="P556" i="2"/>
  <c r="O556" i="2"/>
  <c r="N556" i="2"/>
  <c r="M556" i="2"/>
  <c r="L556" i="2"/>
  <c r="K556" i="2"/>
  <c r="J556" i="2"/>
  <c r="I556" i="2"/>
  <c r="H556" i="2"/>
  <c r="G556" i="2"/>
  <c r="F556" i="2"/>
  <c r="E556" i="2"/>
  <c r="D556" i="2"/>
  <c r="AC551" i="2"/>
  <c r="AB551" i="2"/>
  <c r="AA551" i="2"/>
  <c r="Z551" i="2"/>
  <c r="Y551" i="2"/>
  <c r="X551" i="2"/>
  <c r="W551" i="2"/>
  <c r="V551" i="2"/>
  <c r="U551" i="2"/>
  <c r="T551" i="2"/>
  <c r="S551" i="2"/>
  <c r="R551" i="2"/>
  <c r="Q551" i="2"/>
  <c r="P551" i="2"/>
  <c r="O551" i="2"/>
  <c r="N551" i="2"/>
  <c r="M551" i="2"/>
  <c r="L551" i="2"/>
  <c r="K551" i="2"/>
  <c r="J551" i="2"/>
  <c r="I551" i="2"/>
  <c r="H551" i="2"/>
  <c r="G551" i="2"/>
  <c r="F551" i="2"/>
  <c r="E551" i="2"/>
  <c r="D551" i="2"/>
  <c r="AA546" i="2"/>
  <c r="Z546" i="2"/>
  <c r="Y546" i="2"/>
  <c r="X546" i="2"/>
  <c r="W546" i="2"/>
  <c r="V546" i="2"/>
  <c r="U546" i="2"/>
  <c r="T546" i="2"/>
  <c r="S546" i="2"/>
  <c r="R546" i="2"/>
  <c r="Q546" i="2"/>
  <c r="P546" i="2"/>
  <c r="O546" i="2"/>
  <c r="N546" i="2"/>
  <c r="M546" i="2"/>
  <c r="L546" i="2"/>
  <c r="K546" i="2"/>
  <c r="J546" i="2"/>
  <c r="I546" i="2"/>
  <c r="H546" i="2"/>
  <c r="G546" i="2"/>
  <c r="F546" i="2"/>
  <c r="E546" i="2"/>
  <c r="D546" i="2"/>
  <c r="AC542" i="2"/>
  <c r="AB542" i="2"/>
  <c r="AA542" i="2"/>
  <c r="Z542" i="2"/>
  <c r="Y542" i="2"/>
  <c r="X542" i="2"/>
  <c r="W542" i="2"/>
  <c r="V542" i="2"/>
  <c r="U542" i="2"/>
  <c r="T542" i="2"/>
  <c r="S542" i="2"/>
  <c r="R542" i="2"/>
  <c r="Q542" i="2"/>
  <c r="P542" i="2"/>
  <c r="O542" i="2"/>
  <c r="N542" i="2"/>
  <c r="M542" i="2"/>
  <c r="L542" i="2"/>
  <c r="K542" i="2"/>
  <c r="J542" i="2"/>
  <c r="I542" i="2"/>
  <c r="H542" i="2"/>
  <c r="G542" i="2"/>
  <c r="F542" i="2"/>
  <c r="E542" i="2"/>
  <c r="D542" i="2"/>
  <c r="AC537" i="2"/>
  <c r="AB537" i="2"/>
  <c r="AA537" i="2"/>
  <c r="Z537" i="2"/>
  <c r="Y537" i="2"/>
  <c r="X537" i="2"/>
  <c r="W537" i="2"/>
  <c r="V537" i="2"/>
  <c r="U537" i="2"/>
  <c r="T537" i="2"/>
  <c r="S537" i="2"/>
  <c r="R537" i="2"/>
  <c r="Q537" i="2"/>
  <c r="P537" i="2"/>
  <c r="O537" i="2"/>
  <c r="N537" i="2"/>
  <c r="M537" i="2"/>
  <c r="L537" i="2"/>
  <c r="K537" i="2"/>
  <c r="J537" i="2"/>
  <c r="I537" i="2"/>
  <c r="H537" i="2"/>
  <c r="G537" i="2"/>
  <c r="F537" i="2"/>
  <c r="E537" i="2"/>
  <c r="D537" i="2"/>
  <c r="AC525" i="2"/>
  <c r="Z525" i="2"/>
  <c r="Y525" i="2"/>
  <c r="X525" i="2"/>
  <c r="W525" i="2"/>
  <c r="V525" i="2"/>
  <c r="U525" i="2"/>
  <c r="T525" i="2"/>
  <c r="S525" i="2"/>
  <c r="R525" i="2"/>
  <c r="Q525" i="2"/>
  <c r="P525" i="2"/>
  <c r="O525" i="2"/>
  <c r="N525" i="2"/>
  <c r="M525" i="2"/>
  <c r="L525" i="2"/>
  <c r="K525" i="2"/>
  <c r="J525" i="2"/>
  <c r="I525" i="2"/>
  <c r="H525" i="2"/>
  <c r="G525" i="2"/>
  <c r="F525" i="2"/>
  <c r="E525" i="2"/>
  <c r="D525" i="2"/>
  <c r="AC520" i="2"/>
  <c r="AB520" i="2"/>
  <c r="AA520" i="2"/>
  <c r="Z520" i="2"/>
  <c r="Y520" i="2"/>
  <c r="X520" i="2"/>
  <c r="W520" i="2"/>
  <c r="V520" i="2"/>
  <c r="U520" i="2"/>
  <c r="T520" i="2"/>
  <c r="S520" i="2"/>
  <c r="R520" i="2"/>
  <c r="Q520" i="2"/>
  <c r="P520" i="2"/>
  <c r="O520" i="2"/>
  <c r="N520" i="2"/>
  <c r="M520" i="2"/>
  <c r="L520" i="2"/>
  <c r="K520" i="2"/>
  <c r="J520" i="2"/>
  <c r="I520" i="2"/>
  <c r="H520" i="2"/>
  <c r="G520" i="2"/>
  <c r="F520" i="2"/>
  <c r="E520" i="2"/>
  <c r="D520" i="2"/>
  <c r="AC516" i="2"/>
  <c r="Z516" i="2"/>
  <c r="Y516" i="2"/>
  <c r="X516" i="2"/>
  <c r="W516" i="2"/>
  <c r="V516" i="2"/>
  <c r="U516" i="2"/>
  <c r="T516" i="2"/>
  <c r="S516" i="2"/>
  <c r="R516" i="2"/>
  <c r="Q516" i="2"/>
  <c r="P516" i="2"/>
  <c r="O516" i="2"/>
  <c r="N516" i="2"/>
  <c r="M516" i="2"/>
  <c r="L516" i="2"/>
  <c r="K516" i="2"/>
  <c r="J516" i="2"/>
  <c r="I516" i="2"/>
  <c r="H516" i="2"/>
  <c r="G516" i="2"/>
  <c r="F516" i="2"/>
  <c r="E516" i="2"/>
  <c r="D516" i="2"/>
  <c r="Z512" i="2"/>
  <c r="Y512" i="2"/>
  <c r="X512" i="2"/>
  <c r="W512" i="2"/>
  <c r="V512" i="2"/>
  <c r="U512" i="2"/>
  <c r="T512" i="2"/>
  <c r="S512" i="2"/>
  <c r="R512" i="2"/>
  <c r="Q512" i="2"/>
  <c r="P512" i="2"/>
  <c r="O512" i="2"/>
  <c r="N512" i="2"/>
  <c r="M512" i="2"/>
  <c r="L512" i="2"/>
  <c r="K512" i="2"/>
  <c r="J512" i="2"/>
  <c r="I512" i="2"/>
  <c r="H512" i="2"/>
  <c r="G512" i="2"/>
  <c r="F512" i="2"/>
  <c r="E512" i="2"/>
  <c r="D512" i="2"/>
  <c r="Z508" i="2"/>
  <c r="Y508" i="2"/>
  <c r="X508" i="2"/>
  <c r="W508" i="2"/>
  <c r="V508" i="2"/>
  <c r="U508" i="2"/>
  <c r="T508" i="2"/>
  <c r="S508" i="2"/>
  <c r="R508" i="2"/>
  <c r="Q508" i="2"/>
  <c r="P508" i="2"/>
  <c r="O508" i="2"/>
  <c r="N508" i="2"/>
  <c r="M508" i="2"/>
  <c r="L508" i="2"/>
  <c r="K508" i="2"/>
  <c r="J508" i="2"/>
  <c r="I508" i="2"/>
  <c r="H508" i="2"/>
  <c r="G508" i="2"/>
  <c r="F508" i="2"/>
  <c r="E508" i="2"/>
  <c r="D508" i="2"/>
  <c r="Z504" i="2"/>
  <c r="Y504" i="2"/>
  <c r="X504" i="2"/>
  <c r="W504" i="2"/>
  <c r="V504" i="2"/>
  <c r="U504" i="2"/>
  <c r="T504" i="2"/>
  <c r="S504" i="2"/>
  <c r="R504" i="2"/>
  <c r="Q504" i="2"/>
  <c r="P504" i="2"/>
  <c r="O504" i="2"/>
  <c r="N504" i="2"/>
  <c r="M504" i="2"/>
  <c r="L504" i="2"/>
  <c r="K504" i="2"/>
  <c r="J504" i="2"/>
  <c r="I504" i="2"/>
  <c r="H504" i="2"/>
  <c r="G504" i="2"/>
  <c r="F504" i="2"/>
  <c r="E504" i="2"/>
  <c r="D504" i="2"/>
  <c r="AC482" i="2"/>
  <c r="Z482" i="2"/>
  <c r="Y482" i="2"/>
  <c r="X482" i="2"/>
  <c r="W482" i="2"/>
  <c r="V482" i="2"/>
  <c r="U482" i="2"/>
  <c r="T482" i="2"/>
  <c r="S482" i="2"/>
  <c r="R482" i="2"/>
  <c r="Q482" i="2"/>
  <c r="P482" i="2"/>
  <c r="O482" i="2"/>
  <c r="N482" i="2"/>
  <c r="M482" i="2"/>
  <c r="L482" i="2"/>
  <c r="K482" i="2"/>
  <c r="J482" i="2"/>
  <c r="I482" i="2"/>
  <c r="H482" i="2"/>
  <c r="G482" i="2"/>
  <c r="F482" i="2"/>
  <c r="E482" i="2"/>
  <c r="D482" i="2"/>
  <c r="AG475" i="2"/>
  <c r="AC474" i="2"/>
  <c r="Z474" i="2"/>
  <c r="Y474" i="2"/>
  <c r="X474" i="2"/>
  <c r="W474" i="2"/>
  <c r="V474" i="2"/>
  <c r="U474" i="2"/>
  <c r="T474" i="2"/>
  <c r="S474" i="2"/>
  <c r="R474" i="2"/>
  <c r="Q474" i="2"/>
  <c r="P474" i="2"/>
  <c r="O474" i="2"/>
  <c r="N474" i="2"/>
  <c r="M474" i="2"/>
  <c r="L474" i="2"/>
  <c r="K474" i="2"/>
  <c r="J474" i="2"/>
  <c r="I474" i="2"/>
  <c r="H474" i="2"/>
  <c r="G474" i="2"/>
  <c r="F474" i="2"/>
  <c r="E474" i="2"/>
  <c r="D474" i="2"/>
  <c r="AG467" i="2"/>
  <c r="AC466" i="2"/>
  <c r="Z466" i="2"/>
  <c r="Y466" i="2"/>
  <c r="X466" i="2"/>
  <c r="W466" i="2"/>
  <c r="V466" i="2"/>
  <c r="U466" i="2"/>
  <c r="T466" i="2"/>
  <c r="S466" i="2"/>
  <c r="R466" i="2"/>
  <c r="Q466" i="2"/>
  <c r="P466" i="2"/>
  <c r="O466" i="2"/>
  <c r="N466" i="2"/>
  <c r="M466" i="2"/>
  <c r="L466" i="2"/>
  <c r="K466" i="2"/>
  <c r="J466" i="2"/>
  <c r="I466" i="2"/>
  <c r="H466" i="2"/>
  <c r="G466" i="2"/>
  <c r="F466" i="2"/>
  <c r="E466" i="2"/>
  <c r="D466" i="2"/>
  <c r="AG459" i="2"/>
  <c r="AC454" i="2"/>
  <c r="Z454" i="2"/>
  <c r="Y454" i="2"/>
  <c r="X454" i="2"/>
  <c r="W454" i="2"/>
  <c r="V454" i="2"/>
  <c r="U454" i="2"/>
  <c r="T454" i="2"/>
  <c r="S454" i="2"/>
  <c r="R454" i="2"/>
  <c r="Q454" i="2"/>
  <c r="P454" i="2"/>
  <c r="O454" i="2"/>
  <c r="N454" i="2"/>
  <c r="M454" i="2"/>
  <c r="L454" i="2"/>
  <c r="K454" i="2"/>
  <c r="J454" i="2"/>
  <c r="I454" i="2"/>
  <c r="H454" i="2"/>
  <c r="G454" i="2"/>
  <c r="F454" i="2"/>
  <c r="E454" i="2"/>
  <c r="D454" i="2"/>
  <c r="AG447" i="2"/>
  <c r="AC443" i="2"/>
  <c r="Z443" i="2"/>
  <c r="Y443" i="2"/>
  <c r="X443" i="2"/>
  <c r="W443" i="2"/>
  <c r="V443" i="2"/>
  <c r="U443" i="2"/>
  <c r="T443" i="2"/>
  <c r="S443" i="2"/>
  <c r="R443" i="2"/>
  <c r="Q443" i="2"/>
  <c r="P443" i="2"/>
  <c r="O443" i="2"/>
  <c r="N443" i="2"/>
  <c r="M443" i="2"/>
  <c r="L443" i="2"/>
  <c r="K443" i="2"/>
  <c r="J443" i="2"/>
  <c r="I443" i="2"/>
  <c r="H443" i="2"/>
  <c r="G443" i="2"/>
  <c r="F443" i="2"/>
  <c r="E443" i="2"/>
  <c r="D443" i="2"/>
  <c r="Z439" i="2"/>
  <c r="Y439" i="2"/>
  <c r="X439" i="2"/>
  <c r="W439" i="2"/>
  <c r="V439" i="2"/>
  <c r="U439" i="2"/>
  <c r="T439" i="2"/>
  <c r="S439" i="2"/>
  <c r="R439" i="2"/>
  <c r="Q439" i="2"/>
  <c r="P439" i="2"/>
  <c r="O439" i="2"/>
  <c r="N439" i="2"/>
  <c r="M439" i="2"/>
  <c r="L439" i="2"/>
  <c r="K439" i="2"/>
  <c r="J439" i="2"/>
  <c r="I439" i="2"/>
  <c r="H439" i="2"/>
  <c r="G439" i="2"/>
  <c r="F439" i="2"/>
  <c r="E439" i="2"/>
  <c r="D439" i="2"/>
  <c r="AG436" i="2"/>
  <c r="AC434" i="2"/>
  <c r="Z434" i="2"/>
  <c r="Y434" i="2"/>
  <c r="X434" i="2"/>
  <c r="W434" i="2"/>
  <c r="V434" i="2"/>
  <c r="U434" i="2"/>
  <c r="T434" i="2"/>
  <c r="S434" i="2"/>
  <c r="R434" i="2"/>
  <c r="Q434" i="2"/>
  <c r="P434" i="2"/>
  <c r="O434" i="2"/>
  <c r="N434" i="2"/>
  <c r="M434" i="2"/>
  <c r="L434" i="2"/>
  <c r="K434" i="2"/>
  <c r="J434" i="2"/>
  <c r="I434" i="2"/>
  <c r="H434" i="2"/>
  <c r="G434" i="2"/>
  <c r="F434" i="2"/>
  <c r="E434" i="2"/>
  <c r="D434" i="2"/>
  <c r="AC428" i="2"/>
  <c r="Z428" i="2"/>
  <c r="Y428" i="2"/>
  <c r="X428" i="2"/>
  <c r="W428" i="2"/>
  <c r="V428" i="2"/>
  <c r="U428" i="2"/>
  <c r="T428" i="2"/>
  <c r="S428" i="2"/>
  <c r="R428" i="2"/>
  <c r="Q428" i="2"/>
  <c r="P428" i="2"/>
  <c r="O428" i="2"/>
  <c r="N428" i="2"/>
  <c r="M428" i="2"/>
  <c r="L428" i="2"/>
  <c r="K428" i="2"/>
  <c r="J428" i="2"/>
  <c r="I428" i="2"/>
  <c r="H428" i="2"/>
  <c r="G428" i="2"/>
  <c r="F428" i="2"/>
  <c r="E428" i="2"/>
  <c r="D428" i="2"/>
  <c r="Z423" i="2"/>
  <c r="Y423" i="2"/>
  <c r="X423" i="2"/>
  <c r="W423" i="2"/>
  <c r="V423" i="2"/>
  <c r="U423" i="2"/>
  <c r="T423" i="2"/>
  <c r="S423" i="2"/>
  <c r="R423" i="2"/>
  <c r="Q423" i="2"/>
  <c r="P423" i="2"/>
  <c r="O423" i="2"/>
  <c r="N423" i="2"/>
  <c r="M423" i="2"/>
  <c r="L423" i="2"/>
  <c r="K423" i="2"/>
  <c r="J423" i="2"/>
  <c r="I423" i="2"/>
  <c r="H423" i="2"/>
  <c r="G423" i="2"/>
  <c r="F423" i="2"/>
  <c r="E423" i="2"/>
  <c r="D423" i="2"/>
  <c r="Z417" i="2"/>
  <c r="Y417" i="2"/>
  <c r="X417" i="2"/>
  <c r="W417" i="2"/>
  <c r="V417" i="2"/>
  <c r="U417" i="2"/>
  <c r="T417" i="2"/>
  <c r="S417" i="2"/>
  <c r="R417" i="2"/>
  <c r="Q417" i="2"/>
  <c r="P417" i="2"/>
  <c r="O417" i="2"/>
  <c r="N417" i="2"/>
  <c r="M417" i="2"/>
  <c r="L417" i="2"/>
  <c r="K417" i="2"/>
  <c r="J417" i="2"/>
  <c r="I417" i="2"/>
  <c r="H417" i="2"/>
  <c r="G417" i="2"/>
  <c r="F417" i="2"/>
  <c r="E417" i="2"/>
  <c r="D417" i="2"/>
  <c r="Z412" i="2"/>
  <c r="Y412" i="2"/>
  <c r="X412" i="2"/>
  <c r="W412" i="2"/>
  <c r="V412" i="2"/>
  <c r="U412" i="2"/>
  <c r="T412" i="2"/>
  <c r="S412" i="2"/>
  <c r="R412" i="2"/>
  <c r="Q412" i="2"/>
  <c r="P412" i="2"/>
  <c r="O412" i="2"/>
  <c r="N412" i="2"/>
  <c r="M412" i="2"/>
  <c r="L412" i="2"/>
  <c r="K412" i="2"/>
  <c r="J412" i="2"/>
  <c r="I412" i="2"/>
  <c r="H412" i="2"/>
  <c r="G412" i="2"/>
  <c r="F412" i="2"/>
  <c r="E412" i="2"/>
  <c r="D412" i="2"/>
  <c r="Z407" i="2"/>
  <c r="Y407" i="2"/>
  <c r="X407" i="2"/>
  <c r="W407" i="2"/>
  <c r="V407" i="2"/>
  <c r="U407" i="2"/>
  <c r="T407" i="2"/>
  <c r="S407" i="2"/>
  <c r="R407" i="2"/>
  <c r="Q407" i="2"/>
  <c r="P407" i="2"/>
  <c r="O407" i="2"/>
  <c r="N407" i="2"/>
  <c r="M407" i="2"/>
  <c r="L407" i="2"/>
  <c r="K407" i="2"/>
  <c r="J407" i="2"/>
  <c r="I407" i="2"/>
  <c r="H407" i="2"/>
  <c r="G407" i="2"/>
  <c r="F407" i="2"/>
  <c r="E407" i="2"/>
  <c r="D407" i="2"/>
  <c r="AG400" i="2"/>
  <c r="Z397" i="2"/>
  <c r="Y397" i="2"/>
  <c r="X397" i="2"/>
  <c r="W397" i="2"/>
  <c r="V397" i="2"/>
  <c r="U397" i="2"/>
  <c r="T397" i="2"/>
  <c r="S397" i="2"/>
  <c r="R397" i="2"/>
  <c r="Q397" i="2"/>
  <c r="P397" i="2"/>
  <c r="O397" i="2"/>
  <c r="N397" i="2"/>
  <c r="M397" i="2"/>
  <c r="L397" i="2"/>
  <c r="K397" i="2"/>
  <c r="J397" i="2"/>
  <c r="I397" i="2"/>
  <c r="H397" i="2"/>
  <c r="G397" i="2"/>
  <c r="F397" i="2"/>
  <c r="E397" i="2"/>
  <c r="D397" i="2"/>
  <c r="AG389" i="2"/>
  <c r="Z388" i="2"/>
  <c r="Y388" i="2"/>
  <c r="X388" i="2"/>
  <c r="W388" i="2"/>
  <c r="V388" i="2"/>
  <c r="U388" i="2"/>
  <c r="T388" i="2"/>
  <c r="S388" i="2"/>
  <c r="R388" i="2"/>
  <c r="Q388" i="2"/>
  <c r="P388" i="2"/>
  <c r="O388" i="2"/>
  <c r="N388" i="2"/>
  <c r="M388" i="2"/>
  <c r="L388" i="2"/>
  <c r="K388" i="2"/>
  <c r="J388" i="2"/>
  <c r="I388" i="2"/>
  <c r="H388" i="2"/>
  <c r="G388" i="2"/>
  <c r="F388" i="2"/>
  <c r="E388" i="2"/>
  <c r="D388" i="2"/>
  <c r="AH386" i="2"/>
  <c r="AG386" i="2"/>
  <c r="AF386" i="2"/>
  <c r="AE386" i="2"/>
  <c r="Z379" i="2"/>
  <c r="Y379" i="2"/>
  <c r="X379" i="2"/>
  <c r="W379" i="2"/>
  <c r="V379" i="2"/>
  <c r="U379" i="2"/>
  <c r="T379" i="2"/>
  <c r="S379" i="2"/>
  <c r="R379" i="2"/>
  <c r="Q379" i="2"/>
  <c r="P379" i="2"/>
  <c r="O379" i="2"/>
  <c r="N379" i="2"/>
  <c r="M379" i="2"/>
  <c r="L379" i="2"/>
  <c r="K379" i="2"/>
  <c r="J379" i="2"/>
  <c r="I379" i="2"/>
  <c r="H379" i="2"/>
  <c r="G379" i="2"/>
  <c r="F379" i="2"/>
  <c r="E379" i="2"/>
  <c r="D379" i="2"/>
  <c r="AG372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D225" i="2"/>
  <c r="AC219" i="2"/>
  <c r="Z219" i="2"/>
  <c r="Y219" i="2"/>
  <c r="X219" i="2"/>
  <c r="W219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F219" i="2"/>
  <c r="E219" i="2"/>
  <c r="D219" i="2"/>
  <c r="AC214" i="2"/>
  <c r="Z214" i="2"/>
  <c r="Y214" i="2"/>
  <c r="X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AC209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E209" i="2"/>
  <c r="D209" i="2"/>
  <c r="AC201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D201" i="2"/>
  <c r="AC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E189" i="2"/>
  <c r="D189" i="2"/>
  <c r="AC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AD174" i="2" s="1"/>
  <c r="H174" i="2"/>
  <c r="G174" i="2"/>
  <c r="F174" i="2"/>
  <c r="E174" i="2"/>
  <c r="D174" i="2"/>
  <c r="AA170" i="2"/>
  <c r="AC170" i="2" s="1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AD170" i="2" s="1"/>
  <c r="I170" i="2"/>
  <c r="H170" i="2"/>
  <c r="G170" i="2"/>
  <c r="F170" i="2"/>
  <c r="E170" i="2"/>
  <c r="D170" i="2"/>
  <c r="C170" i="2"/>
  <c r="AD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AA166" i="2" s="1"/>
  <c r="AC166" i="2" s="1"/>
  <c r="H166" i="2"/>
  <c r="G166" i="2"/>
  <c r="C166" i="2" s="1"/>
  <c r="F166" i="2"/>
  <c r="E166" i="2"/>
  <c r="D166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AD160" i="2" s="1"/>
  <c r="H160" i="2"/>
  <c r="G160" i="2"/>
  <c r="F160" i="2"/>
  <c r="E160" i="2"/>
  <c r="D160" i="2"/>
  <c r="AC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AD154" i="2" s="1"/>
  <c r="I154" i="2"/>
  <c r="H154" i="2"/>
  <c r="G154" i="2"/>
  <c r="F154" i="2"/>
  <c r="E154" i="2"/>
  <c r="D154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AD149" i="2" s="1"/>
  <c r="K149" i="2"/>
  <c r="J149" i="2"/>
  <c r="I149" i="2"/>
  <c r="AA149" i="2" s="1"/>
  <c r="AC149" i="2" s="1"/>
  <c r="H149" i="2"/>
  <c r="G149" i="2"/>
  <c r="F149" i="2"/>
  <c r="E149" i="2"/>
  <c r="D149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AD144" i="2" s="1"/>
  <c r="H144" i="2"/>
  <c r="G144" i="2"/>
  <c r="F144" i="2"/>
  <c r="E144" i="2"/>
  <c r="D144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AD139" i="2" s="1"/>
  <c r="H139" i="2"/>
  <c r="G139" i="2"/>
  <c r="F139" i="2"/>
  <c r="E139" i="2"/>
  <c r="D139" i="2"/>
  <c r="AA132" i="2"/>
  <c r="AC132" i="2" s="1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AD132" i="2" s="1"/>
  <c r="J132" i="2"/>
  <c r="I132" i="2"/>
  <c r="H132" i="2"/>
  <c r="G132" i="2"/>
  <c r="F132" i="2"/>
  <c r="E132" i="2"/>
  <c r="D132" i="2"/>
  <c r="C132" i="2"/>
  <c r="AG125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AD124" i="2" s="1"/>
  <c r="H124" i="2"/>
  <c r="G124" i="2"/>
  <c r="F124" i="2"/>
  <c r="E124" i="2"/>
  <c r="D124" i="2"/>
  <c r="AA114" i="2"/>
  <c r="AC114" i="2" s="1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AD114" i="2" s="1"/>
  <c r="I114" i="2"/>
  <c r="H114" i="2"/>
  <c r="G114" i="2"/>
  <c r="F114" i="2"/>
  <c r="E114" i="2"/>
  <c r="D114" i="2"/>
  <c r="C114" i="2"/>
  <c r="AD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AA97" i="2" s="1"/>
  <c r="AC97" i="2" s="1"/>
  <c r="H97" i="2"/>
  <c r="G97" i="2"/>
  <c r="F97" i="2"/>
  <c r="E97" i="2"/>
  <c r="D97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AA88" i="2" s="1"/>
  <c r="AC88" i="2" s="1"/>
  <c r="H88" i="2"/>
  <c r="G88" i="2"/>
  <c r="F88" i="2"/>
  <c r="E88" i="2"/>
  <c r="D88" i="2"/>
  <c r="AA79" i="2"/>
  <c r="AC79" i="2" s="1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AD79" i="2" s="1"/>
  <c r="I79" i="2"/>
  <c r="H79" i="2"/>
  <c r="G79" i="2"/>
  <c r="F79" i="2"/>
  <c r="E79" i="2"/>
  <c r="D79" i="2"/>
  <c r="C79" i="2"/>
  <c r="AD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AA70" i="2" s="1"/>
  <c r="AC70" i="2" s="1"/>
  <c r="H70" i="2"/>
  <c r="G70" i="2"/>
  <c r="F70" i="2"/>
  <c r="E70" i="2"/>
  <c r="D70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AD57" i="2" s="1"/>
  <c r="H57" i="2"/>
  <c r="G57" i="2"/>
  <c r="F57" i="2"/>
  <c r="E57" i="2"/>
  <c r="D57" i="2"/>
  <c r="AA52" i="2"/>
  <c r="AC52" i="2" s="1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AD52" i="2" s="1"/>
  <c r="J52" i="2"/>
  <c r="I52" i="2"/>
  <c r="H52" i="2"/>
  <c r="G52" i="2"/>
  <c r="F52" i="2"/>
  <c r="E52" i="2"/>
  <c r="D52" i="2"/>
  <c r="C52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AD43" i="2" s="1"/>
  <c r="H43" i="2"/>
  <c r="G43" i="2"/>
  <c r="F43" i="2"/>
  <c r="E43" i="2"/>
  <c r="D43" i="2"/>
  <c r="AE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AA37" i="2" s="1"/>
  <c r="AC37" i="2" s="1"/>
  <c r="M37" i="2"/>
  <c r="L37" i="2"/>
  <c r="AD37" i="2" s="1"/>
  <c r="K37" i="2"/>
  <c r="J37" i="2"/>
  <c r="I37" i="2"/>
  <c r="H37" i="2"/>
  <c r="G37" i="2"/>
  <c r="C37" i="2" s="1"/>
  <c r="F37" i="2"/>
  <c r="E37" i="2"/>
  <c r="D37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AD26" i="2" s="1"/>
  <c r="H26" i="2"/>
  <c r="G26" i="2"/>
  <c r="F26" i="2"/>
  <c r="E26" i="2"/>
  <c r="D26" i="2"/>
  <c r="AF10" i="2"/>
  <c r="AE10" i="2"/>
  <c r="AG10" i="2" s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AD143" i="1" s="1"/>
  <c r="H143" i="1"/>
  <c r="G143" i="1"/>
  <c r="F143" i="1"/>
  <c r="E143" i="1"/>
  <c r="D143" i="1"/>
  <c r="C143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AD126" i="1" s="1"/>
  <c r="H126" i="1"/>
  <c r="G126" i="1"/>
  <c r="F126" i="1"/>
  <c r="E126" i="1"/>
  <c r="D126" i="1"/>
  <c r="C126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AA120" i="1" s="1"/>
  <c r="AC120" i="1" s="1"/>
  <c r="H120" i="1"/>
  <c r="G120" i="1"/>
  <c r="F120" i="1"/>
  <c r="E120" i="1"/>
  <c r="D120" i="1"/>
  <c r="AC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AD113" i="1" s="1"/>
  <c r="H113" i="1"/>
  <c r="G113" i="1"/>
  <c r="F113" i="1"/>
  <c r="E113" i="1"/>
  <c r="D113" i="1"/>
  <c r="AC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AD107" i="1" s="1"/>
  <c r="K107" i="1"/>
  <c r="J107" i="1"/>
  <c r="I107" i="1"/>
  <c r="H107" i="1"/>
  <c r="G107" i="1"/>
  <c r="F107" i="1"/>
  <c r="E107" i="1"/>
  <c r="D107" i="1"/>
  <c r="AC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AD102" i="1" s="1"/>
  <c r="K102" i="1"/>
  <c r="J102" i="1"/>
  <c r="I102" i="1"/>
  <c r="H102" i="1"/>
  <c r="G102" i="1"/>
  <c r="F102" i="1"/>
  <c r="E102" i="1"/>
  <c r="D102" i="1"/>
  <c r="AC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AD98" i="1" s="1"/>
  <c r="H98" i="1"/>
  <c r="G98" i="1"/>
  <c r="F98" i="1"/>
  <c r="E98" i="1"/>
  <c r="D98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AD94" i="1" s="1"/>
  <c r="H94" i="1"/>
  <c r="G94" i="1"/>
  <c r="F94" i="1"/>
  <c r="E94" i="1"/>
  <c r="D94" i="1"/>
  <c r="AD88" i="1"/>
  <c r="AD87" i="1"/>
  <c r="AD86" i="1"/>
  <c r="AD85" i="1"/>
  <c r="AD84" i="1"/>
  <c r="AD83" i="1"/>
  <c r="AD81" i="1"/>
  <c r="AD80" i="1"/>
  <c r="AD79" i="1"/>
  <c r="AD78" i="1"/>
  <c r="AD77" i="1"/>
  <c r="AD76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AD73" i="1" s="1"/>
  <c r="H73" i="1"/>
  <c r="G73" i="1"/>
  <c r="F73" i="1"/>
  <c r="E73" i="1"/>
  <c r="D73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AA68" i="1" s="1"/>
  <c r="H68" i="1"/>
  <c r="G68" i="1"/>
  <c r="F68" i="1"/>
  <c r="E68" i="1"/>
  <c r="D68" i="1"/>
  <c r="AA63" i="1"/>
  <c r="AC63" i="1" s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AD63" i="1" s="1"/>
  <c r="H63" i="1"/>
  <c r="G63" i="1"/>
  <c r="F63" i="1"/>
  <c r="E63" i="1"/>
  <c r="D63" i="1"/>
  <c r="C63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AD56" i="1" s="1"/>
  <c r="H56" i="1"/>
  <c r="G56" i="1"/>
  <c r="F56" i="1"/>
  <c r="E56" i="1"/>
  <c r="D56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AA51" i="1" s="1"/>
  <c r="AC51" i="1" s="1"/>
  <c r="H51" i="1"/>
  <c r="G51" i="1"/>
  <c r="F51" i="1"/>
  <c r="E51" i="1"/>
  <c r="D51" i="1"/>
  <c r="AY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D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AA45" i="1" s="1"/>
  <c r="AC45" i="1" s="1"/>
  <c r="H45" i="1"/>
  <c r="G45" i="1"/>
  <c r="F45" i="1"/>
  <c r="E45" i="1"/>
  <c r="D45" i="1"/>
  <c r="C45" i="1"/>
  <c r="AW39" i="1"/>
  <c r="AV39" i="1"/>
  <c r="AU39" i="1"/>
  <c r="AT39" i="1"/>
  <c r="AS39" i="1"/>
  <c r="AR39" i="1"/>
  <c r="AQ39" i="1"/>
  <c r="AP39" i="1"/>
  <c r="AO39" i="1"/>
  <c r="AN39" i="1"/>
  <c r="AM39" i="1"/>
  <c r="AY39" i="1" s="1"/>
  <c r="AL39" i="1"/>
  <c r="AX39" i="1" s="1"/>
  <c r="AK39" i="1"/>
  <c r="AJ39" i="1"/>
  <c r="AI39" i="1"/>
  <c r="AH39" i="1"/>
  <c r="AA38" i="1"/>
  <c r="AC38" i="1" s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AD38" i="1" s="1"/>
  <c r="I38" i="1"/>
  <c r="H38" i="1"/>
  <c r="G38" i="1"/>
  <c r="F38" i="1"/>
  <c r="E38" i="1"/>
  <c r="D38" i="1"/>
  <c r="C38" i="1"/>
  <c r="AY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X35" i="1" s="1"/>
  <c r="AK35" i="1"/>
  <c r="AJ35" i="1"/>
  <c r="AI35" i="1"/>
  <c r="AH35" i="1"/>
  <c r="Z32" i="1"/>
  <c r="Y32" i="1"/>
  <c r="X32" i="1"/>
  <c r="W32" i="1"/>
  <c r="V32" i="1"/>
  <c r="U32" i="1"/>
  <c r="T32" i="1"/>
  <c r="S32" i="1"/>
  <c r="R32" i="1"/>
  <c r="Q32" i="1"/>
  <c r="P32" i="1"/>
  <c r="AA32" i="1" s="1"/>
  <c r="AC32" i="1" s="1"/>
  <c r="O32" i="1"/>
  <c r="N32" i="1"/>
  <c r="M32" i="1"/>
  <c r="L32" i="1"/>
  <c r="K32" i="1"/>
  <c r="J32" i="1"/>
  <c r="I32" i="1"/>
  <c r="AD32" i="1" s="1"/>
  <c r="H32" i="1"/>
  <c r="G32" i="1"/>
  <c r="C32" i="1" s="1"/>
  <c r="F32" i="1"/>
  <c r="E32" i="1"/>
  <c r="D32" i="1"/>
  <c r="AW30" i="1"/>
  <c r="AV30" i="1"/>
  <c r="AU30" i="1"/>
  <c r="AT30" i="1"/>
  <c r="AS30" i="1"/>
  <c r="AR30" i="1"/>
  <c r="AQ30" i="1"/>
  <c r="AP30" i="1"/>
  <c r="AO30" i="1"/>
  <c r="AN30" i="1"/>
  <c r="AY30" i="1" s="1"/>
  <c r="AM30" i="1"/>
  <c r="AL30" i="1"/>
  <c r="AK30" i="1"/>
  <c r="AJ30" i="1"/>
  <c r="AX30" i="1" s="1"/>
  <c r="AI30" i="1"/>
  <c r="AH30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AA25" i="1" s="1"/>
  <c r="AC25" i="1" s="1"/>
  <c r="M25" i="1"/>
  <c r="L25" i="1"/>
  <c r="AD25" i="1" s="1"/>
  <c r="K25" i="1"/>
  <c r="J25" i="1"/>
  <c r="I25" i="1"/>
  <c r="H25" i="1"/>
  <c r="G25" i="1"/>
  <c r="C25" i="1" s="1"/>
  <c r="F25" i="1"/>
  <c r="E25" i="1"/>
  <c r="D25" i="1"/>
  <c r="AW24" i="1"/>
  <c r="AV24" i="1"/>
  <c r="AU24" i="1"/>
  <c r="AT24" i="1"/>
  <c r="AS24" i="1"/>
  <c r="AR24" i="1"/>
  <c r="AQ24" i="1"/>
  <c r="AP24" i="1"/>
  <c r="AO24" i="1"/>
  <c r="AN24" i="1"/>
  <c r="AY24" i="1" s="1"/>
  <c r="AM24" i="1"/>
  <c r="AL24" i="1"/>
  <c r="AX24" i="1" s="1"/>
  <c r="AK24" i="1"/>
  <c r="AJ24" i="1"/>
  <c r="AI24" i="1"/>
  <c r="AH24" i="1"/>
  <c r="AX19" i="1"/>
  <c r="AW19" i="1"/>
  <c r="AV19" i="1"/>
  <c r="AU19" i="1"/>
  <c r="AT19" i="1"/>
  <c r="AS19" i="1"/>
  <c r="AR19" i="1"/>
  <c r="AQ19" i="1"/>
  <c r="AP19" i="1"/>
  <c r="AO19" i="1"/>
  <c r="AN19" i="1"/>
  <c r="AY19" i="1" s="1"/>
  <c r="AM19" i="1"/>
  <c r="AL19" i="1"/>
  <c r="AK19" i="1"/>
  <c r="AJ19" i="1"/>
  <c r="AI19" i="1"/>
  <c r="AH19" i="1"/>
  <c r="AA18" i="1"/>
  <c r="AC18" i="1" s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AD18" i="1" s="1"/>
  <c r="J18" i="1"/>
  <c r="I18" i="1"/>
  <c r="H18" i="1"/>
  <c r="G18" i="1"/>
  <c r="F18" i="1"/>
  <c r="E18" i="1"/>
  <c r="D18" i="1"/>
  <c r="C18" i="1"/>
  <c r="AW12" i="1"/>
  <c r="AV12" i="1"/>
  <c r="AU12" i="1"/>
  <c r="AT12" i="1"/>
  <c r="AS12" i="1"/>
  <c r="AR12" i="1"/>
  <c r="AQ12" i="1"/>
  <c r="AP12" i="1"/>
  <c r="AO12" i="1"/>
  <c r="AN12" i="1"/>
  <c r="AY12" i="1" s="1"/>
  <c r="AM12" i="1"/>
  <c r="AL12" i="1"/>
  <c r="AX12" i="1" s="1"/>
  <c r="AK12" i="1"/>
  <c r="AJ12" i="1"/>
  <c r="AI12" i="1"/>
  <c r="AH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AA12" i="1" s="1"/>
  <c r="AC12" i="1" s="1"/>
  <c r="H12" i="1"/>
  <c r="G12" i="1"/>
  <c r="F12" i="1"/>
  <c r="E12" i="1"/>
  <c r="D12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Y6" i="1" s="1"/>
  <c r="AI6" i="1"/>
  <c r="AH6" i="1"/>
  <c r="AD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AA6" i="1" s="1"/>
  <c r="AC6" i="1" s="1"/>
  <c r="H6" i="1"/>
  <c r="G6" i="1"/>
  <c r="F6" i="1"/>
  <c r="E6" i="1"/>
  <c r="D6" i="1"/>
  <c r="C139" i="2" l="1"/>
  <c r="AA139" i="2"/>
  <c r="AC139" i="2" s="1"/>
  <c r="C26" i="2"/>
  <c r="AA26" i="2"/>
  <c r="AC26" i="2" s="1"/>
  <c r="C124" i="2"/>
  <c r="AA124" i="2"/>
  <c r="AC124" i="2" s="1"/>
  <c r="C174" i="2"/>
  <c r="AA174" i="2"/>
  <c r="AC174" i="2" s="1"/>
  <c r="AF37" i="2"/>
  <c r="C57" i="2"/>
  <c r="AA57" i="2"/>
  <c r="AC57" i="2" s="1"/>
  <c r="C160" i="2"/>
  <c r="AA160" i="2"/>
  <c r="AC160" i="2" s="1"/>
  <c r="C43" i="2"/>
  <c r="AA43" i="2"/>
  <c r="AC43" i="2" s="1"/>
  <c r="AD88" i="2"/>
  <c r="AA144" i="2"/>
  <c r="AC144" i="2" s="1"/>
  <c r="C70" i="2"/>
  <c r="C97" i="2"/>
  <c r="AD51" i="1"/>
  <c r="AA94" i="1"/>
  <c r="AC94" i="1" s="1"/>
  <c r="C68" i="1"/>
  <c r="AD12" i="1"/>
  <c r="C56" i="1"/>
  <c r="AA56" i="1"/>
  <c r="AC56" i="1" s="1"/>
  <c r="AD68" i="1"/>
  <c r="AD120" i="1"/>
  <c r="C6" i="1"/>
  <c r="C73" i="1"/>
  <c r="AA73" i="1"/>
  <c r="AC73" i="1" s="1"/>
  <c r="AA126" i="1"/>
  <c r="AC126" i="1" s="1"/>
  <c r="C12" i="1"/>
  <c r="AA143" i="1"/>
  <c r="AC143" i="1" s="1"/>
  <c r="C51" i="1"/>
  <c r="C120" i="1"/>
  <c r="AG37" i="2" l="1"/>
  <c r="AC560" i="2"/>
  <c r="AC556" i="2"/>
  <c r="H234" i="3"/>
  <c r="AC508" i="2"/>
  <c r="AC580" i="2"/>
  <c r="AC68" i="1"/>
  <c r="I234" i="3"/>
  <c r="J234" i="3"/>
  <c r="AC423" i="2"/>
  <c r="Q234" i="3"/>
  <c r="AC412" i="2"/>
  <c r="R234" i="3"/>
  <c r="P234" i="3"/>
  <c r="AC574" i="2"/>
  <c r="AC379" i="2"/>
  <c r="AC407" i="2"/>
  <c r="D234" i="3"/>
  <c r="AC439" i="2"/>
  <c r="AC611" i="2"/>
  <c r="AC417" i="2"/>
  <c r="AC388" i="2"/>
  <c r="E234" i="3"/>
  <c r="M234" i="3"/>
  <c r="AC593" i="2"/>
  <c r="C234" i="3"/>
  <c r="K234" i="3"/>
  <c r="G234" i="3"/>
  <c r="L234" i="3"/>
  <c r="N234" i="3"/>
  <c r="F234" i="3"/>
  <c r="AC504" i="2"/>
  <c r="AC225" i="2"/>
  <c r="O234" i="3"/>
</calcChain>
</file>

<file path=xl/sharedStrings.xml><?xml version="1.0" encoding="utf-8"?>
<sst xmlns="http://schemas.openxmlformats.org/spreadsheetml/2006/main" count="2782" uniqueCount="651">
  <si>
    <t>SEASON</t>
  </si>
  <si>
    <t>Name</t>
  </si>
  <si>
    <t>AVG</t>
  </si>
  <si>
    <t>GP</t>
  </si>
  <si>
    <t>GS</t>
  </si>
  <si>
    <t>PA</t>
  </si>
  <si>
    <t>AB</t>
  </si>
  <si>
    <t>R</t>
  </si>
  <si>
    <t>H</t>
  </si>
  <si>
    <t>2B</t>
  </si>
  <si>
    <t>3B</t>
  </si>
  <si>
    <t>HR</t>
  </si>
  <si>
    <t>RBI</t>
  </si>
  <si>
    <t>BB</t>
  </si>
  <si>
    <t>K</t>
  </si>
  <si>
    <t>HBP</t>
  </si>
  <si>
    <t>IBB</t>
  </si>
  <si>
    <t>SB</t>
  </si>
  <si>
    <t>CS</t>
  </si>
  <si>
    <t>SH</t>
  </si>
  <si>
    <t>SF</t>
  </si>
  <si>
    <t>DP</t>
  </si>
  <si>
    <t>ROE</t>
  </si>
  <si>
    <t>FC</t>
  </si>
  <si>
    <t>LOB</t>
  </si>
  <si>
    <t>TB</t>
  </si>
  <si>
    <t>OBP</t>
  </si>
  <si>
    <t>SLG</t>
  </si>
  <si>
    <t>OPS</t>
  </si>
  <si>
    <t>1B</t>
  </si>
  <si>
    <t>IP</t>
  </si>
  <si>
    <t>ER</t>
  </si>
  <si>
    <t>CG</t>
  </si>
  <si>
    <t>W</t>
  </si>
  <si>
    <t>L</t>
  </si>
  <si>
    <t>S</t>
  </si>
  <si>
    <t>HLD</t>
  </si>
  <si>
    <t>BS</t>
  </si>
  <si>
    <t>ERA</t>
  </si>
  <si>
    <t>WHIP</t>
  </si>
  <si>
    <t>2023 FALL</t>
  </si>
  <si>
    <r>
      <t xml:space="preserve">Andrew Paneta </t>
    </r>
    <r>
      <rPr>
        <b/>
        <sz val="11"/>
        <color theme="1"/>
        <rFont val="Aptos Narrow"/>
        <family val="2"/>
        <scheme val="minor"/>
      </rPr>
      <t>GG</t>
    </r>
  </si>
  <si>
    <t>Fernando Maya</t>
  </si>
  <si>
    <t>2024 SPRING</t>
  </si>
  <si>
    <t>Andrew Paneta</t>
  </si>
  <si>
    <r>
      <t xml:space="preserve">Fernando Maya </t>
    </r>
    <r>
      <rPr>
        <b/>
        <sz val="11"/>
        <color theme="1"/>
        <rFont val="Aptos Narrow"/>
        <family val="2"/>
        <scheme val="minor"/>
      </rPr>
      <t>POY</t>
    </r>
  </si>
  <si>
    <t>2024 FALL</t>
  </si>
  <si>
    <r>
      <t xml:space="preserve">Andrew Paneta  </t>
    </r>
    <r>
      <rPr>
        <b/>
        <sz val="11"/>
        <color theme="1"/>
        <rFont val="Aptos Narrow"/>
        <family val="2"/>
        <scheme val="minor"/>
      </rPr>
      <t>GG</t>
    </r>
  </si>
  <si>
    <t>Ferrnando Maya</t>
  </si>
  <si>
    <t>SPRING 2025</t>
  </si>
  <si>
    <t>TOTAL</t>
  </si>
  <si>
    <t>Fernando Maya TOTAL</t>
  </si>
  <si>
    <r>
      <t xml:space="preserve">Fernando Maya </t>
    </r>
    <r>
      <rPr>
        <b/>
        <sz val="11"/>
        <color theme="1"/>
        <rFont val="Aptos Narrow"/>
        <family val="2"/>
        <scheme val="minor"/>
      </rPr>
      <t>MVP/HOY/GG/BT/BAP</t>
    </r>
  </si>
  <si>
    <t>Sean Foley</t>
  </si>
  <si>
    <r>
      <t xml:space="preserve">Fernando Maya </t>
    </r>
    <r>
      <rPr>
        <b/>
        <sz val="11"/>
        <color theme="1"/>
        <rFont val="Aptos Narrow"/>
        <family val="2"/>
        <scheme val="minor"/>
      </rPr>
      <t>POY</t>
    </r>
  </si>
  <si>
    <t>Ferrnando Maya</t>
  </si>
  <si>
    <r>
      <t xml:space="preserve">Fernando Maya </t>
    </r>
    <r>
      <rPr>
        <b/>
        <sz val="11"/>
        <color theme="1"/>
        <rFont val="Aptos Narrow"/>
        <family val="2"/>
        <scheme val="minor"/>
      </rPr>
      <t>GG/POY/MVP</t>
    </r>
  </si>
  <si>
    <t>Fernando Maya</t>
  </si>
  <si>
    <t>Sean Foley TOTAL</t>
  </si>
  <si>
    <t>Darek Williams</t>
  </si>
  <si>
    <t>Darek Williams</t>
  </si>
  <si>
    <t>Darek Williams TOTAL</t>
  </si>
  <si>
    <t>Daniel Hazard</t>
  </si>
  <si>
    <t>Ryan Casey</t>
  </si>
  <si>
    <r>
      <t xml:space="preserve">Daniel Hazard </t>
    </r>
    <r>
      <rPr>
        <b/>
        <sz val="11"/>
        <color theme="1"/>
        <rFont val="Aptos Narrow"/>
        <family val="2"/>
        <scheme val="minor"/>
      </rPr>
      <t>GG</t>
    </r>
  </si>
  <si>
    <t>Ryan Casey TOTAL</t>
  </si>
  <si>
    <t>Brian Davis</t>
  </si>
  <si>
    <t>Sean Foley</t>
  </si>
  <si>
    <r>
      <t>Sean Foley</t>
    </r>
    <r>
      <rPr>
        <b/>
        <sz val="11"/>
        <color theme="1"/>
        <rFont val="Aptos Narrow"/>
        <family val="2"/>
        <scheme val="minor"/>
      </rPr>
      <t xml:space="preserve"> MVP</t>
    </r>
  </si>
  <si>
    <t>Brian Davis TOTAL</t>
  </si>
  <si>
    <t>Joel Dominguez</t>
  </si>
  <si>
    <t>Josh French</t>
  </si>
  <si>
    <t>Joel Dominguez TOTAL</t>
  </si>
  <si>
    <r>
      <t>Josh French</t>
    </r>
    <r>
      <rPr>
        <b/>
        <sz val="11"/>
        <color theme="1"/>
        <rFont val="Aptos Narrow"/>
        <family val="2"/>
        <scheme val="minor"/>
      </rPr>
      <t xml:space="preserve"> BAP leader/ GG/ MVP</t>
    </r>
  </si>
  <si>
    <r>
      <t>Josh French BAP</t>
    </r>
    <r>
      <rPr>
        <b/>
        <sz val="11"/>
        <color theme="1"/>
        <rFont val="Aptos Narrow"/>
        <family val="2"/>
        <scheme val="minor"/>
      </rPr>
      <t xml:space="preserve"> Leader/GG/HOY</t>
    </r>
  </si>
  <si>
    <r>
      <t>Gabriel Solis</t>
    </r>
    <r>
      <rPr>
        <b/>
        <sz val="11"/>
        <color theme="1"/>
        <rFont val="Aptos Narrow"/>
        <family val="2"/>
        <scheme val="minor"/>
      </rPr>
      <t xml:space="preserve"> POY</t>
    </r>
  </si>
  <si>
    <t>Josh French TOTAL</t>
  </si>
  <si>
    <t>Gabe Solis</t>
  </si>
  <si>
    <t>Gabe Solis TOTAL</t>
  </si>
  <si>
    <t>Michael Alfaro</t>
  </si>
  <si>
    <r>
      <t xml:space="preserve">Michael Alfaro </t>
    </r>
    <r>
      <rPr>
        <b/>
        <sz val="11"/>
        <color theme="1"/>
        <rFont val="Aptos Narrow"/>
        <family val="2"/>
        <scheme val="minor"/>
      </rPr>
      <t>BT</t>
    </r>
    <r>
      <rPr>
        <sz val="11"/>
        <color theme="1"/>
        <rFont val="Aptos Narrow"/>
        <family val="2"/>
        <scheme val="minor"/>
      </rPr>
      <t xml:space="preserve"> </t>
    </r>
  </si>
  <si>
    <r>
      <t xml:space="preserve">Tony Del Rio </t>
    </r>
    <r>
      <rPr>
        <b/>
        <sz val="11"/>
        <color theme="1"/>
        <rFont val="Aptos Narrow"/>
        <family val="2"/>
        <scheme val="minor"/>
      </rPr>
      <t>POY</t>
    </r>
  </si>
  <si>
    <r>
      <t xml:space="preserve">Michael Alfaro </t>
    </r>
    <r>
      <rPr>
        <b/>
        <sz val="11"/>
        <color theme="1"/>
        <rFont val="Aptos Narrow"/>
        <family val="2"/>
        <scheme val="minor"/>
      </rPr>
      <t>BT/co HOY</t>
    </r>
  </si>
  <si>
    <t>Tony Del Rio</t>
  </si>
  <si>
    <t>Mike Alfaro</t>
  </si>
  <si>
    <t>Antonio Del RIo</t>
  </si>
  <si>
    <t>Jason Zelinka</t>
  </si>
  <si>
    <t>Ralph Lara</t>
  </si>
  <si>
    <r>
      <t xml:space="preserve">Jason Zelinka </t>
    </r>
    <r>
      <rPr>
        <b/>
        <sz val="11"/>
        <color theme="1"/>
        <rFont val="Aptos Narrow"/>
        <family val="2"/>
        <scheme val="minor"/>
      </rPr>
      <t>Platinum</t>
    </r>
  </si>
  <si>
    <t>Daniel Hazard</t>
  </si>
  <si>
    <t>Roman Norby</t>
  </si>
  <si>
    <t>Jason Zelinka TOTAL</t>
  </si>
  <si>
    <t>Christian Singer</t>
  </si>
  <si>
    <r>
      <t xml:space="preserve">Jeremy Weber </t>
    </r>
    <r>
      <rPr>
        <b/>
        <sz val="11"/>
        <color theme="1"/>
        <rFont val="Aptos Narrow"/>
        <family val="2"/>
        <scheme val="minor"/>
      </rPr>
      <t>HOY</t>
    </r>
  </si>
  <si>
    <t>Ryan Sweeney</t>
  </si>
  <si>
    <t>Jeremy Weber</t>
  </si>
  <si>
    <t>Jeremy WeberTOTAL</t>
  </si>
  <si>
    <t>Dexter Vilain</t>
  </si>
  <si>
    <t>Gabriel Solis</t>
  </si>
  <si>
    <r>
      <t xml:space="preserve">Gabriel Solis </t>
    </r>
    <r>
      <rPr>
        <b/>
        <sz val="11"/>
        <color theme="1"/>
        <rFont val="Aptos Narrow"/>
        <family val="2"/>
        <scheme val="minor"/>
      </rPr>
      <t>POY</t>
    </r>
  </si>
  <si>
    <t>Gabe Solis</t>
  </si>
  <si>
    <t>Gabriel Solis TOTAL</t>
  </si>
  <si>
    <t>Ryan Casey</t>
  </si>
  <si>
    <t>Ryan Casey TOTAL</t>
  </si>
  <si>
    <t>Craig Lloyd</t>
  </si>
  <si>
    <t>Roman Norby</t>
  </si>
  <si>
    <t>Matt Rojo</t>
  </si>
  <si>
    <t>Ralph Lara</t>
  </si>
  <si>
    <t>Joel Dominguez</t>
  </si>
  <si>
    <t>Antonio Carasali</t>
  </si>
  <si>
    <t>Joey Rhoan</t>
  </si>
  <si>
    <t>Christian Singer</t>
  </si>
  <si>
    <t>Stuarte Dearie</t>
  </si>
  <si>
    <t>Andrew Salazar</t>
  </si>
  <si>
    <t>Ryan Sweeney</t>
  </si>
  <si>
    <t>RETIRED</t>
  </si>
  <si>
    <t>Joel Vazquez</t>
  </si>
  <si>
    <t>Steven Trudell</t>
  </si>
  <si>
    <t>Steve Trudell</t>
  </si>
  <si>
    <t>Jarred Reedy</t>
  </si>
  <si>
    <t>Jarrod Ready</t>
  </si>
  <si>
    <t>Deion Caruso</t>
  </si>
  <si>
    <t>Dion Caruso</t>
  </si>
  <si>
    <t>Dion Caruso TOTAL</t>
  </si>
  <si>
    <r>
      <t xml:space="preserve">Tony Del Rio </t>
    </r>
    <r>
      <rPr>
        <b/>
        <sz val="11"/>
        <color theme="1"/>
        <rFont val="Aptos Narrow"/>
        <family val="2"/>
        <scheme val="minor"/>
      </rPr>
      <t>POY</t>
    </r>
  </si>
  <si>
    <t xml:space="preserve">Tony Del Rio </t>
  </si>
  <si>
    <t>Antonio Del RIo</t>
  </si>
  <si>
    <t>Tony Del Rio</t>
  </si>
  <si>
    <t>Bob Lorenzen</t>
  </si>
  <si>
    <t>Brian Davis</t>
  </si>
  <si>
    <t>Fall 2022</t>
  </si>
  <si>
    <t>Darek Williams 25</t>
  </si>
  <si>
    <t>Spring 2023</t>
  </si>
  <si>
    <t xml:space="preserve"> Season</t>
  </si>
  <si>
    <t>Fall 13 (M)</t>
  </si>
  <si>
    <t>Dexter Vilain</t>
  </si>
  <si>
    <r>
      <rPr>
        <b/>
        <sz val="11"/>
        <color theme="1"/>
        <rFont val="Aptos Narrow"/>
        <family val="2"/>
        <scheme val="minor"/>
      </rPr>
      <t>BOLD NAME</t>
    </r>
    <r>
      <rPr>
        <sz val="11"/>
        <color theme="1"/>
        <rFont val="Aptos Narrow"/>
        <family val="2"/>
        <scheme val="minor"/>
      </rPr>
      <t xml:space="preserve"> = BATTING CHAMP</t>
    </r>
  </si>
  <si>
    <t>Sprg14 (W)</t>
  </si>
  <si>
    <t>BOLD # = LEADER</t>
  </si>
  <si>
    <t>FALL 14 (W)</t>
  </si>
  <si>
    <t>417 pa to 100 hits</t>
  </si>
  <si>
    <t>Sprg15 (w)</t>
  </si>
  <si>
    <t>69 singles</t>
  </si>
  <si>
    <t>FALL15</t>
  </si>
  <si>
    <t>Fall 2016</t>
  </si>
  <si>
    <t>100 hits: 103 GP/422 PA/ 309 AB</t>
  </si>
  <si>
    <t>Spring 2017</t>
  </si>
  <si>
    <t xml:space="preserve"> </t>
  </si>
  <si>
    <t>FALL 2017</t>
  </si>
  <si>
    <t>Hits</t>
  </si>
  <si>
    <t>Walks</t>
  </si>
  <si>
    <t>total</t>
  </si>
  <si>
    <t>Spring 2018</t>
  </si>
  <si>
    <t>Spring 2019</t>
  </si>
  <si>
    <t>FALL 2019</t>
  </si>
  <si>
    <t>SPRING 21</t>
  </si>
  <si>
    <t>NABA 21</t>
  </si>
  <si>
    <t>FALL 2021</t>
  </si>
  <si>
    <t>Spring 2022</t>
  </si>
  <si>
    <t>NABA 2022</t>
  </si>
  <si>
    <t>OBP = (Hits + Walks + Hit by Pitch) / (At Bats + Walks + Hit by Pitch + Sacrifice Flies) </t>
  </si>
  <si>
    <t>Spring 23</t>
  </si>
  <si>
    <t>labor Day 23</t>
  </si>
  <si>
    <t>Fall 23</t>
  </si>
  <si>
    <t>Spring 2024</t>
  </si>
  <si>
    <t>NABA 24</t>
  </si>
  <si>
    <t>FALL 2024</t>
  </si>
  <si>
    <t>Spring 2025</t>
  </si>
  <si>
    <t>Vilain Total</t>
  </si>
  <si>
    <t>FALL 21</t>
  </si>
  <si>
    <t>Raplh Lara</t>
  </si>
  <si>
    <t>SPRING 22</t>
  </si>
  <si>
    <r>
      <t xml:space="preserve">Ralph Lara. </t>
    </r>
    <r>
      <rPr>
        <b/>
        <sz val="11"/>
        <color theme="1"/>
        <rFont val="Aptos Narrow"/>
        <family val="2"/>
        <scheme val="minor"/>
      </rPr>
      <t>BAP leader</t>
    </r>
  </si>
  <si>
    <t>fall 22</t>
  </si>
  <si>
    <r>
      <t xml:space="preserve">Ralph Lara </t>
    </r>
    <r>
      <rPr>
        <b/>
        <sz val="11"/>
        <color theme="1"/>
        <rFont val="Aptos Narrow"/>
        <family val="2"/>
        <scheme val="minor"/>
      </rPr>
      <t>HOY/POY/MVP</t>
    </r>
  </si>
  <si>
    <t>labor day 23</t>
  </si>
  <si>
    <t>FALL 23</t>
  </si>
  <si>
    <r>
      <t>Ralph Lara</t>
    </r>
    <r>
      <rPr>
        <b/>
        <sz val="11"/>
        <color theme="1"/>
        <rFont val="Aptos Narrow"/>
        <family val="2"/>
        <scheme val="minor"/>
      </rPr>
      <t xml:space="preserve"> POY/HOY/BAP/MVP</t>
    </r>
  </si>
  <si>
    <r>
      <t xml:space="preserve">Ralph Lara </t>
    </r>
    <r>
      <rPr>
        <b/>
        <sz val="11"/>
        <color theme="1"/>
        <rFont val="Aptos Narrow"/>
        <family val="2"/>
        <scheme val="minor"/>
      </rPr>
      <t>POY/MVP</t>
    </r>
  </si>
  <si>
    <r>
      <t xml:space="preserve">Ralph Lara </t>
    </r>
    <r>
      <rPr>
        <b/>
        <sz val="11"/>
        <color theme="1"/>
        <rFont val="Aptos Narrow"/>
        <family val="2"/>
        <scheme val="minor"/>
      </rPr>
      <t>BAPLDR</t>
    </r>
    <r>
      <rPr>
        <sz val="11"/>
        <color theme="1"/>
        <rFont val="Aptos Narrow"/>
        <family val="2"/>
        <scheme val="minor"/>
      </rPr>
      <t>/</t>
    </r>
    <r>
      <rPr>
        <b/>
        <sz val="11"/>
        <color theme="1"/>
        <rFont val="Aptos Narrow"/>
        <family val="2"/>
        <scheme val="minor"/>
      </rPr>
      <t>POY/MVP</t>
    </r>
  </si>
  <si>
    <t>Ralph Lara Total</t>
  </si>
  <si>
    <t>Anthony Redamonit</t>
  </si>
  <si>
    <t>Anthony Redamonti</t>
  </si>
  <si>
    <t>Anthony Redamonti TOTAL</t>
  </si>
  <si>
    <t>Ryan Hartin</t>
  </si>
  <si>
    <r>
      <t xml:space="preserve">Ryan Hartin </t>
    </r>
    <r>
      <rPr>
        <b/>
        <sz val="11"/>
        <color theme="1"/>
        <rFont val="Aptos Narrow"/>
        <family val="2"/>
        <scheme val="minor"/>
      </rPr>
      <t>PLATINUM</t>
    </r>
    <r>
      <rPr>
        <sz val="11"/>
        <color theme="1"/>
        <rFont val="Aptos Narrow"/>
        <family val="2"/>
        <scheme val="minor"/>
      </rPr>
      <t>/</t>
    </r>
    <r>
      <rPr>
        <b/>
        <sz val="11"/>
        <color theme="1"/>
        <rFont val="Aptos Narrow"/>
        <family val="2"/>
        <scheme val="minor"/>
      </rPr>
      <t>BAP LEADER</t>
    </r>
  </si>
  <si>
    <r>
      <t xml:space="preserve">Ryan Hartin </t>
    </r>
    <r>
      <rPr>
        <b/>
        <sz val="11"/>
        <color theme="1"/>
        <rFont val="Aptos Narrow"/>
        <family val="2"/>
        <scheme val="minor"/>
      </rPr>
      <t>PLATINUM</t>
    </r>
    <r>
      <rPr>
        <sz val="11"/>
        <color theme="1"/>
        <rFont val="Aptos Narrow"/>
        <family val="2"/>
        <scheme val="minor"/>
      </rPr>
      <t xml:space="preserve"> </t>
    </r>
  </si>
  <si>
    <r>
      <t>Ryan Hartin</t>
    </r>
    <r>
      <rPr>
        <b/>
        <sz val="11"/>
        <color theme="1"/>
        <rFont val="Aptos Narrow"/>
        <family val="2"/>
        <scheme val="minor"/>
      </rPr>
      <t xml:space="preserve"> GG</t>
    </r>
  </si>
  <si>
    <t>Ryan Hartin TOTAL</t>
  </si>
  <si>
    <t>Trenton Packard</t>
  </si>
  <si>
    <r>
      <t xml:space="preserve">Trenton Packard </t>
    </r>
    <r>
      <rPr>
        <b/>
        <sz val="11"/>
        <color theme="1"/>
        <rFont val="Aptos Narrow"/>
        <family val="2"/>
        <scheme val="minor"/>
      </rPr>
      <t>GG</t>
    </r>
  </si>
  <si>
    <t>Trenton Packard TOTAL</t>
  </si>
  <si>
    <t>SPRING 2022</t>
  </si>
  <si>
    <t>Tanner Wilkey</t>
  </si>
  <si>
    <t>FALL 2022</t>
  </si>
  <si>
    <r>
      <t xml:space="preserve">Tanner Wilkey  </t>
    </r>
    <r>
      <rPr>
        <b/>
        <sz val="11"/>
        <color theme="1"/>
        <rFont val="Aptos Narrow"/>
        <family val="2"/>
        <scheme val="minor"/>
      </rPr>
      <t>MVP</t>
    </r>
  </si>
  <si>
    <t>Labor Day 23</t>
  </si>
  <si>
    <t>Tanner Wilkey Total</t>
  </si>
  <si>
    <t>Steve Zeiss</t>
  </si>
  <si>
    <t>FA 22</t>
  </si>
  <si>
    <t>SP 23</t>
  </si>
  <si>
    <r>
      <t xml:space="preserve">Steve Zeiss </t>
    </r>
    <r>
      <rPr>
        <b/>
        <u/>
        <sz val="11"/>
        <color theme="1"/>
        <rFont val="Aptos Narrow"/>
        <family val="2"/>
        <scheme val="minor"/>
      </rPr>
      <t>GG</t>
    </r>
  </si>
  <si>
    <r>
      <t xml:space="preserve">Steve Zeiss </t>
    </r>
    <r>
      <rPr>
        <b/>
        <sz val="11"/>
        <color theme="1"/>
        <rFont val="Aptos Narrow"/>
        <family val="2"/>
        <scheme val="minor"/>
      </rPr>
      <t>GG</t>
    </r>
  </si>
  <si>
    <t>Steve Zeiss Total</t>
  </si>
  <si>
    <t>Ryan McNicol</t>
  </si>
  <si>
    <r>
      <t xml:space="preserve">Ryan McNicol </t>
    </r>
    <r>
      <rPr>
        <b/>
        <sz val="11"/>
        <color theme="1"/>
        <rFont val="Aptos Narrow"/>
        <family val="2"/>
        <scheme val="minor"/>
      </rPr>
      <t>BT</t>
    </r>
  </si>
  <si>
    <t>Fall 2023</t>
  </si>
  <si>
    <r>
      <t xml:space="preserve">Ryan McNicol </t>
    </r>
    <r>
      <rPr>
        <b/>
        <sz val="11"/>
        <color theme="1"/>
        <rFont val="Aptos Narrow"/>
        <family val="2"/>
        <scheme val="minor"/>
      </rPr>
      <t>HOY / BT</t>
    </r>
  </si>
  <si>
    <t>Ryan McNicol TOTAL</t>
  </si>
  <si>
    <r>
      <t xml:space="preserve">Javy Meza  </t>
    </r>
    <r>
      <rPr>
        <b/>
        <sz val="11"/>
        <color theme="1"/>
        <rFont val="Aptos Narrow"/>
        <family val="2"/>
        <scheme val="minor"/>
      </rPr>
      <t>POY</t>
    </r>
  </si>
  <si>
    <t>Javy Meza</t>
  </si>
  <si>
    <t>Javy Mesa</t>
  </si>
  <si>
    <t>Javy Meza TOTAL</t>
  </si>
  <si>
    <t xml:space="preserve">Fall 2016 </t>
  </si>
  <si>
    <t>Fall 2017</t>
  </si>
  <si>
    <t>Fall 2019</t>
  </si>
  <si>
    <t>SPR 2021</t>
  </si>
  <si>
    <t>Craig Lloyd TOTAL</t>
  </si>
  <si>
    <t>Jacob Cloutier</t>
  </si>
  <si>
    <r>
      <t xml:space="preserve">Jake Cloutier  </t>
    </r>
    <r>
      <rPr>
        <b/>
        <sz val="11"/>
        <color theme="1"/>
        <rFont val="Aptos Narrow"/>
        <family val="2"/>
        <scheme val="minor"/>
      </rPr>
      <t>GG</t>
    </r>
  </si>
  <si>
    <r>
      <t xml:space="preserve">Jacob Cloutier </t>
    </r>
    <r>
      <rPr>
        <b/>
        <sz val="11"/>
        <color theme="1"/>
        <rFont val="Aptos Narrow"/>
        <family val="2"/>
        <scheme val="minor"/>
      </rPr>
      <t>GG</t>
    </r>
  </si>
  <si>
    <t>Jake Cloutier</t>
  </si>
  <si>
    <t>Jacob Cloutier TOTAL</t>
  </si>
  <si>
    <t>Louie Romagnoli</t>
  </si>
  <si>
    <t>Louie Romagnoli TOTAL</t>
  </si>
  <si>
    <t>Solis Gabe</t>
  </si>
  <si>
    <r>
      <t xml:space="preserve">Gabe Solis  </t>
    </r>
    <r>
      <rPr>
        <b/>
        <sz val="11"/>
        <color theme="1"/>
        <rFont val="Aptos Narrow"/>
        <family val="2"/>
        <scheme val="minor"/>
      </rPr>
      <t>GG</t>
    </r>
  </si>
  <si>
    <r>
      <t xml:space="preserve">Gabe Solis </t>
    </r>
    <r>
      <rPr>
        <b/>
        <sz val="11"/>
        <color theme="1"/>
        <rFont val="Aptos Narrow"/>
        <family val="2"/>
        <scheme val="minor"/>
      </rPr>
      <t>PLATINUM</t>
    </r>
    <r>
      <rPr>
        <sz val="11"/>
        <color theme="1"/>
        <rFont val="Aptos Narrow"/>
        <family val="2"/>
        <scheme val="minor"/>
      </rPr>
      <t>/</t>
    </r>
    <r>
      <rPr>
        <b/>
        <sz val="11"/>
        <color theme="1"/>
        <rFont val="Aptos Narrow"/>
        <family val="2"/>
        <scheme val="minor"/>
      </rPr>
      <t>BT</t>
    </r>
  </si>
  <si>
    <t>Quinn Barbini</t>
  </si>
  <si>
    <r>
      <t xml:space="preserve">Quinn Barbini </t>
    </r>
    <r>
      <rPr>
        <b/>
        <sz val="11"/>
        <color theme="1"/>
        <rFont val="Aptos Narrow"/>
        <family val="2"/>
        <scheme val="minor"/>
      </rPr>
      <t>PLATINUM</t>
    </r>
  </si>
  <si>
    <t>Quinn Barbini TOTAL</t>
  </si>
  <si>
    <t>Reis McCarthy</t>
  </si>
  <si>
    <t>Reis McCarthy TOTAL</t>
  </si>
  <si>
    <t>Dan Collins</t>
  </si>
  <si>
    <t>FALL 2023</t>
  </si>
  <si>
    <r>
      <t xml:space="preserve">Dan Collins  </t>
    </r>
    <r>
      <rPr>
        <b/>
        <sz val="11"/>
        <color theme="1"/>
        <rFont val="Aptos Narrow"/>
        <family val="2"/>
        <scheme val="minor"/>
      </rPr>
      <t>BT/HOY</t>
    </r>
  </si>
  <si>
    <t>Dan Collins TOTAL</t>
  </si>
  <si>
    <t>Thomas Shogrun</t>
  </si>
  <si>
    <t>Thomas Sogren</t>
  </si>
  <si>
    <t>Thomas Sogren TOTAL</t>
  </si>
  <si>
    <t>Aaron Jackson</t>
  </si>
  <si>
    <t>Aaron Jackson TOTAL</t>
  </si>
  <si>
    <t>Brandon Colon</t>
  </si>
  <si>
    <t>Brandon Colon TOTAL</t>
  </si>
  <si>
    <t>Cameron Greenough</t>
  </si>
  <si>
    <t>Cameron Greenough TOTAL</t>
  </si>
  <si>
    <t>Darek Williams TOTAL</t>
  </si>
  <si>
    <t>Tim Steele</t>
  </si>
  <si>
    <t>Tim Steele Total</t>
  </si>
  <si>
    <t>Tyler Sexton</t>
  </si>
  <si>
    <t>Tyler Sexton TOTAL</t>
  </si>
  <si>
    <t>JARRED REEDY TOTAL</t>
  </si>
  <si>
    <t>Kyle Rosadino</t>
  </si>
  <si>
    <r>
      <t xml:space="preserve">Kyle Rosadino  </t>
    </r>
    <r>
      <rPr>
        <b/>
        <sz val="11"/>
        <color theme="1"/>
        <rFont val="Aptos Narrow"/>
        <family val="2"/>
        <scheme val="minor"/>
      </rPr>
      <t>GG</t>
    </r>
  </si>
  <si>
    <t>Kyle Rosadino TOTAL</t>
  </si>
  <si>
    <t>Matt Newman</t>
  </si>
  <si>
    <t>Cody Nichelson</t>
  </si>
  <si>
    <t>Cody Nicheolson</t>
  </si>
  <si>
    <t>Cody Nicheolson TOTAL</t>
  </si>
  <si>
    <t>ONE AND DONE</t>
  </si>
  <si>
    <t>Craig Mariam</t>
  </si>
  <si>
    <t>C.J. Leeman</t>
  </si>
  <si>
    <t>Fall 14 (w)</t>
  </si>
  <si>
    <t>Kyle Benson BATTING TITLE</t>
  </si>
  <si>
    <t>D Bowen</t>
  </si>
  <si>
    <t>Brooks Tuyn</t>
  </si>
  <si>
    <t>K.C. Martin  (MVP)</t>
  </si>
  <si>
    <t>Matthew Hasle</t>
  </si>
  <si>
    <t>Raul Haro</t>
  </si>
  <si>
    <t>Sprg15 (W)</t>
  </si>
  <si>
    <t>Austin Epps</t>
  </si>
  <si>
    <t xml:space="preserve">Robert Rischard </t>
  </si>
  <si>
    <t>Juan Rivera</t>
  </si>
  <si>
    <t>Armani Brambila</t>
  </si>
  <si>
    <t>Robert Zappia</t>
  </si>
  <si>
    <t>Kevin Jordan</t>
  </si>
  <si>
    <t>Gabe Ramos</t>
  </si>
  <si>
    <t>FALL 2015</t>
  </si>
  <si>
    <t>Gilbert Lopez</t>
  </si>
  <si>
    <t>Thomas Avila</t>
  </si>
  <si>
    <t>Fernando Rivas</t>
  </si>
  <si>
    <t>Craig V</t>
  </si>
  <si>
    <t>Darrell Turner</t>
  </si>
  <si>
    <t>Jason Jennings</t>
  </si>
  <si>
    <t>Lukas Avery</t>
  </si>
  <si>
    <t>Tim Hash</t>
  </si>
  <si>
    <t>SPRING 2018</t>
  </si>
  <si>
    <t>Eric Addis</t>
  </si>
  <si>
    <t>D Rodriguez</t>
  </si>
  <si>
    <t>Dye Scott</t>
  </si>
  <si>
    <t>Anthony Holguin</t>
  </si>
  <si>
    <t>Todd Ledesma</t>
  </si>
  <si>
    <t>Jimmy Annunziala</t>
  </si>
  <si>
    <t>Anthony Mazon</t>
  </si>
  <si>
    <t>Johnny Medina</t>
  </si>
  <si>
    <t>Ryan Bengert</t>
  </si>
  <si>
    <t>Tyler Inzuna</t>
  </si>
  <si>
    <t>Brian Caprino</t>
  </si>
  <si>
    <t>Rigo Mendez</t>
  </si>
  <si>
    <t>Julio Tellez</t>
  </si>
  <si>
    <t>Chris Derosa</t>
  </si>
  <si>
    <t>Spring 19</t>
  </si>
  <si>
    <t>Justin Goodwin</t>
  </si>
  <si>
    <t>Evan McGrath</t>
  </si>
  <si>
    <t>Harris Mark</t>
  </si>
  <si>
    <t>D Mariman</t>
  </si>
  <si>
    <t>Len Lyndsey</t>
  </si>
  <si>
    <t>Ron B</t>
  </si>
  <si>
    <t>D Burkett</t>
  </si>
  <si>
    <t>D Gallagher</t>
  </si>
  <si>
    <t>Scott Lint</t>
  </si>
  <si>
    <t>Andres Hernandez</t>
  </si>
  <si>
    <t>John Goffin</t>
  </si>
  <si>
    <t>James Coyle</t>
  </si>
  <si>
    <t>Scott Klingon</t>
  </si>
  <si>
    <t>Johnny Y Rock</t>
  </si>
  <si>
    <t>Jimmy Haines</t>
  </si>
  <si>
    <t>Daniel Padgett</t>
  </si>
  <si>
    <t>Brent Laughman</t>
  </si>
  <si>
    <t>Jared McCall</t>
  </si>
  <si>
    <t>Derek Beaupre</t>
  </si>
  <si>
    <t>Manuel Morandi</t>
  </si>
  <si>
    <t>John Wiskosky</t>
  </si>
  <si>
    <t>Rick Moreno</t>
  </si>
  <si>
    <t>Lester Reinoso</t>
  </si>
  <si>
    <t>Johnny Martinez</t>
  </si>
  <si>
    <t>Alan Gibson</t>
  </si>
  <si>
    <t>Moises Oseguera</t>
  </si>
  <si>
    <t>Neil Tschopp</t>
  </si>
  <si>
    <t>Melvin DaTwon</t>
  </si>
  <si>
    <t>Tyler Hendricks</t>
  </si>
  <si>
    <t>Adrian Andrews</t>
  </si>
  <si>
    <t>Dylan Eterovich</t>
  </si>
  <si>
    <t>Ryan Nakamura</t>
  </si>
  <si>
    <t>Issac Bradshaw</t>
  </si>
  <si>
    <t>Chris Hollis</t>
  </si>
  <si>
    <t>Dario Marquez</t>
  </si>
  <si>
    <t>Shiane Milton</t>
  </si>
  <si>
    <t>Andrew Panetta 25</t>
  </si>
  <si>
    <t>Jeremy Merrill</t>
  </si>
  <si>
    <t>Michael Wagner</t>
  </si>
  <si>
    <t>Scott Collins</t>
  </si>
  <si>
    <t>Misa Arce</t>
  </si>
  <si>
    <t>Adam Pieczarka</t>
  </si>
  <si>
    <t>Garrett Gardner</t>
  </si>
  <si>
    <t>David Carrillo</t>
  </si>
  <si>
    <t>Travis Garner</t>
  </si>
  <si>
    <t>Dims Wakimoto</t>
  </si>
  <si>
    <t>Garrett Smith</t>
  </si>
  <si>
    <t>Adam Herbert</t>
  </si>
  <si>
    <t>Dennis Coughlin</t>
  </si>
  <si>
    <t>Zack Kolek</t>
  </si>
  <si>
    <t>Manny Menocal</t>
  </si>
  <si>
    <t>Kyle Sachrison</t>
  </si>
  <si>
    <t>Joe D</t>
  </si>
  <si>
    <t>Ben Huffman</t>
  </si>
  <si>
    <t>Mitch Doucette</t>
  </si>
  <si>
    <t>Luis Reyes</t>
  </si>
  <si>
    <t>Bobby Martinez</t>
  </si>
  <si>
    <t>Wesley Sanders</t>
  </si>
  <si>
    <t>Jeff Woodson</t>
  </si>
  <si>
    <t>Angel Melgar</t>
  </si>
  <si>
    <t>Scott Myers</t>
  </si>
  <si>
    <t>Hernandez</t>
  </si>
  <si>
    <t>Tyler Lovello</t>
  </si>
  <si>
    <t>Luis Rivera</t>
  </si>
  <si>
    <t>Dion Carusso</t>
  </si>
  <si>
    <t>Thomas Chandler</t>
  </si>
  <si>
    <t>Johnny Cloutier</t>
  </si>
  <si>
    <t>Marcello Mundo</t>
  </si>
  <si>
    <t>HALL OF FAME</t>
  </si>
  <si>
    <t>Art Plazola</t>
  </si>
  <si>
    <t>329 PA to 100 Hits</t>
  </si>
  <si>
    <t>Art Plazola</t>
  </si>
  <si>
    <t>Art Plazola TOTAL</t>
  </si>
  <si>
    <t>HOF</t>
  </si>
  <si>
    <t>John Epps Jr.</t>
  </si>
  <si>
    <t>John Epps Jr.</t>
  </si>
  <si>
    <t>John Epps /Jr.</t>
  </si>
  <si>
    <t>David Miller</t>
  </si>
  <si>
    <t>Dave Miller</t>
  </si>
  <si>
    <t>David Miller</t>
  </si>
  <si>
    <t>Dave Miller</t>
  </si>
  <si>
    <t>Keith Blackmon</t>
  </si>
  <si>
    <t>Blackmon Keith</t>
  </si>
  <si>
    <t>Keith Blackmon</t>
  </si>
  <si>
    <t>Steve Sevier</t>
  </si>
  <si>
    <t>Pat Doherty</t>
  </si>
  <si>
    <t>Jake McCabe</t>
  </si>
  <si>
    <t>Jordan Woehl</t>
  </si>
  <si>
    <t>Hunter Brown</t>
  </si>
  <si>
    <t>Paul Saccone</t>
  </si>
  <si>
    <t>Cardoza Tucker(MVP)</t>
  </si>
  <si>
    <t>Cardoza Tucker</t>
  </si>
  <si>
    <t>Cardoza Tucker TOTAL</t>
  </si>
  <si>
    <r>
      <t xml:space="preserve">Javy Aguilar  </t>
    </r>
    <r>
      <rPr>
        <b/>
        <sz val="11"/>
        <color theme="1"/>
        <rFont val="Aptos Narrow"/>
        <family val="2"/>
        <scheme val="minor"/>
      </rPr>
      <t>PG</t>
    </r>
  </si>
  <si>
    <r>
      <t xml:space="preserve">Javy Aguilar </t>
    </r>
    <r>
      <rPr>
        <b/>
        <sz val="11"/>
        <color theme="1"/>
        <rFont val="Aptos Narrow"/>
        <family val="2"/>
        <scheme val="minor"/>
      </rPr>
      <t xml:space="preserve"> MVP</t>
    </r>
    <r>
      <rPr>
        <sz val="11"/>
        <color theme="1"/>
        <rFont val="Aptos Narrow"/>
        <family val="2"/>
        <scheme val="minor"/>
      </rPr>
      <t xml:space="preserve"> /</t>
    </r>
    <r>
      <rPr>
        <b/>
        <sz val="11"/>
        <color theme="1"/>
        <rFont val="Aptos Narrow"/>
        <family val="2"/>
        <scheme val="minor"/>
      </rPr>
      <t>GG</t>
    </r>
  </si>
  <si>
    <r>
      <t xml:space="preserve">Javy Aguilar </t>
    </r>
    <r>
      <rPr>
        <b/>
        <sz val="11"/>
        <color theme="1"/>
        <rFont val="Aptos Narrow"/>
        <family val="2"/>
        <scheme val="minor"/>
      </rPr>
      <t>CO MVP</t>
    </r>
  </si>
  <si>
    <r>
      <t xml:space="preserve">Javy Aguilar </t>
    </r>
    <r>
      <rPr>
        <b/>
        <sz val="11"/>
        <color theme="1"/>
        <rFont val="Aptos Narrow"/>
        <family val="2"/>
        <scheme val="minor"/>
      </rPr>
      <t xml:space="preserve"> MVP</t>
    </r>
    <r>
      <rPr>
        <sz val="11"/>
        <color theme="1"/>
        <rFont val="Aptos Narrow"/>
        <family val="2"/>
        <scheme val="minor"/>
      </rPr>
      <t>/</t>
    </r>
    <r>
      <rPr>
        <b/>
        <sz val="11"/>
        <color theme="1"/>
        <rFont val="Aptos Narrow"/>
        <family val="2"/>
        <scheme val="minor"/>
      </rPr>
      <t>PG</t>
    </r>
  </si>
  <si>
    <r>
      <t xml:space="preserve">Javy Aguilar </t>
    </r>
    <r>
      <rPr>
        <b/>
        <sz val="11"/>
        <color theme="1"/>
        <rFont val="Aptos Narrow"/>
        <family val="2"/>
        <scheme val="minor"/>
      </rPr>
      <t>BT</t>
    </r>
  </si>
  <si>
    <r>
      <t xml:space="preserve">Javy Aguilar </t>
    </r>
    <r>
      <rPr>
        <b/>
        <sz val="11"/>
        <color theme="1"/>
        <rFont val="Aptos Narrow"/>
        <family val="2"/>
        <scheme val="minor"/>
      </rPr>
      <t>GG</t>
    </r>
  </si>
  <si>
    <t>Javy Aguilar</t>
  </si>
  <si>
    <t>Javy Aguilar Total</t>
  </si>
  <si>
    <t>Christopher Collins GG</t>
  </si>
  <si>
    <t>fall 2019</t>
  </si>
  <si>
    <r>
      <t xml:space="preserve">Christopher Collins </t>
    </r>
    <r>
      <rPr>
        <b/>
        <sz val="11"/>
        <color theme="1"/>
        <rFont val="Aptos Narrow"/>
        <family val="2"/>
        <scheme val="minor"/>
      </rPr>
      <t>AS</t>
    </r>
  </si>
  <si>
    <t>Christopher Collins</t>
  </si>
  <si>
    <r>
      <t xml:space="preserve">Chris Collins              </t>
    </r>
    <r>
      <rPr>
        <b/>
        <sz val="11"/>
        <color theme="1"/>
        <rFont val="Aptos Narrow"/>
        <family val="2"/>
        <scheme val="minor"/>
      </rPr>
      <t xml:space="preserve"> GG</t>
    </r>
  </si>
  <si>
    <t xml:space="preserve">Chris Collins                 </t>
  </si>
  <si>
    <t>Chris Collins</t>
  </si>
  <si>
    <t>Christopher C TOTAL</t>
  </si>
  <si>
    <r>
      <t xml:space="preserve">Adam Moore  </t>
    </r>
    <r>
      <rPr>
        <b/>
        <sz val="11"/>
        <color theme="1"/>
        <rFont val="Aptos Narrow"/>
        <family val="2"/>
        <scheme val="minor"/>
      </rPr>
      <t>GG</t>
    </r>
  </si>
  <si>
    <r>
      <t xml:space="preserve">Adam Moore </t>
    </r>
    <r>
      <rPr>
        <b/>
        <sz val="11"/>
        <color theme="1"/>
        <rFont val="Aptos Narrow"/>
        <family val="2"/>
        <scheme val="minor"/>
      </rPr>
      <t xml:space="preserve"> GG</t>
    </r>
  </si>
  <si>
    <r>
      <t xml:space="preserve">Adam Moore </t>
    </r>
    <r>
      <rPr>
        <b/>
        <sz val="11"/>
        <color theme="1"/>
        <rFont val="Aptos Narrow"/>
        <family val="2"/>
        <scheme val="minor"/>
      </rPr>
      <t>AWARD</t>
    </r>
  </si>
  <si>
    <r>
      <t xml:space="preserve">Adam Moore </t>
    </r>
    <r>
      <rPr>
        <b/>
        <sz val="11"/>
        <color theme="1"/>
        <rFont val="Aptos Narrow"/>
        <family val="2"/>
        <scheme val="minor"/>
      </rPr>
      <t>PG</t>
    </r>
  </si>
  <si>
    <t>Adam Moore total</t>
  </si>
  <si>
    <t>Stephen Snyder</t>
  </si>
  <si>
    <t>Spring 21</t>
  </si>
  <si>
    <t>Stephen Snyder AS/BT</t>
  </si>
  <si>
    <r>
      <t>Stephen Snyder</t>
    </r>
    <r>
      <rPr>
        <b/>
        <sz val="11"/>
        <color theme="1"/>
        <rFont val="Aptos Narrow"/>
        <family val="2"/>
        <scheme val="minor"/>
      </rPr>
      <t xml:space="preserve"> PG</t>
    </r>
  </si>
  <si>
    <t>Spring 22</t>
  </si>
  <si>
    <t>Stephen Snyder GG/BT</t>
  </si>
  <si>
    <t>Stephen Snyder TOTAL</t>
  </si>
  <si>
    <t>Andrew Rempe</t>
  </si>
  <si>
    <t>Fall 14 9W)</t>
  </si>
  <si>
    <t>Andrew Rempe</t>
  </si>
  <si>
    <t>Fall 15</t>
  </si>
  <si>
    <t>FALL 16</t>
  </si>
  <si>
    <t>Stewart Andrews</t>
  </si>
  <si>
    <t>Thomas Grattan</t>
  </si>
  <si>
    <t>Grattan Thomas</t>
  </si>
  <si>
    <t>Daniel Rupp</t>
  </si>
  <si>
    <t>Dan Rupp</t>
  </si>
  <si>
    <t>Jeremy Marrero</t>
  </si>
  <si>
    <t>Salazar, Dante</t>
  </si>
  <si>
    <t>Dante Salazar</t>
  </si>
  <si>
    <t>Dante Salazar</t>
  </si>
  <si>
    <t>Tony Mierless</t>
  </si>
  <si>
    <t>Tony Mierless</t>
  </si>
  <si>
    <t>Patrick Miller</t>
  </si>
  <si>
    <t>Patrick Miller</t>
  </si>
  <si>
    <t>Spring 17</t>
  </si>
  <si>
    <t>Ryan Yagelski</t>
  </si>
  <si>
    <t>Shawn Simpson</t>
  </si>
  <si>
    <t>Shawn Simpson</t>
  </si>
  <si>
    <t>Total</t>
  </si>
  <si>
    <t>Mike Todd</t>
  </si>
  <si>
    <t>Michael Todd</t>
  </si>
  <si>
    <t>Dwayne Epps</t>
  </si>
  <si>
    <t>SPRING 15</t>
  </si>
  <si>
    <t>Dwayne Epps</t>
  </si>
  <si>
    <t>A Beltran</t>
  </si>
  <si>
    <t>Arturo Beltran</t>
  </si>
  <si>
    <t>D Williams</t>
  </si>
  <si>
    <t>Eugine Williams</t>
  </si>
  <si>
    <t>Jose Ayala</t>
  </si>
  <si>
    <t>Ryan Michel</t>
  </si>
  <si>
    <t>Ryan Michael</t>
  </si>
  <si>
    <t>FALL 2016</t>
  </si>
  <si>
    <t>Michael Sandoval</t>
  </si>
  <si>
    <t>Nate Nieri</t>
  </si>
  <si>
    <t>Nate Nieri</t>
  </si>
  <si>
    <t>Nate Neri</t>
  </si>
  <si>
    <t>Frankie Hernandez</t>
  </si>
  <si>
    <t>Bill Mccabe</t>
  </si>
  <si>
    <t>Bill McCabe</t>
  </si>
  <si>
    <t>Bill McCabe TOTAL</t>
  </si>
  <si>
    <t>Mathew Nagy</t>
  </si>
  <si>
    <t>Matthew Nagy</t>
  </si>
  <si>
    <t>David Garcia</t>
  </si>
  <si>
    <t>James Reese</t>
  </si>
  <si>
    <t>Alex Landau</t>
  </si>
  <si>
    <t>Joey Juvenal</t>
  </si>
  <si>
    <t>Joey Juvenal TOTAL</t>
  </si>
  <si>
    <t>Justin Camalieri</t>
  </si>
  <si>
    <t>NABA 2021</t>
  </si>
  <si>
    <t>Justin Camaleri</t>
  </si>
  <si>
    <t>Justin Camaleri TOTAL</t>
  </si>
  <si>
    <t>C</t>
  </si>
  <si>
    <t>Nathan Platt</t>
  </si>
  <si>
    <t>Nate Platt</t>
  </si>
  <si>
    <t>Fall 2021</t>
  </si>
  <si>
    <t>NATE PATT TOTAL</t>
  </si>
  <si>
    <t>John Draminiski</t>
  </si>
  <si>
    <t>John Draminski</t>
  </si>
  <si>
    <t>John Dramanski</t>
  </si>
  <si>
    <t>Sam Lozano</t>
  </si>
  <si>
    <t>FALL 19</t>
  </si>
  <si>
    <t>Fall 21</t>
  </si>
  <si>
    <t>Sam Lozano TOTAL</t>
  </si>
  <si>
    <t>Tom Hendrick</t>
  </si>
  <si>
    <t>Tom Hendrick total</t>
  </si>
  <si>
    <t>Chris Jeffcoat  BT</t>
  </si>
  <si>
    <t>Chris Jeffcoat</t>
  </si>
  <si>
    <t>Chris Jeffcoat TOTAL</t>
  </si>
  <si>
    <t>Kevin Carswell</t>
  </si>
  <si>
    <t>Kevin Carswell TOTAL</t>
  </si>
  <si>
    <t>Chris Porras</t>
  </si>
  <si>
    <t>Fall  2019</t>
  </si>
  <si>
    <t>Chirs Porras</t>
  </si>
  <si>
    <t>Cris Porras</t>
  </si>
  <si>
    <t>Chirs Porras TOTAL</t>
  </si>
  <si>
    <t>Alec Jordan</t>
  </si>
  <si>
    <t>Alec Jordan  MVP/POY</t>
  </si>
  <si>
    <t>Alec Jordan MVP/POY</t>
  </si>
  <si>
    <t>Alec Jordan TOTAL</t>
  </si>
  <si>
    <t>PT</t>
  </si>
  <si>
    <t>B</t>
  </si>
  <si>
    <t>ST</t>
  </si>
  <si>
    <t>WP</t>
  </si>
  <si>
    <t>Raplh Lara</t>
  </si>
  <si>
    <t xml:space="preserve">Ralph Lara </t>
  </si>
  <si>
    <t xml:space="preserve">Alec Jordan  </t>
  </si>
  <si>
    <r>
      <t xml:space="preserve">Ralph Lara </t>
    </r>
    <r>
      <rPr>
        <b/>
        <sz val="11"/>
        <color theme="1"/>
        <rFont val="Aptos Narrow"/>
        <family val="2"/>
        <scheme val="minor"/>
      </rPr>
      <t>POY</t>
    </r>
  </si>
  <si>
    <t>Jake Mccabe</t>
  </si>
  <si>
    <r>
      <t>Ralph Lara</t>
    </r>
    <r>
      <rPr>
        <b/>
        <sz val="11"/>
        <color theme="1"/>
        <rFont val="Aptos Narrow"/>
        <family val="2"/>
        <scheme val="minor"/>
      </rPr>
      <t xml:space="preserve"> POY</t>
    </r>
  </si>
  <si>
    <t xml:space="preserve">Javy Meza </t>
  </si>
  <si>
    <t>SPRING 2024</t>
  </si>
  <si>
    <t>Christopher Collins</t>
  </si>
  <si>
    <t>Ralph Lara TOTAL</t>
  </si>
  <si>
    <r>
      <t>Javy Meza</t>
    </r>
    <r>
      <rPr>
        <b/>
        <sz val="11"/>
        <color theme="1"/>
        <rFont val="Aptos Narrow"/>
        <family val="2"/>
        <scheme val="minor"/>
      </rPr>
      <t xml:space="preserve"> POY</t>
    </r>
  </si>
  <si>
    <t>Cardoza Tucker</t>
  </si>
  <si>
    <t>Javy Meza</t>
  </si>
  <si>
    <t>Daniel Padgett</t>
  </si>
  <si>
    <t>Javy Mesa</t>
  </si>
  <si>
    <t xml:space="preserve">Robert  Rischard </t>
  </si>
  <si>
    <t>Anthony Redamonit TOTAL</t>
  </si>
  <si>
    <t>Javy Meza TOTAL</t>
  </si>
  <si>
    <t>Cameron Greenough TOTAL</t>
  </si>
  <si>
    <t>Thomas Sogren TOTAL</t>
  </si>
  <si>
    <t>Anthony Redamonti</t>
  </si>
  <si>
    <t>Anthony Redamonit</t>
  </si>
  <si>
    <t>Jordan Wohel</t>
  </si>
  <si>
    <t>Tyler Inzuna</t>
  </si>
  <si>
    <t>Trenton Packard</t>
  </si>
  <si>
    <t>Ryan Bengert</t>
  </si>
  <si>
    <t>Trenton Packard TOTAL</t>
  </si>
  <si>
    <t>Justin Goodwin</t>
  </si>
  <si>
    <t>John Dramnski</t>
  </si>
  <si>
    <t>Cameron Greenough</t>
  </si>
  <si>
    <t>K.C. Martin</t>
  </si>
  <si>
    <t>Kevin Carswell</t>
  </si>
  <si>
    <t>Rick Moreno</t>
  </si>
  <si>
    <t>Tom Hendrick</t>
  </si>
  <si>
    <t>Thomas Shogrun</t>
  </si>
  <si>
    <t>Cody Nichelson</t>
  </si>
  <si>
    <t xml:space="preserve">Thomas Sogren </t>
  </si>
  <si>
    <t>Alan Gibson</t>
  </si>
  <si>
    <t>Craig Lloyd</t>
  </si>
  <si>
    <t>Anthony Holguin</t>
  </si>
  <si>
    <t>Sam Lozano</t>
  </si>
  <si>
    <t>FAL 2017</t>
  </si>
  <si>
    <t>Johnny Martinez</t>
  </si>
  <si>
    <t>Jose Ayala</t>
  </si>
  <si>
    <t>Jared McCall</t>
  </si>
  <si>
    <t>SRPING 2021</t>
  </si>
  <si>
    <t>Neil Tschopp</t>
  </si>
  <si>
    <t xml:space="preserve">Hunter Brown </t>
  </si>
  <si>
    <t>James Reese</t>
  </si>
  <si>
    <t>Johnny Y Rock</t>
  </si>
  <si>
    <t>Joey Juvenal</t>
  </si>
  <si>
    <t>Moises Oseguera</t>
  </si>
  <si>
    <t>Nathan Platt</t>
  </si>
  <si>
    <t>Spr 14 (W)</t>
  </si>
  <si>
    <t>Brooks Tuyn</t>
  </si>
  <si>
    <t>Fall 14 (W)</t>
  </si>
  <si>
    <t>Manuel Morandi</t>
  </si>
  <si>
    <t>Sprg 15 (w)</t>
  </si>
  <si>
    <t>Eugine Williams</t>
  </si>
  <si>
    <t>Spr 17</t>
  </si>
  <si>
    <t>Vilain Dexter</t>
  </si>
  <si>
    <t>Stephen Snyder</t>
  </si>
  <si>
    <t>Jason Jennings</t>
  </si>
  <si>
    <t>Ron B</t>
  </si>
  <si>
    <t>SPRING 2021</t>
  </si>
  <si>
    <t>Scott Collins</t>
  </si>
  <si>
    <t>Justin Camalieri</t>
  </si>
  <si>
    <t>Tyler Sexton</t>
  </si>
  <si>
    <t>Ryan Michel</t>
  </si>
  <si>
    <t>Austin Epps</t>
  </si>
  <si>
    <t>Tanner Wilkey</t>
  </si>
  <si>
    <t>Ryan  Yagelski</t>
  </si>
  <si>
    <t>Matthew Hasle</t>
  </si>
  <si>
    <t>Adam Moore</t>
  </si>
  <si>
    <t>Tanner Wilkey TOTAL</t>
  </si>
  <si>
    <t>Tim Hash</t>
  </si>
  <si>
    <t>Jarred Reedy</t>
  </si>
  <si>
    <t>Solis Gabe</t>
  </si>
  <si>
    <t>GABE SOLIS TOTAL</t>
  </si>
  <si>
    <t>Louie Romagnoli</t>
  </si>
  <si>
    <t>Louie Romagnoli TOTAL</t>
  </si>
  <si>
    <t>Steve Zeiss</t>
  </si>
  <si>
    <t>Steve Zeiss total</t>
  </si>
  <si>
    <t>Dan Collins</t>
  </si>
  <si>
    <t>fa 23</t>
  </si>
  <si>
    <t>DAN COLLINS TOTAL</t>
  </si>
  <si>
    <t>Jacob Cloutier</t>
  </si>
  <si>
    <t>FA 23</t>
  </si>
  <si>
    <t>Jake Cloutier</t>
  </si>
  <si>
    <t>JAKE CLOUTIER TOTAL</t>
  </si>
  <si>
    <t>Matt Newman</t>
  </si>
  <si>
    <t>Cody Nicheolson</t>
  </si>
  <si>
    <t>FALL 15</t>
  </si>
  <si>
    <t>Fall 2015</t>
  </si>
  <si>
    <t>Fall 22</t>
  </si>
  <si>
    <t>Adam Herbert</t>
  </si>
  <si>
    <t>Dims Wakimoto</t>
  </si>
  <si>
    <t>Wesley Sanders</t>
  </si>
  <si>
    <t>Kyle Sachrison</t>
  </si>
  <si>
    <t>Manny Menocal</t>
  </si>
  <si>
    <t>Ben Huffman</t>
  </si>
  <si>
    <t>Jeff Woodson</t>
  </si>
  <si>
    <t>Scott Myers</t>
  </si>
  <si>
    <t>Angel Melgar</t>
  </si>
  <si>
    <t>Tyler Lovello</t>
  </si>
  <si>
    <t>Ryan McNicol</t>
  </si>
  <si>
    <t>Kyle Rosadino</t>
  </si>
  <si>
    <t>Ryan Hartin</t>
  </si>
  <si>
    <t>Adrian Hernandez</t>
  </si>
  <si>
    <t>SPRING  2025</t>
  </si>
  <si>
    <t>Issac Bradshaw</t>
  </si>
  <si>
    <t>Tyler Hendricks</t>
  </si>
  <si>
    <t>Shiane Milton</t>
  </si>
  <si>
    <t>Dario Marquez</t>
  </si>
  <si>
    <t>Hunter Brown</t>
  </si>
  <si>
    <t>Nate Neri</t>
  </si>
  <si>
    <t>Paul Saccone</t>
  </si>
  <si>
    <t>Steve Sevier</t>
  </si>
  <si>
    <t>Fall 16</t>
  </si>
  <si>
    <t>Pat Doherty</t>
  </si>
  <si>
    <t>John Draminski</t>
  </si>
  <si>
    <t>John Draminiski</t>
  </si>
  <si>
    <t>Aaron Jackson</t>
  </si>
  <si>
    <t>Jake McCabe co-POY</t>
  </si>
  <si>
    <t>Jake McCabe</t>
  </si>
  <si>
    <t>SPTING 2018</t>
  </si>
  <si>
    <t>Jordan Woehl</t>
  </si>
  <si>
    <t>David Garcia POY</t>
  </si>
  <si>
    <t>David Garcia</t>
  </si>
  <si>
    <t>Nate Platt</t>
  </si>
  <si>
    <t>Nate Platt TOTAL</t>
  </si>
  <si>
    <t>LaMonte Toombs</t>
  </si>
  <si>
    <t>Chris Lockhart</t>
  </si>
  <si>
    <t>Dims Wakamatsu</t>
  </si>
  <si>
    <t>Marcos Carrillo</t>
  </si>
  <si>
    <t>David Carrillo</t>
  </si>
  <si>
    <t>Cardoza Tucker POY/MVP</t>
  </si>
  <si>
    <t>Alec Jordan POY</t>
  </si>
  <si>
    <t>Alec Jordan POY/MVP</t>
  </si>
  <si>
    <t>Chris Collins</t>
  </si>
  <si>
    <t>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</si>
</sst>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i/>
      <u/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u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 tint="4.9989318521683403E-2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5F5F5"/>
        <bgColor indexed="64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3">
    <xf numFmtId="0" fontId="0" fillId="0" borderId="0" xfId="0"/>
    <xf numFmtId="0" fontId="2" fillId="3" borderId="0" xfId="0" applyFont="1" applyFill="1"/>
    <xf numFmtId="0" fontId="2" fillId="4" borderId="0" xfId="0" applyFont="1" applyFill="1"/>
    <xf numFmtId="0" fontId="0" fillId="0" borderId="2" xfId="0" applyBorder="1"/>
    <xf numFmtId="0" fontId="5" fillId="4" borderId="2" xfId="0" applyFont="1" applyFill="1" applyBorder="1"/>
    <xf numFmtId="0" fontId="5" fillId="0" borderId="2" xfId="0" applyFont="1" applyBorder="1"/>
    <xf numFmtId="0" fontId="0" fillId="4" borderId="2" xfId="0" applyFill="1" applyBorder="1"/>
    <xf numFmtId="0" fontId="6" fillId="0" borderId="2" xfId="0" applyFont="1" applyBorder="1"/>
    <xf numFmtId="0" fontId="7" fillId="0" borderId="2" xfId="0" applyFont="1" applyBorder="1"/>
    <xf numFmtId="0" fontId="8" fillId="4" borderId="2" xfId="0" applyFont="1" applyFill="1" applyBorder="1"/>
    <xf numFmtId="0" fontId="8" fillId="0" borderId="2" xfId="0" applyFont="1" applyBorder="1"/>
    <xf numFmtId="0" fontId="7" fillId="4" borderId="2" xfId="0" applyFont="1" applyFill="1" applyBorder="1"/>
    <xf numFmtId="2" fontId="7" fillId="0" borderId="2" xfId="0" applyNumberFormat="1" applyFont="1" applyBorder="1"/>
    <xf numFmtId="0" fontId="3" fillId="0" borderId="2" xfId="0" applyFont="1" applyBorder="1"/>
    <xf numFmtId="0" fontId="0" fillId="4" borderId="0" xfId="0" applyFill="1"/>
    <xf numFmtId="0" fontId="5" fillId="4" borderId="0" xfId="0" applyFont="1" applyFill="1"/>
    <xf numFmtId="0" fontId="5" fillId="0" borderId="0" xfId="0" applyFont="1"/>
    <xf numFmtId="0" fontId="6" fillId="4" borderId="2" xfId="0" applyFont="1" applyFill="1" applyBorder="1"/>
    <xf numFmtId="0" fontId="7" fillId="0" borderId="0" xfId="0" applyFont="1"/>
    <xf numFmtId="0" fontId="7" fillId="4" borderId="0" xfId="0" applyFont="1" applyFill="1"/>
    <xf numFmtId="0" fontId="9" fillId="0" borderId="2" xfId="0" applyFont="1" applyBorder="1"/>
    <xf numFmtId="0" fontId="9" fillId="0" borderId="0" xfId="0" applyFont="1"/>
    <xf numFmtId="0" fontId="8" fillId="4" borderId="0" xfId="0" applyFont="1" applyFill="1"/>
    <xf numFmtId="0" fontId="8" fillId="0" borderId="0" xfId="0" applyFont="1"/>
    <xf numFmtId="0" fontId="3" fillId="0" borderId="0" xfId="0" applyFont="1"/>
    <xf numFmtId="0" fontId="10" fillId="0" borderId="0" xfId="0" applyFont="1"/>
    <xf numFmtId="0" fontId="11" fillId="4" borderId="2" xfId="0" applyFont="1" applyFill="1" applyBorder="1"/>
    <xf numFmtId="0" fontId="11" fillId="0" borderId="2" xfId="0" applyFont="1" applyBorder="1"/>
    <xf numFmtId="0" fontId="3" fillId="0" borderId="3" xfId="0" applyFont="1" applyBorder="1"/>
    <xf numFmtId="0" fontId="3" fillId="4" borderId="3" xfId="0" applyFont="1" applyFill="1" applyBorder="1"/>
    <xf numFmtId="0" fontId="2" fillId="3" borderId="4" xfId="0" applyFont="1" applyFill="1" applyBorder="1"/>
    <xf numFmtId="0" fontId="2" fillId="4" borderId="4" xfId="0" applyFont="1" applyFill="1" applyBorder="1"/>
    <xf numFmtId="0" fontId="0" fillId="0" borderId="4" xfId="0" applyBorder="1"/>
    <xf numFmtId="0" fontId="0" fillId="4" borderId="4" xfId="0" applyFill="1" applyBorder="1"/>
    <xf numFmtId="0" fontId="5" fillId="4" borderId="4" xfId="0" applyFont="1" applyFill="1" applyBorder="1"/>
    <xf numFmtId="0" fontId="5" fillId="0" borderId="4" xfId="0" applyFont="1" applyBorder="1"/>
    <xf numFmtId="0" fontId="6" fillId="0" borderId="4" xfId="0" applyFont="1" applyBorder="1"/>
    <xf numFmtId="0" fontId="7" fillId="0" borderId="4" xfId="0" applyFont="1" applyBorder="1"/>
    <xf numFmtId="0" fontId="8" fillId="4" borderId="4" xfId="0" applyFont="1" applyFill="1" applyBorder="1"/>
    <xf numFmtId="0" fontId="8" fillId="0" borderId="4" xfId="0" applyFont="1" applyBorder="1"/>
    <xf numFmtId="0" fontId="7" fillId="4" borderId="4" xfId="0" applyFont="1" applyFill="1" applyBorder="1"/>
    <xf numFmtId="0" fontId="4" fillId="3" borderId="0" xfId="0" applyFont="1" applyFill="1"/>
    <xf numFmtId="0" fontId="0" fillId="5" borderId="2" xfId="0" applyFill="1" applyBorder="1"/>
    <xf numFmtId="0" fontId="12" fillId="5" borderId="2" xfId="0" applyFont="1" applyFill="1" applyBorder="1"/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right" vertical="center" wrapText="1"/>
    </xf>
    <xf numFmtId="0" fontId="14" fillId="5" borderId="2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right" vertical="center" wrapText="1"/>
    </xf>
    <xf numFmtId="0" fontId="14" fillId="4" borderId="2" xfId="0" applyFont="1" applyFill="1" applyBorder="1" applyAlignment="1">
      <alignment horizontal="right" vertical="center" wrapText="1"/>
    </xf>
    <xf numFmtId="0" fontId="3" fillId="4" borderId="2" xfId="0" applyFont="1" applyFill="1" applyBorder="1"/>
    <xf numFmtId="0" fontId="0" fillId="5" borderId="0" xfId="0" applyFill="1"/>
    <xf numFmtId="0" fontId="13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0" fontId="6" fillId="0" borderId="5" xfId="0" applyFont="1" applyBorder="1"/>
    <xf numFmtId="164" fontId="6" fillId="0" borderId="2" xfId="0" applyNumberFormat="1" applyFont="1" applyBorder="1"/>
    <xf numFmtId="164" fontId="3" fillId="0" borderId="2" xfId="0" applyNumberFormat="1" applyFont="1" applyBorder="1"/>
    <xf numFmtId="0" fontId="12" fillId="0" borderId="0" xfId="0" applyFont="1"/>
    <xf numFmtId="0" fontId="12" fillId="4" borderId="0" xfId="0" applyFont="1" applyFill="1"/>
    <xf numFmtId="0" fontId="6" fillId="0" borderId="0" xfId="0" applyFont="1"/>
    <xf numFmtId="0" fontId="3" fillId="4" borderId="0" xfId="0" applyFont="1" applyFill="1"/>
    <xf numFmtId="164" fontId="3" fillId="0" borderId="0" xfId="0" applyNumberFormat="1" applyFont="1"/>
    <xf numFmtId="0" fontId="0" fillId="0" borderId="6" xfId="0" applyBorder="1"/>
    <xf numFmtId="0" fontId="10" fillId="0" borderId="2" xfId="0" applyFont="1" applyBorder="1"/>
    <xf numFmtId="0" fontId="10" fillId="4" borderId="2" xfId="0" applyFont="1" applyFill="1" applyBorder="1"/>
    <xf numFmtId="0" fontId="1" fillId="2" borderId="1" xfId="1"/>
    <xf numFmtId="0" fontId="10" fillId="4" borderId="0" xfId="0" applyFont="1" applyFill="1"/>
    <xf numFmtId="0" fontId="0" fillId="0" borderId="7" xfId="0" applyBorder="1"/>
    <xf numFmtId="0" fontId="6" fillId="0" borderId="7" xfId="0" applyFont="1" applyBorder="1"/>
    <xf numFmtId="0" fontId="0" fillId="0" borderId="3" xfId="0" applyBorder="1"/>
    <xf numFmtId="0" fontId="6" fillId="0" borderId="3" xfId="0" applyFont="1" applyBorder="1"/>
    <xf numFmtId="0" fontId="0" fillId="4" borderId="3" xfId="0" applyFill="1" applyBorder="1"/>
    <xf numFmtId="0" fontId="9" fillId="4" borderId="2" xfId="0" applyFont="1" applyFill="1" applyBorder="1"/>
    <xf numFmtId="164" fontId="0" fillId="0" borderId="2" xfId="0" applyNumberFormat="1" applyBorder="1"/>
    <xf numFmtId="0" fontId="12" fillId="0" borderId="2" xfId="0" applyFont="1" applyBorder="1"/>
    <xf numFmtId="0" fontId="12" fillId="4" borderId="2" xfId="0" applyFont="1" applyFill="1" applyBorder="1"/>
    <xf numFmtId="0" fontId="15" fillId="0" borderId="2" xfId="0" applyFont="1" applyBorder="1"/>
    <xf numFmtId="0" fontId="9" fillId="4" borderId="0" xfId="0" applyFont="1" applyFill="1"/>
    <xf numFmtId="0" fontId="13" fillId="6" borderId="0" xfId="0" applyFont="1" applyFill="1" applyAlignment="1">
      <alignment horizontal="right" vertical="center" wrapText="1"/>
    </xf>
    <xf numFmtId="0" fontId="14" fillId="7" borderId="0" xfId="0" applyFont="1" applyFill="1" applyAlignment="1">
      <alignment horizontal="right" vertical="center" wrapText="1"/>
    </xf>
    <xf numFmtId="0" fontId="13" fillId="7" borderId="0" xfId="0" applyFont="1" applyFill="1" applyAlignment="1">
      <alignment horizontal="right" vertical="center" wrapText="1"/>
    </xf>
    <xf numFmtId="0" fontId="14" fillId="4" borderId="0" xfId="0" applyFont="1" applyFill="1" applyAlignment="1">
      <alignment horizontal="right" vertical="center" wrapText="1"/>
    </xf>
    <xf numFmtId="0" fontId="13" fillId="4" borderId="0" xfId="0" applyFont="1" applyFill="1" applyAlignment="1">
      <alignment horizontal="right" vertical="center" wrapText="1"/>
    </xf>
    <xf numFmtId="0" fontId="13" fillId="8" borderId="0" xfId="0" applyFont="1" applyFill="1" applyAlignment="1">
      <alignment horizontal="right" vertical="center" wrapText="1"/>
    </xf>
    <xf numFmtId="0" fontId="14" fillId="8" borderId="0" xfId="0" applyFont="1" applyFill="1" applyAlignment="1">
      <alignment horizontal="right" vertical="center" wrapText="1"/>
    </xf>
    <xf numFmtId="0" fontId="0" fillId="0" borderId="8" xfId="0" applyBorder="1"/>
    <xf numFmtId="0" fontId="0" fillId="4" borderId="8" xfId="0" applyFill="1" applyBorder="1"/>
    <xf numFmtId="0" fontId="0" fillId="0" borderId="9" xfId="0" applyBorder="1"/>
    <xf numFmtId="0" fontId="6" fillId="5" borderId="0" xfId="0" applyFont="1" applyFill="1"/>
    <xf numFmtId="0" fontId="13" fillId="9" borderId="2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right" vertical="center" wrapText="1"/>
    </xf>
    <xf numFmtId="0" fontId="14" fillId="8" borderId="2" xfId="0" applyFont="1" applyFill="1" applyBorder="1" applyAlignment="1">
      <alignment horizontal="right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4" borderId="10" xfId="0" applyFill="1" applyBorder="1"/>
    <xf numFmtId="0" fontId="13" fillId="6" borderId="2" xfId="0" applyFont="1" applyFill="1" applyBorder="1" applyAlignment="1">
      <alignment horizontal="right" vertical="center" wrapText="1"/>
    </xf>
    <xf numFmtId="0" fontId="0" fillId="0" borderId="14" xfId="0" applyBorder="1"/>
    <xf numFmtId="0" fontId="14" fillId="5" borderId="2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0" fillId="0" borderId="20" xfId="0" applyFont="1" applyBorder="1"/>
    <xf numFmtId="0" fontId="0" fillId="0" borderId="20" xfId="0" applyBorder="1"/>
    <xf numFmtId="0" fontId="3" fillId="0" borderId="21" xfId="0" applyFont="1" applyBorder="1"/>
    <xf numFmtId="0" fontId="0" fillId="4" borderId="22" xfId="0" applyFill="1" applyBorder="1"/>
    <xf numFmtId="0" fontId="16" fillId="0" borderId="0" xfId="0" applyFont="1"/>
    <xf numFmtId="0" fontId="13" fillId="6" borderId="8" xfId="0" applyFont="1" applyFill="1" applyBorder="1" applyAlignment="1">
      <alignment horizontal="right" vertical="center" wrapText="1"/>
    </xf>
    <xf numFmtId="0" fontId="13" fillId="7" borderId="8" xfId="0" applyFont="1" applyFill="1" applyBorder="1" applyAlignment="1">
      <alignment horizontal="right" vertical="center" wrapText="1"/>
    </xf>
    <xf numFmtId="0" fontId="13" fillId="4" borderId="8" xfId="0" applyFont="1" applyFill="1" applyBorder="1" applyAlignment="1">
      <alignment horizontal="right" vertical="center" wrapText="1"/>
    </xf>
    <xf numFmtId="0" fontId="13" fillId="7" borderId="9" xfId="0" applyFont="1" applyFill="1" applyBorder="1" applyAlignment="1">
      <alignment horizontal="right" vertical="center" wrapText="1"/>
    </xf>
    <xf numFmtId="0" fontId="10" fillId="0" borderId="23" xfId="0" applyFont="1" applyBorder="1"/>
    <xf numFmtId="0" fontId="10" fillId="0" borderId="24" xfId="0" applyFont="1" applyBorder="1"/>
    <xf numFmtId="0" fontId="10" fillId="0" borderId="25" xfId="0" applyFont="1" applyBorder="1"/>
    <xf numFmtId="0" fontId="0" fillId="0" borderId="26" xfId="0" applyBorder="1"/>
    <xf numFmtId="0" fontId="12" fillId="0" borderId="26" xfId="0" applyFont="1" applyBorder="1"/>
    <xf numFmtId="0" fontId="13" fillId="7" borderId="8" xfId="0" applyFont="1" applyFill="1" applyBorder="1" applyAlignment="1">
      <alignment horizontal="center" vertical="center" wrapText="1"/>
    </xf>
    <xf numFmtId="0" fontId="0" fillId="0" borderId="27" xfId="0" applyBorder="1"/>
    <xf numFmtId="0" fontId="13" fillId="5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right" vertical="center" wrapText="1"/>
    </xf>
    <xf numFmtId="0" fontId="13" fillId="5" borderId="0" xfId="0" applyFont="1" applyFill="1" applyAlignment="1">
      <alignment horizontal="right" vertical="center" wrapText="1"/>
    </xf>
    <xf numFmtId="0" fontId="10" fillId="0" borderId="26" xfId="0" applyFont="1" applyBorder="1"/>
    <xf numFmtId="0" fontId="14" fillId="5" borderId="8" xfId="0" applyFont="1" applyFill="1" applyBorder="1" applyAlignment="1">
      <alignment horizontal="right" vertical="center" wrapText="1"/>
    </xf>
    <xf numFmtId="0" fontId="13" fillId="5" borderId="9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0" fillId="5" borderId="28" xfId="0" applyFill="1" applyBorder="1"/>
    <xf numFmtId="0" fontId="13" fillId="5" borderId="29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8" borderId="9" xfId="0" applyFont="1" applyFill="1" applyBorder="1" applyAlignment="1">
      <alignment horizontal="right" vertical="center" wrapText="1"/>
    </xf>
    <xf numFmtId="0" fontId="14" fillId="4" borderId="8" xfId="0" applyFont="1" applyFill="1" applyBorder="1" applyAlignment="1">
      <alignment horizontal="right" vertical="center" wrapText="1"/>
    </xf>
    <xf numFmtId="0" fontId="14" fillId="7" borderId="8" xfId="0" applyFont="1" applyFill="1" applyBorder="1" applyAlignment="1">
      <alignment horizontal="right" vertical="center" wrapText="1"/>
    </xf>
    <xf numFmtId="0" fontId="0" fillId="0" borderId="22" xfId="0" applyBorder="1"/>
    <xf numFmtId="0" fontId="13" fillId="9" borderId="8" xfId="0" applyFont="1" applyFill="1" applyBorder="1" applyAlignment="1">
      <alignment horizontal="center" vertical="center" wrapText="1"/>
    </xf>
    <xf numFmtId="0" fontId="0" fillId="0" borderId="30" xfId="0" applyBorder="1"/>
    <xf numFmtId="2" fontId="0" fillId="4" borderId="0" xfId="0" applyNumberFormat="1" applyFill="1"/>
    <xf numFmtId="2" fontId="10" fillId="4" borderId="0" xfId="0" applyNumberFormat="1" applyFont="1" applyFill="1"/>
    <xf numFmtId="0" fontId="10" fillId="5" borderId="0" xfId="0" applyFont="1" applyFill="1"/>
    <xf numFmtId="2" fontId="3" fillId="4" borderId="2" xfId="0" applyNumberFormat="1" applyFont="1" applyFill="1" applyBorder="1"/>
    <xf numFmtId="2" fontId="3" fillId="4" borderId="0" xfId="0" applyNumberFormat="1" applyFont="1" applyFill="1"/>
    <xf numFmtId="0" fontId="6" fillId="4" borderId="0" xfId="0" applyFont="1" applyFill="1"/>
    <xf numFmtId="2" fontId="13" fillId="4" borderId="0" xfId="0" applyNumberFormat="1" applyFont="1" applyFill="1" applyAlignment="1">
      <alignment horizontal="right" vertical="center" wrapText="1"/>
    </xf>
    <xf numFmtId="0" fontId="0" fillId="5" borderId="8" xfId="0" applyFill="1" applyBorder="1"/>
    <xf numFmtId="2" fontId="0" fillId="4" borderId="8" xfId="0" applyNumberFormat="1" applyFill="1" applyBorder="1"/>
    <xf numFmtId="2" fontId="0" fillId="4" borderId="9" xfId="0" applyNumberFormat="1" applyFill="1" applyBorder="1"/>
    <xf numFmtId="0" fontId="13" fillId="10" borderId="0" xfId="0" applyFont="1" applyFill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0" fontId="13" fillId="4" borderId="9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right" vertical="center" wrapText="1"/>
    </xf>
    <xf numFmtId="0" fontId="17" fillId="0" borderId="2" xfId="0" applyFont="1" applyBorder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0</xdr:colOff>
      <xdr:row>7</xdr:row>
      <xdr:rowOff>0</xdr:rowOff>
    </xdr:from>
    <xdr:to>
      <xdr:col>55</xdr:col>
      <xdr:colOff>570743</xdr:colOff>
      <xdr:row>32</xdr:row>
      <xdr:rowOff>104167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959984-13BF-486F-A7A3-B2F8B47A7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93100" y="1333500"/>
          <a:ext cx="6057143" cy="4866667"/>
        </a:xfrm>
        <a:prstGeom prst="rect">
          <a:avLst/>
        </a:prstGeom>
      </xdr:spPr>
    </xdr:pic>
    <xdr:clientData/>
  </xdr:twoCellAnchor>
  <xdr:twoCellAnchor editAs="oneCell">
    <xdr:from>
      <xdr:col>46</xdr:col>
      <xdr:colOff>0</xdr:colOff>
      <xdr:row>35</xdr:row>
      <xdr:rowOff>0</xdr:rowOff>
    </xdr:from>
    <xdr:to>
      <xdr:col>52</xdr:col>
      <xdr:colOff>132876</xdr:colOff>
      <xdr:row>41</xdr:row>
      <xdr:rowOff>76048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3A43FB-ACFA-4217-A8EB-B65FC8ECB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93100" y="6667500"/>
          <a:ext cx="3790476" cy="12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0</xdr:colOff>
      <xdr:row>6</xdr:row>
      <xdr:rowOff>0</xdr:rowOff>
    </xdr:from>
    <xdr:to>
      <xdr:col>76</xdr:col>
      <xdr:colOff>180082</xdr:colOff>
      <xdr:row>12</xdr:row>
      <xdr:rowOff>95095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F86181-3F6C-426D-B871-4E6819B64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73900" y="1143000"/>
          <a:ext cx="7142857" cy="1238095"/>
        </a:xfrm>
        <a:prstGeom prst="rect">
          <a:avLst/>
        </a:prstGeom>
      </xdr:spPr>
    </xdr:pic>
    <xdr:clientData/>
  </xdr:twoCellAnchor>
  <xdr:twoCellAnchor editAs="oneCell">
    <xdr:from>
      <xdr:col>55</xdr:col>
      <xdr:colOff>0</xdr:colOff>
      <xdr:row>19</xdr:row>
      <xdr:rowOff>0</xdr:rowOff>
    </xdr:from>
    <xdr:to>
      <xdr:col>75</xdr:col>
      <xdr:colOff>170634</xdr:colOff>
      <xdr:row>25</xdr:row>
      <xdr:rowOff>180810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C81D13-D6B2-4E9D-9F13-8F12F70F7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73900" y="3619500"/>
          <a:ext cx="6523809" cy="1323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66675</xdr:colOff>
      <xdr:row>44</xdr:row>
      <xdr:rowOff>161925</xdr:rowOff>
    </xdr:from>
    <xdr:to>
      <xdr:col>79</xdr:col>
      <xdr:colOff>180501</xdr:colOff>
      <xdr:row>51</xdr:row>
      <xdr:rowOff>47473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C7F30-54F8-40A2-87D1-6297D8E08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50650" y="8543925"/>
          <a:ext cx="3790476" cy="1219048"/>
        </a:xfrm>
        <a:prstGeom prst="rect">
          <a:avLst/>
        </a:prstGeom>
      </xdr:spPr>
    </xdr:pic>
    <xdr:clientData/>
  </xdr:twoCellAnchor>
  <xdr:twoCellAnchor editAs="oneCell">
    <xdr:from>
      <xdr:col>75</xdr:col>
      <xdr:colOff>142875</xdr:colOff>
      <xdr:row>19</xdr:row>
      <xdr:rowOff>9525</xdr:rowOff>
    </xdr:from>
    <xdr:to>
      <xdr:col>88</xdr:col>
      <xdr:colOff>475493</xdr:colOff>
      <xdr:row>44</xdr:row>
      <xdr:rowOff>113692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FBDC64-54AA-47D4-B07E-89AAC8ABE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60500" y="3629025"/>
          <a:ext cx="6057143" cy="4866667"/>
        </a:xfrm>
        <a:prstGeom prst="rect">
          <a:avLst/>
        </a:prstGeom>
      </xdr:spPr>
    </xdr:pic>
    <xdr:clientData/>
  </xdr:twoCellAnchor>
  <xdr:twoCellAnchor editAs="oneCell">
    <xdr:from>
      <xdr:col>56</xdr:col>
      <xdr:colOff>95250</xdr:colOff>
      <xdr:row>20</xdr:row>
      <xdr:rowOff>38100</xdr:rowOff>
    </xdr:from>
    <xdr:to>
      <xdr:col>73</xdr:col>
      <xdr:colOff>37661</xdr:colOff>
      <xdr:row>45</xdr:row>
      <xdr:rowOff>180362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A327EF-D09B-4043-A81B-F9E6F1E02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12375" y="3848100"/>
          <a:ext cx="3514286" cy="4904762"/>
        </a:xfrm>
        <a:prstGeom prst="rect">
          <a:avLst/>
        </a:prstGeom>
      </xdr:spPr>
    </xdr:pic>
    <xdr:clientData/>
  </xdr:twoCellAnchor>
  <xdr:twoCellAnchor editAs="oneCell">
    <xdr:from>
      <xdr:col>66</xdr:col>
      <xdr:colOff>171450</xdr:colOff>
      <xdr:row>9</xdr:row>
      <xdr:rowOff>57150</xdr:rowOff>
    </xdr:from>
    <xdr:to>
      <xdr:col>86</xdr:col>
      <xdr:colOff>103995</xdr:colOff>
      <xdr:row>16</xdr:row>
      <xdr:rowOff>123650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2FB0521-4F30-498E-9765-B88B5D65A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088850" y="1771650"/>
          <a:ext cx="6238095" cy="1400000"/>
        </a:xfrm>
        <a:prstGeom prst="rect">
          <a:avLst/>
        </a:prstGeom>
      </xdr:spPr>
    </xdr:pic>
    <xdr:clientData/>
  </xdr:twoCellAnchor>
  <xdr:twoCellAnchor editAs="oneCell">
    <xdr:from>
      <xdr:col>54</xdr:col>
      <xdr:colOff>400050</xdr:colOff>
      <xdr:row>3</xdr:row>
      <xdr:rowOff>19050</xdr:rowOff>
    </xdr:from>
    <xdr:to>
      <xdr:col>81</xdr:col>
      <xdr:colOff>237232</xdr:colOff>
      <xdr:row>9</xdr:row>
      <xdr:rowOff>114145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A0F06B7-74FE-4AEF-8E52-3F86E3608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688425" y="590550"/>
          <a:ext cx="7142857" cy="1238095"/>
        </a:xfrm>
        <a:prstGeom prst="rect">
          <a:avLst/>
        </a:prstGeom>
      </xdr:spPr>
    </xdr:pic>
    <xdr:clientData/>
  </xdr:twoCellAnchor>
  <xdr:twoCellAnchor editAs="oneCell">
    <xdr:from>
      <xdr:col>53</xdr:col>
      <xdr:colOff>285750</xdr:colOff>
      <xdr:row>11</xdr:row>
      <xdr:rowOff>38100</xdr:rowOff>
    </xdr:from>
    <xdr:to>
      <xdr:col>78</xdr:col>
      <xdr:colOff>84894</xdr:colOff>
      <xdr:row>17</xdr:row>
      <xdr:rowOff>18910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2CBA31D-9BB5-4E1A-8A59-B30206F4D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964525" y="2133600"/>
          <a:ext cx="6647619" cy="1123810"/>
        </a:xfrm>
        <a:prstGeom prst="rect">
          <a:avLst/>
        </a:prstGeom>
      </xdr:spPr>
    </xdr:pic>
    <xdr:clientData/>
  </xdr:twoCellAnchor>
  <xdr:twoCellAnchor editAs="oneCell">
    <xdr:from>
      <xdr:col>53</xdr:col>
      <xdr:colOff>333375</xdr:colOff>
      <xdr:row>28</xdr:row>
      <xdr:rowOff>47625</xdr:rowOff>
    </xdr:from>
    <xdr:to>
      <xdr:col>78</xdr:col>
      <xdr:colOff>8709</xdr:colOff>
      <xdr:row>35</xdr:row>
      <xdr:rowOff>37935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7DF5363-2F6C-4B50-88B2-2FA97BDA5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12150" y="5381625"/>
          <a:ext cx="6523809" cy="13238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s/BONEHEADS%202020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 SPR"/>
      <sheetName val="2022 Fall"/>
      <sheetName val="AZ 2022"/>
      <sheetName val="2021 fall"/>
      <sheetName val="Sheet2"/>
      <sheetName val="AZ Tourney"/>
      <sheetName val="AZ lineup 1"/>
      <sheetName val="LINEUP 2"/>
      <sheetName val="SPRING 2020"/>
      <sheetName val="2021"/>
      <sheetName val="FALL 2019"/>
      <sheetName val="SPRING 2019"/>
      <sheetName val="Lineup 4"/>
      <sheetName val="Sheet4"/>
      <sheetName val="Scout"/>
      <sheetName val="Practice"/>
      <sheetName val="Career Stats Hitting"/>
      <sheetName val="Career Stats Pitching"/>
      <sheetName val="MY STATS"/>
      <sheetName val="SPRING 2018"/>
      <sheetName val="FALL 2017"/>
      <sheetName val="Spring 2017"/>
      <sheetName val="FALL 16"/>
      <sheetName val="SPRING 2015"/>
      <sheetName val="fall2015"/>
      <sheetName val="RSTRFALL14"/>
      <sheetName val="RosterSPR14"/>
      <sheetName val="Stats"/>
      <sheetName val="Sheet1"/>
      <sheetName val="ANTI"/>
      <sheetName val="Dexter"/>
      <sheetName val="Sheet3"/>
      <sheetName val="DRAFT"/>
      <sheetName val="NUMBERS"/>
      <sheetName val="DRAFT 2"/>
      <sheetName val="Perfect roster"/>
      <sheetName val=""/>
      <sheetName val="Sheet7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EEBF-ED07-45A0-A3A2-0ECA57629EBD}">
  <dimension ref="A1:BM741"/>
  <sheetViews>
    <sheetView workbookViewId="0">
      <selection activeCell="S45" sqref="S45"/>
    </sheetView>
  </sheetViews>
  <sheetFormatPr defaultRowHeight="15" x14ac:dyDescent="0.25"/>
  <cols>
    <col min="1" max="1" width="12" bestFit="1" customWidth="1"/>
    <col min="2" max="2" width="33.28515625" bestFit="1" customWidth="1"/>
    <col min="3" max="3" width="7.7109375" customWidth="1"/>
    <col min="4" max="4" width="6.85546875" customWidth="1"/>
    <col min="5" max="5" width="5.5703125" customWidth="1"/>
    <col min="6" max="6" width="5.7109375" customWidth="1"/>
    <col min="7" max="7" width="6" style="14" customWidth="1"/>
    <col min="8" max="8" width="5" customWidth="1"/>
    <col min="9" max="9" width="5.7109375" style="14" customWidth="1"/>
    <col min="10" max="10" width="4.5703125" customWidth="1"/>
    <col min="11" max="11" width="4.7109375" customWidth="1"/>
    <col min="12" max="12" width="5.42578125" customWidth="1"/>
    <col min="13" max="13" width="5.140625" customWidth="1"/>
    <col min="14" max="14" width="5.28515625" style="14" customWidth="1"/>
    <col min="15" max="15" width="4" customWidth="1"/>
    <col min="16" max="16" width="5" customWidth="1"/>
    <col min="17" max="17" width="4.28515625" customWidth="1"/>
    <col min="18" max="18" width="4" customWidth="1"/>
    <col min="19" max="19" width="5.85546875" customWidth="1"/>
    <col min="20" max="20" width="4" customWidth="1"/>
    <col min="21" max="21" width="5.28515625" customWidth="1"/>
    <col min="22" max="22" width="5.42578125" customWidth="1"/>
    <col min="23" max="23" width="5.5703125" customWidth="1"/>
    <col min="24" max="24" width="5.28515625" customWidth="1"/>
    <col min="25" max="25" width="4.7109375" customWidth="1"/>
    <col min="26" max="26" width="5.42578125" customWidth="1"/>
    <col min="27" max="27" width="7.5703125" customWidth="1"/>
    <col min="28" max="28" width="7.140625" customWidth="1"/>
    <col min="29" max="29" width="6.28515625" customWidth="1"/>
    <col min="30" max="30" width="4" bestFit="1" customWidth="1"/>
    <col min="36" max="37" width="19.5703125" bestFit="1" customWidth="1"/>
    <col min="38" max="38" width="3.28515625" bestFit="1" customWidth="1"/>
    <col min="39" max="39" width="3.42578125" bestFit="1" customWidth="1"/>
    <col min="40" max="43" width="4" bestFit="1" customWidth="1"/>
    <col min="44" max="44" width="3.140625" bestFit="1" customWidth="1"/>
    <col min="45" max="45" width="3.42578125" bestFit="1" customWidth="1"/>
    <col min="46" max="46" width="3.85546875" bestFit="1" customWidth="1"/>
  </cols>
  <sheetData>
    <row r="1" spans="1:33" x14ac:dyDescent="0.25">
      <c r="A1" s="41" t="s">
        <v>133</v>
      </c>
      <c r="B1" s="4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41" t="s">
        <v>29</v>
      </c>
    </row>
    <row r="2" spans="1:33" x14ac:dyDescent="0.25">
      <c r="A2" s="3" t="s">
        <v>134</v>
      </c>
      <c r="B2" s="3" t="s">
        <v>135</v>
      </c>
      <c r="C2" s="3">
        <v>0.44800000000000001</v>
      </c>
      <c r="D2" s="3">
        <v>10</v>
      </c>
      <c r="E2" s="3">
        <v>10</v>
      </c>
      <c r="F2" s="3">
        <v>38</v>
      </c>
      <c r="G2" s="6">
        <v>29</v>
      </c>
      <c r="H2" s="3">
        <v>12</v>
      </c>
      <c r="I2" s="6">
        <v>13</v>
      </c>
      <c r="J2" s="3">
        <v>7</v>
      </c>
      <c r="K2" s="3">
        <v>0</v>
      </c>
      <c r="L2" s="3">
        <v>1</v>
      </c>
      <c r="M2" s="3">
        <v>12</v>
      </c>
      <c r="N2" s="6">
        <v>3</v>
      </c>
      <c r="O2" s="3">
        <v>6</v>
      </c>
      <c r="P2" s="3">
        <v>4</v>
      </c>
      <c r="Q2" s="3">
        <v>0</v>
      </c>
      <c r="R2" s="3">
        <v>2</v>
      </c>
      <c r="S2" s="3">
        <v>0</v>
      </c>
      <c r="T2" s="3">
        <v>0</v>
      </c>
      <c r="U2" s="3">
        <v>2</v>
      </c>
      <c r="V2" s="3">
        <v>0</v>
      </c>
      <c r="W2" s="3">
        <v>2</v>
      </c>
      <c r="X2" s="3">
        <v>1</v>
      </c>
      <c r="Y2" s="3">
        <v>0</v>
      </c>
      <c r="Z2" s="3">
        <v>23</v>
      </c>
      <c r="AA2" s="3">
        <v>0.52600000000000002</v>
      </c>
      <c r="AB2" s="3">
        <v>0.79300000000000004</v>
      </c>
      <c r="AC2" s="3">
        <v>1.319</v>
      </c>
      <c r="AD2" s="3"/>
      <c r="AE2" t="s">
        <v>136</v>
      </c>
    </row>
    <row r="3" spans="1:33" x14ac:dyDescent="0.25">
      <c r="A3" s="3" t="s">
        <v>137</v>
      </c>
      <c r="B3" s="3" t="s">
        <v>135</v>
      </c>
      <c r="C3" s="3">
        <v>0.30199999999999999</v>
      </c>
      <c r="D3" s="3">
        <v>14</v>
      </c>
      <c r="E3" s="3">
        <v>14</v>
      </c>
      <c r="F3" s="3">
        <v>58</v>
      </c>
      <c r="G3" s="6">
        <v>43</v>
      </c>
      <c r="H3" s="3">
        <v>12</v>
      </c>
      <c r="I3" s="6">
        <v>13</v>
      </c>
      <c r="J3" s="3">
        <v>2</v>
      </c>
      <c r="K3" s="3">
        <v>0</v>
      </c>
      <c r="L3" s="3">
        <v>0</v>
      </c>
      <c r="M3" s="3">
        <v>0</v>
      </c>
      <c r="N3" s="6">
        <v>12</v>
      </c>
      <c r="O3" s="3">
        <v>9</v>
      </c>
      <c r="P3" s="3">
        <v>3</v>
      </c>
      <c r="Q3" s="3">
        <v>0</v>
      </c>
      <c r="R3" s="3">
        <v>7</v>
      </c>
      <c r="S3" s="3">
        <v>0</v>
      </c>
      <c r="T3" s="3">
        <v>0</v>
      </c>
      <c r="U3" s="3">
        <v>0</v>
      </c>
      <c r="V3" s="3">
        <v>0</v>
      </c>
      <c r="W3" s="3">
        <v>1</v>
      </c>
      <c r="X3" s="3">
        <v>0</v>
      </c>
      <c r="Y3" s="3">
        <v>0</v>
      </c>
      <c r="Z3" s="3">
        <v>15</v>
      </c>
      <c r="AA3" s="3">
        <v>0.5</v>
      </c>
      <c r="AB3" s="3">
        <v>0.34899999999999998</v>
      </c>
      <c r="AC3" s="3">
        <v>0.84899999999999998</v>
      </c>
      <c r="AD3" s="3"/>
      <c r="AE3" s="24" t="s">
        <v>138</v>
      </c>
    </row>
    <row r="4" spans="1:33" x14ac:dyDescent="0.25">
      <c r="A4" s="3" t="s">
        <v>139</v>
      </c>
      <c r="B4" s="3" t="s">
        <v>97</v>
      </c>
      <c r="C4" s="3">
        <v>0.24</v>
      </c>
      <c r="D4" s="3">
        <v>9</v>
      </c>
      <c r="E4" s="3">
        <v>9</v>
      </c>
      <c r="F4" s="3">
        <v>36</v>
      </c>
      <c r="G4" s="6">
        <v>25</v>
      </c>
      <c r="H4" s="3">
        <v>5</v>
      </c>
      <c r="I4" s="6">
        <v>6</v>
      </c>
      <c r="J4" s="3">
        <v>1</v>
      </c>
      <c r="K4" s="3">
        <v>0</v>
      </c>
      <c r="L4" s="3">
        <v>0</v>
      </c>
      <c r="M4" s="3">
        <v>4</v>
      </c>
      <c r="N4" s="6">
        <v>9</v>
      </c>
      <c r="O4" s="3">
        <v>8</v>
      </c>
      <c r="P4" s="3">
        <v>1</v>
      </c>
      <c r="Q4" s="3">
        <v>0</v>
      </c>
      <c r="R4" s="3">
        <v>1</v>
      </c>
      <c r="S4" s="3">
        <v>0</v>
      </c>
      <c r="T4" s="3">
        <v>0</v>
      </c>
      <c r="U4" s="3">
        <v>1</v>
      </c>
      <c r="V4" s="3">
        <v>0</v>
      </c>
      <c r="W4" s="3">
        <v>1</v>
      </c>
      <c r="X4" s="3">
        <v>0</v>
      </c>
      <c r="Y4" s="3">
        <v>0</v>
      </c>
      <c r="Z4" s="3">
        <v>7</v>
      </c>
      <c r="AA4" s="3">
        <v>0.44400000000000001</v>
      </c>
      <c r="AB4" s="3">
        <v>0.28000000000000003</v>
      </c>
      <c r="AC4" s="3">
        <v>0.72399999999999998</v>
      </c>
      <c r="AD4" s="3"/>
      <c r="AE4" s="24" t="s">
        <v>140</v>
      </c>
    </row>
    <row r="5" spans="1:33" x14ac:dyDescent="0.25">
      <c r="A5" s="3" t="s">
        <v>141</v>
      </c>
      <c r="B5" s="42" t="s">
        <v>97</v>
      </c>
      <c r="C5" s="42">
        <v>0.36399999999999999</v>
      </c>
      <c r="D5" s="42">
        <v>14</v>
      </c>
      <c r="E5" s="42">
        <v>14</v>
      </c>
      <c r="F5" s="42">
        <v>56</v>
      </c>
      <c r="G5" s="6">
        <v>44</v>
      </c>
      <c r="H5" s="42">
        <v>11</v>
      </c>
      <c r="I5" s="6">
        <v>16</v>
      </c>
      <c r="J5" s="42">
        <v>3</v>
      </c>
      <c r="K5" s="42">
        <v>0</v>
      </c>
      <c r="L5" s="42">
        <v>0</v>
      </c>
      <c r="M5" s="42">
        <v>8</v>
      </c>
      <c r="N5" s="6">
        <v>11</v>
      </c>
      <c r="O5" s="42">
        <v>6</v>
      </c>
      <c r="P5" s="42">
        <v>0</v>
      </c>
      <c r="Q5" s="42">
        <v>0</v>
      </c>
      <c r="R5" s="42">
        <v>2</v>
      </c>
      <c r="S5" s="42">
        <v>0</v>
      </c>
      <c r="T5" s="42">
        <v>0</v>
      </c>
      <c r="U5" s="42">
        <v>1</v>
      </c>
      <c r="V5" s="42">
        <v>0</v>
      </c>
      <c r="W5" s="42">
        <v>2</v>
      </c>
      <c r="X5" s="42">
        <v>1</v>
      </c>
      <c r="Y5" s="42">
        <v>0</v>
      </c>
      <c r="Z5" s="42">
        <v>19</v>
      </c>
      <c r="AA5" s="43">
        <v>0.48199999999999998</v>
      </c>
      <c r="AB5" s="43">
        <v>0.432</v>
      </c>
      <c r="AC5" s="43">
        <v>0.91400000000000003</v>
      </c>
      <c r="AD5" s="42"/>
      <c r="AF5" t="s">
        <v>142</v>
      </c>
    </row>
    <row r="6" spans="1:33" x14ac:dyDescent="0.25">
      <c r="A6" s="44" t="s">
        <v>143</v>
      </c>
      <c r="B6" s="42" t="s">
        <v>97</v>
      </c>
      <c r="C6" s="45">
        <v>0.22900000000000001</v>
      </c>
      <c r="D6" s="46">
        <v>12</v>
      </c>
      <c r="E6" s="45">
        <v>12</v>
      </c>
      <c r="F6" s="45">
        <v>47</v>
      </c>
      <c r="G6" s="47">
        <v>35</v>
      </c>
      <c r="H6" s="46">
        <v>11</v>
      </c>
      <c r="I6" s="47">
        <v>8</v>
      </c>
      <c r="J6" s="45">
        <v>0</v>
      </c>
      <c r="K6" s="45">
        <v>0</v>
      </c>
      <c r="L6" s="45">
        <v>0</v>
      </c>
      <c r="M6" s="45">
        <v>7</v>
      </c>
      <c r="N6" s="48">
        <v>10</v>
      </c>
      <c r="O6" s="45">
        <v>4</v>
      </c>
      <c r="P6" s="45">
        <v>2</v>
      </c>
      <c r="Q6" s="45">
        <v>0</v>
      </c>
      <c r="R6" s="45">
        <v>9</v>
      </c>
      <c r="S6" s="45">
        <v>0</v>
      </c>
      <c r="T6" s="45">
        <v>0</v>
      </c>
      <c r="U6" s="45">
        <v>0</v>
      </c>
      <c r="V6" s="45">
        <v>0</v>
      </c>
      <c r="W6" s="45">
        <v>3</v>
      </c>
      <c r="X6" s="45">
        <v>1</v>
      </c>
      <c r="Y6" s="45">
        <v>0</v>
      </c>
      <c r="Z6" s="45">
        <v>8</v>
      </c>
      <c r="AA6" s="45">
        <v>0.42599999999999999</v>
      </c>
      <c r="AB6" s="45">
        <v>0.22900000000000001</v>
      </c>
      <c r="AC6" s="45">
        <v>0.65400000000000003</v>
      </c>
      <c r="AD6" s="42"/>
    </row>
    <row r="7" spans="1:33" x14ac:dyDescent="0.25">
      <c r="A7" s="13" t="s">
        <v>144</v>
      </c>
      <c r="B7" s="42" t="s">
        <v>97</v>
      </c>
      <c r="C7" s="45">
        <v>0.316</v>
      </c>
      <c r="D7" s="45">
        <v>12</v>
      </c>
      <c r="E7" s="45">
        <v>12</v>
      </c>
      <c r="F7" s="45">
        <v>53</v>
      </c>
      <c r="G7" s="47">
        <v>38</v>
      </c>
      <c r="H7" s="45">
        <v>13</v>
      </c>
      <c r="I7" s="47">
        <v>12</v>
      </c>
      <c r="J7" s="45">
        <v>2</v>
      </c>
      <c r="K7" s="45">
        <v>0</v>
      </c>
      <c r="L7" s="45">
        <v>0</v>
      </c>
      <c r="M7" s="45">
        <v>5</v>
      </c>
      <c r="N7" s="48">
        <v>12</v>
      </c>
      <c r="O7" s="45">
        <v>7</v>
      </c>
      <c r="P7" s="45">
        <v>2</v>
      </c>
      <c r="Q7" s="45">
        <v>0</v>
      </c>
      <c r="R7" s="46">
        <v>8</v>
      </c>
      <c r="S7" s="45">
        <v>0</v>
      </c>
      <c r="T7" s="45">
        <v>0</v>
      </c>
      <c r="U7" s="45">
        <v>1</v>
      </c>
      <c r="V7" s="45">
        <v>0</v>
      </c>
      <c r="W7" s="45">
        <v>2</v>
      </c>
      <c r="X7" s="45">
        <v>3</v>
      </c>
      <c r="Y7" s="45">
        <v>0</v>
      </c>
      <c r="Z7" s="45">
        <v>14</v>
      </c>
      <c r="AA7" s="45">
        <v>0.49099999999999999</v>
      </c>
      <c r="AB7" s="45">
        <v>0.36799999999999999</v>
      </c>
      <c r="AC7" s="45">
        <v>0.85899999999999999</v>
      </c>
      <c r="AD7" s="42"/>
      <c r="AE7" t="s">
        <v>145</v>
      </c>
    </row>
    <row r="8" spans="1:33" x14ac:dyDescent="0.25">
      <c r="A8" s="3" t="s">
        <v>146</v>
      </c>
      <c r="B8" s="42" t="s">
        <v>97</v>
      </c>
      <c r="C8" s="3">
        <v>0.39</v>
      </c>
      <c r="D8" s="13">
        <v>13</v>
      </c>
      <c r="E8" s="3">
        <v>13</v>
      </c>
      <c r="F8" s="3">
        <v>56</v>
      </c>
      <c r="G8" s="49">
        <v>41</v>
      </c>
      <c r="H8" s="13">
        <v>13</v>
      </c>
      <c r="I8" s="49">
        <v>16</v>
      </c>
      <c r="J8" s="3">
        <v>4</v>
      </c>
      <c r="K8" s="3">
        <v>0</v>
      </c>
      <c r="L8" s="13">
        <v>0</v>
      </c>
      <c r="M8" s="13">
        <v>11</v>
      </c>
      <c r="N8" s="6">
        <v>13</v>
      </c>
      <c r="O8" s="3">
        <v>6</v>
      </c>
      <c r="P8" s="3">
        <v>2</v>
      </c>
      <c r="Q8" s="13">
        <v>0</v>
      </c>
      <c r="R8" s="3">
        <v>7</v>
      </c>
      <c r="S8" s="3">
        <v>0</v>
      </c>
      <c r="T8" s="3">
        <v>0</v>
      </c>
      <c r="U8" s="3">
        <v>0</v>
      </c>
      <c r="V8" s="3">
        <v>0</v>
      </c>
      <c r="W8" s="3">
        <v>2</v>
      </c>
      <c r="X8" s="3">
        <v>2</v>
      </c>
      <c r="Y8" s="3">
        <v>0</v>
      </c>
      <c r="Z8" s="3">
        <v>20</v>
      </c>
      <c r="AA8" s="3">
        <v>0.55400000000000005</v>
      </c>
      <c r="AB8" s="3">
        <v>0.48799999999999999</v>
      </c>
      <c r="AC8" s="3">
        <v>1.0409999999999999</v>
      </c>
      <c r="AD8" s="3" t="s">
        <v>147</v>
      </c>
      <c r="AF8" s="50"/>
      <c r="AG8" s="25">
        <v>29</v>
      </c>
    </row>
    <row r="9" spans="1:33" x14ac:dyDescent="0.25">
      <c r="A9" s="3" t="s">
        <v>148</v>
      </c>
      <c r="B9" s="42" t="s">
        <v>97</v>
      </c>
      <c r="C9" s="51">
        <v>0.318</v>
      </c>
      <c r="D9" s="51">
        <v>9</v>
      </c>
      <c r="E9" s="51">
        <v>9</v>
      </c>
      <c r="F9" s="51">
        <v>37</v>
      </c>
      <c r="G9" s="47">
        <v>22</v>
      </c>
      <c r="H9" s="51">
        <v>7</v>
      </c>
      <c r="I9" s="47">
        <v>7</v>
      </c>
      <c r="J9" s="51">
        <v>2</v>
      </c>
      <c r="K9" s="51">
        <v>0</v>
      </c>
      <c r="L9" s="51">
        <v>0</v>
      </c>
      <c r="M9" s="51">
        <v>4</v>
      </c>
      <c r="N9" s="48">
        <v>14</v>
      </c>
      <c r="O9" s="51">
        <v>3</v>
      </c>
      <c r="P9" s="51">
        <v>1</v>
      </c>
      <c r="Q9" s="51">
        <v>0</v>
      </c>
      <c r="R9" s="52">
        <v>7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2</v>
      </c>
      <c r="Y9" s="51">
        <v>0</v>
      </c>
      <c r="Z9" s="51">
        <v>9</v>
      </c>
      <c r="AA9" s="51">
        <v>0.59499999999999997</v>
      </c>
      <c r="AB9" s="51">
        <v>0.40899999999999997</v>
      </c>
      <c r="AC9" s="3">
        <v>1.004</v>
      </c>
      <c r="AD9" s="3"/>
      <c r="AE9" t="s">
        <v>149</v>
      </c>
      <c r="AF9" t="s">
        <v>150</v>
      </c>
      <c r="AG9" t="s">
        <v>151</v>
      </c>
    </row>
    <row r="10" spans="1:33" x14ac:dyDescent="0.25">
      <c r="A10" s="3" t="s">
        <v>152</v>
      </c>
      <c r="B10" s="3" t="s">
        <v>97</v>
      </c>
      <c r="C10" s="3">
        <v>0.30399999999999999</v>
      </c>
      <c r="D10" s="3">
        <v>14</v>
      </c>
      <c r="E10" s="3">
        <v>14</v>
      </c>
      <c r="F10" s="3">
        <v>57</v>
      </c>
      <c r="G10" s="6">
        <v>46</v>
      </c>
      <c r="H10" s="3">
        <v>5</v>
      </c>
      <c r="I10" s="6">
        <v>14</v>
      </c>
      <c r="J10" s="3">
        <v>1</v>
      </c>
      <c r="K10" s="3">
        <v>0</v>
      </c>
      <c r="L10" s="3">
        <v>0</v>
      </c>
      <c r="M10" s="3">
        <v>11</v>
      </c>
      <c r="N10" s="49">
        <v>10</v>
      </c>
      <c r="O10" s="3">
        <v>11</v>
      </c>
      <c r="P10" s="3">
        <v>0</v>
      </c>
      <c r="Q10" s="3">
        <v>0</v>
      </c>
      <c r="R10" s="3">
        <v>2</v>
      </c>
      <c r="S10" s="3">
        <v>0</v>
      </c>
      <c r="T10" s="3">
        <v>0</v>
      </c>
      <c r="U10" s="3">
        <v>1</v>
      </c>
      <c r="V10" s="3">
        <v>0</v>
      </c>
      <c r="W10" s="3">
        <v>1</v>
      </c>
      <c r="X10" s="3">
        <v>0</v>
      </c>
      <c r="Y10" s="3">
        <v>4</v>
      </c>
      <c r="Z10" s="3">
        <v>15</v>
      </c>
      <c r="AA10" s="3">
        <v>0.42099999999999999</v>
      </c>
      <c r="AB10" s="3">
        <v>0.32600000000000001</v>
      </c>
      <c r="AC10" s="3">
        <v>0.747</v>
      </c>
      <c r="AD10" s="3"/>
      <c r="AE10">
        <f>I26</f>
        <v>230</v>
      </c>
      <c r="AF10">
        <f>N26</f>
        <v>177</v>
      </c>
      <c r="AG10">
        <f>SUM(AE10:AF10)</f>
        <v>407</v>
      </c>
    </row>
    <row r="11" spans="1:33" x14ac:dyDescent="0.25">
      <c r="A11" s="13" t="s">
        <v>153</v>
      </c>
      <c r="B11" s="3" t="s">
        <v>97</v>
      </c>
      <c r="C11" s="3">
        <v>0.308</v>
      </c>
      <c r="D11" s="3">
        <v>14</v>
      </c>
      <c r="E11" s="3">
        <v>14</v>
      </c>
      <c r="F11" s="3">
        <v>55</v>
      </c>
      <c r="G11" s="6">
        <v>39</v>
      </c>
      <c r="H11" s="3">
        <v>11</v>
      </c>
      <c r="I11" s="6">
        <v>12</v>
      </c>
      <c r="J11" s="3">
        <v>1</v>
      </c>
      <c r="K11" s="3">
        <v>0</v>
      </c>
      <c r="L11" s="3">
        <v>0</v>
      </c>
      <c r="M11" s="3">
        <v>6</v>
      </c>
      <c r="N11" s="6">
        <v>12</v>
      </c>
      <c r="O11" s="3">
        <v>8</v>
      </c>
      <c r="P11" s="3">
        <v>1</v>
      </c>
      <c r="Q11" s="3">
        <v>0</v>
      </c>
      <c r="R11" s="3">
        <v>4</v>
      </c>
      <c r="S11" s="3">
        <v>0</v>
      </c>
      <c r="T11" s="3">
        <v>0</v>
      </c>
      <c r="U11" s="3">
        <v>3</v>
      </c>
      <c r="V11" s="3">
        <v>0</v>
      </c>
      <c r="W11" s="3">
        <v>2</v>
      </c>
      <c r="X11" s="3">
        <v>2</v>
      </c>
      <c r="Y11" s="3">
        <v>0</v>
      </c>
      <c r="Z11" s="3">
        <v>13</v>
      </c>
      <c r="AA11" s="3">
        <v>0.45500000000000002</v>
      </c>
      <c r="AB11" s="3">
        <v>0.33300000000000002</v>
      </c>
      <c r="AC11" s="3">
        <v>0.78800000000000003</v>
      </c>
      <c r="AD11" s="3"/>
    </row>
    <row r="12" spans="1:33" x14ac:dyDescent="0.25">
      <c r="A12" s="3" t="s">
        <v>154</v>
      </c>
      <c r="B12" s="3" t="s">
        <v>97</v>
      </c>
      <c r="C12" s="3">
        <v>0.3</v>
      </c>
      <c r="D12" s="3">
        <v>10</v>
      </c>
      <c r="E12" s="3">
        <v>10</v>
      </c>
      <c r="F12" s="3">
        <v>41</v>
      </c>
      <c r="G12" s="6">
        <v>30</v>
      </c>
      <c r="H12" s="3">
        <v>6</v>
      </c>
      <c r="I12" s="6">
        <v>9</v>
      </c>
      <c r="J12" s="3">
        <v>1</v>
      </c>
      <c r="K12" s="3">
        <v>0</v>
      </c>
      <c r="L12" s="3">
        <v>0</v>
      </c>
      <c r="M12" s="3">
        <v>8</v>
      </c>
      <c r="N12" s="6">
        <v>10</v>
      </c>
      <c r="O12" s="3">
        <v>7</v>
      </c>
      <c r="P12" s="3">
        <v>1</v>
      </c>
      <c r="Q12" s="3">
        <v>0</v>
      </c>
      <c r="R12" s="3">
        <v>2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1</v>
      </c>
      <c r="Y12" s="3">
        <v>0</v>
      </c>
      <c r="Z12" s="3">
        <v>10</v>
      </c>
      <c r="AA12" s="3">
        <v>0.48799999999999999</v>
      </c>
      <c r="AB12" s="3">
        <v>0.33300000000000002</v>
      </c>
      <c r="AC12" s="3">
        <v>0.82099999999999995</v>
      </c>
      <c r="AD12" s="3"/>
    </row>
    <row r="13" spans="1:33" x14ac:dyDescent="0.25">
      <c r="A13" s="3" t="s">
        <v>155</v>
      </c>
      <c r="B13" s="3" t="s">
        <v>97</v>
      </c>
      <c r="C13" s="3">
        <v>0.308</v>
      </c>
      <c r="D13" s="3">
        <v>12</v>
      </c>
      <c r="E13" s="3">
        <v>11</v>
      </c>
      <c r="F13" s="3">
        <v>52</v>
      </c>
      <c r="G13" s="6">
        <v>39</v>
      </c>
      <c r="H13" s="3">
        <v>7</v>
      </c>
      <c r="I13" s="6">
        <v>12</v>
      </c>
      <c r="J13" s="3">
        <v>1</v>
      </c>
      <c r="K13" s="3">
        <v>0</v>
      </c>
      <c r="L13" s="3">
        <v>0</v>
      </c>
      <c r="M13" s="3">
        <v>4</v>
      </c>
      <c r="N13" s="49">
        <v>13</v>
      </c>
      <c r="O13" s="3">
        <v>9</v>
      </c>
      <c r="P13" s="3">
        <v>0</v>
      </c>
      <c r="Q13" s="3">
        <v>0</v>
      </c>
      <c r="R13" s="3">
        <v>1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2</v>
      </c>
      <c r="Y13" s="3">
        <v>0</v>
      </c>
      <c r="Z13" s="3">
        <v>13</v>
      </c>
      <c r="AA13" s="3">
        <v>0.48099999999999998</v>
      </c>
      <c r="AB13" s="3">
        <v>0.33300000000000002</v>
      </c>
      <c r="AC13" s="3">
        <v>0.81399999999999995</v>
      </c>
      <c r="AD13" s="3"/>
    </row>
    <row r="14" spans="1:33" x14ac:dyDescent="0.25">
      <c r="A14" s="3" t="s">
        <v>156</v>
      </c>
      <c r="B14" s="3" t="s">
        <v>97</v>
      </c>
      <c r="C14" s="3">
        <v>0.182</v>
      </c>
      <c r="D14" s="3">
        <v>5</v>
      </c>
      <c r="E14" s="3">
        <v>5</v>
      </c>
      <c r="F14" s="3">
        <v>12</v>
      </c>
      <c r="G14" s="6">
        <v>11</v>
      </c>
      <c r="H14" s="3">
        <v>0</v>
      </c>
      <c r="I14" s="6">
        <v>2</v>
      </c>
      <c r="J14" s="3">
        <v>0</v>
      </c>
      <c r="K14" s="3">
        <v>0</v>
      </c>
      <c r="L14" s="3">
        <v>0</v>
      </c>
      <c r="M14" s="3">
        <v>0</v>
      </c>
      <c r="N14" s="6">
        <v>1</v>
      </c>
      <c r="O14" s="3">
        <v>1</v>
      </c>
      <c r="P14" s="3">
        <v>0</v>
      </c>
      <c r="Q14" s="3">
        <v>0</v>
      </c>
      <c r="R14" s="3">
        <v>1</v>
      </c>
      <c r="S14" s="3">
        <v>0</v>
      </c>
      <c r="T14" s="3">
        <v>0</v>
      </c>
      <c r="U14" s="3">
        <v>0</v>
      </c>
      <c r="V14" s="3">
        <v>0</v>
      </c>
      <c r="W14" s="3">
        <v>1</v>
      </c>
      <c r="X14" s="3">
        <v>1</v>
      </c>
      <c r="Y14" s="3">
        <v>0</v>
      </c>
      <c r="Z14" s="3">
        <v>2</v>
      </c>
      <c r="AA14" s="3">
        <v>0.25</v>
      </c>
      <c r="AB14" s="3">
        <v>0.182</v>
      </c>
      <c r="AC14" s="3">
        <v>0.432</v>
      </c>
      <c r="AD14" s="3"/>
    </row>
    <row r="15" spans="1:33" x14ac:dyDescent="0.25">
      <c r="A15" s="5" t="s">
        <v>157</v>
      </c>
      <c r="B15" s="3" t="s">
        <v>97</v>
      </c>
      <c r="C15" s="3">
        <v>0.34399999999999997</v>
      </c>
      <c r="D15" s="3">
        <v>10</v>
      </c>
      <c r="E15" s="3">
        <v>10</v>
      </c>
      <c r="F15" s="3">
        <v>36</v>
      </c>
      <c r="G15" s="6">
        <v>32</v>
      </c>
      <c r="H15" s="3">
        <v>4</v>
      </c>
      <c r="I15" s="6">
        <v>11</v>
      </c>
      <c r="J15" s="3">
        <v>1</v>
      </c>
      <c r="K15" s="3">
        <v>0</v>
      </c>
      <c r="L15" s="3">
        <v>0</v>
      </c>
      <c r="M15" s="3">
        <v>5</v>
      </c>
      <c r="N15" s="6">
        <v>4</v>
      </c>
      <c r="O15" s="3">
        <v>4</v>
      </c>
      <c r="P15" s="3">
        <v>0</v>
      </c>
      <c r="Q15" s="3">
        <v>0</v>
      </c>
      <c r="R15" s="3">
        <v>3</v>
      </c>
      <c r="S15" s="3">
        <v>0</v>
      </c>
      <c r="T15" s="3">
        <v>0</v>
      </c>
      <c r="U15" s="3">
        <v>0</v>
      </c>
      <c r="V15" s="3">
        <v>1</v>
      </c>
      <c r="W15" s="3">
        <v>1</v>
      </c>
      <c r="X15" s="3">
        <v>2</v>
      </c>
      <c r="Y15" s="3">
        <v>0</v>
      </c>
      <c r="Z15" s="3">
        <v>12</v>
      </c>
      <c r="AA15" s="3">
        <v>0.41699999999999998</v>
      </c>
      <c r="AB15" s="3">
        <v>0.375</v>
      </c>
      <c r="AC15" s="3">
        <v>0.79200000000000004</v>
      </c>
      <c r="AD15" s="3"/>
    </row>
    <row r="16" spans="1:33" x14ac:dyDescent="0.25">
      <c r="A16" s="13" t="s">
        <v>158</v>
      </c>
      <c r="B16" s="3" t="s">
        <v>97</v>
      </c>
      <c r="C16" s="3">
        <v>0.22</v>
      </c>
      <c r="D16" s="3">
        <v>15</v>
      </c>
      <c r="E16" s="3">
        <v>15</v>
      </c>
      <c r="F16" s="3">
        <v>46</v>
      </c>
      <c r="G16" s="6">
        <v>41</v>
      </c>
      <c r="H16" s="3">
        <v>5</v>
      </c>
      <c r="I16" s="6">
        <v>9</v>
      </c>
      <c r="J16" s="3">
        <v>0</v>
      </c>
      <c r="K16" s="3">
        <v>0</v>
      </c>
      <c r="L16" s="3">
        <v>0</v>
      </c>
      <c r="M16" s="3">
        <v>3</v>
      </c>
      <c r="N16" s="6">
        <v>5</v>
      </c>
      <c r="O16" s="3">
        <v>7</v>
      </c>
      <c r="P16" s="3">
        <v>0</v>
      </c>
      <c r="Q16" s="3">
        <v>0</v>
      </c>
      <c r="R16" s="3">
        <v>1</v>
      </c>
      <c r="S16" s="3">
        <v>0</v>
      </c>
      <c r="T16" s="3">
        <v>0</v>
      </c>
      <c r="U16" s="3">
        <v>0</v>
      </c>
      <c r="V16" s="3">
        <v>0</v>
      </c>
      <c r="W16" s="3">
        <v>1</v>
      </c>
      <c r="X16" s="3">
        <v>1</v>
      </c>
      <c r="Y16" s="3">
        <v>0</v>
      </c>
      <c r="Z16" s="3">
        <v>9</v>
      </c>
      <c r="AA16" s="3">
        <v>0.30399999999999999</v>
      </c>
      <c r="AB16" s="3">
        <v>0.22</v>
      </c>
      <c r="AC16" s="3">
        <v>0.52400000000000002</v>
      </c>
      <c r="AD16" s="3"/>
    </row>
    <row r="17" spans="1:47" x14ac:dyDescent="0.25">
      <c r="A17" s="3" t="s">
        <v>159</v>
      </c>
      <c r="B17" s="3" t="s">
        <v>97</v>
      </c>
      <c r="C17" s="3">
        <v>0.3</v>
      </c>
      <c r="D17" s="3">
        <v>5</v>
      </c>
      <c r="E17" s="3">
        <v>5</v>
      </c>
      <c r="F17" s="3">
        <v>13</v>
      </c>
      <c r="G17" s="6">
        <v>10</v>
      </c>
      <c r="H17" s="3">
        <v>2</v>
      </c>
      <c r="I17" s="6">
        <v>3</v>
      </c>
      <c r="J17" s="3">
        <v>0</v>
      </c>
      <c r="K17" s="3">
        <v>0</v>
      </c>
      <c r="L17" s="3">
        <v>0</v>
      </c>
      <c r="M17" s="3">
        <v>1</v>
      </c>
      <c r="N17" s="6">
        <v>1</v>
      </c>
      <c r="O17" s="3">
        <v>0</v>
      </c>
      <c r="P17" s="3">
        <v>2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1</v>
      </c>
      <c r="Y17" s="3">
        <v>0</v>
      </c>
      <c r="Z17" s="3">
        <v>3</v>
      </c>
      <c r="AA17" s="3">
        <v>0.46200000000000002</v>
      </c>
      <c r="AB17" s="3">
        <v>0.3</v>
      </c>
      <c r="AC17" s="3">
        <v>0.76200000000000001</v>
      </c>
      <c r="AD17" s="3"/>
      <c r="AU17" t="s">
        <v>160</v>
      </c>
    </row>
    <row r="18" spans="1:47" x14ac:dyDescent="0.25">
      <c r="A18" s="5" t="s">
        <v>130</v>
      </c>
      <c r="B18" s="3" t="s">
        <v>97</v>
      </c>
      <c r="C18" s="3">
        <v>0.25</v>
      </c>
      <c r="D18" s="3">
        <v>10</v>
      </c>
      <c r="E18" s="3">
        <v>10</v>
      </c>
      <c r="F18" s="3">
        <v>37</v>
      </c>
      <c r="G18" s="6">
        <v>32</v>
      </c>
      <c r="H18" s="3">
        <v>1</v>
      </c>
      <c r="I18" s="6">
        <v>8</v>
      </c>
      <c r="J18" s="3">
        <v>0</v>
      </c>
      <c r="K18" s="3">
        <v>0</v>
      </c>
      <c r="L18" s="3">
        <v>0</v>
      </c>
      <c r="M18" s="3">
        <v>3</v>
      </c>
      <c r="N18" s="6">
        <v>4</v>
      </c>
      <c r="O18" s="3">
        <v>4</v>
      </c>
      <c r="P18" s="3">
        <v>1</v>
      </c>
      <c r="Q18" s="3">
        <v>0</v>
      </c>
      <c r="R18" s="3">
        <v>3</v>
      </c>
      <c r="S18" s="3">
        <v>0</v>
      </c>
      <c r="T18" s="3">
        <v>0</v>
      </c>
      <c r="U18" s="3">
        <v>0</v>
      </c>
      <c r="V18" s="3">
        <v>0</v>
      </c>
      <c r="W18" s="3">
        <v>1</v>
      </c>
      <c r="X18" s="3">
        <v>4</v>
      </c>
      <c r="Y18" s="3">
        <v>0</v>
      </c>
      <c r="Z18" s="3">
        <v>8</v>
      </c>
      <c r="AA18" s="3">
        <v>0.35099999999999998</v>
      </c>
      <c r="AB18" s="3">
        <v>0.25</v>
      </c>
      <c r="AC18" s="3">
        <v>0.60099999999999998</v>
      </c>
      <c r="AD18" s="3"/>
    </row>
    <row r="19" spans="1:47" x14ac:dyDescent="0.25">
      <c r="A19" s="3" t="s">
        <v>161</v>
      </c>
      <c r="B19" s="3" t="s">
        <v>97</v>
      </c>
      <c r="C19" s="3">
        <v>0.28199999999999997</v>
      </c>
      <c r="D19" s="3">
        <v>12</v>
      </c>
      <c r="E19" s="3">
        <v>11</v>
      </c>
      <c r="F19" s="3">
        <v>47</v>
      </c>
      <c r="G19" s="6">
        <v>39</v>
      </c>
      <c r="H19" s="3">
        <v>5</v>
      </c>
      <c r="I19" s="6">
        <v>11</v>
      </c>
      <c r="J19" s="3">
        <v>2</v>
      </c>
      <c r="K19" s="3">
        <v>0</v>
      </c>
      <c r="L19" s="3">
        <v>0</v>
      </c>
      <c r="M19" s="3">
        <v>5</v>
      </c>
      <c r="N19" s="6">
        <v>6</v>
      </c>
      <c r="O19" s="3">
        <v>7</v>
      </c>
      <c r="P19" s="3">
        <v>2</v>
      </c>
      <c r="Q19" s="3">
        <v>0</v>
      </c>
      <c r="R19" s="3">
        <v>2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13</v>
      </c>
      <c r="AA19" s="3">
        <v>0.40400000000000003</v>
      </c>
      <c r="AB19" s="3">
        <v>0.33300000000000002</v>
      </c>
      <c r="AC19" s="3">
        <v>0.73799999999999999</v>
      </c>
      <c r="AD19" s="3"/>
    </row>
    <row r="20" spans="1:47" x14ac:dyDescent="0.25">
      <c r="A20" s="3" t="s">
        <v>162</v>
      </c>
      <c r="B20" s="3" t="s">
        <v>97</v>
      </c>
      <c r="C20" s="3">
        <v>0.25</v>
      </c>
      <c r="D20" s="3">
        <v>4</v>
      </c>
      <c r="E20" s="3">
        <v>4</v>
      </c>
      <c r="F20" s="3">
        <v>12</v>
      </c>
      <c r="G20" s="6">
        <v>8</v>
      </c>
      <c r="H20" s="3">
        <v>1</v>
      </c>
      <c r="I20" s="6">
        <v>2</v>
      </c>
      <c r="J20" s="3">
        <v>1</v>
      </c>
      <c r="K20" s="3">
        <v>0</v>
      </c>
      <c r="L20" s="3">
        <v>0</v>
      </c>
      <c r="M20" s="3">
        <v>2</v>
      </c>
      <c r="N20" s="6">
        <v>4</v>
      </c>
      <c r="O20" s="3">
        <v>2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3</v>
      </c>
      <c r="AA20" s="3">
        <v>0.5</v>
      </c>
      <c r="AB20" s="3">
        <v>0.375</v>
      </c>
      <c r="AC20" s="3">
        <v>0.875</v>
      </c>
      <c r="AD20" s="3"/>
    </row>
    <row r="21" spans="1:47" x14ac:dyDescent="0.25">
      <c r="A21" s="3" t="s">
        <v>163</v>
      </c>
      <c r="B21" s="3" t="s">
        <v>97</v>
      </c>
      <c r="C21" s="3">
        <v>0.29699999999999999</v>
      </c>
      <c r="D21" s="3">
        <v>11</v>
      </c>
      <c r="E21" s="3">
        <v>11</v>
      </c>
      <c r="F21" s="3">
        <v>46</v>
      </c>
      <c r="G21" s="6">
        <v>37</v>
      </c>
      <c r="H21" s="3">
        <v>9</v>
      </c>
      <c r="I21" s="6">
        <v>11</v>
      </c>
      <c r="J21" s="3">
        <v>1</v>
      </c>
      <c r="K21" s="3">
        <v>0</v>
      </c>
      <c r="L21" s="3">
        <v>0</v>
      </c>
      <c r="M21" s="3">
        <v>7</v>
      </c>
      <c r="N21" s="6">
        <v>9</v>
      </c>
      <c r="O21" s="3">
        <v>1</v>
      </c>
      <c r="P21" s="3">
        <v>0</v>
      </c>
      <c r="Q21" s="3">
        <v>0</v>
      </c>
      <c r="R21" s="3">
        <v>2</v>
      </c>
      <c r="S21" s="3">
        <v>0</v>
      </c>
      <c r="T21" s="3">
        <v>0</v>
      </c>
      <c r="U21" s="3">
        <v>0</v>
      </c>
      <c r="V21" s="3">
        <v>0</v>
      </c>
      <c r="W21" s="3">
        <v>4</v>
      </c>
      <c r="X21" s="3">
        <v>1</v>
      </c>
      <c r="Y21" s="3">
        <v>0</v>
      </c>
      <c r="Z21" s="3">
        <v>12</v>
      </c>
      <c r="AA21" s="3">
        <v>0.435</v>
      </c>
      <c r="AB21" s="3">
        <v>0.32400000000000001</v>
      </c>
      <c r="AC21" s="3">
        <v>0.75900000000000001</v>
      </c>
      <c r="AD21" s="3"/>
    </row>
    <row r="22" spans="1:47" x14ac:dyDescent="0.25">
      <c r="A22" s="3" t="s">
        <v>164</v>
      </c>
      <c r="B22" s="3" t="s">
        <v>97</v>
      </c>
      <c r="C22" s="3">
        <v>0.31900000000000001</v>
      </c>
      <c r="D22" s="3">
        <v>14</v>
      </c>
      <c r="E22" s="3">
        <v>14</v>
      </c>
      <c r="F22" s="3">
        <v>55</v>
      </c>
      <c r="G22" s="6">
        <v>47</v>
      </c>
      <c r="H22" s="3">
        <v>12</v>
      </c>
      <c r="I22" s="6">
        <v>15</v>
      </c>
      <c r="J22" s="3">
        <v>1</v>
      </c>
      <c r="K22" s="3">
        <v>0</v>
      </c>
      <c r="L22" s="3">
        <v>0</v>
      </c>
      <c r="M22" s="3">
        <v>9</v>
      </c>
      <c r="N22" s="6">
        <v>8</v>
      </c>
      <c r="O22" s="3">
        <v>3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1</v>
      </c>
      <c r="X22" s="3">
        <v>2</v>
      </c>
      <c r="Y22" s="3">
        <v>0</v>
      </c>
      <c r="Z22" s="3">
        <v>16</v>
      </c>
      <c r="AA22" s="3">
        <v>0.41799999999999998</v>
      </c>
      <c r="AB22" s="3">
        <v>0.34</v>
      </c>
      <c r="AC22" s="3">
        <v>0.75900000000000001</v>
      </c>
      <c r="AD22" s="3"/>
    </row>
    <row r="23" spans="1:47" x14ac:dyDescent="0.25">
      <c r="A23" s="3" t="s">
        <v>165</v>
      </c>
      <c r="B23" s="3" t="s">
        <v>97</v>
      </c>
      <c r="C23" s="3">
        <v>0.125</v>
      </c>
      <c r="D23" s="3">
        <v>5</v>
      </c>
      <c r="E23" s="3">
        <v>5</v>
      </c>
      <c r="F23" s="3">
        <v>16</v>
      </c>
      <c r="G23" s="6">
        <v>16</v>
      </c>
      <c r="H23" s="3">
        <v>2</v>
      </c>
      <c r="I23" s="6">
        <v>2</v>
      </c>
      <c r="J23" s="3">
        <v>0</v>
      </c>
      <c r="K23" s="3">
        <v>0</v>
      </c>
      <c r="L23" s="3">
        <v>0</v>
      </c>
      <c r="M23" s="3">
        <v>1</v>
      </c>
      <c r="N23" s="6">
        <v>0</v>
      </c>
      <c r="O23" s="3">
        <v>1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2</v>
      </c>
      <c r="Y23" s="3">
        <v>0</v>
      </c>
      <c r="Z23" s="3">
        <v>2</v>
      </c>
      <c r="AA23" s="3">
        <v>0.125</v>
      </c>
      <c r="AB23" s="3">
        <v>0.125</v>
      </c>
      <c r="AC23" s="3">
        <v>0.25</v>
      </c>
      <c r="AD23" s="3"/>
    </row>
    <row r="24" spans="1:47" x14ac:dyDescent="0.25">
      <c r="A24" s="3" t="s">
        <v>166</v>
      </c>
      <c r="B24" s="3" t="s">
        <v>97</v>
      </c>
      <c r="C24" s="3">
        <v>0.38500000000000001</v>
      </c>
      <c r="D24" s="3">
        <v>9</v>
      </c>
      <c r="E24" s="3">
        <v>9</v>
      </c>
      <c r="F24" s="3">
        <v>31</v>
      </c>
      <c r="G24" s="6">
        <v>26</v>
      </c>
      <c r="H24" s="3">
        <v>2</v>
      </c>
      <c r="I24" s="6">
        <v>10</v>
      </c>
      <c r="J24" s="3">
        <v>1</v>
      </c>
      <c r="K24" s="3">
        <v>0</v>
      </c>
      <c r="L24" s="3">
        <v>0</v>
      </c>
      <c r="M24" s="3">
        <v>9</v>
      </c>
      <c r="N24" s="6">
        <v>5</v>
      </c>
      <c r="O24" s="3">
        <v>3</v>
      </c>
      <c r="P24" s="3">
        <v>0</v>
      </c>
      <c r="Q24" s="3">
        <v>0</v>
      </c>
      <c r="R24" s="3">
        <v>1</v>
      </c>
      <c r="S24" s="3">
        <v>0</v>
      </c>
      <c r="T24" s="3">
        <v>0</v>
      </c>
      <c r="U24" s="3">
        <v>0</v>
      </c>
      <c r="V24" s="3">
        <v>0</v>
      </c>
      <c r="W24" s="3">
        <v>2</v>
      </c>
      <c r="X24" s="3">
        <v>0</v>
      </c>
      <c r="Y24" s="3">
        <v>0</v>
      </c>
      <c r="Z24" s="3">
        <v>11</v>
      </c>
      <c r="AA24" s="3">
        <v>0.48399999999999999</v>
      </c>
      <c r="AB24" s="3">
        <v>0.42299999999999999</v>
      </c>
      <c r="AC24" s="3">
        <v>0.90700000000000003</v>
      </c>
      <c r="AD24" s="3"/>
      <c r="AE24" s="53" t="s">
        <v>147</v>
      </c>
    </row>
    <row r="25" spans="1:47" x14ac:dyDescent="0.25">
      <c r="A25" s="3" t="s">
        <v>167</v>
      </c>
      <c r="B25" s="3" t="s">
        <v>97</v>
      </c>
      <c r="C25" s="3">
        <v>0.22900000000000001</v>
      </c>
      <c r="D25" s="3">
        <v>13</v>
      </c>
      <c r="E25" s="3">
        <v>13</v>
      </c>
      <c r="F25" s="3">
        <v>37</v>
      </c>
      <c r="G25" s="6">
        <v>35</v>
      </c>
      <c r="H25" s="3">
        <v>2</v>
      </c>
      <c r="I25" s="6">
        <v>8</v>
      </c>
      <c r="J25" s="3">
        <v>0</v>
      </c>
      <c r="K25" s="3">
        <v>0</v>
      </c>
      <c r="L25" s="3">
        <v>0</v>
      </c>
      <c r="M25" s="3">
        <v>2</v>
      </c>
      <c r="N25" s="6">
        <v>1</v>
      </c>
      <c r="O25" s="3">
        <v>6</v>
      </c>
      <c r="P25" s="3">
        <v>1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1</v>
      </c>
      <c r="X25" s="3">
        <v>2</v>
      </c>
      <c r="Y25" s="3">
        <v>0</v>
      </c>
      <c r="Z25" s="3">
        <v>8</v>
      </c>
      <c r="AA25" s="3">
        <v>0.27</v>
      </c>
      <c r="AB25" s="3">
        <v>0.22900000000000001</v>
      </c>
      <c r="AC25" s="3">
        <v>0.499</v>
      </c>
      <c r="AD25" s="3"/>
    </row>
    <row r="26" spans="1:47" s="24" customFormat="1" x14ac:dyDescent="0.25">
      <c r="A26" s="13" t="s">
        <v>50</v>
      </c>
      <c r="B26" s="8" t="s">
        <v>168</v>
      </c>
      <c r="C26" s="54">
        <f>I26/G26</f>
        <v>0.30065359477124182</v>
      </c>
      <c r="D26" s="8">
        <f t="shared" ref="D26:Z26" si="0">SUM(D2:D25)</f>
        <v>256</v>
      </c>
      <c r="E26" s="8">
        <f t="shared" si="0"/>
        <v>254</v>
      </c>
      <c r="F26" s="8">
        <f t="shared" si="0"/>
        <v>974</v>
      </c>
      <c r="G26" s="11">
        <f t="shared" si="0"/>
        <v>765</v>
      </c>
      <c r="H26" s="8">
        <f t="shared" si="0"/>
        <v>158</v>
      </c>
      <c r="I26" s="11">
        <f t="shared" si="0"/>
        <v>230</v>
      </c>
      <c r="J26" s="8">
        <f t="shared" si="0"/>
        <v>32</v>
      </c>
      <c r="K26" s="8">
        <f t="shared" si="0"/>
        <v>0</v>
      </c>
      <c r="L26" s="8">
        <f t="shared" si="0"/>
        <v>1</v>
      </c>
      <c r="M26" s="8">
        <f t="shared" si="0"/>
        <v>127</v>
      </c>
      <c r="N26" s="11">
        <f t="shared" si="0"/>
        <v>177</v>
      </c>
      <c r="O26" s="8">
        <f t="shared" si="0"/>
        <v>123</v>
      </c>
      <c r="P26" s="8">
        <f t="shared" si="0"/>
        <v>23</v>
      </c>
      <c r="Q26" s="8">
        <f t="shared" si="0"/>
        <v>0</v>
      </c>
      <c r="R26" s="8">
        <f t="shared" si="0"/>
        <v>65</v>
      </c>
      <c r="S26" s="8">
        <f t="shared" si="0"/>
        <v>0</v>
      </c>
      <c r="T26" s="8">
        <f t="shared" si="0"/>
        <v>0</v>
      </c>
      <c r="U26" s="8">
        <f t="shared" si="0"/>
        <v>9</v>
      </c>
      <c r="V26" s="8">
        <f t="shared" si="0"/>
        <v>1</v>
      </c>
      <c r="W26" s="8">
        <f t="shared" si="0"/>
        <v>28</v>
      </c>
      <c r="X26" s="8">
        <f t="shared" si="0"/>
        <v>31</v>
      </c>
      <c r="Y26" s="8">
        <f t="shared" si="0"/>
        <v>4</v>
      </c>
      <c r="Z26" s="8">
        <f t="shared" si="0"/>
        <v>265</v>
      </c>
      <c r="AA26" s="55">
        <f>(I26+N26+P26)/(G26+N26+P26+U26)</f>
        <v>0.44147843942505133</v>
      </c>
      <c r="AB26" s="7">
        <v>0.34599999999999997</v>
      </c>
      <c r="AC26" s="7">
        <f>SUM(AA26:AB26)</f>
        <v>0.78747843942505136</v>
      </c>
      <c r="AD26" s="13">
        <f>I26-J26-K26-L26</f>
        <v>197</v>
      </c>
      <c r="AF26" s="24" t="s">
        <v>147</v>
      </c>
      <c r="AG26" s="24" t="s">
        <v>147</v>
      </c>
    </row>
    <row r="27" spans="1:47" x14ac:dyDescent="0.25">
      <c r="B27" s="18"/>
      <c r="C27" s="25"/>
      <c r="D27" s="18"/>
      <c r="E27" s="56"/>
      <c r="F27" s="56"/>
      <c r="G27" s="57"/>
      <c r="H27" s="18"/>
      <c r="I27" s="19"/>
      <c r="J27" s="18"/>
      <c r="K27" s="56"/>
      <c r="L27" s="56"/>
      <c r="M27" s="56"/>
      <c r="N27" s="19"/>
      <c r="O27" s="56"/>
      <c r="P27" s="18"/>
      <c r="Q27" s="56"/>
      <c r="R27" s="18"/>
      <c r="S27" s="56"/>
      <c r="T27" s="56"/>
      <c r="U27" s="56"/>
      <c r="V27" s="56"/>
      <c r="W27" s="56"/>
      <c r="X27" s="56"/>
      <c r="Y27" s="56"/>
      <c r="Z27" s="56"/>
      <c r="AA27" s="25"/>
      <c r="AB27" s="25"/>
      <c r="AC27" s="25"/>
    </row>
    <row r="28" spans="1:47" x14ac:dyDescent="0.25">
      <c r="A28" s="3" t="s">
        <v>169</v>
      </c>
      <c r="B28" s="3" t="s">
        <v>170</v>
      </c>
      <c r="C28" s="3">
        <v>0.42099999999999999</v>
      </c>
      <c r="D28" s="3">
        <v>11</v>
      </c>
      <c r="E28" s="3">
        <v>11</v>
      </c>
      <c r="F28" s="3">
        <v>45</v>
      </c>
      <c r="G28" s="6">
        <v>38</v>
      </c>
      <c r="H28" s="3">
        <v>11</v>
      </c>
      <c r="I28" s="6">
        <v>16</v>
      </c>
      <c r="J28" s="3">
        <v>0</v>
      </c>
      <c r="K28" s="3">
        <v>0</v>
      </c>
      <c r="L28" s="3">
        <v>0</v>
      </c>
      <c r="M28" s="3">
        <v>1</v>
      </c>
      <c r="N28" s="6">
        <v>6</v>
      </c>
      <c r="O28" s="3">
        <v>2</v>
      </c>
      <c r="P28" s="3">
        <v>1</v>
      </c>
      <c r="Q28" s="3">
        <v>0</v>
      </c>
      <c r="R28" s="3">
        <v>4</v>
      </c>
      <c r="S28" s="3">
        <v>0</v>
      </c>
      <c r="T28" s="3">
        <v>0</v>
      </c>
      <c r="U28" s="3">
        <v>0</v>
      </c>
      <c r="V28" s="3">
        <v>0</v>
      </c>
      <c r="W28" s="3">
        <v>3</v>
      </c>
      <c r="X28" s="3">
        <v>0</v>
      </c>
      <c r="Y28" s="3">
        <v>0</v>
      </c>
      <c r="Z28" s="3">
        <v>16</v>
      </c>
      <c r="AA28" s="3">
        <v>0.51100000000000001</v>
      </c>
      <c r="AB28" s="3">
        <v>0.42099999999999999</v>
      </c>
      <c r="AC28" s="3">
        <v>0.93200000000000005</v>
      </c>
      <c r="AD28" s="3"/>
    </row>
    <row r="29" spans="1:47" x14ac:dyDescent="0.25">
      <c r="A29" s="3" t="s">
        <v>171</v>
      </c>
      <c r="B29" s="3" t="s">
        <v>172</v>
      </c>
      <c r="C29" s="3">
        <v>0.36199999999999999</v>
      </c>
      <c r="D29" s="3">
        <v>14</v>
      </c>
      <c r="E29" s="3">
        <v>14</v>
      </c>
      <c r="F29" s="3">
        <v>60</v>
      </c>
      <c r="G29" s="6">
        <v>47</v>
      </c>
      <c r="H29" s="3">
        <v>12</v>
      </c>
      <c r="I29" s="6">
        <v>17</v>
      </c>
      <c r="J29" s="3">
        <v>4</v>
      </c>
      <c r="K29" s="3">
        <v>0</v>
      </c>
      <c r="L29" s="3">
        <v>0</v>
      </c>
      <c r="M29" s="3">
        <v>8</v>
      </c>
      <c r="N29" s="6">
        <v>9</v>
      </c>
      <c r="O29" s="3">
        <v>7</v>
      </c>
      <c r="P29" s="3">
        <v>3</v>
      </c>
      <c r="Q29" s="3">
        <v>1</v>
      </c>
      <c r="R29" s="3">
        <v>4</v>
      </c>
      <c r="S29" s="3">
        <v>0</v>
      </c>
      <c r="T29" s="3">
        <v>0</v>
      </c>
      <c r="U29" s="3">
        <v>0</v>
      </c>
      <c r="V29" s="3">
        <v>0</v>
      </c>
      <c r="W29" s="3">
        <v>4</v>
      </c>
      <c r="X29" s="3">
        <v>2</v>
      </c>
      <c r="Y29" s="3">
        <v>0</v>
      </c>
      <c r="Z29" s="3">
        <v>21</v>
      </c>
      <c r="AA29" s="3">
        <v>0.5</v>
      </c>
      <c r="AB29" s="3">
        <v>0.44700000000000001</v>
      </c>
      <c r="AC29" s="3">
        <v>0.94699999999999995</v>
      </c>
      <c r="AD29" s="3"/>
    </row>
    <row r="30" spans="1:47" x14ac:dyDescent="0.25">
      <c r="A30" s="3" t="s">
        <v>173</v>
      </c>
      <c r="B30" s="3" t="s">
        <v>107</v>
      </c>
      <c r="C30" s="3">
        <v>0.25</v>
      </c>
      <c r="D30" s="3">
        <v>8</v>
      </c>
      <c r="E30" s="3">
        <v>8</v>
      </c>
      <c r="F30" s="3">
        <v>33</v>
      </c>
      <c r="G30" s="6">
        <v>28</v>
      </c>
      <c r="H30" s="3">
        <v>9</v>
      </c>
      <c r="I30" s="6">
        <v>7</v>
      </c>
      <c r="J30" s="3">
        <v>0</v>
      </c>
      <c r="K30" s="3">
        <v>0</v>
      </c>
      <c r="L30" s="3">
        <v>0</v>
      </c>
      <c r="M30" s="3">
        <v>5</v>
      </c>
      <c r="N30" s="6">
        <v>4</v>
      </c>
      <c r="O30" s="3">
        <v>6</v>
      </c>
      <c r="P30" s="3">
        <v>1</v>
      </c>
      <c r="Q30" s="3">
        <v>0</v>
      </c>
      <c r="R30" s="3">
        <v>1</v>
      </c>
      <c r="S30" s="3">
        <v>0</v>
      </c>
      <c r="T30" s="3">
        <v>0</v>
      </c>
      <c r="U30" s="3">
        <v>0</v>
      </c>
      <c r="V30" s="3">
        <v>0</v>
      </c>
      <c r="W30" s="3">
        <v>2</v>
      </c>
      <c r="X30" s="3">
        <v>3</v>
      </c>
      <c r="Y30" s="3">
        <v>0</v>
      </c>
      <c r="Z30" s="3">
        <v>7</v>
      </c>
      <c r="AA30" s="3">
        <v>0.36399999999999999</v>
      </c>
      <c r="AB30" s="3">
        <v>0.25</v>
      </c>
      <c r="AC30" s="3">
        <v>0.61399999999999999</v>
      </c>
      <c r="AD30" s="3"/>
    </row>
    <row r="31" spans="1:47" x14ac:dyDescent="0.25">
      <c r="A31" s="3" t="s">
        <v>161</v>
      </c>
      <c r="B31" s="3" t="s">
        <v>174</v>
      </c>
      <c r="C31" s="3">
        <v>0.316</v>
      </c>
      <c r="D31" s="3">
        <v>15</v>
      </c>
      <c r="E31" s="3">
        <v>15</v>
      </c>
      <c r="F31" s="3">
        <v>62</v>
      </c>
      <c r="G31" s="6">
        <v>57</v>
      </c>
      <c r="H31" s="3">
        <v>9</v>
      </c>
      <c r="I31" s="6">
        <v>18</v>
      </c>
      <c r="J31" s="3">
        <v>2</v>
      </c>
      <c r="K31" s="3">
        <v>0</v>
      </c>
      <c r="L31" s="3">
        <v>0</v>
      </c>
      <c r="M31" s="3">
        <v>4</v>
      </c>
      <c r="N31" s="6">
        <v>3</v>
      </c>
      <c r="O31" s="3">
        <v>11</v>
      </c>
      <c r="P31" s="3">
        <v>2</v>
      </c>
      <c r="Q31" s="3">
        <v>0</v>
      </c>
      <c r="R31" s="3">
        <v>2</v>
      </c>
      <c r="S31" s="3">
        <v>0</v>
      </c>
      <c r="T31" s="3">
        <v>0</v>
      </c>
      <c r="U31" s="3">
        <v>0</v>
      </c>
      <c r="V31" s="3">
        <v>0</v>
      </c>
      <c r="W31" s="3">
        <v>5</v>
      </c>
      <c r="X31" s="3">
        <v>1</v>
      </c>
      <c r="Y31" s="3">
        <v>0</v>
      </c>
      <c r="Z31" s="3">
        <v>20</v>
      </c>
      <c r="AA31" s="3">
        <v>0.371</v>
      </c>
      <c r="AB31" s="3">
        <v>0.35099999999999998</v>
      </c>
      <c r="AC31" s="3">
        <v>0.72199999999999998</v>
      </c>
      <c r="AD31" s="3"/>
    </row>
    <row r="32" spans="1:47" x14ac:dyDescent="0.25">
      <c r="A32" s="3" t="s">
        <v>175</v>
      </c>
      <c r="B32" s="3" t="s">
        <v>107</v>
      </c>
      <c r="C32" s="3">
        <v>0.42899999999999999</v>
      </c>
      <c r="D32" s="3">
        <v>3</v>
      </c>
      <c r="E32" s="3">
        <v>3</v>
      </c>
      <c r="F32" s="3">
        <v>9</v>
      </c>
      <c r="G32" s="6">
        <v>7</v>
      </c>
      <c r="H32" s="3">
        <v>0</v>
      </c>
      <c r="I32" s="6">
        <v>3</v>
      </c>
      <c r="J32" s="3">
        <v>0</v>
      </c>
      <c r="K32" s="3">
        <v>0</v>
      </c>
      <c r="L32" s="3">
        <v>0</v>
      </c>
      <c r="M32" s="3">
        <v>0</v>
      </c>
      <c r="N32" s="6">
        <v>0</v>
      </c>
      <c r="O32" s="3">
        <v>1</v>
      </c>
      <c r="P32" s="3">
        <v>2</v>
      </c>
      <c r="Q32" s="3">
        <v>0</v>
      </c>
      <c r="R32" s="3">
        <v>1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1</v>
      </c>
      <c r="Y32" s="3">
        <v>0</v>
      </c>
      <c r="Z32" s="3">
        <v>3</v>
      </c>
      <c r="AA32" s="3">
        <v>0.55600000000000005</v>
      </c>
      <c r="AB32" s="3">
        <v>0.42899999999999999</v>
      </c>
      <c r="AC32" s="3">
        <v>0.98399999999999999</v>
      </c>
      <c r="AD32" s="3"/>
    </row>
    <row r="33" spans="1:35" x14ac:dyDescent="0.25">
      <c r="A33" s="3" t="s">
        <v>176</v>
      </c>
      <c r="B33" s="3" t="s">
        <v>177</v>
      </c>
      <c r="C33" s="3">
        <v>0.36799999999999999</v>
      </c>
      <c r="D33" s="3">
        <v>11</v>
      </c>
      <c r="E33" s="3">
        <v>11</v>
      </c>
      <c r="F33" s="3">
        <v>47</v>
      </c>
      <c r="G33" s="6">
        <v>38</v>
      </c>
      <c r="H33" s="3">
        <v>10</v>
      </c>
      <c r="I33" s="6">
        <v>14</v>
      </c>
      <c r="J33" s="3">
        <v>1</v>
      </c>
      <c r="K33" s="3">
        <v>0</v>
      </c>
      <c r="L33" s="3">
        <v>0</v>
      </c>
      <c r="M33" s="3">
        <v>7</v>
      </c>
      <c r="N33" s="6">
        <v>5</v>
      </c>
      <c r="O33" s="3">
        <v>5</v>
      </c>
      <c r="P33" s="3">
        <v>4</v>
      </c>
      <c r="Q33" s="3">
        <v>0</v>
      </c>
      <c r="R33" s="3">
        <v>3</v>
      </c>
      <c r="S33" s="3">
        <v>0</v>
      </c>
      <c r="T33" s="3">
        <v>0</v>
      </c>
      <c r="U33" s="3">
        <v>0</v>
      </c>
      <c r="V33" s="3">
        <v>0</v>
      </c>
      <c r="W33" s="3">
        <v>1</v>
      </c>
      <c r="X33" s="3">
        <v>1</v>
      </c>
      <c r="Y33" s="3">
        <v>0</v>
      </c>
      <c r="Z33" s="3">
        <v>15</v>
      </c>
      <c r="AA33" s="3">
        <v>0.48899999999999999</v>
      </c>
      <c r="AB33" s="3">
        <v>0.39500000000000002</v>
      </c>
      <c r="AC33" s="3">
        <v>0.88400000000000001</v>
      </c>
      <c r="AD33" s="3"/>
    </row>
    <row r="34" spans="1:35" x14ac:dyDescent="0.25">
      <c r="A34" s="3" t="s">
        <v>164</v>
      </c>
      <c r="B34" s="3" t="s">
        <v>178</v>
      </c>
      <c r="C34" s="3">
        <v>0.27800000000000002</v>
      </c>
      <c r="D34" s="3">
        <v>15</v>
      </c>
      <c r="E34" s="3">
        <v>15</v>
      </c>
      <c r="F34" s="3">
        <v>59</v>
      </c>
      <c r="G34" s="6">
        <v>54</v>
      </c>
      <c r="H34" s="3">
        <v>14</v>
      </c>
      <c r="I34" s="6">
        <v>15</v>
      </c>
      <c r="J34" s="3">
        <v>1</v>
      </c>
      <c r="K34" s="3">
        <v>0</v>
      </c>
      <c r="L34" s="3">
        <v>0</v>
      </c>
      <c r="M34" s="3">
        <v>10</v>
      </c>
      <c r="N34" s="6">
        <v>3</v>
      </c>
      <c r="O34" s="3">
        <v>7</v>
      </c>
      <c r="P34" s="3">
        <v>2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5</v>
      </c>
      <c r="X34" s="3">
        <v>2</v>
      </c>
      <c r="Y34" s="3">
        <v>0</v>
      </c>
      <c r="Z34" s="3">
        <v>16</v>
      </c>
      <c r="AA34" s="3">
        <v>0.33900000000000002</v>
      </c>
      <c r="AB34" s="3">
        <v>0.29599999999999999</v>
      </c>
      <c r="AC34" s="3">
        <v>0.63500000000000001</v>
      </c>
      <c r="AD34" s="3"/>
    </row>
    <row r="35" spans="1:35" x14ac:dyDescent="0.25">
      <c r="A35" s="3" t="s">
        <v>166</v>
      </c>
      <c r="B35" s="3" t="s">
        <v>107</v>
      </c>
      <c r="C35" s="3">
        <v>0.28199999999999997</v>
      </c>
      <c r="D35" s="3">
        <v>11</v>
      </c>
      <c r="E35" s="3">
        <v>10</v>
      </c>
      <c r="F35" s="3">
        <v>45</v>
      </c>
      <c r="G35" s="6">
        <v>39</v>
      </c>
      <c r="H35" s="3">
        <v>10</v>
      </c>
      <c r="I35" s="6">
        <v>11</v>
      </c>
      <c r="J35" s="3">
        <v>0</v>
      </c>
      <c r="K35" s="3">
        <v>0</v>
      </c>
      <c r="L35" s="3">
        <v>0</v>
      </c>
      <c r="M35" s="3">
        <v>10</v>
      </c>
      <c r="N35" s="6">
        <v>3</v>
      </c>
      <c r="O35" s="3">
        <v>3</v>
      </c>
      <c r="P35" s="3">
        <v>2</v>
      </c>
      <c r="Q35" s="3">
        <v>0</v>
      </c>
      <c r="R35" s="3">
        <v>4</v>
      </c>
      <c r="S35" s="3">
        <v>0</v>
      </c>
      <c r="T35" s="3">
        <v>0</v>
      </c>
      <c r="U35" s="3">
        <v>1</v>
      </c>
      <c r="V35" s="3">
        <v>0</v>
      </c>
      <c r="W35" s="3">
        <v>3</v>
      </c>
      <c r="X35" s="3">
        <v>4</v>
      </c>
      <c r="Y35" s="3">
        <v>0</v>
      </c>
      <c r="Z35" s="3">
        <v>11</v>
      </c>
      <c r="AA35" s="3">
        <v>0.35599999999999998</v>
      </c>
      <c r="AB35" s="3">
        <v>0.28199999999999997</v>
      </c>
      <c r="AC35" s="3">
        <v>0.63800000000000001</v>
      </c>
      <c r="AD35" s="3"/>
    </row>
    <row r="36" spans="1:35" x14ac:dyDescent="0.25">
      <c r="A36" s="3" t="s">
        <v>167</v>
      </c>
      <c r="B36" s="3" t="s">
        <v>179</v>
      </c>
      <c r="C36" s="3">
        <v>0.21099999999999999</v>
      </c>
      <c r="D36" s="3">
        <v>12</v>
      </c>
      <c r="E36" s="3">
        <v>12</v>
      </c>
      <c r="F36" s="3">
        <v>52</v>
      </c>
      <c r="G36" s="6">
        <v>38</v>
      </c>
      <c r="H36" s="3">
        <v>13</v>
      </c>
      <c r="I36" s="6">
        <v>8</v>
      </c>
      <c r="J36" s="3">
        <v>0</v>
      </c>
      <c r="K36" s="3">
        <v>0</v>
      </c>
      <c r="L36" s="3">
        <v>0</v>
      </c>
      <c r="M36" s="3">
        <v>1</v>
      </c>
      <c r="N36" s="6">
        <v>11</v>
      </c>
      <c r="O36" s="3">
        <v>9</v>
      </c>
      <c r="P36" s="3">
        <v>2</v>
      </c>
      <c r="Q36" s="3">
        <v>0</v>
      </c>
      <c r="R36" s="3">
        <v>0</v>
      </c>
      <c r="S36" s="3">
        <v>0</v>
      </c>
      <c r="T36" s="3">
        <v>0</v>
      </c>
      <c r="U36" s="3">
        <v>1</v>
      </c>
      <c r="V36" s="3">
        <v>0</v>
      </c>
      <c r="W36" s="3">
        <v>1</v>
      </c>
      <c r="X36" s="3">
        <v>1</v>
      </c>
      <c r="Y36" s="3">
        <v>0</v>
      </c>
      <c r="Z36" s="3">
        <v>8</v>
      </c>
      <c r="AA36" s="3">
        <v>0.40400000000000003</v>
      </c>
      <c r="AB36" s="3">
        <v>0.21099999999999999</v>
      </c>
      <c r="AC36" s="3">
        <v>0.61399999999999999</v>
      </c>
      <c r="AD36" s="3"/>
      <c r="AE36" t="s">
        <v>149</v>
      </c>
      <c r="AF36" t="s">
        <v>150</v>
      </c>
      <c r="AG36" t="s">
        <v>151</v>
      </c>
    </row>
    <row r="37" spans="1:35" s="58" customFormat="1" x14ac:dyDescent="0.25">
      <c r="A37" s="7" t="s">
        <v>50</v>
      </c>
      <c r="B37" s="7" t="s">
        <v>180</v>
      </c>
      <c r="C37" s="54">
        <f>I37/G37</f>
        <v>0.31502890173410403</v>
      </c>
      <c r="D37" s="7">
        <f t="shared" ref="D37:Z37" si="1">SUM(D28:D36)</f>
        <v>100</v>
      </c>
      <c r="E37" s="7">
        <f t="shared" si="1"/>
        <v>99</v>
      </c>
      <c r="F37" s="7">
        <f t="shared" si="1"/>
        <v>412</v>
      </c>
      <c r="G37" s="17">
        <f t="shared" si="1"/>
        <v>346</v>
      </c>
      <c r="H37" s="7">
        <f t="shared" si="1"/>
        <v>88</v>
      </c>
      <c r="I37" s="17">
        <f t="shared" si="1"/>
        <v>109</v>
      </c>
      <c r="J37" s="7">
        <f t="shared" si="1"/>
        <v>8</v>
      </c>
      <c r="K37" s="7">
        <f t="shared" si="1"/>
        <v>0</v>
      </c>
      <c r="L37" s="7">
        <f t="shared" si="1"/>
        <v>0</v>
      </c>
      <c r="M37" s="7">
        <f t="shared" si="1"/>
        <v>46</v>
      </c>
      <c r="N37" s="17">
        <f t="shared" si="1"/>
        <v>44</v>
      </c>
      <c r="O37" s="7">
        <f t="shared" si="1"/>
        <v>51</v>
      </c>
      <c r="P37" s="7">
        <f t="shared" si="1"/>
        <v>19</v>
      </c>
      <c r="Q37" s="7">
        <f t="shared" si="1"/>
        <v>1</v>
      </c>
      <c r="R37" s="7">
        <f t="shared" si="1"/>
        <v>19</v>
      </c>
      <c r="S37" s="7">
        <f t="shared" si="1"/>
        <v>0</v>
      </c>
      <c r="T37" s="7">
        <f t="shared" si="1"/>
        <v>0</v>
      </c>
      <c r="U37" s="7">
        <f t="shared" si="1"/>
        <v>2</v>
      </c>
      <c r="V37" s="7">
        <f t="shared" si="1"/>
        <v>0</v>
      </c>
      <c r="W37" s="7">
        <f t="shared" si="1"/>
        <v>24</v>
      </c>
      <c r="X37" s="7">
        <f t="shared" si="1"/>
        <v>15</v>
      </c>
      <c r="Y37" s="7">
        <f t="shared" si="1"/>
        <v>0</v>
      </c>
      <c r="Z37" s="7">
        <f t="shared" si="1"/>
        <v>117</v>
      </c>
      <c r="AA37" s="55">
        <f>(I37+N37+P37)/(G37+N37+P37+U37)</f>
        <v>0.41849148418491483</v>
      </c>
      <c r="AB37" s="7">
        <v>0.33800000000000002</v>
      </c>
      <c r="AC37" s="7">
        <f>SUM(AA37:AB37)</f>
        <v>0.75649148418491485</v>
      </c>
      <c r="AD37" s="13">
        <f>I37-J37-K37-L37</f>
        <v>101</v>
      </c>
      <c r="AE37">
        <f>I37</f>
        <v>109</v>
      </c>
      <c r="AF37">
        <f>N37</f>
        <v>44</v>
      </c>
      <c r="AG37" s="58">
        <f ca="1">SUM(AE37:AG37)</f>
        <v>153</v>
      </c>
    </row>
    <row r="38" spans="1:35" x14ac:dyDescent="0.25">
      <c r="D38" s="24"/>
      <c r="E38" s="24"/>
      <c r="F38" s="24"/>
      <c r="G38" s="59"/>
      <c r="H38" s="24"/>
      <c r="I38" s="59"/>
      <c r="J38" s="24"/>
      <c r="K38" s="24"/>
      <c r="L38" s="24"/>
      <c r="M38" s="24"/>
      <c r="N38" s="59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40" spans="1:35" x14ac:dyDescent="0.25">
      <c r="A40" s="3" t="s">
        <v>164</v>
      </c>
      <c r="B40" s="3" t="s">
        <v>181</v>
      </c>
      <c r="C40" s="3">
        <v>0.44400000000000001</v>
      </c>
      <c r="D40" s="3">
        <v>3</v>
      </c>
      <c r="E40" s="3">
        <v>3</v>
      </c>
      <c r="F40" s="3">
        <v>10</v>
      </c>
      <c r="G40" s="6">
        <v>9</v>
      </c>
      <c r="H40" s="3">
        <v>2</v>
      </c>
      <c r="I40" s="6">
        <v>4</v>
      </c>
      <c r="J40" s="3">
        <v>2</v>
      </c>
      <c r="K40" s="3">
        <v>0</v>
      </c>
      <c r="L40" s="3">
        <v>0</v>
      </c>
      <c r="M40" s="3">
        <v>4</v>
      </c>
      <c r="N40" s="6">
        <v>1</v>
      </c>
      <c r="O40" s="3">
        <v>2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6</v>
      </c>
      <c r="AA40" s="3">
        <v>0.5</v>
      </c>
      <c r="AB40" s="3">
        <v>0.66700000000000004</v>
      </c>
      <c r="AC40" s="3">
        <v>1.167</v>
      </c>
    </row>
    <row r="41" spans="1:35" x14ac:dyDescent="0.25">
      <c r="A41" s="3" t="s">
        <v>166</v>
      </c>
      <c r="B41" s="3" t="s">
        <v>182</v>
      </c>
      <c r="C41" s="3">
        <v>0.51700000000000002</v>
      </c>
      <c r="D41" s="3">
        <v>9</v>
      </c>
      <c r="E41" s="3">
        <v>9</v>
      </c>
      <c r="F41" s="3">
        <v>33</v>
      </c>
      <c r="G41" s="6">
        <v>29</v>
      </c>
      <c r="H41" s="3">
        <v>7</v>
      </c>
      <c r="I41" s="6">
        <v>15</v>
      </c>
      <c r="J41" s="3">
        <v>5</v>
      </c>
      <c r="K41" s="3">
        <v>2</v>
      </c>
      <c r="L41" s="3">
        <v>0</v>
      </c>
      <c r="M41" s="3">
        <v>7</v>
      </c>
      <c r="N41" s="6">
        <v>3</v>
      </c>
      <c r="O41" s="3">
        <v>4</v>
      </c>
      <c r="P41" s="3">
        <v>1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24</v>
      </c>
      <c r="AA41" s="3">
        <v>0.57599999999999996</v>
      </c>
      <c r="AB41" s="3">
        <v>0.82799999999999996</v>
      </c>
      <c r="AC41" s="3">
        <v>1.403</v>
      </c>
    </row>
    <row r="42" spans="1:35" x14ac:dyDescent="0.25">
      <c r="A42" t="s">
        <v>167</v>
      </c>
      <c r="B42" t="s">
        <v>181</v>
      </c>
      <c r="C42">
        <v>0.45900000000000002</v>
      </c>
      <c r="D42">
        <v>9</v>
      </c>
      <c r="E42">
        <v>9</v>
      </c>
      <c r="F42">
        <v>38</v>
      </c>
      <c r="G42" s="14">
        <v>37</v>
      </c>
      <c r="H42">
        <v>10</v>
      </c>
      <c r="I42" s="14">
        <v>17</v>
      </c>
      <c r="J42">
        <v>4</v>
      </c>
      <c r="K42">
        <v>1</v>
      </c>
      <c r="L42">
        <v>0</v>
      </c>
      <c r="M42">
        <v>9</v>
      </c>
      <c r="N42" s="14">
        <v>1</v>
      </c>
      <c r="O42">
        <v>4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3</v>
      </c>
      <c r="X42">
        <v>0</v>
      </c>
      <c r="Y42">
        <v>0</v>
      </c>
      <c r="Z42">
        <v>23</v>
      </c>
      <c r="AA42">
        <v>0.47399999999999998</v>
      </c>
      <c r="AB42">
        <v>0.622</v>
      </c>
      <c r="AC42">
        <v>1.095</v>
      </c>
    </row>
    <row r="43" spans="1:35" x14ac:dyDescent="0.25">
      <c r="A43" s="3"/>
      <c r="B43" s="7" t="s">
        <v>183</v>
      </c>
      <c r="C43" s="55">
        <f>I43/G43</f>
        <v>0.48</v>
      </c>
      <c r="D43" s="3">
        <f t="shared" ref="D43:Z43" si="2">SUM(D40:D42)</f>
        <v>21</v>
      </c>
      <c r="E43" s="3">
        <f t="shared" si="2"/>
        <v>21</v>
      </c>
      <c r="F43" s="3">
        <f t="shared" si="2"/>
        <v>81</v>
      </c>
      <c r="G43" s="6">
        <f t="shared" si="2"/>
        <v>75</v>
      </c>
      <c r="H43" s="3">
        <f t="shared" si="2"/>
        <v>19</v>
      </c>
      <c r="I43" s="6">
        <f t="shared" si="2"/>
        <v>36</v>
      </c>
      <c r="J43" s="3">
        <f t="shared" si="2"/>
        <v>11</v>
      </c>
      <c r="K43" s="3">
        <f t="shared" si="2"/>
        <v>3</v>
      </c>
      <c r="L43" s="3">
        <f t="shared" si="2"/>
        <v>0</v>
      </c>
      <c r="M43" s="3">
        <f t="shared" si="2"/>
        <v>20</v>
      </c>
      <c r="N43" s="6">
        <f t="shared" si="2"/>
        <v>5</v>
      </c>
      <c r="O43" s="3">
        <f t="shared" si="2"/>
        <v>10</v>
      </c>
      <c r="P43" s="3">
        <f t="shared" si="2"/>
        <v>1</v>
      </c>
      <c r="Q43" s="3">
        <f t="shared" si="2"/>
        <v>0</v>
      </c>
      <c r="R43" s="3">
        <f t="shared" si="2"/>
        <v>0</v>
      </c>
      <c r="S43" s="3">
        <f t="shared" si="2"/>
        <v>0</v>
      </c>
      <c r="T43" s="3">
        <f t="shared" si="2"/>
        <v>0</v>
      </c>
      <c r="U43" s="3">
        <f t="shared" si="2"/>
        <v>0</v>
      </c>
      <c r="V43" s="3">
        <f t="shared" si="2"/>
        <v>0</v>
      </c>
      <c r="W43" s="3">
        <f t="shared" si="2"/>
        <v>3</v>
      </c>
      <c r="X43" s="3">
        <f t="shared" si="2"/>
        <v>0</v>
      </c>
      <c r="Y43" s="3">
        <f t="shared" si="2"/>
        <v>0</v>
      </c>
      <c r="Z43" s="3">
        <f t="shared" si="2"/>
        <v>53</v>
      </c>
      <c r="AA43" s="60">
        <f>(I43+N43+P43)/(G43+N43+P43+U43)</f>
        <v>0.51851851851851849</v>
      </c>
      <c r="AB43" s="13">
        <v>0.70699999999999996</v>
      </c>
      <c r="AC43" s="13">
        <f>SUM(AA43:AB43)</f>
        <v>1.2255185185185185</v>
      </c>
      <c r="AD43" s="24">
        <f>I43-J43-K43-L43</f>
        <v>22</v>
      </c>
    </row>
    <row r="45" spans="1:35" x14ac:dyDescent="0.25">
      <c r="A45" s="3" t="s">
        <v>132</v>
      </c>
      <c r="B45" s="3" t="s">
        <v>184</v>
      </c>
      <c r="C45" s="3">
        <v>0.435</v>
      </c>
      <c r="D45" s="3">
        <v>7</v>
      </c>
      <c r="E45" s="3">
        <v>7</v>
      </c>
      <c r="F45" s="3">
        <v>29</v>
      </c>
      <c r="G45" s="6">
        <v>23</v>
      </c>
      <c r="H45" s="3">
        <v>4</v>
      </c>
      <c r="I45" s="6">
        <v>10</v>
      </c>
      <c r="J45" s="3">
        <v>5</v>
      </c>
      <c r="K45" s="3">
        <v>0</v>
      </c>
      <c r="L45" s="3">
        <v>0</v>
      </c>
      <c r="M45" s="3">
        <v>3</v>
      </c>
      <c r="N45" s="6">
        <v>5</v>
      </c>
      <c r="O45" s="3">
        <v>5</v>
      </c>
      <c r="P45" s="3">
        <v>1</v>
      </c>
      <c r="Q45" s="3">
        <v>0</v>
      </c>
      <c r="R45" s="3">
        <v>6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15</v>
      </c>
      <c r="AA45" s="3">
        <v>0.55200000000000005</v>
      </c>
      <c r="AB45" s="3">
        <v>0.65200000000000002</v>
      </c>
      <c r="AC45" s="3">
        <v>1.204</v>
      </c>
    </row>
    <row r="46" spans="1:35" x14ac:dyDescent="0.25">
      <c r="A46" s="3" t="s">
        <v>162</v>
      </c>
      <c r="B46" s="3" t="s">
        <v>184</v>
      </c>
      <c r="C46" s="3">
        <v>0.33300000000000002</v>
      </c>
      <c r="D46" s="3">
        <v>4</v>
      </c>
      <c r="E46" s="3">
        <v>4</v>
      </c>
      <c r="F46" s="3">
        <v>14</v>
      </c>
      <c r="G46" s="6">
        <v>12</v>
      </c>
      <c r="H46" s="3">
        <v>2</v>
      </c>
      <c r="I46" s="6">
        <v>4</v>
      </c>
      <c r="J46" s="3">
        <v>1</v>
      </c>
      <c r="K46" s="3">
        <v>0</v>
      </c>
      <c r="L46" s="3">
        <v>0</v>
      </c>
      <c r="M46" s="3">
        <v>0</v>
      </c>
      <c r="N46" s="6">
        <v>2</v>
      </c>
      <c r="O46" s="3">
        <v>4</v>
      </c>
      <c r="P46" s="3">
        <v>0</v>
      </c>
      <c r="Q46" s="3">
        <v>0</v>
      </c>
      <c r="R46" s="3">
        <v>2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1</v>
      </c>
      <c r="Y46" s="3">
        <v>0</v>
      </c>
      <c r="Z46" s="3">
        <v>5</v>
      </c>
      <c r="AA46" s="3">
        <v>0.42899999999999999</v>
      </c>
      <c r="AB46" s="3">
        <v>0.41699999999999998</v>
      </c>
      <c r="AC46" s="3">
        <v>0.84499999999999997</v>
      </c>
      <c r="AI46" t="s">
        <v>1</v>
      </c>
    </row>
    <row r="47" spans="1:35" x14ac:dyDescent="0.25">
      <c r="A47" s="3" t="s">
        <v>176</v>
      </c>
      <c r="B47" s="3" t="s">
        <v>184</v>
      </c>
      <c r="C47" s="3">
        <v>0.39</v>
      </c>
      <c r="D47" s="3">
        <v>11</v>
      </c>
      <c r="E47" s="3">
        <v>11</v>
      </c>
      <c r="F47" s="3">
        <v>46</v>
      </c>
      <c r="G47" s="6">
        <v>41</v>
      </c>
      <c r="H47" s="3">
        <v>17</v>
      </c>
      <c r="I47" s="6">
        <v>16</v>
      </c>
      <c r="J47" s="3">
        <v>3</v>
      </c>
      <c r="K47" s="3">
        <v>1</v>
      </c>
      <c r="L47" s="3">
        <v>0</v>
      </c>
      <c r="M47" s="3">
        <v>6</v>
      </c>
      <c r="N47" s="6">
        <v>3</v>
      </c>
      <c r="O47" s="3">
        <v>7</v>
      </c>
      <c r="P47" s="3">
        <v>2</v>
      </c>
      <c r="Q47" s="3">
        <v>0</v>
      </c>
      <c r="R47" s="3">
        <v>6</v>
      </c>
      <c r="S47" s="3">
        <v>0</v>
      </c>
      <c r="T47" s="3">
        <v>0</v>
      </c>
      <c r="U47" s="3">
        <v>0</v>
      </c>
      <c r="V47" s="3">
        <v>0</v>
      </c>
      <c r="W47" s="3">
        <v>3</v>
      </c>
      <c r="X47" s="3">
        <v>0</v>
      </c>
      <c r="Y47" s="3">
        <v>0</v>
      </c>
      <c r="Z47" s="3">
        <v>21</v>
      </c>
      <c r="AA47" s="3">
        <v>0.45700000000000002</v>
      </c>
      <c r="AB47" s="3">
        <v>0.51200000000000001</v>
      </c>
      <c r="AC47" s="3">
        <v>0.96899999999999997</v>
      </c>
    </row>
    <row r="48" spans="1:35" x14ac:dyDescent="0.25">
      <c r="A48" s="3" t="s">
        <v>164</v>
      </c>
      <c r="B48" s="3" t="s">
        <v>185</v>
      </c>
      <c r="C48" s="3">
        <v>0.35099999999999998</v>
      </c>
      <c r="D48" s="3">
        <v>15</v>
      </c>
      <c r="E48" s="3">
        <v>15</v>
      </c>
      <c r="F48" s="3">
        <v>61</v>
      </c>
      <c r="G48" s="6">
        <v>57</v>
      </c>
      <c r="H48" s="3">
        <v>16</v>
      </c>
      <c r="I48" s="6">
        <v>20</v>
      </c>
      <c r="J48" s="3">
        <v>6</v>
      </c>
      <c r="K48" s="3">
        <v>1</v>
      </c>
      <c r="L48" s="3">
        <v>1</v>
      </c>
      <c r="M48" s="3">
        <v>6</v>
      </c>
      <c r="N48" s="6">
        <v>3</v>
      </c>
      <c r="O48" s="3">
        <v>15</v>
      </c>
      <c r="P48" s="3">
        <v>1</v>
      </c>
      <c r="Q48" s="3">
        <v>0</v>
      </c>
      <c r="R48" s="3">
        <v>7</v>
      </c>
      <c r="S48" s="3">
        <v>0</v>
      </c>
      <c r="T48" s="3">
        <v>0</v>
      </c>
      <c r="U48" s="3">
        <v>0</v>
      </c>
      <c r="V48" s="3">
        <v>0</v>
      </c>
      <c r="W48" s="3">
        <v>3</v>
      </c>
      <c r="X48" s="3">
        <v>1</v>
      </c>
      <c r="Y48" s="3">
        <v>0</v>
      </c>
      <c r="Z48" s="3">
        <v>31</v>
      </c>
      <c r="AA48" s="3">
        <v>0.39300000000000002</v>
      </c>
      <c r="AB48" s="3">
        <v>0.54400000000000004</v>
      </c>
      <c r="AC48" s="3">
        <v>0.93700000000000006</v>
      </c>
    </row>
    <row r="49" spans="1:65" x14ac:dyDescent="0.25">
      <c r="A49" s="3" t="s">
        <v>165</v>
      </c>
      <c r="B49" s="3" t="s">
        <v>184</v>
      </c>
      <c r="C49" s="3">
        <v>0.25</v>
      </c>
      <c r="D49" s="3">
        <v>5</v>
      </c>
      <c r="E49" s="3">
        <v>5</v>
      </c>
      <c r="F49" s="3">
        <v>17</v>
      </c>
      <c r="G49" s="6">
        <v>16</v>
      </c>
      <c r="H49" s="3">
        <v>3</v>
      </c>
      <c r="I49" s="6">
        <v>4</v>
      </c>
      <c r="J49" s="3">
        <v>1</v>
      </c>
      <c r="K49" s="3">
        <v>1</v>
      </c>
      <c r="L49" s="3">
        <v>0</v>
      </c>
      <c r="M49" s="3">
        <v>5</v>
      </c>
      <c r="N49" s="6">
        <v>1</v>
      </c>
      <c r="O49" s="3">
        <v>6</v>
      </c>
      <c r="P49" s="3">
        <v>0</v>
      </c>
      <c r="Q49" s="3">
        <v>0</v>
      </c>
      <c r="R49" s="3">
        <v>3</v>
      </c>
      <c r="S49" s="3">
        <v>0</v>
      </c>
      <c r="T49" s="3">
        <v>0</v>
      </c>
      <c r="U49" s="3">
        <v>0</v>
      </c>
      <c r="V49" s="3">
        <v>0</v>
      </c>
      <c r="W49" s="3">
        <v>3</v>
      </c>
      <c r="X49" s="3">
        <v>0</v>
      </c>
      <c r="Y49" s="3">
        <v>0</v>
      </c>
      <c r="Z49" s="3">
        <v>7</v>
      </c>
      <c r="AA49" s="3">
        <v>0.29399999999999998</v>
      </c>
      <c r="AB49" s="3">
        <v>0.437</v>
      </c>
      <c r="AC49" s="3">
        <v>0.73199999999999998</v>
      </c>
    </row>
    <row r="50" spans="1:65" x14ac:dyDescent="0.25">
      <c r="A50" s="3" t="s">
        <v>166</v>
      </c>
      <c r="B50" s="3" t="s">
        <v>186</v>
      </c>
      <c r="C50" s="3">
        <v>0.21199999999999999</v>
      </c>
      <c r="D50" s="3">
        <v>9</v>
      </c>
      <c r="E50" s="3">
        <v>9</v>
      </c>
      <c r="F50" s="3">
        <v>35</v>
      </c>
      <c r="G50" s="6">
        <v>33</v>
      </c>
      <c r="H50" s="3">
        <v>8</v>
      </c>
      <c r="I50" s="6">
        <v>7</v>
      </c>
      <c r="J50" s="3">
        <v>2</v>
      </c>
      <c r="K50" s="3">
        <v>2</v>
      </c>
      <c r="L50" s="3">
        <v>1</v>
      </c>
      <c r="M50" s="3">
        <v>5</v>
      </c>
      <c r="N50" s="6">
        <v>2</v>
      </c>
      <c r="O50" s="3">
        <v>8</v>
      </c>
      <c r="P50" s="3">
        <v>0</v>
      </c>
      <c r="Q50" s="3">
        <v>0</v>
      </c>
      <c r="R50" s="3">
        <v>2</v>
      </c>
      <c r="S50" s="3">
        <v>0</v>
      </c>
      <c r="T50" s="3">
        <v>0</v>
      </c>
      <c r="U50" s="3">
        <v>0</v>
      </c>
      <c r="V50" s="3">
        <v>0</v>
      </c>
      <c r="W50" s="3">
        <v>3</v>
      </c>
      <c r="X50" s="3">
        <v>1</v>
      </c>
      <c r="Y50" s="3">
        <v>0</v>
      </c>
      <c r="Z50" s="3">
        <v>16</v>
      </c>
      <c r="AA50" s="3">
        <v>0.25700000000000001</v>
      </c>
      <c r="AB50" s="3">
        <v>0.48499999999999999</v>
      </c>
      <c r="AC50" s="3">
        <v>0.74199999999999999</v>
      </c>
    </row>
    <row r="51" spans="1:65" x14ac:dyDescent="0.25">
      <c r="A51" t="s">
        <v>167</v>
      </c>
      <c r="B51" t="s">
        <v>187</v>
      </c>
      <c r="C51">
        <v>0.34</v>
      </c>
      <c r="D51">
        <v>14</v>
      </c>
      <c r="E51">
        <v>14</v>
      </c>
      <c r="F51">
        <v>54</v>
      </c>
      <c r="G51" s="14">
        <v>47</v>
      </c>
      <c r="H51">
        <v>10</v>
      </c>
      <c r="I51" s="14">
        <v>16</v>
      </c>
      <c r="J51">
        <v>4</v>
      </c>
      <c r="K51">
        <v>1</v>
      </c>
      <c r="L51">
        <v>0</v>
      </c>
      <c r="M51">
        <v>8</v>
      </c>
      <c r="N51" s="14">
        <v>4</v>
      </c>
      <c r="O51">
        <v>15</v>
      </c>
      <c r="P51">
        <v>1</v>
      </c>
      <c r="Q51">
        <v>0</v>
      </c>
      <c r="R51">
        <v>5</v>
      </c>
      <c r="S51">
        <v>0</v>
      </c>
      <c r="T51">
        <v>0</v>
      </c>
      <c r="U51">
        <v>2</v>
      </c>
      <c r="V51">
        <v>0</v>
      </c>
      <c r="W51">
        <v>1</v>
      </c>
      <c r="X51">
        <v>4</v>
      </c>
      <c r="Y51">
        <v>0</v>
      </c>
      <c r="Z51">
        <v>22</v>
      </c>
      <c r="AA51">
        <v>0.38900000000000001</v>
      </c>
      <c r="AB51">
        <v>0.46800000000000003</v>
      </c>
      <c r="AC51">
        <v>0.85699999999999998</v>
      </c>
    </row>
    <row r="52" spans="1:65" x14ac:dyDescent="0.25">
      <c r="A52" s="3" t="s">
        <v>50</v>
      </c>
      <c r="B52" s="7" t="s">
        <v>188</v>
      </c>
      <c r="C52" s="54">
        <f>I52/G52</f>
        <v>0.33624454148471616</v>
      </c>
      <c r="D52" s="7">
        <f t="shared" ref="D52:Z52" si="3">SUM(D45:D51)</f>
        <v>65</v>
      </c>
      <c r="E52" s="7">
        <f t="shared" si="3"/>
        <v>65</v>
      </c>
      <c r="F52" s="7">
        <f t="shared" si="3"/>
        <v>256</v>
      </c>
      <c r="G52" s="17">
        <f t="shared" si="3"/>
        <v>229</v>
      </c>
      <c r="H52" s="7">
        <f t="shared" si="3"/>
        <v>60</v>
      </c>
      <c r="I52" s="17">
        <f t="shared" si="3"/>
        <v>77</v>
      </c>
      <c r="J52" s="7">
        <f t="shared" si="3"/>
        <v>22</v>
      </c>
      <c r="K52" s="7">
        <f t="shared" si="3"/>
        <v>6</v>
      </c>
      <c r="L52" s="7">
        <f t="shared" si="3"/>
        <v>2</v>
      </c>
      <c r="M52" s="7">
        <f t="shared" si="3"/>
        <v>33</v>
      </c>
      <c r="N52" s="17">
        <f t="shared" si="3"/>
        <v>20</v>
      </c>
      <c r="O52" s="7">
        <f t="shared" si="3"/>
        <v>60</v>
      </c>
      <c r="P52" s="7">
        <f t="shared" si="3"/>
        <v>5</v>
      </c>
      <c r="Q52" s="7">
        <f t="shared" si="3"/>
        <v>0</v>
      </c>
      <c r="R52" s="7">
        <f t="shared" si="3"/>
        <v>31</v>
      </c>
      <c r="S52" s="7">
        <f t="shared" si="3"/>
        <v>0</v>
      </c>
      <c r="T52" s="7">
        <f t="shared" si="3"/>
        <v>0</v>
      </c>
      <c r="U52" s="7">
        <f t="shared" si="3"/>
        <v>2</v>
      </c>
      <c r="V52" s="7">
        <f t="shared" si="3"/>
        <v>0</v>
      </c>
      <c r="W52" s="7">
        <f t="shared" si="3"/>
        <v>13</v>
      </c>
      <c r="X52" s="7">
        <f t="shared" si="3"/>
        <v>7</v>
      </c>
      <c r="Y52" s="7">
        <f t="shared" si="3"/>
        <v>0</v>
      </c>
      <c r="Z52" s="7">
        <f t="shared" si="3"/>
        <v>117</v>
      </c>
      <c r="AA52" s="60">
        <f>(I52+N52+P52)/(G52+N52+P52+U52)</f>
        <v>0.3984375</v>
      </c>
      <c r="AB52" s="7">
        <v>0.51100000000000001</v>
      </c>
      <c r="AC52" s="7">
        <f>SUM(AA52:AB52)</f>
        <v>0.90943750000000001</v>
      </c>
      <c r="AD52" s="24">
        <f>I52-J52-K52-L52</f>
        <v>47</v>
      </c>
    </row>
    <row r="54" spans="1:65" s="58" customFormat="1" x14ac:dyDescent="0.25">
      <c r="A54" s="3" t="s">
        <v>165</v>
      </c>
      <c r="B54" s="3" t="s">
        <v>189</v>
      </c>
      <c r="C54" s="3">
        <v>0.4</v>
      </c>
      <c r="D54" s="3">
        <v>5</v>
      </c>
      <c r="E54" s="3">
        <v>5</v>
      </c>
      <c r="F54" s="3">
        <v>16</v>
      </c>
      <c r="G54" s="6">
        <v>15</v>
      </c>
      <c r="H54" s="3">
        <v>2</v>
      </c>
      <c r="I54" s="6">
        <v>6</v>
      </c>
      <c r="J54" s="3">
        <v>0</v>
      </c>
      <c r="K54" s="3">
        <v>0</v>
      </c>
      <c r="L54" s="3">
        <v>0</v>
      </c>
      <c r="M54" s="3">
        <v>1</v>
      </c>
      <c r="N54" s="6">
        <v>0</v>
      </c>
      <c r="O54" s="3">
        <v>0</v>
      </c>
      <c r="P54" s="3">
        <v>1</v>
      </c>
      <c r="Q54" s="3">
        <v>0</v>
      </c>
      <c r="R54" s="3">
        <v>2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6</v>
      </c>
      <c r="AA54" s="3">
        <v>0.437</v>
      </c>
      <c r="AB54" s="3">
        <v>0.4</v>
      </c>
      <c r="AC54" s="3">
        <v>0.83699999999999997</v>
      </c>
      <c r="AD54"/>
      <c r="BL54"/>
      <c r="BM54"/>
    </row>
    <row r="55" spans="1:65" x14ac:dyDescent="0.25">
      <c r="A55" s="3" t="s">
        <v>166</v>
      </c>
      <c r="B55" s="3" t="s">
        <v>189</v>
      </c>
      <c r="C55" s="3">
        <v>0.44</v>
      </c>
      <c r="D55" s="3">
        <v>8</v>
      </c>
      <c r="E55" s="3">
        <v>8</v>
      </c>
      <c r="F55" s="3">
        <v>31</v>
      </c>
      <c r="G55" s="6">
        <v>25</v>
      </c>
      <c r="H55" s="3">
        <v>8</v>
      </c>
      <c r="I55" s="6">
        <v>11</v>
      </c>
      <c r="J55" s="3">
        <v>2</v>
      </c>
      <c r="K55" s="3">
        <v>1</v>
      </c>
      <c r="L55" s="3">
        <v>0</v>
      </c>
      <c r="M55" s="3">
        <v>6</v>
      </c>
      <c r="N55" s="6">
        <v>4</v>
      </c>
      <c r="O55" s="3">
        <v>1</v>
      </c>
      <c r="P55" s="3">
        <v>2</v>
      </c>
      <c r="Q55" s="3">
        <v>0</v>
      </c>
      <c r="R55" s="3">
        <v>3</v>
      </c>
      <c r="S55" s="3">
        <v>0</v>
      </c>
      <c r="T55" s="3">
        <v>0</v>
      </c>
      <c r="U55" s="3">
        <v>0</v>
      </c>
      <c r="V55" s="3">
        <v>0</v>
      </c>
      <c r="W55" s="3">
        <v>2</v>
      </c>
      <c r="X55" s="3">
        <v>0</v>
      </c>
      <c r="Y55" s="3">
        <v>0</v>
      </c>
      <c r="Z55" s="3">
        <v>15</v>
      </c>
      <c r="AA55" s="3">
        <v>0.54800000000000004</v>
      </c>
      <c r="AB55" s="3">
        <v>0.6</v>
      </c>
      <c r="AC55" s="3">
        <v>1.1479999999999999</v>
      </c>
    </row>
    <row r="56" spans="1:65" x14ac:dyDescent="0.25">
      <c r="A56" t="s">
        <v>167</v>
      </c>
      <c r="B56" t="s">
        <v>190</v>
      </c>
      <c r="C56">
        <v>0.28199999999999997</v>
      </c>
      <c r="D56">
        <v>11</v>
      </c>
      <c r="E56">
        <v>11</v>
      </c>
      <c r="F56">
        <v>51</v>
      </c>
      <c r="G56" s="14">
        <v>39</v>
      </c>
      <c r="H56">
        <v>14</v>
      </c>
      <c r="I56" s="14">
        <v>11</v>
      </c>
      <c r="J56">
        <v>2</v>
      </c>
      <c r="K56">
        <v>0</v>
      </c>
      <c r="L56">
        <v>0</v>
      </c>
      <c r="M56">
        <v>1</v>
      </c>
      <c r="N56" s="14">
        <v>10</v>
      </c>
      <c r="O56">
        <v>3</v>
      </c>
      <c r="P56">
        <v>2</v>
      </c>
      <c r="Q56">
        <v>0</v>
      </c>
      <c r="R56">
        <v>10</v>
      </c>
      <c r="S56">
        <v>0</v>
      </c>
      <c r="T56">
        <v>0</v>
      </c>
      <c r="U56">
        <v>0</v>
      </c>
      <c r="V56">
        <v>0</v>
      </c>
      <c r="W56">
        <v>4</v>
      </c>
      <c r="X56">
        <v>0</v>
      </c>
      <c r="Y56">
        <v>0</v>
      </c>
      <c r="Z56">
        <v>13</v>
      </c>
      <c r="AA56">
        <v>0.45100000000000001</v>
      </c>
      <c r="AB56">
        <v>0.33300000000000002</v>
      </c>
      <c r="AC56">
        <v>0.78400000000000003</v>
      </c>
    </row>
    <row r="57" spans="1:65" x14ac:dyDescent="0.25">
      <c r="A57" s="3"/>
      <c r="B57" s="7" t="s">
        <v>191</v>
      </c>
      <c r="C57" s="55">
        <f>I57/G57</f>
        <v>0.35443037974683544</v>
      </c>
      <c r="D57" s="3">
        <f t="shared" ref="D57:Z57" si="4">SUM(D54:D56)</f>
        <v>24</v>
      </c>
      <c r="E57" s="3">
        <f t="shared" si="4"/>
        <v>24</v>
      </c>
      <c r="F57" s="3">
        <f t="shared" si="4"/>
        <v>98</v>
      </c>
      <c r="G57" s="6">
        <f t="shared" si="4"/>
        <v>79</v>
      </c>
      <c r="H57" s="3">
        <f t="shared" si="4"/>
        <v>24</v>
      </c>
      <c r="I57" s="6">
        <f t="shared" si="4"/>
        <v>28</v>
      </c>
      <c r="J57" s="3">
        <f t="shared" si="4"/>
        <v>4</v>
      </c>
      <c r="K57" s="3">
        <f t="shared" si="4"/>
        <v>1</v>
      </c>
      <c r="L57" s="3">
        <f t="shared" si="4"/>
        <v>0</v>
      </c>
      <c r="M57" s="3">
        <f t="shared" si="4"/>
        <v>8</v>
      </c>
      <c r="N57" s="6">
        <f t="shared" si="4"/>
        <v>14</v>
      </c>
      <c r="O57" s="3">
        <f t="shared" si="4"/>
        <v>4</v>
      </c>
      <c r="P57" s="3">
        <f t="shared" si="4"/>
        <v>5</v>
      </c>
      <c r="Q57" s="3">
        <f t="shared" si="4"/>
        <v>0</v>
      </c>
      <c r="R57" s="3">
        <f t="shared" si="4"/>
        <v>15</v>
      </c>
      <c r="S57" s="3">
        <f t="shared" si="4"/>
        <v>0</v>
      </c>
      <c r="T57" s="3">
        <f t="shared" si="4"/>
        <v>0</v>
      </c>
      <c r="U57" s="3">
        <f t="shared" si="4"/>
        <v>0</v>
      </c>
      <c r="V57" s="3">
        <f t="shared" si="4"/>
        <v>0</v>
      </c>
      <c r="W57" s="3">
        <f t="shared" si="4"/>
        <v>6</v>
      </c>
      <c r="X57" s="3">
        <f t="shared" si="4"/>
        <v>0</v>
      </c>
      <c r="Y57" s="3">
        <f t="shared" si="4"/>
        <v>0</v>
      </c>
      <c r="Z57" s="3">
        <f t="shared" si="4"/>
        <v>34</v>
      </c>
      <c r="AA57" s="60">
        <f>(I57+N57+P57)/(G57+N57+P57+U57)</f>
        <v>0.47959183673469385</v>
      </c>
      <c r="AB57" s="13">
        <v>0.43</v>
      </c>
      <c r="AC57" s="13">
        <f>SUM(AA57:AB57)</f>
        <v>0.90959183673469379</v>
      </c>
      <c r="AD57" s="24">
        <f>I57-J57-K57-L57</f>
        <v>23</v>
      </c>
    </row>
    <row r="58" spans="1:65" x14ac:dyDescent="0.25">
      <c r="A58" s="3"/>
      <c r="B58" s="3"/>
      <c r="C58" s="3"/>
      <c r="D58" s="3"/>
      <c r="E58" s="3"/>
      <c r="F58" s="3"/>
      <c r="G58" s="6"/>
      <c r="H58" s="3"/>
      <c r="I58" s="6"/>
      <c r="J58" s="3"/>
      <c r="K58" s="3"/>
      <c r="L58" s="3"/>
      <c r="M58" s="3"/>
      <c r="N58" s="6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60" spans="1:65" x14ac:dyDescent="0.25">
      <c r="A60" s="41" t="s">
        <v>133</v>
      </c>
      <c r="B60" s="41" t="s">
        <v>1</v>
      </c>
      <c r="C60" s="1" t="s">
        <v>2</v>
      </c>
      <c r="D60" s="1" t="s">
        <v>3</v>
      </c>
      <c r="E60" s="1" t="s">
        <v>4</v>
      </c>
      <c r="F60" s="1" t="s">
        <v>5</v>
      </c>
      <c r="G60" s="2" t="s">
        <v>6</v>
      </c>
      <c r="H60" s="1" t="s">
        <v>7</v>
      </c>
      <c r="I60" s="2" t="s">
        <v>8</v>
      </c>
      <c r="J60" s="1" t="s">
        <v>9</v>
      </c>
      <c r="K60" s="1" t="s">
        <v>10</v>
      </c>
      <c r="L60" s="1" t="s">
        <v>11</v>
      </c>
      <c r="M60" s="1" t="s">
        <v>12</v>
      </c>
      <c r="N60" s="2" t="s">
        <v>13</v>
      </c>
      <c r="O60" s="1" t="s">
        <v>14</v>
      </c>
      <c r="P60" s="1" t="s">
        <v>15</v>
      </c>
      <c r="Q60" s="1" t="s">
        <v>16</v>
      </c>
      <c r="R60" s="1" t="s">
        <v>17</v>
      </c>
      <c r="S60" s="1" t="s">
        <v>18</v>
      </c>
      <c r="T60" s="1" t="s">
        <v>19</v>
      </c>
      <c r="U60" s="1" t="s">
        <v>20</v>
      </c>
      <c r="V60" s="1" t="s">
        <v>21</v>
      </c>
      <c r="W60" s="1" t="s">
        <v>22</v>
      </c>
      <c r="X60" s="1" t="s">
        <v>23</v>
      </c>
      <c r="Y60" s="1" t="s">
        <v>24</v>
      </c>
      <c r="Z60" s="1" t="s">
        <v>25</v>
      </c>
      <c r="AA60" s="1" t="s">
        <v>26</v>
      </c>
      <c r="AB60" s="1" t="s">
        <v>27</v>
      </c>
      <c r="AC60" s="1" t="s">
        <v>28</v>
      </c>
      <c r="AD60" s="41"/>
    </row>
    <row r="61" spans="1:65" x14ac:dyDescent="0.25">
      <c r="A61" s="3" t="s">
        <v>192</v>
      </c>
      <c r="B61" s="3" t="s">
        <v>193</v>
      </c>
      <c r="C61" s="3">
        <v>0.375</v>
      </c>
      <c r="D61" s="3">
        <v>8</v>
      </c>
      <c r="E61" s="3">
        <v>8</v>
      </c>
      <c r="F61" s="3">
        <v>29</v>
      </c>
      <c r="G61" s="6">
        <v>24</v>
      </c>
      <c r="H61" s="3">
        <v>3</v>
      </c>
      <c r="I61" s="6">
        <v>9</v>
      </c>
      <c r="J61" s="3">
        <v>0</v>
      </c>
      <c r="K61" s="3">
        <v>0</v>
      </c>
      <c r="L61" s="3">
        <v>1</v>
      </c>
      <c r="M61" s="3">
        <v>9</v>
      </c>
      <c r="N61" s="6">
        <v>4</v>
      </c>
      <c r="O61" s="3">
        <v>5</v>
      </c>
      <c r="P61" s="3">
        <v>1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1</v>
      </c>
      <c r="X61" s="3">
        <v>2</v>
      </c>
      <c r="Y61" s="3">
        <v>0</v>
      </c>
      <c r="Z61" s="3">
        <v>12</v>
      </c>
      <c r="AA61" s="3">
        <v>0.48299999999999998</v>
      </c>
      <c r="AB61" s="3">
        <v>0.5</v>
      </c>
      <c r="AC61" s="3">
        <v>0.98299999999999998</v>
      </c>
    </row>
    <row r="62" spans="1:65" x14ac:dyDescent="0.25">
      <c r="A62" s="3" t="s">
        <v>159</v>
      </c>
      <c r="B62" s="3" t="s">
        <v>193</v>
      </c>
      <c r="C62" s="3">
        <v>0.26700000000000002</v>
      </c>
      <c r="D62" s="3">
        <v>5</v>
      </c>
      <c r="E62" s="3">
        <v>5</v>
      </c>
      <c r="F62" s="3">
        <v>17</v>
      </c>
      <c r="G62" s="6">
        <v>15</v>
      </c>
      <c r="H62" s="3">
        <v>1</v>
      </c>
      <c r="I62" s="6">
        <v>4</v>
      </c>
      <c r="J62" s="3">
        <v>1</v>
      </c>
      <c r="K62" s="3">
        <v>0</v>
      </c>
      <c r="L62" s="3">
        <v>0</v>
      </c>
      <c r="M62" s="3">
        <v>1</v>
      </c>
      <c r="N62" s="6">
        <v>2</v>
      </c>
      <c r="O62" s="3">
        <v>2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5</v>
      </c>
      <c r="AA62" s="3">
        <v>0.35299999999999998</v>
      </c>
      <c r="AB62" s="3">
        <v>0.33300000000000002</v>
      </c>
      <c r="AC62" s="3">
        <v>0.68600000000000005</v>
      </c>
      <c r="AE62" s="58"/>
    </row>
    <row r="63" spans="1:65" x14ac:dyDescent="0.25">
      <c r="A63" s="3" t="s">
        <v>194</v>
      </c>
      <c r="B63" s="3" t="s">
        <v>195</v>
      </c>
      <c r="C63" s="3">
        <v>0.4</v>
      </c>
      <c r="D63" s="3">
        <v>11</v>
      </c>
      <c r="E63" s="3">
        <v>11</v>
      </c>
      <c r="F63" s="3">
        <v>44</v>
      </c>
      <c r="G63" s="6">
        <v>40</v>
      </c>
      <c r="H63" s="3">
        <v>8</v>
      </c>
      <c r="I63" s="6">
        <v>16</v>
      </c>
      <c r="J63" s="3">
        <v>5</v>
      </c>
      <c r="K63" s="3">
        <v>0</v>
      </c>
      <c r="L63" s="3">
        <v>0</v>
      </c>
      <c r="M63" s="3">
        <v>11</v>
      </c>
      <c r="N63" s="6">
        <v>2</v>
      </c>
      <c r="O63" s="3">
        <v>5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2</v>
      </c>
      <c r="V63" s="3">
        <v>0</v>
      </c>
      <c r="W63" s="3">
        <v>6</v>
      </c>
      <c r="X63" s="3">
        <v>0</v>
      </c>
      <c r="Y63" s="3">
        <v>0</v>
      </c>
      <c r="Z63" s="3">
        <v>21</v>
      </c>
      <c r="AA63" s="3">
        <v>0.40899999999999997</v>
      </c>
      <c r="AB63" s="3">
        <v>0.52500000000000002</v>
      </c>
      <c r="AC63" s="3">
        <v>0.93400000000000005</v>
      </c>
    </row>
    <row r="64" spans="1:65" x14ac:dyDescent="0.25">
      <c r="A64" s="3" t="s">
        <v>132</v>
      </c>
      <c r="B64" s="3" t="s">
        <v>193</v>
      </c>
      <c r="C64" s="3">
        <v>0.152</v>
      </c>
      <c r="D64" s="3">
        <v>14</v>
      </c>
      <c r="E64" s="3">
        <v>14</v>
      </c>
      <c r="F64" s="3">
        <v>50</v>
      </c>
      <c r="G64" s="6">
        <v>46</v>
      </c>
      <c r="H64" s="3">
        <v>3</v>
      </c>
      <c r="I64" s="6">
        <v>7</v>
      </c>
      <c r="J64" s="3">
        <v>2</v>
      </c>
      <c r="K64" s="3">
        <v>0</v>
      </c>
      <c r="L64" s="3">
        <v>0</v>
      </c>
      <c r="M64" s="3">
        <v>5</v>
      </c>
      <c r="N64" s="6">
        <v>1</v>
      </c>
      <c r="O64" s="3">
        <v>13</v>
      </c>
      <c r="P64" s="3">
        <v>3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2</v>
      </c>
      <c r="X64" s="3">
        <v>3</v>
      </c>
      <c r="Y64" s="3">
        <v>0</v>
      </c>
      <c r="Z64" s="3">
        <v>9</v>
      </c>
      <c r="AA64" s="3">
        <v>0.22</v>
      </c>
      <c r="AB64" s="3">
        <v>0.19600000000000001</v>
      </c>
      <c r="AC64" s="3">
        <v>0.41599999999999998</v>
      </c>
    </row>
    <row r="65" spans="1:65" x14ac:dyDescent="0.25">
      <c r="A65" s="3" t="s">
        <v>196</v>
      </c>
      <c r="B65" s="3" t="s">
        <v>193</v>
      </c>
      <c r="C65" s="3">
        <v>0.3</v>
      </c>
      <c r="D65" s="3">
        <v>4</v>
      </c>
      <c r="E65" s="3">
        <v>4</v>
      </c>
      <c r="F65" s="3">
        <v>12</v>
      </c>
      <c r="G65" s="6">
        <v>10</v>
      </c>
      <c r="H65" s="3">
        <v>0</v>
      </c>
      <c r="I65" s="6">
        <v>3</v>
      </c>
      <c r="J65" s="3">
        <v>0</v>
      </c>
      <c r="K65" s="3">
        <v>0</v>
      </c>
      <c r="L65" s="3">
        <v>0</v>
      </c>
      <c r="M65" s="3">
        <v>0</v>
      </c>
      <c r="N65" s="6">
        <v>2</v>
      </c>
      <c r="O65" s="3">
        <v>2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3</v>
      </c>
      <c r="AA65" s="3">
        <v>0.41699999999999998</v>
      </c>
      <c r="AB65" s="3">
        <v>0.3</v>
      </c>
      <c r="AC65" s="3">
        <v>0.71699999999999997</v>
      </c>
    </row>
    <row r="66" spans="1:65" x14ac:dyDescent="0.25">
      <c r="A66" s="3" t="s">
        <v>163</v>
      </c>
      <c r="B66" s="3" t="s">
        <v>193</v>
      </c>
      <c r="C66" s="3">
        <v>0.27300000000000002</v>
      </c>
      <c r="D66" s="3">
        <v>10</v>
      </c>
      <c r="E66" s="3">
        <v>10</v>
      </c>
      <c r="F66" s="3">
        <v>38</v>
      </c>
      <c r="G66" s="6">
        <v>33</v>
      </c>
      <c r="H66" s="3">
        <v>8</v>
      </c>
      <c r="I66" s="6">
        <v>9</v>
      </c>
      <c r="J66" s="3">
        <v>1</v>
      </c>
      <c r="K66" s="3">
        <v>0</v>
      </c>
      <c r="L66" s="3">
        <v>1</v>
      </c>
      <c r="M66" s="3">
        <v>4</v>
      </c>
      <c r="N66" s="6">
        <v>3</v>
      </c>
      <c r="O66" s="3">
        <v>6</v>
      </c>
      <c r="P66" s="3">
        <v>2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3</v>
      </c>
      <c r="X66" s="3">
        <v>2</v>
      </c>
      <c r="Y66" s="3">
        <v>0</v>
      </c>
      <c r="Z66" s="3">
        <v>13</v>
      </c>
      <c r="AA66" s="3">
        <v>0.36799999999999999</v>
      </c>
      <c r="AB66" s="3">
        <v>0.39400000000000002</v>
      </c>
      <c r="AC66" s="3">
        <v>0.76200000000000001</v>
      </c>
    </row>
    <row r="67" spans="1:65" s="58" customFormat="1" x14ac:dyDescent="0.25">
      <c r="A67" s="3" t="s">
        <v>164</v>
      </c>
      <c r="B67" s="3" t="s">
        <v>193</v>
      </c>
      <c r="C67" s="3">
        <v>0.25600000000000001</v>
      </c>
      <c r="D67" s="3">
        <v>12</v>
      </c>
      <c r="E67" s="3">
        <v>12</v>
      </c>
      <c r="F67" s="3">
        <v>41</v>
      </c>
      <c r="G67" s="6">
        <v>39</v>
      </c>
      <c r="H67" s="3">
        <v>4</v>
      </c>
      <c r="I67" s="6">
        <v>10</v>
      </c>
      <c r="J67" s="3">
        <v>1</v>
      </c>
      <c r="K67" s="3">
        <v>0</v>
      </c>
      <c r="L67" s="3">
        <v>0</v>
      </c>
      <c r="M67" s="3">
        <v>1</v>
      </c>
      <c r="N67" s="6">
        <v>1</v>
      </c>
      <c r="O67" s="3">
        <v>9</v>
      </c>
      <c r="P67" s="3">
        <v>1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2</v>
      </c>
      <c r="X67" s="3">
        <v>1</v>
      </c>
      <c r="Y67" s="3">
        <v>0</v>
      </c>
      <c r="Z67" s="3">
        <v>11</v>
      </c>
      <c r="AA67" s="3">
        <v>0.29299999999999998</v>
      </c>
      <c r="AB67" s="3">
        <v>0.28199999999999997</v>
      </c>
      <c r="AC67" s="3">
        <v>0.57499999999999996</v>
      </c>
      <c r="AD67"/>
      <c r="AE67"/>
      <c r="BM67"/>
    </row>
    <row r="68" spans="1:65" x14ac:dyDescent="0.25">
      <c r="A68" s="61" t="s">
        <v>166</v>
      </c>
      <c r="B68" t="s">
        <v>193</v>
      </c>
      <c r="C68">
        <v>0.5</v>
      </c>
      <c r="D68">
        <v>8</v>
      </c>
      <c r="E68">
        <v>8</v>
      </c>
      <c r="F68">
        <v>26</v>
      </c>
      <c r="G68" s="14">
        <v>24</v>
      </c>
      <c r="H68">
        <v>4</v>
      </c>
      <c r="I68" s="14">
        <v>12</v>
      </c>
      <c r="J68">
        <v>3</v>
      </c>
      <c r="K68">
        <v>0</v>
      </c>
      <c r="L68">
        <v>0</v>
      </c>
      <c r="M68">
        <v>4</v>
      </c>
      <c r="N68" s="14">
        <v>2</v>
      </c>
      <c r="O68">
        <v>4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15</v>
      </c>
      <c r="AA68">
        <v>0.53800000000000003</v>
      </c>
      <c r="AB68">
        <v>0.625</v>
      </c>
      <c r="AC68">
        <v>1.163</v>
      </c>
      <c r="AN68" s="14"/>
      <c r="AP68" s="14"/>
      <c r="AU68" s="14"/>
    </row>
    <row r="69" spans="1:65" x14ac:dyDescent="0.25">
      <c r="A69" t="s">
        <v>167</v>
      </c>
      <c r="B69" t="s">
        <v>193</v>
      </c>
      <c r="C69">
        <v>0.25700000000000001</v>
      </c>
      <c r="D69">
        <v>11</v>
      </c>
      <c r="E69">
        <v>11</v>
      </c>
      <c r="F69">
        <v>37</v>
      </c>
      <c r="G69" s="14">
        <v>35</v>
      </c>
      <c r="H69">
        <v>1</v>
      </c>
      <c r="I69" s="14">
        <v>9</v>
      </c>
      <c r="J69">
        <v>1</v>
      </c>
      <c r="K69">
        <v>0</v>
      </c>
      <c r="L69">
        <v>0</v>
      </c>
      <c r="M69">
        <v>6</v>
      </c>
      <c r="N69" s="14">
        <v>2</v>
      </c>
      <c r="O69">
        <v>10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1</v>
      </c>
      <c r="X69">
        <v>0</v>
      </c>
      <c r="Y69">
        <v>0</v>
      </c>
      <c r="Z69">
        <v>10</v>
      </c>
      <c r="AA69">
        <v>0.29699999999999999</v>
      </c>
      <c r="AB69">
        <v>0.28599999999999998</v>
      </c>
      <c r="AC69">
        <v>0.58299999999999996</v>
      </c>
    </row>
    <row r="70" spans="1:65" x14ac:dyDescent="0.25">
      <c r="A70" s="7"/>
      <c r="B70" s="7" t="s">
        <v>197</v>
      </c>
      <c r="C70" s="54">
        <f>I70/G70</f>
        <v>0.29699248120300753</v>
      </c>
      <c r="D70" s="7">
        <f t="shared" ref="D70:Z70" si="5">SUM(D61:D69)</f>
        <v>83</v>
      </c>
      <c r="E70" s="7">
        <f t="shared" si="5"/>
        <v>83</v>
      </c>
      <c r="F70" s="7">
        <f t="shared" si="5"/>
        <v>294</v>
      </c>
      <c r="G70" s="17">
        <f t="shared" si="5"/>
        <v>266</v>
      </c>
      <c r="H70" s="7">
        <f t="shared" si="5"/>
        <v>32</v>
      </c>
      <c r="I70" s="17">
        <f t="shared" si="5"/>
        <v>79</v>
      </c>
      <c r="J70" s="7">
        <f t="shared" si="5"/>
        <v>14</v>
      </c>
      <c r="K70" s="7">
        <f t="shared" si="5"/>
        <v>0</v>
      </c>
      <c r="L70" s="7">
        <f t="shared" si="5"/>
        <v>2</v>
      </c>
      <c r="M70" s="7">
        <f t="shared" si="5"/>
        <v>41</v>
      </c>
      <c r="N70" s="17">
        <f t="shared" si="5"/>
        <v>19</v>
      </c>
      <c r="O70" s="7">
        <f t="shared" si="5"/>
        <v>56</v>
      </c>
      <c r="P70" s="7">
        <f t="shared" si="5"/>
        <v>7</v>
      </c>
      <c r="Q70" s="7">
        <f t="shared" si="5"/>
        <v>0</v>
      </c>
      <c r="R70" s="7">
        <f t="shared" si="5"/>
        <v>0</v>
      </c>
      <c r="S70" s="7">
        <f t="shared" si="5"/>
        <v>0</v>
      </c>
      <c r="T70" s="7">
        <f t="shared" si="5"/>
        <v>0</v>
      </c>
      <c r="U70" s="7">
        <f t="shared" si="5"/>
        <v>2</v>
      </c>
      <c r="V70" s="7">
        <f t="shared" si="5"/>
        <v>0</v>
      </c>
      <c r="W70" s="7">
        <f t="shared" si="5"/>
        <v>15</v>
      </c>
      <c r="X70" s="7">
        <f t="shared" si="5"/>
        <v>8</v>
      </c>
      <c r="Y70" s="7">
        <f t="shared" si="5"/>
        <v>0</v>
      </c>
      <c r="Z70" s="7">
        <f t="shared" si="5"/>
        <v>99</v>
      </c>
      <c r="AA70" s="60">
        <f>(I70+N70+P70)/(G70+N70+P70+U70)</f>
        <v>0.35714285714285715</v>
      </c>
      <c r="AB70" s="7">
        <v>0.375</v>
      </c>
      <c r="AC70" s="7">
        <f>SUM(AA70:AB70)</f>
        <v>0.73214285714285721</v>
      </c>
      <c r="AD70" s="24">
        <f>I70-J70-K70-L70</f>
        <v>63</v>
      </c>
    </row>
    <row r="71" spans="1:65" x14ac:dyDescent="0.25">
      <c r="AE71" s="58"/>
    </row>
    <row r="72" spans="1:65" x14ac:dyDescent="0.25">
      <c r="A72" s="62" t="s">
        <v>192</v>
      </c>
      <c r="B72" s="62" t="s">
        <v>198</v>
      </c>
      <c r="C72" s="62">
        <v>0.3</v>
      </c>
      <c r="D72" s="62">
        <v>9</v>
      </c>
      <c r="E72" s="62">
        <v>9</v>
      </c>
      <c r="F72" s="62">
        <v>31</v>
      </c>
      <c r="G72" s="63">
        <v>30</v>
      </c>
      <c r="H72" s="62">
        <v>3</v>
      </c>
      <c r="I72" s="63">
        <v>9</v>
      </c>
      <c r="J72" s="62">
        <v>1</v>
      </c>
      <c r="K72" s="62">
        <v>1</v>
      </c>
      <c r="L72" s="62">
        <v>0</v>
      </c>
      <c r="M72" s="62">
        <v>7</v>
      </c>
      <c r="N72" s="63">
        <v>0</v>
      </c>
      <c r="O72" s="62">
        <v>5</v>
      </c>
      <c r="P72" s="62">
        <v>1</v>
      </c>
      <c r="Q72" s="62">
        <v>0</v>
      </c>
      <c r="R72" s="62">
        <v>1</v>
      </c>
      <c r="S72" s="62">
        <v>0</v>
      </c>
      <c r="T72" s="62">
        <v>0</v>
      </c>
      <c r="U72" s="62">
        <v>0</v>
      </c>
      <c r="V72" s="62">
        <v>0</v>
      </c>
      <c r="W72" s="62">
        <v>1</v>
      </c>
      <c r="X72" s="62">
        <v>1</v>
      </c>
      <c r="Y72" s="62">
        <v>0</v>
      </c>
      <c r="Z72" s="62">
        <v>12</v>
      </c>
      <c r="AA72" s="62">
        <v>0.32300000000000001</v>
      </c>
      <c r="AB72" s="62">
        <v>0.4</v>
      </c>
      <c r="AC72" s="62">
        <v>0.72299999999999998</v>
      </c>
    </row>
    <row r="73" spans="1:65" x14ac:dyDescent="0.25">
      <c r="A73" s="62" t="s">
        <v>199</v>
      </c>
      <c r="B73" s="62" t="s">
        <v>198</v>
      </c>
      <c r="C73" s="62">
        <v>0.19</v>
      </c>
      <c r="D73" s="62">
        <v>6</v>
      </c>
      <c r="E73" s="62">
        <v>6</v>
      </c>
      <c r="F73" s="62">
        <v>26</v>
      </c>
      <c r="G73" s="63">
        <v>21</v>
      </c>
      <c r="H73" s="62">
        <v>4</v>
      </c>
      <c r="I73" s="63">
        <v>4</v>
      </c>
      <c r="J73" s="62">
        <v>1</v>
      </c>
      <c r="K73" s="62">
        <v>0</v>
      </c>
      <c r="L73" s="62">
        <v>0</v>
      </c>
      <c r="M73" s="62">
        <v>5</v>
      </c>
      <c r="N73" s="63">
        <v>5</v>
      </c>
      <c r="O73" s="62">
        <v>3</v>
      </c>
      <c r="P73" s="62">
        <v>0</v>
      </c>
      <c r="Q73" s="62">
        <v>0</v>
      </c>
      <c r="R73" s="62">
        <v>5</v>
      </c>
      <c r="S73" s="62">
        <v>0</v>
      </c>
      <c r="T73" s="62">
        <v>0</v>
      </c>
      <c r="U73" s="62">
        <v>0</v>
      </c>
      <c r="V73" s="62">
        <v>0</v>
      </c>
      <c r="W73" s="62">
        <v>4</v>
      </c>
      <c r="X73" s="62">
        <v>1</v>
      </c>
      <c r="Y73" s="62">
        <v>0</v>
      </c>
      <c r="Z73" s="62">
        <v>5</v>
      </c>
      <c r="AA73" s="62">
        <v>0.34599999999999997</v>
      </c>
      <c r="AB73" s="62">
        <v>0.23799999999999999</v>
      </c>
      <c r="AC73" s="62">
        <v>0.58399999999999996</v>
      </c>
    </row>
    <row r="74" spans="1:65" x14ac:dyDescent="0.25">
      <c r="A74" s="62" t="s">
        <v>200</v>
      </c>
      <c r="B74" s="62" t="s">
        <v>198</v>
      </c>
      <c r="C74" s="62">
        <v>0.25</v>
      </c>
      <c r="D74" s="62">
        <v>11</v>
      </c>
      <c r="E74" s="62">
        <v>11</v>
      </c>
      <c r="F74" s="62">
        <v>38</v>
      </c>
      <c r="G74" s="63">
        <v>32</v>
      </c>
      <c r="H74" s="62">
        <v>8</v>
      </c>
      <c r="I74" s="63">
        <v>8</v>
      </c>
      <c r="J74" s="62">
        <v>1</v>
      </c>
      <c r="K74" s="62">
        <v>0</v>
      </c>
      <c r="L74" s="62">
        <v>0</v>
      </c>
      <c r="M74" s="62">
        <v>3</v>
      </c>
      <c r="N74" s="63">
        <v>6</v>
      </c>
      <c r="O74" s="62">
        <v>12</v>
      </c>
      <c r="P74" s="62">
        <v>0</v>
      </c>
      <c r="Q74" s="62">
        <v>0</v>
      </c>
      <c r="R74" s="62">
        <v>5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1</v>
      </c>
      <c r="Y74" s="62">
        <v>0</v>
      </c>
      <c r="Z74" s="62">
        <v>9</v>
      </c>
      <c r="AA74" s="62">
        <v>0.36799999999999999</v>
      </c>
      <c r="AB74" s="62">
        <v>0.28100000000000003</v>
      </c>
      <c r="AC74" s="62">
        <v>0.65</v>
      </c>
    </row>
    <row r="75" spans="1:65" x14ac:dyDescent="0.25">
      <c r="A75" s="62" t="s">
        <v>163</v>
      </c>
      <c r="B75" s="62" t="s">
        <v>198</v>
      </c>
      <c r="C75" s="62">
        <v>0.27300000000000002</v>
      </c>
      <c r="D75" s="62">
        <v>10</v>
      </c>
      <c r="E75" s="62">
        <v>10</v>
      </c>
      <c r="F75" s="62">
        <v>37</v>
      </c>
      <c r="G75" s="63">
        <v>33</v>
      </c>
      <c r="H75" s="62">
        <v>10</v>
      </c>
      <c r="I75" s="63">
        <v>9</v>
      </c>
      <c r="J75" s="62">
        <v>2</v>
      </c>
      <c r="K75" s="62">
        <v>0</v>
      </c>
      <c r="L75" s="62">
        <v>0</v>
      </c>
      <c r="M75" s="62">
        <v>10</v>
      </c>
      <c r="N75" s="63">
        <v>3</v>
      </c>
      <c r="O75" s="62">
        <v>10</v>
      </c>
      <c r="P75" s="62">
        <v>0</v>
      </c>
      <c r="Q75" s="62">
        <v>0</v>
      </c>
      <c r="R75" s="62">
        <v>4</v>
      </c>
      <c r="S75" s="62">
        <v>0</v>
      </c>
      <c r="T75" s="62">
        <v>0</v>
      </c>
      <c r="U75" s="62">
        <v>1</v>
      </c>
      <c r="V75" s="62">
        <v>0</v>
      </c>
      <c r="W75" s="62">
        <v>2</v>
      </c>
      <c r="X75" s="62">
        <v>1</v>
      </c>
      <c r="Y75" s="62">
        <v>0</v>
      </c>
      <c r="Z75" s="62">
        <v>11</v>
      </c>
      <c r="AA75" s="62">
        <v>0.32400000000000001</v>
      </c>
      <c r="AB75" s="62">
        <v>0.33300000000000002</v>
      </c>
      <c r="AC75" s="62">
        <v>0.65800000000000003</v>
      </c>
    </row>
    <row r="76" spans="1:65" s="58" customFormat="1" x14ac:dyDescent="0.25">
      <c r="A76" s="62" t="s">
        <v>164</v>
      </c>
      <c r="B76" s="62" t="s">
        <v>201</v>
      </c>
      <c r="C76" s="62">
        <v>0.35699999999999998</v>
      </c>
      <c r="D76" s="62">
        <v>13</v>
      </c>
      <c r="E76" s="62">
        <v>13</v>
      </c>
      <c r="F76" s="62">
        <v>47</v>
      </c>
      <c r="G76" s="63">
        <v>42</v>
      </c>
      <c r="H76" s="62">
        <v>6</v>
      </c>
      <c r="I76" s="63">
        <v>15</v>
      </c>
      <c r="J76" s="62">
        <v>4</v>
      </c>
      <c r="K76" s="62">
        <v>0</v>
      </c>
      <c r="L76" s="62">
        <v>0</v>
      </c>
      <c r="M76" s="62">
        <v>2</v>
      </c>
      <c r="N76" s="63">
        <v>5</v>
      </c>
      <c r="O76" s="62">
        <v>11</v>
      </c>
      <c r="P76" s="62">
        <v>0</v>
      </c>
      <c r="Q76" s="62">
        <v>0</v>
      </c>
      <c r="R76" s="62">
        <v>1</v>
      </c>
      <c r="S76" s="62">
        <v>0</v>
      </c>
      <c r="T76" s="62">
        <v>0</v>
      </c>
      <c r="U76" s="62">
        <v>0</v>
      </c>
      <c r="V76" s="62">
        <v>0</v>
      </c>
      <c r="W76" s="62">
        <v>2</v>
      </c>
      <c r="X76" s="62">
        <v>1</v>
      </c>
      <c r="Y76" s="62">
        <v>0</v>
      </c>
      <c r="Z76" s="62">
        <v>19</v>
      </c>
      <c r="AA76" s="62">
        <v>0.42599999999999999</v>
      </c>
      <c r="AB76" s="62">
        <v>0.45200000000000001</v>
      </c>
      <c r="AC76" s="62">
        <v>0.878</v>
      </c>
      <c r="AD76"/>
      <c r="AE76"/>
      <c r="BM76" s="24"/>
    </row>
    <row r="77" spans="1:65" x14ac:dyDescent="0.25">
      <c r="A77" s="3" t="s">
        <v>166</v>
      </c>
      <c r="B77" s="3" t="s">
        <v>198</v>
      </c>
      <c r="C77" s="3">
        <v>0.4</v>
      </c>
      <c r="D77" s="3">
        <v>8</v>
      </c>
      <c r="E77" s="3">
        <v>8</v>
      </c>
      <c r="F77" s="3">
        <v>26</v>
      </c>
      <c r="G77" s="6">
        <v>20</v>
      </c>
      <c r="H77" s="3">
        <v>5</v>
      </c>
      <c r="I77" s="6">
        <v>8</v>
      </c>
      <c r="J77" s="3">
        <v>0</v>
      </c>
      <c r="K77" s="3">
        <v>1</v>
      </c>
      <c r="L77" s="3">
        <v>0</v>
      </c>
      <c r="M77" s="3">
        <v>1</v>
      </c>
      <c r="N77" s="6">
        <v>5</v>
      </c>
      <c r="O77" s="3">
        <v>5</v>
      </c>
      <c r="P77" s="3">
        <v>0</v>
      </c>
      <c r="Q77" s="3">
        <v>0</v>
      </c>
      <c r="R77" s="3">
        <v>4</v>
      </c>
      <c r="S77" s="3">
        <v>0</v>
      </c>
      <c r="T77" s="3">
        <v>0</v>
      </c>
      <c r="U77" s="3">
        <v>1</v>
      </c>
      <c r="V77" s="3">
        <v>0</v>
      </c>
      <c r="W77" s="3">
        <v>0</v>
      </c>
      <c r="X77" s="3">
        <v>1</v>
      </c>
      <c r="Y77" s="3">
        <v>0</v>
      </c>
      <c r="Z77" s="3">
        <v>10</v>
      </c>
      <c r="AA77" s="3">
        <v>0.5</v>
      </c>
      <c r="AB77" s="3">
        <v>0.5</v>
      </c>
      <c r="AC77" s="3">
        <v>1</v>
      </c>
    </row>
    <row r="78" spans="1:65" x14ac:dyDescent="0.25">
      <c r="A78" t="s">
        <v>167</v>
      </c>
      <c r="B78" t="s">
        <v>202</v>
      </c>
      <c r="C78">
        <v>0.34799999999999998</v>
      </c>
      <c r="D78">
        <v>12</v>
      </c>
      <c r="E78">
        <v>12</v>
      </c>
      <c r="F78">
        <v>47</v>
      </c>
      <c r="G78" s="14">
        <v>46</v>
      </c>
      <c r="H78">
        <v>8</v>
      </c>
      <c r="I78" s="14">
        <v>16</v>
      </c>
      <c r="J78">
        <v>2</v>
      </c>
      <c r="K78">
        <v>0</v>
      </c>
      <c r="L78">
        <v>0</v>
      </c>
      <c r="M78">
        <v>3</v>
      </c>
      <c r="N78" s="14">
        <v>0</v>
      </c>
      <c r="O78">
        <v>10</v>
      </c>
      <c r="P78">
        <v>1</v>
      </c>
      <c r="Q78">
        <v>0</v>
      </c>
      <c r="R78">
        <v>5</v>
      </c>
      <c r="S78">
        <v>0</v>
      </c>
      <c r="T78">
        <v>0</v>
      </c>
      <c r="U78">
        <v>0</v>
      </c>
      <c r="V78">
        <v>0</v>
      </c>
      <c r="W78">
        <v>0</v>
      </c>
      <c r="X78">
        <v>2</v>
      </c>
      <c r="Y78">
        <v>0</v>
      </c>
      <c r="Z78">
        <v>18</v>
      </c>
      <c r="AA78">
        <v>0.36199999999999999</v>
      </c>
      <c r="AB78">
        <v>0.39100000000000001</v>
      </c>
      <c r="AC78">
        <v>0.753</v>
      </c>
    </row>
    <row r="79" spans="1:65" x14ac:dyDescent="0.25">
      <c r="A79" s="7"/>
      <c r="B79" s="7" t="s">
        <v>203</v>
      </c>
      <c r="C79" s="54">
        <f>I79/G79</f>
        <v>0.3080357142857143</v>
      </c>
      <c r="D79" s="7">
        <f t="shared" ref="D79:Z79" si="6">SUM(D72:D78)</f>
        <v>69</v>
      </c>
      <c r="E79" s="7">
        <f t="shared" si="6"/>
        <v>69</v>
      </c>
      <c r="F79" s="7">
        <f t="shared" si="6"/>
        <v>252</v>
      </c>
      <c r="G79" s="17">
        <f t="shared" si="6"/>
        <v>224</v>
      </c>
      <c r="H79" s="7">
        <f t="shared" si="6"/>
        <v>44</v>
      </c>
      <c r="I79" s="17">
        <f t="shared" si="6"/>
        <v>69</v>
      </c>
      <c r="J79" s="7">
        <f t="shared" si="6"/>
        <v>11</v>
      </c>
      <c r="K79" s="7">
        <f t="shared" si="6"/>
        <v>2</v>
      </c>
      <c r="L79" s="7">
        <f t="shared" si="6"/>
        <v>0</v>
      </c>
      <c r="M79" s="7">
        <f t="shared" si="6"/>
        <v>31</v>
      </c>
      <c r="N79" s="17">
        <f t="shared" si="6"/>
        <v>24</v>
      </c>
      <c r="O79" s="7">
        <f t="shared" si="6"/>
        <v>56</v>
      </c>
      <c r="P79" s="7">
        <f t="shared" si="6"/>
        <v>2</v>
      </c>
      <c r="Q79" s="7">
        <f t="shared" si="6"/>
        <v>0</v>
      </c>
      <c r="R79" s="7">
        <f t="shared" si="6"/>
        <v>25</v>
      </c>
      <c r="S79" s="7">
        <f t="shared" si="6"/>
        <v>0</v>
      </c>
      <c r="T79" s="7">
        <f t="shared" si="6"/>
        <v>0</v>
      </c>
      <c r="U79" s="7">
        <f t="shared" si="6"/>
        <v>2</v>
      </c>
      <c r="V79" s="7">
        <f t="shared" si="6"/>
        <v>0</v>
      </c>
      <c r="W79" s="7">
        <f t="shared" si="6"/>
        <v>9</v>
      </c>
      <c r="X79" s="7">
        <f t="shared" si="6"/>
        <v>8</v>
      </c>
      <c r="Y79" s="7">
        <f t="shared" si="6"/>
        <v>0</v>
      </c>
      <c r="Z79" s="7">
        <f t="shared" si="6"/>
        <v>84</v>
      </c>
      <c r="AA79" s="60">
        <f>(I79+N79+P79)/(G79+N79+P79+U79)</f>
        <v>0.37698412698412698</v>
      </c>
      <c r="AB79" s="7">
        <v>0.375</v>
      </c>
      <c r="AC79" s="7">
        <f>SUM(AA79:AB79)</f>
        <v>0.75198412698412698</v>
      </c>
      <c r="AD79" s="24">
        <f>I79-J79-K79-L79</f>
        <v>56</v>
      </c>
    </row>
    <row r="80" spans="1:65" x14ac:dyDescent="0.25">
      <c r="AE80" s="58"/>
    </row>
    <row r="81" spans="1:65" x14ac:dyDescent="0.25">
      <c r="A81" s="3" t="s">
        <v>130</v>
      </c>
      <c r="B81" s="3" t="s">
        <v>204</v>
      </c>
      <c r="C81" s="3">
        <v>0.222</v>
      </c>
      <c r="D81" s="3">
        <v>8</v>
      </c>
      <c r="E81" s="3">
        <v>8</v>
      </c>
      <c r="F81" s="3">
        <v>33</v>
      </c>
      <c r="G81" s="6">
        <v>27</v>
      </c>
      <c r="H81" s="3">
        <v>6</v>
      </c>
      <c r="I81" s="6">
        <v>6</v>
      </c>
      <c r="J81" s="3">
        <v>0</v>
      </c>
      <c r="K81" s="3">
        <v>0</v>
      </c>
      <c r="L81" s="3">
        <v>0</v>
      </c>
      <c r="M81" s="3">
        <v>4</v>
      </c>
      <c r="N81" s="6">
        <v>6</v>
      </c>
      <c r="O81" s="3">
        <v>6</v>
      </c>
      <c r="P81" s="3">
        <v>0</v>
      </c>
      <c r="Q81" s="3">
        <v>0</v>
      </c>
      <c r="R81" s="3">
        <v>3</v>
      </c>
      <c r="S81" s="3">
        <v>0</v>
      </c>
      <c r="T81" s="3">
        <v>0</v>
      </c>
      <c r="U81" s="3">
        <v>0</v>
      </c>
      <c r="V81" s="3">
        <v>0</v>
      </c>
      <c r="W81" s="3">
        <v>1</v>
      </c>
      <c r="X81" s="3">
        <v>1</v>
      </c>
      <c r="Y81" s="3">
        <v>0</v>
      </c>
      <c r="Z81" s="3">
        <v>6</v>
      </c>
      <c r="AA81" s="3">
        <v>0.36399999999999999</v>
      </c>
      <c r="AB81" s="3">
        <v>0.222</v>
      </c>
      <c r="AC81" s="3">
        <v>0.58599999999999997</v>
      </c>
    </row>
    <row r="82" spans="1:65" x14ac:dyDescent="0.25">
      <c r="A82" s="3" t="s">
        <v>132</v>
      </c>
      <c r="B82" s="3" t="s">
        <v>205</v>
      </c>
      <c r="C82" s="3">
        <v>0.36099999999999999</v>
      </c>
      <c r="D82" s="3">
        <v>10</v>
      </c>
      <c r="E82" s="3">
        <v>10</v>
      </c>
      <c r="F82" s="3">
        <v>37</v>
      </c>
      <c r="G82" s="6">
        <v>36</v>
      </c>
      <c r="H82" s="3">
        <v>2</v>
      </c>
      <c r="I82" s="6">
        <v>13</v>
      </c>
      <c r="J82" s="3">
        <v>2</v>
      </c>
      <c r="K82" s="3">
        <v>0</v>
      </c>
      <c r="L82" s="3">
        <v>0</v>
      </c>
      <c r="M82" s="3">
        <v>5</v>
      </c>
      <c r="N82" s="6">
        <v>1</v>
      </c>
      <c r="O82" s="3">
        <v>9</v>
      </c>
      <c r="P82" s="3">
        <v>0</v>
      </c>
      <c r="Q82" s="3">
        <v>0</v>
      </c>
      <c r="R82" s="3">
        <v>1</v>
      </c>
      <c r="S82" s="3">
        <v>0</v>
      </c>
      <c r="T82" s="3">
        <v>0</v>
      </c>
      <c r="U82" s="3">
        <v>0</v>
      </c>
      <c r="V82" s="3">
        <v>0</v>
      </c>
      <c r="W82" s="3">
        <v>4</v>
      </c>
      <c r="X82" s="3">
        <v>0</v>
      </c>
      <c r="Y82" s="3">
        <v>0</v>
      </c>
      <c r="Z82" s="3">
        <v>15</v>
      </c>
      <c r="AA82" s="3">
        <v>0.378</v>
      </c>
      <c r="AB82" s="3">
        <v>0.41699999999999998</v>
      </c>
      <c r="AC82" s="3">
        <v>0.79500000000000004</v>
      </c>
    </row>
    <row r="83" spans="1:65" x14ac:dyDescent="0.25">
      <c r="A83" s="3" t="s">
        <v>196</v>
      </c>
      <c r="B83" s="3" t="s">
        <v>204</v>
      </c>
      <c r="C83" s="3">
        <v>0.222</v>
      </c>
      <c r="D83" s="3">
        <v>4</v>
      </c>
      <c r="E83" s="3">
        <v>4</v>
      </c>
      <c r="F83" s="3">
        <v>11</v>
      </c>
      <c r="G83" s="6">
        <v>9</v>
      </c>
      <c r="H83" s="3">
        <v>1</v>
      </c>
      <c r="I83" s="6">
        <v>2</v>
      </c>
      <c r="J83" s="3">
        <v>0</v>
      </c>
      <c r="K83" s="3">
        <v>0</v>
      </c>
      <c r="L83" s="3">
        <v>0</v>
      </c>
      <c r="M83" s="3">
        <v>0</v>
      </c>
      <c r="N83" s="6">
        <v>2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1</v>
      </c>
      <c r="Y83" s="3">
        <v>0</v>
      </c>
      <c r="Z83" s="3">
        <v>2</v>
      </c>
      <c r="AA83" s="3">
        <v>0.36399999999999999</v>
      </c>
      <c r="AB83" s="3">
        <v>0.222</v>
      </c>
      <c r="AC83" s="3">
        <v>0.58599999999999997</v>
      </c>
    </row>
    <row r="84" spans="1:65" x14ac:dyDescent="0.25">
      <c r="A84" s="3" t="s">
        <v>206</v>
      </c>
      <c r="B84" s="3" t="s">
        <v>204</v>
      </c>
      <c r="C84" s="3">
        <v>0.37</v>
      </c>
      <c r="D84" s="3">
        <v>8</v>
      </c>
      <c r="E84" s="3">
        <v>8</v>
      </c>
      <c r="F84" s="3">
        <v>29</v>
      </c>
      <c r="G84" s="6">
        <v>27</v>
      </c>
      <c r="H84" s="3">
        <v>3</v>
      </c>
      <c r="I84" s="6">
        <v>10</v>
      </c>
      <c r="J84" s="3">
        <v>4</v>
      </c>
      <c r="K84" s="3">
        <v>0</v>
      </c>
      <c r="L84" s="3">
        <v>0</v>
      </c>
      <c r="M84" s="3">
        <v>7</v>
      </c>
      <c r="N84" s="6">
        <v>1</v>
      </c>
      <c r="O84" s="3">
        <v>7</v>
      </c>
      <c r="P84" s="3">
        <v>1</v>
      </c>
      <c r="Q84" s="3">
        <v>0</v>
      </c>
      <c r="R84" s="3">
        <v>1</v>
      </c>
      <c r="S84" s="3">
        <v>0</v>
      </c>
      <c r="T84" s="3">
        <v>0</v>
      </c>
      <c r="U84" s="3">
        <v>0</v>
      </c>
      <c r="V84" s="3">
        <v>0</v>
      </c>
      <c r="W84" s="3">
        <v>1</v>
      </c>
      <c r="X84" s="3">
        <v>0</v>
      </c>
      <c r="Y84" s="3">
        <v>0</v>
      </c>
      <c r="Z84" s="3">
        <v>14</v>
      </c>
      <c r="AA84" s="3">
        <v>0.41399999999999998</v>
      </c>
      <c r="AB84" s="3">
        <v>0.51900000000000002</v>
      </c>
      <c r="AC84" s="3">
        <v>0.93200000000000005</v>
      </c>
    </row>
    <row r="85" spans="1:65" s="58" customFormat="1" x14ac:dyDescent="0.25">
      <c r="A85" s="3" t="s">
        <v>164</v>
      </c>
      <c r="B85" s="3" t="s">
        <v>207</v>
      </c>
      <c r="C85" s="3">
        <v>0.53700000000000003</v>
      </c>
      <c r="D85" s="3">
        <v>12</v>
      </c>
      <c r="E85" s="3">
        <v>12</v>
      </c>
      <c r="F85" s="3">
        <v>47</v>
      </c>
      <c r="G85" s="6">
        <v>41</v>
      </c>
      <c r="H85" s="3">
        <v>13</v>
      </c>
      <c r="I85" s="6">
        <v>22</v>
      </c>
      <c r="J85" s="3">
        <v>8</v>
      </c>
      <c r="K85" s="3">
        <v>0</v>
      </c>
      <c r="L85" s="3">
        <v>0</v>
      </c>
      <c r="M85" s="3">
        <v>5</v>
      </c>
      <c r="N85" s="6">
        <v>4</v>
      </c>
      <c r="O85" s="3">
        <v>2</v>
      </c>
      <c r="P85" s="3">
        <v>2</v>
      </c>
      <c r="Q85" s="3">
        <v>0</v>
      </c>
      <c r="R85" s="3">
        <v>1</v>
      </c>
      <c r="S85" s="3">
        <v>0</v>
      </c>
      <c r="T85" s="3">
        <v>0</v>
      </c>
      <c r="U85" s="3">
        <v>0</v>
      </c>
      <c r="V85" s="3">
        <v>0</v>
      </c>
      <c r="W85" s="3">
        <v>1</v>
      </c>
      <c r="X85" s="3">
        <v>0</v>
      </c>
      <c r="Y85" s="3">
        <v>0</v>
      </c>
      <c r="Z85" s="3">
        <v>30</v>
      </c>
      <c r="AA85" s="3">
        <v>0.59599999999999997</v>
      </c>
      <c r="AB85" s="3">
        <v>0.73199999999999998</v>
      </c>
      <c r="AC85" s="3">
        <v>1.327</v>
      </c>
      <c r="AD85"/>
      <c r="AE85"/>
    </row>
    <row r="86" spans="1:65" x14ac:dyDescent="0.25">
      <c r="A86" s="3" t="s">
        <v>165</v>
      </c>
      <c r="B86" s="3" t="s">
        <v>204</v>
      </c>
      <c r="C86" s="3">
        <v>0.33300000000000002</v>
      </c>
      <c r="D86" s="3">
        <v>5</v>
      </c>
      <c r="E86" s="3">
        <v>5</v>
      </c>
      <c r="F86" s="3">
        <v>18</v>
      </c>
      <c r="G86" s="6">
        <v>15</v>
      </c>
      <c r="H86" s="3">
        <v>3</v>
      </c>
      <c r="I86" s="6">
        <v>5</v>
      </c>
      <c r="J86" s="3">
        <v>0</v>
      </c>
      <c r="K86" s="3">
        <v>0</v>
      </c>
      <c r="L86" s="3">
        <v>0</v>
      </c>
      <c r="M86" s="3">
        <v>3</v>
      </c>
      <c r="N86" s="6">
        <v>2</v>
      </c>
      <c r="O86" s="3">
        <v>3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1</v>
      </c>
      <c r="V86" s="3">
        <v>0</v>
      </c>
      <c r="W86" s="3">
        <v>1</v>
      </c>
      <c r="X86" s="3">
        <v>0</v>
      </c>
      <c r="Y86" s="3">
        <v>0</v>
      </c>
      <c r="Z86" s="3">
        <v>5</v>
      </c>
      <c r="AA86" s="3">
        <v>0.38900000000000001</v>
      </c>
      <c r="AB86" s="3">
        <v>0.33300000000000002</v>
      </c>
      <c r="AC86" s="3">
        <v>0.72199999999999998</v>
      </c>
      <c r="AF86" s="64"/>
    </row>
    <row r="87" spans="1:65" x14ac:dyDescent="0.25">
      <c r="A87" s="3" t="s">
        <v>166</v>
      </c>
      <c r="B87" s="3" t="s">
        <v>204</v>
      </c>
      <c r="C87" s="3">
        <v>0.2</v>
      </c>
      <c r="D87" s="3">
        <v>8</v>
      </c>
      <c r="E87" s="3">
        <v>8</v>
      </c>
      <c r="F87" s="3">
        <v>29</v>
      </c>
      <c r="G87" s="6">
        <v>25</v>
      </c>
      <c r="H87" s="3">
        <v>2</v>
      </c>
      <c r="I87" s="6">
        <v>5</v>
      </c>
      <c r="J87" s="3">
        <v>3</v>
      </c>
      <c r="K87" s="3">
        <v>1</v>
      </c>
      <c r="L87" s="3">
        <v>0</v>
      </c>
      <c r="M87" s="3">
        <v>4</v>
      </c>
      <c r="N87" s="6">
        <v>3</v>
      </c>
      <c r="O87" s="3">
        <v>5</v>
      </c>
      <c r="P87" s="3">
        <v>1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1</v>
      </c>
      <c r="X87" s="3">
        <v>2</v>
      </c>
      <c r="Y87" s="3">
        <v>0</v>
      </c>
      <c r="Z87" s="3">
        <v>10</v>
      </c>
      <c r="AA87" s="3">
        <v>0.31</v>
      </c>
      <c r="AB87" s="3">
        <v>0.4</v>
      </c>
      <c r="AC87" s="3">
        <v>0.71</v>
      </c>
    </row>
    <row r="88" spans="1:65" x14ac:dyDescent="0.25">
      <c r="A88" s="7" t="s">
        <v>50</v>
      </c>
      <c r="B88" s="7" t="s">
        <v>208</v>
      </c>
      <c r="C88" s="7">
        <v>0.35</v>
      </c>
      <c r="D88" s="7">
        <f t="shared" ref="D88:Z88" si="7">SUM(D81:D87)</f>
        <v>55</v>
      </c>
      <c r="E88" s="7">
        <f t="shared" si="7"/>
        <v>55</v>
      </c>
      <c r="F88" s="7">
        <f t="shared" si="7"/>
        <v>204</v>
      </c>
      <c r="G88" s="17">
        <f t="shared" si="7"/>
        <v>180</v>
      </c>
      <c r="H88" s="7">
        <f t="shared" si="7"/>
        <v>30</v>
      </c>
      <c r="I88" s="17">
        <f t="shared" si="7"/>
        <v>63</v>
      </c>
      <c r="J88" s="7">
        <f t="shared" si="7"/>
        <v>17</v>
      </c>
      <c r="K88" s="7">
        <f t="shared" si="7"/>
        <v>1</v>
      </c>
      <c r="L88" s="7">
        <f t="shared" si="7"/>
        <v>0</v>
      </c>
      <c r="M88" s="7">
        <f t="shared" si="7"/>
        <v>28</v>
      </c>
      <c r="N88" s="17">
        <f t="shared" si="7"/>
        <v>19</v>
      </c>
      <c r="O88" s="7">
        <f t="shared" si="7"/>
        <v>32</v>
      </c>
      <c r="P88" s="7">
        <f t="shared" si="7"/>
        <v>4</v>
      </c>
      <c r="Q88" s="7">
        <f t="shared" si="7"/>
        <v>0</v>
      </c>
      <c r="R88" s="7">
        <f t="shared" si="7"/>
        <v>6</v>
      </c>
      <c r="S88" s="7">
        <f t="shared" si="7"/>
        <v>0</v>
      </c>
      <c r="T88" s="7">
        <f t="shared" si="7"/>
        <v>0</v>
      </c>
      <c r="U88" s="7">
        <f t="shared" si="7"/>
        <v>1</v>
      </c>
      <c r="V88" s="7">
        <f t="shared" si="7"/>
        <v>0</v>
      </c>
      <c r="W88" s="7">
        <f t="shared" si="7"/>
        <v>9</v>
      </c>
      <c r="X88" s="7">
        <f t="shared" si="7"/>
        <v>4</v>
      </c>
      <c r="Y88" s="7">
        <f t="shared" si="7"/>
        <v>0</v>
      </c>
      <c r="Z88" s="7">
        <f t="shared" si="7"/>
        <v>82</v>
      </c>
      <c r="AA88" s="60">
        <f>(I88+N88+P88)/(G88+N88+P88+U88)</f>
        <v>0.42156862745098039</v>
      </c>
      <c r="AB88" s="7">
        <v>0.45600000000000002</v>
      </c>
      <c r="AC88" s="7">
        <f>SUM(AA88:AB88)</f>
        <v>0.87756862745098041</v>
      </c>
      <c r="AD88" s="24">
        <f>I88-J88-K88-L88</f>
        <v>45</v>
      </c>
    </row>
    <row r="89" spans="1:65" x14ac:dyDescent="0.25">
      <c r="AJ89" t="s">
        <v>2</v>
      </c>
    </row>
    <row r="91" spans="1:65" x14ac:dyDescent="0.25">
      <c r="A91" s="3" t="s">
        <v>130</v>
      </c>
      <c r="B91" s="3" t="s">
        <v>209</v>
      </c>
      <c r="C91" s="3">
        <v>0.22600000000000001</v>
      </c>
      <c r="D91" s="3">
        <v>11</v>
      </c>
      <c r="E91" s="3">
        <v>11</v>
      </c>
      <c r="F91" s="3">
        <v>38</v>
      </c>
      <c r="G91" s="6">
        <v>31</v>
      </c>
      <c r="H91" s="3">
        <v>7</v>
      </c>
      <c r="I91" s="6">
        <v>7</v>
      </c>
      <c r="J91" s="3">
        <v>2</v>
      </c>
      <c r="K91" s="3">
        <v>0</v>
      </c>
      <c r="L91" s="3">
        <v>0</v>
      </c>
      <c r="M91" s="3">
        <v>4</v>
      </c>
      <c r="N91" s="6">
        <v>5</v>
      </c>
      <c r="O91" s="3">
        <v>9</v>
      </c>
      <c r="P91" s="3">
        <v>1</v>
      </c>
      <c r="Q91" s="3">
        <v>0</v>
      </c>
      <c r="R91" s="3">
        <v>2</v>
      </c>
      <c r="S91" s="3">
        <v>0</v>
      </c>
      <c r="T91" s="3">
        <v>0</v>
      </c>
      <c r="U91" s="3">
        <v>1</v>
      </c>
      <c r="V91" s="3">
        <v>0</v>
      </c>
      <c r="W91" s="3">
        <v>1</v>
      </c>
      <c r="X91" s="3">
        <v>2</v>
      </c>
      <c r="Y91" s="3">
        <v>0</v>
      </c>
      <c r="Z91" s="3">
        <v>9</v>
      </c>
      <c r="AA91" s="3">
        <v>0.34200000000000003</v>
      </c>
      <c r="AB91" s="3">
        <v>0.28999999999999998</v>
      </c>
      <c r="AC91" s="3">
        <v>0.63200000000000001</v>
      </c>
    </row>
    <row r="92" spans="1:65" x14ac:dyDescent="0.25">
      <c r="A92" s="3" t="s">
        <v>132</v>
      </c>
      <c r="B92" s="3" t="s">
        <v>210</v>
      </c>
      <c r="C92" s="3">
        <v>0.222</v>
      </c>
      <c r="D92" s="3">
        <v>8</v>
      </c>
      <c r="E92" s="3">
        <v>8</v>
      </c>
      <c r="F92" s="3">
        <v>29</v>
      </c>
      <c r="G92" s="6">
        <v>27</v>
      </c>
      <c r="H92" s="3">
        <v>6</v>
      </c>
      <c r="I92" s="6">
        <v>6</v>
      </c>
      <c r="J92" s="3">
        <v>1</v>
      </c>
      <c r="K92" s="3">
        <v>1</v>
      </c>
      <c r="L92" s="3">
        <v>0</v>
      </c>
      <c r="M92" s="3">
        <v>5</v>
      </c>
      <c r="N92" s="6">
        <v>2</v>
      </c>
      <c r="O92" s="3">
        <v>7</v>
      </c>
      <c r="P92" s="3">
        <v>0</v>
      </c>
      <c r="Q92" s="3">
        <v>0</v>
      </c>
      <c r="R92" s="3">
        <v>1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5</v>
      </c>
      <c r="Y92" s="3">
        <v>0</v>
      </c>
      <c r="Z92" s="3">
        <v>9</v>
      </c>
      <c r="AA92" s="3">
        <v>0.27600000000000002</v>
      </c>
      <c r="AB92" s="3">
        <v>0.33300000000000002</v>
      </c>
      <c r="AC92" s="3">
        <v>0.60899999999999999</v>
      </c>
      <c r="AJ92" s="58"/>
      <c r="BM92" s="58"/>
    </row>
    <row r="93" spans="1:65" x14ac:dyDescent="0.25">
      <c r="A93" s="3" t="s">
        <v>206</v>
      </c>
      <c r="B93" s="3" t="s">
        <v>210</v>
      </c>
      <c r="C93" s="3">
        <v>0.20799999999999999</v>
      </c>
      <c r="D93" s="3">
        <v>8</v>
      </c>
      <c r="E93" s="3">
        <v>8</v>
      </c>
      <c r="F93" s="3">
        <v>29</v>
      </c>
      <c r="G93" s="6">
        <v>24</v>
      </c>
      <c r="H93" s="3">
        <v>5</v>
      </c>
      <c r="I93" s="6">
        <v>5</v>
      </c>
      <c r="J93" s="3">
        <v>1</v>
      </c>
      <c r="K93" s="3">
        <v>0</v>
      </c>
      <c r="L93" s="3">
        <v>1</v>
      </c>
      <c r="M93" s="3">
        <v>8</v>
      </c>
      <c r="N93" s="6">
        <v>5</v>
      </c>
      <c r="O93" s="3">
        <v>9</v>
      </c>
      <c r="P93" s="3">
        <v>0</v>
      </c>
      <c r="Q93" s="3">
        <v>0</v>
      </c>
      <c r="R93" s="3">
        <v>1</v>
      </c>
      <c r="S93" s="3">
        <v>0</v>
      </c>
      <c r="T93" s="3">
        <v>0</v>
      </c>
      <c r="U93" s="3">
        <v>0</v>
      </c>
      <c r="V93" s="3">
        <v>0</v>
      </c>
      <c r="W93" s="3">
        <v>2</v>
      </c>
      <c r="X93" s="3">
        <v>0</v>
      </c>
      <c r="Y93" s="3">
        <v>0</v>
      </c>
      <c r="Z93" s="3">
        <v>9</v>
      </c>
      <c r="AA93" s="3">
        <v>0.34499999999999997</v>
      </c>
      <c r="AB93" s="3">
        <v>0.375</v>
      </c>
      <c r="AC93" s="3">
        <v>0.72</v>
      </c>
      <c r="AJ93" s="58"/>
      <c r="BM93" s="58"/>
    </row>
    <row r="94" spans="1:65" x14ac:dyDescent="0.25">
      <c r="A94" s="3" t="s">
        <v>164</v>
      </c>
      <c r="B94" s="3" t="s">
        <v>210</v>
      </c>
      <c r="C94" s="3">
        <v>0.219</v>
      </c>
      <c r="D94" s="3">
        <v>12</v>
      </c>
      <c r="E94" s="3">
        <v>12</v>
      </c>
      <c r="F94" s="3">
        <v>38</v>
      </c>
      <c r="G94" s="6">
        <v>32</v>
      </c>
      <c r="H94" s="3">
        <v>6</v>
      </c>
      <c r="I94" s="6">
        <v>7</v>
      </c>
      <c r="J94" s="3">
        <v>3</v>
      </c>
      <c r="K94" s="3">
        <v>0</v>
      </c>
      <c r="L94" s="3">
        <v>0</v>
      </c>
      <c r="M94" s="3">
        <v>4</v>
      </c>
      <c r="N94" s="6">
        <v>5</v>
      </c>
      <c r="O94" s="3">
        <v>16</v>
      </c>
      <c r="P94" s="3">
        <v>1</v>
      </c>
      <c r="Q94" s="3">
        <v>0</v>
      </c>
      <c r="R94" s="3">
        <v>3</v>
      </c>
      <c r="S94" s="3">
        <v>0</v>
      </c>
      <c r="T94" s="3">
        <v>0</v>
      </c>
      <c r="U94" s="3">
        <v>0</v>
      </c>
      <c r="V94" s="3">
        <v>0</v>
      </c>
      <c r="W94" s="3">
        <v>3</v>
      </c>
      <c r="X94" s="3">
        <v>1</v>
      </c>
      <c r="Y94" s="3">
        <v>0</v>
      </c>
      <c r="Z94" s="3">
        <v>10</v>
      </c>
      <c r="AA94" s="3">
        <v>0.34200000000000003</v>
      </c>
      <c r="AB94" s="3">
        <v>0.312</v>
      </c>
      <c r="AC94" s="3">
        <v>0.65500000000000003</v>
      </c>
    </row>
    <row r="95" spans="1:65" x14ac:dyDescent="0.25">
      <c r="A95" s="3" t="s">
        <v>166</v>
      </c>
      <c r="B95" s="3" t="s">
        <v>211</v>
      </c>
      <c r="C95" s="3">
        <v>0.13600000000000001</v>
      </c>
      <c r="D95" s="3">
        <v>9</v>
      </c>
      <c r="E95" s="3">
        <v>9</v>
      </c>
      <c r="F95" s="3">
        <v>29</v>
      </c>
      <c r="G95" s="6">
        <v>22</v>
      </c>
      <c r="H95" s="3">
        <v>5</v>
      </c>
      <c r="I95" s="6">
        <v>3</v>
      </c>
      <c r="J95" s="3">
        <v>0</v>
      </c>
      <c r="K95" s="3">
        <v>0</v>
      </c>
      <c r="L95" s="3">
        <v>0</v>
      </c>
      <c r="M95" s="3">
        <v>2</v>
      </c>
      <c r="N95" s="6">
        <v>2</v>
      </c>
      <c r="O95" s="3">
        <v>6</v>
      </c>
      <c r="P95" s="3">
        <v>4</v>
      </c>
      <c r="Q95" s="3">
        <v>0</v>
      </c>
      <c r="R95" s="3">
        <v>1</v>
      </c>
      <c r="S95" s="3">
        <v>0</v>
      </c>
      <c r="T95" s="3">
        <v>0</v>
      </c>
      <c r="U95" s="3">
        <v>1</v>
      </c>
      <c r="V95" s="3">
        <v>0</v>
      </c>
      <c r="W95" s="3">
        <v>3</v>
      </c>
      <c r="X95" s="3">
        <v>1</v>
      </c>
      <c r="Y95" s="3">
        <v>0</v>
      </c>
      <c r="Z95" s="3">
        <v>3</v>
      </c>
      <c r="AA95" s="3">
        <v>0.31</v>
      </c>
      <c r="AB95" s="3">
        <v>0.13600000000000001</v>
      </c>
      <c r="AC95" s="3">
        <v>0.44700000000000001</v>
      </c>
    </row>
    <row r="96" spans="1:65" x14ac:dyDescent="0.25">
      <c r="A96" s="3" t="s">
        <v>167</v>
      </c>
      <c r="B96" s="3" t="s">
        <v>211</v>
      </c>
      <c r="C96" s="3">
        <v>0.222</v>
      </c>
      <c r="D96" s="3">
        <v>3</v>
      </c>
      <c r="E96" s="3">
        <v>3</v>
      </c>
      <c r="F96" s="3">
        <v>9</v>
      </c>
      <c r="G96" s="6">
        <v>9</v>
      </c>
      <c r="H96" s="3">
        <v>2</v>
      </c>
      <c r="I96" s="6">
        <v>2</v>
      </c>
      <c r="J96" s="3">
        <v>2</v>
      </c>
      <c r="K96" s="3">
        <v>0</v>
      </c>
      <c r="L96" s="3">
        <v>0</v>
      </c>
      <c r="M96" s="3">
        <v>0</v>
      </c>
      <c r="N96" s="6">
        <v>0</v>
      </c>
      <c r="O96" s="3">
        <v>4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1</v>
      </c>
      <c r="X96" s="3">
        <v>0</v>
      </c>
      <c r="Y96" s="3">
        <v>0</v>
      </c>
      <c r="Z96" s="3">
        <v>4</v>
      </c>
      <c r="AA96" s="3">
        <v>0.222</v>
      </c>
      <c r="AB96" s="3">
        <v>0.44400000000000001</v>
      </c>
      <c r="AC96" s="3">
        <v>0.66700000000000004</v>
      </c>
    </row>
    <row r="97" spans="1:30" x14ac:dyDescent="0.25">
      <c r="A97" s="62" t="s">
        <v>50</v>
      </c>
      <c r="B97" s="7" t="s">
        <v>212</v>
      </c>
      <c r="C97" s="54">
        <f>I97/G97</f>
        <v>0.20689655172413793</v>
      </c>
      <c r="D97" s="7">
        <f t="shared" ref="D97:Z97" si="8">SUM(D91:D96)</f>
        <v>51</v>
      </c>
      <c r="E97" s="7">
        <f t="shared" si="8"/>
        <v>51</v>
      </c>
      <c r="F97" s="7">
        <f t="shared" si="8"/>
        <v>172</v>
      </c>
      <c r="G97" s="17">
        <f t="shared" si="8"/>
        <v>145</v>
      </c>
      <c r="H97" s="7">
        <f t="shared" si="8"/>
        <v>31</v>
      </c>
      <c r="I97" s="17">
        <f t="shared" si="8"/>
        <v>30</v>
      </c>
      <c r="J97" s="7">
        <f t="shared" si="8"/>
        <v>9</v>
      </c>
      <c r="K97" s="7">
        <f t="shared" si="8"/>
        <v>1</v>
      </c>
      <c r="L97" s="7">
        <f t="shared" si="8"/>
        <v>1</v>
      </c>
      <c r="M97" s="7">
        <f t="shared" si="8"/>
        <v>23</v>
      </c>
      <c r="N97" s="17">
        <f t="shared" si="8"/>
        <v>19</v>
      </c>
      <c r="O97" s="7">
        <f t="shared" si="8"/>
        <v>51</v>
      </c>
      <c r="P97" s="7">
        <f t="shared" si="8"/>
        <v>6</v>
      </c>
      <c r="Q97" s="7">
        <f t="shared" si="8"/>
        <v>0</v>
      </c>
      <c r="R97" s="7">
        <f t="shared" si="8"/>
        <v>8</v>
      </c>
      <c r="S97" s="7">
        <f t="shared" si="8"/>
        <v>0</v>
      </c>
      <c r="T97" s="7">
        <f t="shared" si="8"/>
        <v>0</v>
      </c>
      <c r="U97" s="7">
        <f t="shared" si="8"/>
        <v>2</v>
      </c>
      <c r="V97" s="7">
        <f t="shared" si="8"/>
        <v>0</v>
      </c>
      <c r="W97" s="7">
        <f t="shared" si="8"/>
        <v>10</v>
      </c>
      <c r="X97" s="7">
        <f t="shared" si="8"/>
        <v>9</v>
      </c>
      <c r="Y97" s="7">
        <f t="shared" si="8"/>
        <v>0</v>
      </c>
      <c r="Z97" s="7">
        <f t="shared" si="8"/>
        <v>44</v>
      </c>
      <c r="AA97" s="60">
        <f>(I97+N97+P97)/(G97+N97+P97+U97)</f>
        <v>0.31976744186046513</v>
      </c>
      <c r="AB97" s="7">
        <v>0.30299999999999999</v>
      </c>
      <c r="AC97" s="7">
        <f>SUM(AA97:AB97)</f>
        <v>0.62276744186046518</v>
      </c>
      <c r="AD97" s="24">
        <f>I97-J97-K97-L97</f>
        <v>19</v>
      </c>
    </row>
    <row r="99" spans="1:30" x14ac:dyDescent="0.25">
      <c r="A99" s="3" t="s">
        <v>213</v>
      </c>
      <c r="B99" s="3" t="s">
        <v>104</v>
      </c>
      <c r="C99" s="3">
        <v>0.189</v>
      </c>
      <c r="D99" s="3">
        <v>10</v>
      </c>
      <c r="E99" s="3">
        <v>10</v>
      </c>
      <c r="F99" s="3">
        <v>44</v>
      </c>
      <c r="G99" s="6">
        <v>37</v>
      </c>
      <c r="H99" s="3">
        <v>7</v>
      </c>
      <c r="I99" s="6">
        <v>7</v>
      </c>
      <c r="J99" s="3">
        <v>2</v>
      </c>
      <c r="K99" s="3">
        <v>0</v>
      </c>
      <c r="L99" s="3">
        <v>0</v>
      </c>
      <c r="M99" s="3">
        <v>7</v>
      </c>
      <c r="N99" s="6">
        <v>5</v>
      </c>
      <c r="O99" s="3">
        <v>6</v>
      </c>
      <c r="P99" s="3">
        <v>2</v>
      </c>
      <c r="Q99" s="3">
        <v>0</v>
      </c>
      <c r="R99" s="3">
        <v>4</v>
      </c>
      <c r="S99" s="3">
        <v>0</v>
      </c>
      <c r="T99" s="3">
        <v>0</v>
      </c>
      <c r="U99" s="3">
        <v>0</v>
      </c>
      <c r="V99" s="3">
        <v>0</v>
      </c>
      <c r="W99" s="3">
        <v>4</v>
      </c>
      <c r="X99" s="3">
        <v>1</v>
      </c>
      <c r="Y99" s="3">
        <v>0</v>
      </c>
      <c r="Z99" s="3">
        <v>9</v>
      </c>
      <c r="AA99" s="3">
        <v>0.318</v>
      </c>
      <c r="AB99" s="3">
        <v>0.24299999999999999</v>
      </c>
      <c r="AC99" s="3">
        <v>0.56100000000000005</v>
      </c>
    </row>
    <row r="100" spans="1:30" x14ac:dyDescent="0.25">
      <c r="A100" s="3" t="s">
        <v>146</v>
      </c>
      <c r="B100" s="3" t="s">
        <v>104</v>
      </c>
      <c r="C100" s="3">
        <v>0.192</v>
      </c>
      <c r="D100" s="3">
        <v>8</v>
      </c>
      <c r="E100" s="3">
        <v>8</v>
      </c>
      <c r="F100" s="3">
        <v>33</v>
      </c>
      <c r="G100" s="6">
        <v>26</v>
      </c>
      <c r="H100" s="3">
        <v>4</v>
      </c>
      <c r="I100" s="6">
        <v>5</v>
      </c>
      <c r="J100" s="3">
        <v>1</v>
      </c>
      <c r="K100" s="3">
        <v>0</v>
      </c>
      <c r="L100" s="3">
        <v>0</v>
      </c>
      <c r="M100" s="3">
        <v>1</v>
      </c>
      <c r="N100" s="6">
        <v>2</v>
      </c>
      <c r="O100" s="3">
        <v>13</v>
      </c>
      <c r="P100" s="3">
        <v>5</v>
      </c>
      <c r="Q100" s="3">
        <v>0</v>
      </c>
      <c r="R100" s="3">
        <v>2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6</v>
      </c>
      <c r="AA100" s="3">
        <v>0.36399999999999999</v>
      </c>
      <c r="AB100" s="3">
        <v>0.23100000000000001</v>
      </c>
      <c r="AC100" s="3">
        <v>0.59399999999999997</v>
      </c>
    </row>
    <row r="101" spans="1:30" x14ac:dyDescent="0.25">
      <c r="A101" s="3" t="s">
        <v>214</v>
      </c>
      <c r="B101" s="3" t="s">
        <v>104</v>
      </c>
      <c r="C101" s="3">
        <v>0.4</v>
      </c>
      <c r="D101" s="3">
        <v>6</v>
      </c>
      <c r="E101" s="3">
        <v>7</v>
      </c>
      <c r="F101" s="3">
        <v>24</v>
      </c>
      <c r="G101" s="6">
        <v>20</v>
      </c>
      <c r="H101" s="3">
        <v>6</v>
      </c>
      <c r="I101" s="6">
        <v>8</v>
      </c>
      <c r="J101" s="3">
        <v>5</v>
      </c>
      <c r="K101" s="3">
        <v>0</v>
      </c>
      <c r="L101" s="3">
        <v>0</v>
      </c>
      <c r="M101" s="3">
        <v>4</v>
      </c>
      <c r="N101" s="6">
        <v>4</v>
      </c>
      <c r="O101" s="3">
        <v>5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1</v>
      </c>
      <c r="X101" s="3">
        <v>2</v>
      </c>
      <c r="Y101" s="3">
        <v>0</v>
      </c>
      <c r="Z101" s="3">
        <v>13</v>
      </c>
      <c r="AA101" s="3">
        <v>0.5</v>
      </c>
      <c r="AB101" s="3">
        <v>0.65</v>
      </c>
      <c r="AC101" s="3">
        <v>1.1499999999999999</v>
      </c>
    </row>
    <row r="102" spans="1:30" x14ac:dyDescent="0.25">
      <c r="A102" s="3" t="s">
        <v>152</v>
      </c>
      <c r="B102" s="3" t="s">
        <v>104</v>
      </c>
      <c r="C102" s="3">
        <v>0.33300000000000002</v>
      </c>
      <c r="D102" s="3">
        <v>12</v>
      </c>
      <c r="E102" s="3">
        <v>12</v>
      </c>
      <c r="F102" s="3">
        <v>48</v>
      </c>
      <c r="G102" s="6">
        <v>42</v>
      </c>
      <c r="H102" s="3">
        <v>10</v>
      </c>
      <c r="I102" s="6">
        <v>14</v>
      </c>
      <c r="J102" s="3">
        <v>5</v>
      </c>
      <c r="K102" s="3">
        <v>0</v>
      </c>
      <c r="L102" s="3">
        <v>0</v>
      </c>
      <c r="M102" s="3">
        <v>7</v>
      </c>
      <c r="N102" s="6">
        <v>5</v>
      </c>
      <c r="O102" s="3">
        <v>6</v>
      </c>
      <c r="P102" s="3">
        <v>1</v>
      </c>
      <c r="Q102" s="3">
        <v>0</v>
      </c>
      <c r="R102" s="3">
        <v>2</v>
      </c>
      <c r="S102" s="3">
        <v>0</v>
      </c>
      <c r="T102" s="3">
        <v>0</v>
      </c>
      <c r="U102" s="3">
        <v>0</v>
      </c>
      <c r="V102" s="3">
        <v>0</v>
      </c>
      <c r="W102" s="3">
        <v>2</v>
      </c>
      <c r="X102" s="3">
        <v>1</v>
      </c>
      <c r="Y102" s="3">
        <v>4</v>
      </c>
      <c r="Z102" s="3">
        <v>19</v>
      </c>
      <c r="AA102" s="3">
        <v>0.41699999999999998</v>
      </c>
      <c r="AB102" s="3">
        <v>0.45200000000000001</v>
      </c>
      <c r="AC102" s="3">
        <v>0.86899999999999999</v>
      </c>
    </row>
    <row r="103" spans="1:30" x14ac:dyDescent="0.25">
      <c r="A103" s="3" t="s">
        <v>153</v>
      </c>
      <c r="B103" s="3" t="s">
        <v>104</v>
      </c>
      <c r="C103" s="3">
        <v>0.3</v>
      </c>
      <c r="D103" s="3">
        <v>8</v>
      </c>
      <c r="E103" s="3">
        <v>8</v>
      </c>
      <c r="F103" s="3">
        <v>35</v>
      </c>
      <c r="G103" s="6">
        <v>30</v>
      </c>
      <c r="H103" s="3">
        <v>8</v>
      </c>
      <c r="I103" s="6">
        <v>9</v>
      </c>
      <c r="J103" s="3">
        <v>0</v>
      </c>
      <c r="K103" s="3">
        <v>1</v>
      </c>
      <c r="L103" s="3">
        <v>0</v>
      </c>
      <c r="M103" s="3">
        <v>3</v>
      </c>
      <c r="N103" s="6">
        <v>4</v>
      </c>
      <c r="O103" s="3">
        <v>3</v>
      </c>
      <c r="P103" s="3">
        <v>1</v>
      </c>
      <c r="Q103" s="3">
        <v>0</v>
      </c>
      <c r="R103" s="3">
        <v>4</v>
      </c>
      <c r="S103" s="3">
        <v>0</v>
      </c>
      <c r="T103" s="3">
        <v>0</v>
      </c>
      <c r="U103" s="3">
        <v>0</v>
      </c>
      <c r="V103" s="3">
        <v>0</v>
      </c>
      <c r="W103" s="3">
        <v>1</v>
      </c>
      <c r="X103" s="3">
        <v>1</v>
      </c>
      <c r="Y103" s="3">
        <v>0</v>
      </c>
      <c r="Z103" s="3">
        <v>11</v>
      </c>
      <c r="AA103" s="3">
        <v>0.4</v>
      </c>
      <c r="AB103" s="3">
        <v>0.36699999999999999</v>
      </c>
      <c r="AC103" s="3">
        <v>0.76700000000000002</v>
      </c>
    </row>
    <row r="104" spans="1:30" x14ac:dyDescent="0.25">
      <c r="A104" s="3" t="s">
        <v>215</v>
      </c>
      <c r="B104" s="3" t="s">
        <v>104</v>
      </c>
      <c r="C104" s="3">
        <v>0.33300000000000002</v>
      </c>
      <c r="D104" s="3">
        <v>4</v>
      </c>
      <c r="E104" s="3">
        <v>4</v>
      </c>
      <c r="F104" s="3">
        <v>18</v>
      </c>
      <c r="G104" s="6">
        <v>15</v>
      </c>
      <c r="H104" s="3">
        <v>3</v>
      </c>
      <c r="I104" s="6">
        <v>5</v>
      </c>
      <c r="J104" s="3">
        <v>1</v>
      </c>
      <c r="K104" s="3">
        <v>1</v>
      </c>
      <c r="L104" s="3">
        <v>0</v>
      </c>
      <c r="M104" s="3">
        <v>5</v>
      </c>
      <c r="N104" s="6">
        <v>3</v>
      </c>
      <c r="O104" s="3">
        <v>3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1</v>
      </c>
      <c r="X104" s="3">
        <v>0</v>
      </c>
      <c r="Y104" s="3">
        <v>0</v>
      </c>
      <c r="Z104" s="3">
        <v>8</v>
      </c>
      <c r="AA104" s="3">
        <v>0.44400000000000001</v>
      </c>
      <c r="AB104" s="3">
        <v>0.53300000000000003</v>
      </c>
      <c r="AC104" s="3">
        <v>0.97799999999999998</v>
      </c>
    </row>
    <row r="105" spans="1:30" x14ac:dyDescent="0.25">
      <c r="A105" s="3" t="s">
        <v>216</v>
      </c>
      <c r="B105" s="3" t="s">
        <v>104</v>
      </c>
      <c r="C105" s="3">
        <v>0.33300000000000002</v>
      </c>
      <c r="D105" s="3">
        <v>1</v>
      </c>
      <c r="E105" s="3">
        <v>1</v>
      </c>
      <c r="F105" s="3">
        <v>3</v>
      </c>
      <c r="G105" s="6">
        <v>3</v>
      </c>
      <c r="H105" s="3">
        <v>0</v>
      </c>
      <c r="I105" s="6">
        <v>1</v>
      </c>
      <c r="J105" s="3">
        <v>1</v>
      </c>
      <c r="K105" s="3">
        <v>0</v>
      </c>
      <c r="L105" s="3">
        <v>0</v>
      </c>
      <c r="M105" s="3">
        <v>0</v>
      </c>
      <c r="N105" s="6">
        <v>0</v>
      </c>
      <c r="O105" s="3">
        <v>2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2</v>
      </c>
      <c r="AA105" s="3">
        <v>0.33300000000000002</v>
      </c>
      <c r="AB105" s="3">
        <v>0.66700000000000004</v>
      </c>
      <c r="AC105" s="3">
        <v>1</v>
      </c>
    </row>
    <row r="106" spans="1:30" x14ac:dyDescent="0.25">
      <c r="A106" s="3" t="s">
        <v>157</v>
      </c>
      <c r="B106" s="3" t="s">
        <v>104</v>
      </c>
      <c r="C106" s="3">
        <v>0.39100000000000001</v>
      </c>
      <c r="D106" s="3">
        <v>7</v>
      </c>
      <c r="E106" s="3">
        <v>7</v>
      </c>
      <c r="F106" s="3">
        <v>27</v>
      </c>
      <c r="G106" s="6">
        <v>23</v>
      </c>
      <c r="H106" s="3">
        <v>5</v>
      </c>
      <c r="I106" s="6">
        <v>9</v>
      </c>
      <c r="J106" s="3">
        <v>1</v>
      </c>
      <c r="K106" s="13">
        <v>3</v>
      </c>
      <c r="L106" s="3">
        <v>0</v>
      </c>
      <c r="M106" s="3">
        <v>9</v>
      </c>
      <c r="N106" s="6">
        <v>2</v>
      </c>
      <c r="O106" s="3">
        <v>5</v>
      </c>
      <c r="P106" s="3">
        <v>2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3</v>
      </c>
      <c r="X106" s="3">
        <v>0</v>
      </c>
      <c r="Y106" s="3">
        <v>0</v>
      </c>
      <c r="Z106" s="3">
        <v>16</v>
      </c>
      <c r="AA106" s="3">
        <v>0.48099999999999998</v>
      </c>
      <c r="AB106" s="3">
        <v>0.69599999999999995</v>
      </c>
      <c r="AC106" s="3">
        <v>1.177</v>
      </c>
    </row>
    <row r="107" spans="1:30" x14ac:dyDescent="0.25">
      <c r="A107" s="3" t="s">
        <v>158</v>
      </c>
      <c r="B107" s="3" t="s">
        <v>104</v>
      </c>
      <c r="C107" s="3">
        <v>0.25</v>
      </c>
      <c r="D107" s="3">
        <v>2</v>
      </c>
      <c r="E107" s="3">
        <v>2</v>
      </c>
      <c r="F107" s="3">
        <v>5</v>
      </c>
      <c r="G107" s="6">
        <v>4</v>
      </c>
      <c r="H107" s="3">
        <v>0</v>
      </c>
      <c r="I107" s="6">
        <v>1</v>
      </c>
      <c r="J107" s="3">
        <v>1</v>
      </c>
      <c r="K107" s="3">
        <v>0</v>
      </c>
      <c r="L107" s="3">
        <v>0</v>
      </c>
      <c r="M107" s="3">
        <v>1</v>
      </c>
      <c r="N107" s="6">
        <v>1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1</v>
      </c>
      <c r="X107" s="3">
        <v>0</v>
      </c>
      <c r="Y107" s="3">
        <v>0</v>
      </c>
      <c r="Z107" s="3">
        <v>2</v>
      </c>
      <c r="AA107" s="3">
        <v>0.4</v>
      </c>
      <c r="AB107" s="3">
        <v>0.5</v>
      </c>
      <c r="AC107" s="3">
        <v>0.9</v>
      </c>
    </row>
    <row r="108" spans="1:30" x14ac:dyDescent="0.25">
      <c r="A108" s="3" t="s">
        <v>159</v>
      </c>
      <c r="B108" s="3" t="s">
        <v>104</v>
      </c>
      <c r="C108" s="3">
        <v>0.182</v>
      </c>
      <c r="D108" s="3">
        <v>5</v>
      </c>
      <c r="E108" s="3">
        <v>5</v>
      </c>
      <c r="F108" s="3">
        <v>15</v>
      </c>
      <c r="G108" s="6">
        <v>11</v>
      </c>
      <c r="H108" s="3">
        <v>4</v>
      </c>
      <c r="I108" s="6">
        <v>2</v>
      </c>
      <c r="J108" s="3">
        <v>0</v>
      </c>
      <c r="K108" s="3">
        <v>0</v>
      </c>
      <c r="L108" s="3">
        <v>0</v>
      </c>
      <c r="M108" s="3">
        <v>2</v>
      </c>
      <c r="N108" s="6">
        <v>4</v>
      </c>
      <c r="O108" s="3">
        <v>0</v>
      </c>
      <c r="P108" s="3">
        <v>0</v>
      </c>
      <c r="Q108" s="3">
        <v>0</v>
      </c>
      <c r="R108" s="3">
        <v>1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2</v>
      </c>
      <c r="AA108" s="3">
        <v>0.4</v>
      </c>
      <c r="AB108" s="3">
        <v>0.182</v>
      </c>
      <c r="AC108" s="3">
        <v>0.58199999999999996</v>
      </c>
    </row>
    <row r="109" spans="1:30" x14ac:dyDescent="0.25">
      <c r="A109" s="3" t="s">
        <v>130</v>
      </c>
      <c r="B109" s="3" t="s">
        <v>104</v>
      </c>
      <c r="C109" s="3">
        <v>0.27300000000000002</v>
      </c>
      <c r="D109" s="3">
        <v>7</v>
      </c>
      <c r="E109" s="3">
        <v>7</v>
      </c>
      <c r="F109" s="3">
        <v>27</v>
      </c>
      <c r="G109" s="6">
        <v>22</v>
      </c>
      <c r="H109" s="3">
        <v>7</v>
      </c>
      <c r="I109" s="6">
        <v>6</v>
      </c>
      <c r="J109" s="3">
        <v>2</v>
      </c>
      <c r="K109" s="3">
        <v>0</v>
      </c>
      <c r="L109" s="3">
        <v>0</v>
      </c>
      <c r="M109" s="3">
        <v>3</v>
      </c>
      <c r="N109" s="6">
        <v>4</v>
      </c>
      <c r="O109" s="3">
        <v>1</v>
      </c>
      <c r="P109" s="3">
        <v>1</v>
      </c>
      <c r="Q109" s="3">
        <v>0</v>
      </c>
      <c r="R109" s="3">
        <v>1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1</v>
      </c>
      <c r="Y109" s="3">
        <v>0</v>
      </c>
      <c r="Z109" s="3">
        <v>8</v>
      </c>
      <c r="AA109" s="3">
        <v>0.40699999999999997</v>
      </c>
      <c r="AB109" s="3">
        <v>0.36399999999999999</v>
      </c>
      <c r="AC109" s="3">
        <v>0.77100000000000002</v>
      </c>
    </row>
    <row r="110" spans="1:30" x14ac:dyDescent="0.25">
      <c r="A110" s="3" t="s">
        <v>161</v>
      </c>
      <c r="B110" s="3" t="s">
        <v>104</v>
      </c>
      <c r="C110" s="3">
        <v>0.28599999999999998</v>
      </c>
      <c r="D110" s="3">
        <v>2</v>
      </c>
      <c r="E110" s="3">
        <v>2</v>
      </c>
      <c r="F110" s="3">
        <v>7</v>
      </c>
      <c r="G110" s="6">
        <v>7</v>
      </c>
      <c r="H110" s="3">
        <v>1</v>
      </c>
      <c r="I110" s="6">
        <v>2</v>
      </c>
      <c r="J110" s="3">
        <v>0</v>
      </c>
      <c r="K110" s="3">
        <v>1</v>
      </c>
      <c r="L110" s="3">
        <v>0</v>
      </c>
      <c r="M110" s="3">
        <v>0</v>
      </c>
      <c r="N110" s="6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1</v>
      </c>
      <c r="X110" s="3">
        <v>0</v>
      </c>
      <c r="Y110" s="3">
        <v>0</v>
      </c>
      <c r="Z110" s="3">
        <v>4</v>
      </c>
      <c r="AA110" s="3">
        <v>0.28599999999999998</v>
      </c>
      <c r="AB110" s="3">
        <v>0.57099999999999995</v>
      </c>
      <c r="AC110" s="3">
        <v>0.85699999999999998</v>
      </c>
    </row>
    <row r="111" spans="1:30" x14ac:dyDescent="0.25">
      <c r="A111" s="3" t="s">
        <v>163</v>
      </c>
      <c r="B111" s="3" t="s">
        <v>104</v>
      </c>
      <c r="C111" s="3">
        <v>0</v>
      </c>
      <c r="D111" s="3">
        <v>3</v>
      </c>
      <c r="E111" s="3">
        <v>3</v>
      </c>
      <c r="F111" s="3">
        <v>8</v>
      </c>
      <c r="G111" s="6">
        <v>8</v>
      </c>
      <c r="H111" s="3">
        <v>0</v>
      </c>
      <c r="I111" s="6">
        <v>0</v>
      </c>
      <c r="J111" s="3">
        <v>0</v>
      </c>
      <c r="K111" s="3">
        <v>0</v>
      </c>
      <c r="L111" s="3">
        <v>0</v>
      </c>
      <c r="M111" s="3">
        <v>0</v>
      </c>
      <c r="N111" s="6">
        <v>0</v>
      </c>
      <c r="O111" s="3">
        <v>1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</row>
    <row r="112" spans="1:30" x14ac:dyDescent="0.25">
      <c r="A112" s="3" t="s">
        <v>164</v>
      </c>
      <c r="B112" s="3" t="s">
        <v>104</v>
      </c>
      <c r="C112" s="3">
        <v>0</v>
      </c>
      <c r="D112" s="3">
        <v>0</v>
      </c>
      <c r="E112" s="3">
        <v>0</v>
      </c>
      <c r="F112" s="3">
        <v>0</v>
      </c>
      <c r="G112" s="6">
        <v>0</v>
      </c>
      <c r="H112" s="3">
        <v>0</v>
      </c>
      <c r="I112" s="6">
        <v>0</v>
      </c>
      <c r="J112" s="3">
        <v>0</v>
      </c>
      <c r="K112" s="3">
        <v>0</v>
      </c>
      <c r="L112" s="3">
        <v>0</v>
      </c>
      <c r="M112" s="3">
        <v>0</v>
      </c>
      <c r="N112" s="6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</row>
    <row r="113" spans="1:36" x14ac:dyDescent="0.25">
      <c r="A113" t="s">
        <v>167</v>
      </c>
      <c r="B113" t="s">
        <v>104</v>
      </c>
      <c r="C113">
        <v>0.16700000000000001</v>
      </c>
      <c r="D113">
        <v>2</v>
      </c>
      <c r="E113">
        <v>2</v>
      </c>
      <c r="F113">
        <v>8</v>
      </c>
      <c r="G113" s="14">
        <v>6</v>
      </c>
      <c r="H113">
        <v>1</v>
      </c>
      <c r="I113" s="14">
        <v>1</v>
      </c>
      <c r="J113">
        <v>0</v>
      </c>
      <c r="K113">
        <v>0</v>
      </c>
      <c r="L113">
        <v>0</v>
      </c>
      <c r="M113">
        <v>1</v>
      </c>
      <c r="N113" s="14">
        <v>2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1</v>
      </c>
      <c r="AA113">
        <v>0.375</v>
      </c>
      <c r="AB113">
        <v>0.16700000000000001</v>
      </c>
      <c r="AC113">
        <v>0.54200000000000004</v>
      </c>
    </row>
    <row r="114" spans="1:36" x14ac:dyDescent="0.25">
      <c r="A114" s="7" t="s">
        <v>50</v>
      </c>
      <c r="B114" s="7" t="s">
        <v>217</v>
      </c>
      <c r="C114" s="54">
        <f>I114/G114</f>
        <v>0.27559055118110237</v>
      </c>
      <c r="D114" s="7">
        <f t="shared" ref="D114:Z114" si="9">SUM(D99:D113)</f>
        <v>77</v>
      </c>
      <c r="E114" s="7">
        <f t="shared" si="9"/>
        <v>78</v>
      </c>
      <c r="F114" s="7">
        <f t="shared" si="9"/>
        <v>302</v>
      </c>
      <c r="G114" s="17">
        <f t="shared" si="9"/>
        <v>254</v>
      </c>
      <c r="H114" s="7">
        <f t="shared" si="9"/>
        <v>56</v>
      </c>
      <c r="I114" s="17">
        <f t="shared" si="9"/>
        <v>70</v>
      </c>
      <c r="J114" s="7">
        <f t="shared" si="9"/>
        <v>19</v>
      </c>
      <c r="K114" s="7">
        <f t="shared" si="9"/>
        <v>6</v>
      </c>
      <c r="L114" s="7">
        <f t="shared" si="9"/>
        <v>0</v>
      </c>
      <c r="M114" s="7">
        <f t="shared" si="9"/>
        <v>43</v>
      </c>
      <c r="N114" s="17">
        <f t="shared" si="9"/>
        <v>36</v>
      </c>
      <c r="O114" s="7">
        <f t="shared" si="9"/>
        <v>45</v>
      </c>
      <c r="P114" s="7">
        <f t="shared" si="9"/>
        <v>12</v>
      </c>
      <c r="Q114" s="7">
        <f t="shared" si="9"/>
        <v>0</v>
      </c>
      <c r="R114" s="7">
        <f t="shared" si="9"/>
        <v>14</v>
      </c>
      <c r="S114" s="7">
        <f t="shared" si="9"/>
        <v>0</v>
      </c>
      <c r="T114" s="7">
        <f t="shared" si="9"/>
        <v>0</v>
      </c>
      <c r="U114" s="7">
        <f t="shared" si="9"/>
        <v>0</v>
      </c>
      <c r="V114" s="7">
        <f t="shared" si="9"/>
        <v>0</v>
      </c>
      <c r="W114" s="7">
        <f t="shared" si="9"/>
        <v>14</v>
      </c>
      <c r="X114" s="7">
        <f t="shared" si="9"/>
        <v>6</v>
      </c>
      <c r="Y114" s="7">
        <f t="shared" si="9"/>
        <v>4</v>
      </c>
      <c r="Z114" s="7">
        <f t="shared" si="9"/>
        <v>101</v>
      </c>
      <c r="AA114" s="60">
        <f>(I114+N114+P114)/(G114+N114+P114+U114)</f>
        <v>0.39072847682119205</v>
      </c>
      <c r="AB114" s="7">
        <v>0.39800000000000002</v>
      </c>
      <c r="AC114" s="54">
        <f>SUM(AA114:AB114)</f>
        <v>0.78872847682119207</v>
      </c>
      <c r="AD114" s="24">
        <f>I114-J114-K114-L114</f>
        <v>45</v>
      </c>
    </row>
    <row r="116" spans="1:36" x14ac:dyDescent="0.25">
      <c r="A116" s="25"/>
      <c r="B116" s="58"/>
      <c r="C116" s="58"/>
      <c r="D116" s="25"/>
      <c r="E116" s="25"/>
      <c r="F116" s="25"/>
      <c r="G116" s="65"/>
      <c r="H116" s="25"/>
      <c r="I116" s="65"/>
      <c r="J116" s="25"/>
      <c r="K116" s="25"/>
      <c r="L116" s="25"/>
      <c r="M116" s="25"/>
      <c r="N116" s="6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58"/>
      <c r="AB116" s="58"/>
      <c r="AC116" s="58"/>
    </row>
    <row r="117" spans="1:36" x14ac:dyDescent="0.25">
      <c r="A117" s="41" t="s">
        <v>133</v>
      </c>
      <c r="B117" s="41" t="s">
        <v>1</v>
      </c>
      <c r="C117" s="1" t="s">
        <v>2</v>
      </c>
      <c r="D117" s="1" t="s">
        <v>3</v>
      </c>
      <c r="E117" s="1" t="s">
        <v>4</v>
      </c>
      <c r="F117" s="1" t="s">
        <v>5</v>
      </c>
      <c r="G117" s="2" t="s">
        <v>6</v>
      </c>
      <c r="H117" s="1" t="s">
        <v>7</v>
      </c>
      <c r="I117" s="2" t="s">
        <v>8</v>
      </c>
      <c r="J117" s="1" t="s">
        <v>9</v>
      </c>
      <c r="K117" s="1" t="s">
        <v>10</v>
      </c>
      <c r="L117" s="1" t="s">
        <v>11</v>
      </c>
      <c r="M117" s="1" t="s">
        <v>12</v>
      </c>
      <c r="N117" s="2" t="s">
        <v>13</v>
      </c>
      <c r="O117" s="1" t="s">
        <v>14</v>
      </c>
      <c r="P117" s="1" t="s">
        <v>15</v>
      </c>
      <c r="Q117" s="1" t="s">
        <v>16</v>
      </c>
      <c r="R117" s="1" t="s">
        <v>17</v>
      </c>
      <c r="S117" s="1" t="s">
        <v>18</v>
      </c>
      <c r="T117" s="1" t="s">
        <v>19</v>
      </c>
      <c r="U117" s="1" t="s">
        <v>20</v>
      </c>
      <c r="V117" s="1" t="s">
        <v>21</v>
      </c>
      <c r="W117" s="1" t="s">
        <v>22</v>
      </c>
      <c r="X117" s="1" t="s">
        <v>23</v>
      </c>
      <c r="Y117" s="1" t="s">
        <v>24</v>
      </c>
      <c r="Z117" s="1" t="s">
        <v>25</v>
      </c>
      <c r="AA117" s="1" t="s">
        <v>26</v>
      </c>
      <c r="AB117" s="1" t="s">
        <v>27</v>
      </c>
      <c r="AC117" s="1" t="s">
        <v>28</v>
      </c>
      <c r="AD117" s="41"/>
    </row>
    <row r="118" spans="1:36" x14ac:dyDescent="0.25">
      <c r="A118" s="3" t="s">
        <v>132</v>
      </c>
      <c r="B118" s="3" t="s">
        <v>218</v>
      </c>
      <c r="C118" s="3">
        <v>0.2</v>
      </c>
      <c r="D118" s="3">
        <v>1</v>
      </c>
      <c r="E118" s="3">
        <v>1</v>
      </c>
      <c r="F118" s="3">
        <v>5</v>
      </c>
      <c r="G118" s="6">
        <v>5</v>
      </c>
      <c r="H118" s="3">
        <v>0</v>
      </c>
      <c r="I118" s="6">
        <v>1</v>
      </c>
      <c r="J118" s="3">
        <v>0</v>
      </c>
      <c r="K118" s="3">
        <v>0</v>
      </c>
      <c r="L118" s="3">
        <v>0</v>
      </c>
      <c r="M118" s="3">
        <v>1</v>
      </c>
      <c r="N118" s="6">
        <v>0</v>
      </c>
      <c r="O118" s="3">
        <v>2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1</v>
      </c>
      <c r="AA118" s="3">
        <v>0.2</v>
      </c>
      <c r="AB118" s="3">
        <v>0.2</v>
      </c>
      <c r="AC118" s="3">
        <v>0.4</v>
      </c>
    </row>
    <row r="119" spans="1:36" x14ac:dyDescent="0.25">
      <c r="A119" s="3" t="s">
        <v>162</v>
      </c>
      <c r="B119" s="3" t="s">
        <v>218</v>
      </c>
      <c r="C119" s="3">
        <v>0.28599999999999998</v>
      </c>
      <c r="D119" s="3">
        <v>4</v>
      </c>
      <c r="E119" s="3">
        <v>4</v>
      </c>
      <c r="F119" s="3">
        <v>13</v>
      </c>
      <c r="G119" s="6">
        <v>7</v>
      </c>
      <c r="H119" s="3">
        <v>3</v>
      </c>
      <c r="I119" s="6">
        <v>2</v>
      </c>
      <c r="J119" s="3">
        <v>0</v>
      </c>
      <c r="K119" s="3">
        <v>0</v>
      </c>
      <c r="L119" s="3">
        <v>0</v>
      </c>
      <c r="M119" s="3">
        <v>0</v>
      </c>
      <c r="N119" s="6">
        <v>5</v>
      </c>
      <c r="O119" s="3">
        <v>1</v>
      </c>
      <c r="P119" s="3">
        <v>1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2</v>
      </c>
      <c r="AA119" s="3">
        <v>0.61499999999999999</v>
      </c>
      <c r="AB119" s="3">
        <v>0.28599999999999998</v>
      </c>
      <c r="AC119" s="3">
        <v>0.90100000000000002</v>
      </c>
    </row>
    <row r="120" spans="1:36" x14ac:dyDescent="0.25">
      <c r="A120" s="3" t="s">
        <v>163</v>
      </c>
      <c r="B120" s="3" t="s">
        <v>219</v>
      </c>
      <c r="C120" s="3">
        <v>0.51600000000000001</v>
      </c>
      <c r="D120" s="3">
        <v>8</v>
      </c>
      <c r="E120" s="3">
        <v>8</v>
      </c>
      <c r="F120" s="3">
        <v>36</v>
      </c>
      <c r="G120" s="6">
        <v>31</v>
      </c>
      <c r="H120" s="3">
        <v>13</v>
      </c>
      <c r="I120" s="6">
        <v>16</v>
      </c>
      <c r="J120" s="3">
        <v>0</v>
      </c>
      <c r="K120" s="3">
        <v>2</v>
      </c>
      <c r="L120" s="3">
        <v>1</v>
      </c>
      <c r="M120" s="3">
        <v>7</v>
      </c>
      <c r="N120" s="6">
        <v>2</v>
      </c>
      <c r="O120" s="3">
        <v>3</v>
      </c>
      <c r="P120" s="3">
        <v>1</v>
      </c>
      <c r="Q120" s="3">
        <v>0</v>
      </c>
      <c r="R120" s="3">
        <v>4</v>
      </c>
      <c r="S120" s="3">
        <v>0</v>
      </c>
      <c r="T120" s="3">
        <v>0</v>
      </c>
      <c r="U120" s="3">
        <v>2</v>
      </c>
      <c r="V120" s="3">
        <v>0</v>
      </c>
      <c r="W120" s="3">
        <v>2</v>
      </c>
      <c r="X120" s="3">
        <v>0</v>
      </c>
      <c r="Y120" s="3">
        <v>0</v>
      </c>
      <c r="Z120" s="3">
        <v>23</v>
      </c>
      <c r="AA120" s="3">
        <v>0.52800000000000002</v>
      </c>
      <c r="AB120" s="3">
        <v>0.74199999999999999</v>
      </c>
      <c r="AC120" s="3">
        <v>1.27</v>
      </c>
    </row>
    <row r="121" spans="1:36" x14ac:dyDescent="0.25">
      <c r="A121" s="3" t="s">
        <v>164</v>
      </c>
      <c r="B121" s="3" t="s">
        <v>220</v>
      </c>
      <c r="C121" s="3">
        <v>0.29399999999999998</v>
      </c>
      <c r="D121" s="3">
        <v>14</v>
      </c>
      <c r="E121" s="3">
        <v>14</v>
      </c>
      <c r="F121" s="3">
        <v>55</v>
      </c>
      <c r="G121" s="6">
        <v>51</v>
      </c>
      <c r="H121" s="3">
        <v>5</v>
      </c>
      <c r="I121" s="6">
        <v>15</v>
      </c>
      <c r="J121" s="3">
        <v>2</v>
      </c>
      <c r="K121" s="3">
        <v>1</v>
      </c>
      <c r="L121" s="3">
        <v>0</v>
      </c>
      <c r="M121" s="3">
        <v>6</v>
      </c>
      <c r="N121" s="6">
        <v>3</v>
      </c>
      <c r="O121" s="3">
        <v>5</v>
      </c>
      <c r="P121" s="3">
        <v>0</v>
      </c>
      <c r="Q121" s="3">
        <v>0</v>
      </c>
      <c r="R121" s="3">
        <v>5</v>
      </c>
      <c r="S121" s="3">
        <v>0</v>
      </c>
      <c r="T121" s="3">
        <v>0</v>
      </c>
      <c r="U121" s="3">
        <v>1</v>
      </c>
      <c r="V121" s="3">
        <v>0</v>
      </c>
      <c r="W121" s="3">
        <v>1</v>
      </c>
      <c r="X121" s="3">
        <v>1</v>
      </c>
      <c r="Y121" s="3">
        <v>0</v>
      </c>
      <c r="Z121" s="66">
        <v>19</v>
      </c>
      <c r="AA121" s="3">
        <v>0.32700000000000001</v>
      </c>
      <c r="AB121" s="3">
        <v>0.373</v>
      </c>
      <c r="AC121" s="3">
        <v>0.7</v>
      </c>
    </row>
    <row r="122" spans="1:36" x14ac:dyDescent="0.25">
      <c r="A122" s="61" t="s">
        <v>166</v>
      </c>
      <c r="B122" t="s">
        <v>221</v>
      </c>
      <c r="C122">
        <v>0.26700000000000002</v>
      </c>
      <c r="D122">
        <v>5</v>
      </c>
      <c r="E122">
        <v>5</v>
      </c>
      <c r="F122">
        <v>15</v>
      </c>
      <c r="G122" s="14">
        <v>15</v>
      </c>
      <c r="H122">
        <v>4</v>
      </c>
      <c r="I122" s="14">
        <v>4</v>
      </c>
      <c r="J122">
        <v>1</v>
      </c>
      <c r="K122">
        <v>0</v>
      </c>
      <c r="L122">
        <v>0</v>
      </c>
      <c r="M122">
        <v>0</v>
      </c>
      <c r="N122" s="14">
        <v>0</v>
      </c>
      <c r="O122">
        <v>3</v>
      </c>
      <c r="P122">
        <v>0</v>
      </c>
      <c r="Q122">
        <v>0</v>
      </c>
      <c r="R122">
        <v>2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1</v>
      </c>
      <c r="Y122">
        <v>0</v>
      </c>
      <c r="Z122">
        <v>5</v>
      </c>
      <c r="AA122" s="3">
        <v>0.26700000000000002</v>
      </c>
      <c r="AB122" s="3">
        <v>0.33300000000000002</v>
      </c>
      <c r="AC122" s="3">
        <v>0.6</v>
      </c>
    </row>
    <row r="123" spans="1:36" x14ac:dyDescent="0.25">
      <c r="A123" t="s">
        <v>167</v>
      </c>
      <c r="B123" t="s">
        <v>221</v>
      </c>
      <c r="C123">
        <v>0</v>
      </c>
      <c r="D123">
        <v>1</v>
      </c>
      <c r="E123">
        <v>1</v>
      </c>
      <c r="F123">
        <v>3</v>
      </c>
      <c r="G123" s="14">
        <v>2</v>
      </c>
      <c r="H123">
        <v>1</v>
      </c>
      <c r="I123" s="14">
        <v>0</v>
      </c>
      <c r="J123">
        <v>0</v>
      </c>
      <c r="K123">
        <v>0</v>
      </c>
      <c r="L123">
        <v>0</v>
      </c>
      <c r="M123">
        <v>0</v>
      </c>
      <c r="N123" s="14">
        <v>1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0.33300000000000002</v>
      </c>
      <c r="AB123">
        <v>0</v>
      </c>
      <c r="AC123">
        <v>0.33300000000000002</v>
      </c>
    </row>
    <row r="124" spans="1:36" x14ac:dyDescent="0.25">
      <c r="A124" s="3"/>
      <c r="B124" s="7" t="s">
        <v>222</v>
      </c>
      <c r="C124" s="54">
        <f>I124/G124</f>
        <v>0.34234234234234234</v>
      </c>
      <c r="D124" s="7">
        <f t="shared" ref="D124:Z124" si="10">SUM(D118:D123)</f>
        <v>33</v>
      </c>
      <c r="E124" s="7">
        <f t="shared" si="10"/>
        <v>33</v>
      </c>
      <c r="F124" s="7">
        <f t="shared" si="10"/>
        <v>127</v>
      </c>
      <c r="G124" s="17">
        <f t="shared" si="10"/>
        <v>111</v>
      </c>
      <c r="H124" s="7">
        <f t="shared" si="10"/>
        <v>26</v>
      </c>
      <c r="I124" s="17">
        <f t="shared" si="10"/>
        <v>38</v>
      </c>
      <c r="J124" s="7">
        <f t="shared" si="10"/>
        <v>3</v>
      </c>
      <c r="K124" s="7">
        <f t="shared" si="10"/>
        <v>3</v>
      </c>
      <c r="L124" s="7">
        <f t="shared" si="10"/>
        <v>1</v>
      </c>
      <c r="M124" s="7">
        <f t="shared" si="10"/>
        <v>14</v>
      </c>
      <c r="N124" s="17">
        <f t="shared" si="10"/>
        <v>11</v>
      </c>
      <c r="O124" s="7">
        <f t="shared" si="10"/>
        <v>14</v>
      </c>
      <c r="P124" s="7">
        <f t="shared" si="10"/>
        <v>2</v>
      </c>
      <c r="Q124" s="7">
        <f t="shared" si="10"/>
        <v>0</v>
      </c>
      <c r="R124" s="7">
        <f t="shared" si="10"/>
        <v>11</v>
      </c>
      <c r="S124" s="7">
        <f t="shared" si="10"/>
        <v>0</v>
      </c>
      <c r="T124" s="7">
        <f t="shared" si="10"/>
        <v>0</v>
      </c>
      <c r="U124" s="7">
        <f t="shared" si="10"/>
        <v>3</v>
      </c>
      <c r="V124" s="7">
        <f t="shared" si="10"/>
        <v>0</v>
      </c>
      <c r="W124" s="7">
        <f t="shared" si="10"/>
        <v>3</v>
      </c>
      <c r="X124" s="7">
        <f t="shared" si="10"/>
        <v>2</v>
      </c>
      <c r="Y124" s="7">
        <f t="shared" si="10"/>
        <v>0</v>
      </c>
      <c r="Z124" s="67">
        <f t="shared" si="10"/>
        <v>50</v>
      </c>
      <c r="AA124" s="60">
        <f>(I124+N124+P124)/(G124+N124+P124+U124)</f>
        <v>0.40157480314960631</v>
      </c>
      <c r="AB124" s="13">
        <v>0.39400000000000002</v>
      </c>
      <c r="AC124" s="7">
        <f>SUM(AA124:AB124)</f>
        <v>0.79557480314960638</v>
      </c>
      <c r="AD124" s="24">
        <f>I124-J124-K124-L124</f>
        <v>31</v>
      </c>
    </row>
    <row r="125" spans="1:36" x14ac:dyDescent="0.25">
      <c r="AE125">
        <v>24</v>
      </c>
      <c r="AF125">
        <v>11</v>
      </c>
      <c r="AG125">
        <f>SUM(AE125:AF125)</f>
        <v>35</v>
      </c>
    </row>
    <row r="126" spans="1:36" x14ac:dyDescent="0.25">
      <c r="A126" s="3" t="s">
        <v>132</v>
      </c>
      <c r="B126" s="3" t="s">
        <v>223</v>
      </c>
      <c r="C126" s="3">
        <v>0.14699999999999999</v>
      </c>
      <c r="D126" s="3">
        <v>12</v>
      </c>
      <c r="E126" s="3">
        <v>12</v>
      </c>
      <c r="F126" s="3">
        <v>41</v>
      </c>
      <c r="G126" s="6">
        <v>34</v>
      </c>
      <c r="H126" s="3">
        <v>4</v>
      </c>
      <c r="I126" s="6">
        <v>5</v>
      </c>
      <c r="J126" s="3">
        <v>1</v>
      </c>
      <c r="K126" s="3">
        <v>0</v>
      </c>
      <c r="L126" s="3">
        <v>0</v>
      </c>
      <c r="M126" s="3">
        <v>1</v>
      </c>
      <c r="N126" s="6">
        <v>5</v>
      </c>
      <c r="O126" s="3">
        <v>18</v>
      </c>
      <c r="P126" s="3">
        <v>2</v>
      </c>
      <c r="Q126" s="3">
        <v>0</v>
      </c>
      <c r="R126" s="3">
        <v>1</v>
      </c>
      <c r="S126" s="3">
        <v>0</v>
      </c>
      <c r="T126" s="3">
        <v>0</v>
      </c>
      <c r="U126" s="3">
        <v>0</v>
      </c>
      <c r="V126" s="3">
        <v>0</v>
      </c>
      <c r="W126" s="3">
        <v>1</v>
      </c>
      <c r="X126" s="3">
        <v>0</v>
      </c>
      <c r="Y126" s="3">
        <v>0</v>
      </c>
      <c r="Z126" s="3">
        <v>6</v>
      </c>
      <c r="AA126" s="3">
        <v>0.29299999999999998</v>
      </c>
      <c r="AB126" s="3">
        <v>0.17599999999999999</v>
      </c>
      <c r="AC126" s="3">
        <v>0.46899999999999997</v>
      </c>
      <c r="AJ126" s="58"/>
    </row>
    <row r="127" spans="1:36" x14ac:dyDescent="0.25">
      <c r="A127" s="3" t="s">
        <v>196</v>
      </c>
      <c r="B127" s="3" t="s">
        <v>223</v>
      </c>
      <c r="C127" s="3">
        <v>0.14299999999999999</v>
      </c>
      <c r="D127" s="3">
        <v>4</v>
      </c>
      <c r="E127" s="3">
        <v>4</v>
      </c>
      <c r="F127" s="3">
        <v>11</v>
      </c>
      <c r="G127" s="6">
        <v>7</v>
      </c>
      <c r="H127" s="3">
        <v>0</v>
      </c>
      <c r="I127" s="6">
        <v>1</v>
      </c>
      <c r="J127" s="3">
        <v>0</v>
      </c>
      <c r="K127" s="3">
        <v>0</v>
      </c>
      <c r="L127" s="3">
        <v>0</v>
      </c>
      <c r="M127" s="3">
        <v>0</v>
      </c>
      <c r="N127" s="6">
        <v>2</v>
      </c>
      <c r="O127" s="3">
        <v>1</v>
      </c>
      <c r="P127" s="3">
        <v>2</v>
      </c>
      <c r="Q127" s="3">
        <v>0</v>
      </c>
      <c r="R127" s="3">
        <v>1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1</v>
      </c>
      <c r="AA127" s="3">
        <v>0.45500000000000002</v>
      </c>
      <c r="AB127" s="3">
        <v>0.14299999999999999</v>
      </c>
      <c r="AC127" s="3">
        <v>0.59699999999999998</v>
      </c>
    </row>
    <row r="128" spans="1:36" x14ac:dyDescent="0.25">
      <c r="A128" s="3" t="s">
        <v>163</v>
      </c>
      <c r="B128" s="3" t="s">
        <v>223</v>
      </c>
      <c r="C128" s="3">
        <v>0.38500000000000001</v>
      </c>
      <c r="D128" s="3">
        <v>8</v>
      </c>
      <c r="E128" s="3">
        <v>8</v>
      </c>
      <c r="F128" s="3">
        <v>29</v>
      </c>
      <c r="G128" s="6">
        <v>26</v>
      </c>
      <c r="H128" s="3">
        <v>4</v>
      </c>
      <c r="I128" s="6">
        <v>10</v>
      </c>
      <c r="J128" s="3">
        <v>2</v>
      </c>
      <c r="K128" s="3">
        <v>1</v>
      </c>
      <c r="L128" s="3">
        <v>0</v>
      </c>
      <c r="M128" s="3">
        <v>4</v>
      </c>
      <c r="N128" s="6">
        <v>3</v>
      </c>
      <c r="O128" s="3">
        <v>6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1</v>
      </c>
      <c r="X128" s="3">
        <v>1</v>
      </c>
      <c r="Y128" s="3">
        <v>0</v>
      </c>
      <c r="Z128" s="3">
        <v>14</v>
      </c>
      <c r="AA128" s="3">
        <v>0.44800000000000001</v>
      </c>
      <c r="AB128" s="3">
        <v>0.53800000000000003</v>
      </c>
      <c r="AC128" s="3">
        <v>0.98699999999999999</v>
      </c>
    </row>
    <row r="129" spans="1:65" x14ac:dyDescent="0.25">
      <c r="A129" s="3" t="s">
        <v>164</v>
      </c>
      <c r="B129" s="3" t="s">
        <v>223</v>
      </c>
      <c r="C129" s="3">
        <v>0.30199999999999999</v>
      </c>
      <c r="D129" s="3">
        <v>12</v>
      </c>
      <c r="E129" s="3">
        <v>12</v>
      </c>
      <c r="F129" s="3">
        <v>45</v>
      </c>
      <c r="G129" s="6">
        <v>43</v>
      </c>
      <c r="H129" s="3">
        <v>6</v>
      </c>
      <c r="I129" s="6">
        <v>13</v>
      </c>
      <c r="J129" s="3">
        <v>4</v>
      </c>
      <c r="K129" s="3">
        <v>1</v>
      </c>
      <c r="L129" s="3">
        <v>0</v>
      </c>
      <c r="M129" s="3">
        <v>8</v>
      </c>
      <c r="N129" s="6">
        <v>2</v>
      </c>
      <c r="O129" s="3">
        <v>17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1</v>
      </c>
      <c r="Y129" s="3">
        <v>0</v>
      </c>
      <c r="Z129" s="3">
        <v>19</v>
      </c>
      <c r="AA129" s="3">
        <v>0.33300000000000002</v>
      </c>
      <c r="AB129" s="3">
        <v>0.442</v>
      </c>
      <c r="AC129" s="3">
        <v>0.77500000000000002</v>
      </c>
      <c r="BM129" s="58"/>
    </row>
    <row r="130" spans="1:65" x14ac:dyDescent="0.25">
      <c r="A130" s="61" t="s">
        <v>166</v>
      </c>
      <c r="B130" t="s">
        <v>223</v>
      </c>
      <c r="C130">
        <v>0.29399999999999998</v>
      </c>
      <c r="D130">
        <v>10</v>
      </c>
      <c r="E130">
        <v>10</v>
      </c>
      <c r="F130">
        <v>37</v>
      </c>
      <c r="G130" s="14">
        <v>34</v>
      </c>
      <c r="H130">
        <v>4</v>
      </c>
      <c r="I130" s="14">
        <v>10</v>
      </c>
      <c r="J130">
        <v>2</v>
      </c>
      <c r="K130">
        <v>2</v>
      </c>
      <c r="L130">
        <v>0</v>
      </c>
      <c r="M130">
        <v>2</v>
      </c>
      <c r="N130" s="14">
        <v>2</v>
      </c>
      <c r="O130">
        <v>8</v>
      </c>
      <c r="P130">
        <v>1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1</v>
      </c>
      <c r="Y130">
        <v>0</v>
      </c>
      <c r="Z130">
        <v>16</v>
      </c>
      <c r="AA130">
        <v>0.35099999999999998</v>
      </c>
      <c r="AB130">
        <v>0.47099999999999997</v>
      </c>
      <c r="AC130">
        <v>0.82199999999999995</v>
      </c>
    </row>
    <row r="131" spans="1:65" x14ac:dyDescent="0.25">
      <c r="A131" t="s">
        <v>167</v>
      </c>
      <c r="B131" t="s">
        <v>223</v>
      </c>
      <c r="C131">
        <v>0.2</v>
      </c>
      <c r="D131">
        <v>7</v>
      </c>
      <c r="E131">
        <v>7</v>
      </c>
      <c r="F131">
        <v>23</v>
      </c>
      <c r="G131" s="14">
        <v>20</v>
      </c>
      <c r="H131">
        <v>0</v>
      </c>
      <c r="I131" s="14">
        <v>4</v>
      </c>
      <c r="J131">
        <v>1</v>
      </c>
      <c r="K131">
        <v>0</v>
      </c>
      <c r="L131">
        <v>0</v>
      </c>
      <c r="M131">
        <v>1</v>
      </c>
      <c r="N131" s="14">
        <v>3</v>
      </c>
      <c r="O131">
        <v>6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5</v>
      </c>
      <c r="AA131">
        <v>0.30399999999999999</v>
      </c>
      <c r="AB131">
        <v>0.25</v>
      </c>
      <c r="AC131">
        <v>0.55400000000000005</v>
      </c>
    </row>
    <row r="132" spans="1:65" x14ac:dyDescent="0.25">
      <c r="A132" s="3"/>
      <c r="B132" s="7" t="s">
        <v>224</v>
      </c>
      <c r="C132" s="54">
        <f>I132/G132</f>
        <v>0.26219512195121952</v>
      </c>
      <c r="D132" s="7">
        <f t="shared" ref="D132:Z132" si="11">SUM(D126:D131)</f>
        <v>53</v>
      </c>
      <c r="E132" s="7">
        <f t="shared" si="11"/>
        <v>53</v>
      </c>
      <c r="F132" s="7">
        <f t="shared" si="11"/>
        <v>186</v>
      </c>
      <c r="G132" s="17">
        <f t="shared" si="11"/>
        <v>164</v>
      </c>
      <c r="H132" s="7">
        <f t="shared" si="11"/>
        <v>18</v>
      </c>
      <c r="I132" s="17">
        <f t="shared" si="11"/>
        <v>43</v>
      </c>
      <c r="J132" s="7">
        <f t="shared" si="11"/>
        <v>10</v>
      </c>
      <c r="K132" s="7">
        <f t="shared" si="11"/>
        <v>4</v>
      </c>
      <c r="L132" s="7">
        <f t="shared" si="11"/>
        <v>0</v>
      </c>
      <c r="M132" s="7">
        <f t="shared" si="11"/>
        <v>16</v>
      </c>
      <c r="N132" s="17">
        <f t="shared" si="11"/>
        <v>17</v>
      </c>
      <c r="O132" s="7">
        <f t="shared" si="11"/>
        <v>56</v>
      </c>
      <c r="P132" s="7">
        <f t="shared" si="11"/>
        <v>5</v>
      </c>
      <c r="Q132" s="7">
        <f t="shared" si="11"/>
        <v>0</v>
      </c>
      <c r="R132" s="7">
        <f t="shared" si="11"/>
        <v>2</v>
      </c>
      <c r="S132" s="7">
        <f t="shared" si="11"/>
        <v>0</v>
      </c>
      <c r="T132" s="7">
        <f t="shared" si="11"/>
        <v>0</v>
      </c>
      <c r="U132" s="7">
        <f t="shared" si="11"/>
        <v>0</v>
      </c>
      <c r="V132" s="7">
        <f t="shared" si="11"/>
        <v>0</v>
      </c>
      <c r="W132" s="7">
        <f t="shared" si="11"/>
        <v>3</v>
      </c>
      <c r="X132" s="7">
        <f t="shared" si="11"/>
        <v>3</v>
      </c>
      <c r="Y132" s="7">
        <f t="shared" si="11"/>
        <v>0</v>
      </c>
      <c r="Z132" s="7">
        <f t="shared" si="11"/>
        <v>61</v>
      </c>
      <c r="AA132" s="60">
        <f>(I132+N132+P132)/(G132+N132+P132+U132)</f>
        <v>0.34946236559139787</v>
      </c>
      <c r="AB132" s="7">
        <v>0.372</v>
      </c>
      <c r="AC132" s="7">
        <f>SUM(AA132:AB132)</f>
        <v>0.72146236559139787</v>
      </c>
      <c r="AD132" s="24">
        <f>I132-J132-K132-L132</f>
        <v>29</v>
      </c>
    </row>
    <row r="134" spans="1:65" x14ac:dyDescent="0.25">
      <c r="A134" s="3" t="s">
        <v>175</v>
      </c>
      <c r="B134" s="3" t="s">
        <v>100</v>
      </c>
      <c r="C134" s="3">
        <v>0.28599999999999998</v>
      </c>
      <c r="D134" s="3">
        <v>4</v>
      </c>
      <c r="E134" s="3">
        <v>4</v>
      </c>
      <c r="F134" s="3">
        <v>9</v>
      </c>
      <c r="G134" s="6">
        <v>7</v>
      </c>
      <c r="H134" s="3">
        <v>1</v>
      </c>
      <c r="I134" s="6">
        <v>2</v>
      </c>
      <c r="J134" s="3">
        <v>0</v>
      </c>
      <c r="K134" s="3">
        <v>0</v>
      </c>
      <c r="L134" s="3">
        <v>0</v>
      </c>
      <c r="M134" s="3">
        <v>1</v>
      </c>
      <c r="N134" s="6">
        <v>2</v>
      </c>
      <c r="O134" s="3">
        <v>1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1</v>
      </c>
      <c r="X134" s="3">
        <v>1</v>
      </c>
      <c r="Y134" s="3">
        <v>0</v>
      </c>
      <c r="Z134" s="3">
        <v>2</v>
      </c>
      <c r="AA134" s="3">
        <v>0.44400000000000001</v>
      </c>
      <c r="AB134" s="3">
        <v>0.28599999999999998</v>
      </c>
      <c r="AC134" s="3">
        <v>0.73</v>
      </c>
    </row>
    <row r="135" spans="1:65" x14ac:dyDescent="0.25">
      <c r="A135" s="3" t="s">
        <v>163</v>
      </c>
      <c r="B135" s="3" t="s">
        <v>225</v>
      </c>
      <c r="C135" s="3">
        <v>0.41899999999999998</v>
      </c>
      <c r="D135" s="3">
        <v>9</v>
      </c>
      <c r="E135" s="3">
        <v>9</v>
      </c>
      <c r="F135" s="3">
        <v>37</v>
      </c>
      <c r="G135" s="6">
        <v>31</v>
      </c>
      <c r="H135" s="3">
        <v>9</v>
      </c>
      <c r="I135" s="6">
        <v>13</v>
      </c>
      <c r="J135" s="3">
        <v>1</v>
      </c>
      <c r="K135" s="3">
        <v>0</v>
      </c>
      <c r="L135" s="3">
        <v>0</v>
      </c>
      <c r="M135" s="3">
        <v>15</v>
      </c>
      <c r="N135" s="6">
        <v>6</v>
      </c>
      <c r="O135" s="3">
        <v>3</v>
      </c>
      <c r="P135" s="3">
        <v>0</v>
      </c>
      <c r="Q135" s="3">
        <v>0</v>
      </c>
      <c r="R135" s="3">
        <v>6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2</v>
      </c>
      <c r="Y135" s="3">
        <v>0</v>
      </c>
      <c r="Z135" s="3">
        <v>14</v>
      </c>
      <c r="AA135" s="3">
        <v>0.51400000000000001</v>
      </c>
      <c r="AB135" s="3">
        <v>0.45200000000000001</v>
      </c>
      <c r="AC135" s="3">
        <v>0.96499999999999997</v>
      </c>
    </row>
    <row r="136" spans="1:65" x14ac:dyDescent="0.25">
      <c r="A136" s="3" t="s">
        <v>164</v>
      </c>
      <c r="B136" s="3" t="s">
        <v>226</v>
      </c>
      <c r="C136" s="3">
        <v>0.27500000000000002</v>
      </c>
      <c r="D136" s="3">
        <v>12</v>
      </c>
      <c r="E136" s="3">
        <v>12</v>
      </c>
      <c r="F136" s="3">
        <v>47</v>
      </c>
      <c r="G136" s="6">
        <v>40</v>
      </c>
      <c r="H136" s="3">
        <v>9</v>
      </c>
      <c r="I136" s="6">
        <v>11</v>
      </c>
      <c r="J136" s="3">
        <v>1</v>
      </c>
      <c r="K136" s="3">
        <v>1</v>
      </c>
      <c r="L136" s="3">
        <v>0</v>
      </c>
      <c r="M136" s="3">
        <v>9</v>
      </c>
      <c r="N136" s="6">
        <v>6</v>
      </c>
      <c r="O136" s="3">
        <v>4</v>
      </c>
      <c r="P136" s="3">
        <v>0</v>
      </c>
      <c r="Q136" s="3">
        <v>0</v>
      </c>
      <c r="R136" s="3">
        <v>3</v>
      </c>
      <c r="S136" s="3">
        <v>0</v>
      </c>
      <c r="T136" s="3">
        <v>0</v>
      </c>
      <c r="U136" s="3">
        <v>1</v>
      </c>
      <c r="V136" s="3">
        <v>0</v>
      </c>
      <c r="W136" s="3">
        <v>2</v>
      </c>
      <c r="X136" s="3">
        <v>0</v>
      </c>
      <c r="Y136" s="3">
        <v>0</v>
      </c>
      <c r="Z136" s="3">
        <v>14</v>
      </c>
      <c r="AA136" s="3">
        <v>0.36199999999999999</v>
      </c>
      <c r="AB136" s="3">
        <v>0.35</v>
      </c>
      <c r="AC136" s="3">
        <v>0.71199999999999997</v>
      </c>
    </row>
    <row r="137" spans="1:65" x14ac:dyDescent="0.25">
      <c r="A137" s="61" t="s">
        <v>166</v>
      </c>
      <c r="B137" t="s">
        <v>100</v>
      </c>
      <c r="C137">
        <v>0</v>
      </c>
      <c r="D137">
        <v>2</v>
      </c>
      <c r="E137">
        <v>2</v>
      </c>
      <c r="F137">
        <v>4</v>
      </c>
      <c r="G137" s="14">
        <v>3</v>
      </c>
      <c r="H137">
        <v>0</v>
      </c>
      <c r="I137" s="14">
        <v>0</v>
      </c>
      <c r="J137">
        <v>0</v>
      </c>
      <c r="K137">
        <v>0</v>
      </c>
      <c r="L137">
        <v>0</v>
      </c>
      <c r="M137">
        <v>0</v>
      </c>
      <c r="N137" s="14">
        <v>1</v>
      </c>
      <c r="O137">
        <v>1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0.25</v>
      </c>
      <c r="AB137">
        <v>0</v>
      </c>
      <c r="AC137">
        <v>0.25</v>
      </c>
    </row>
    <row r="138" spans="1:65" x14ac:dyDescent="0.25">
      <c r="A138" t="s">
        <v>167</v>
      </c>
      <c r="B138" t="s">
        <v>227</v>
      </c>
      <c r="C138">
        <v>0.48599999999999999</v>
      </c>
      <c r="D138">
        <v>12</v>
      </c>
      <c r="E138">
        <v>12</v>
      </c>
      <c r="F138">
        <v>44</v>
      </c>
      <c r="G138" s="14">
        <v>37</v>
      </c>
      <c r="H138">
        <v>9</v>
      </c>
      <c r="I138" s="14">
        <v>18</v>
      </c>
      <c r="J138">
        <v>4</v>
      </c>
      <c r="K138">
        <v>0</v>
      </c>
      <c r="L138">
        <v>0</v>
      </c>
      <c r="M138">
        <v>10</v>
      </c>
      <c r="N138" s="14">
        <v>4</v>
      </c>
      <c r="O138">
        <v>3</v>
      </c>
      <c r="P138">
        <v>2</v>
      </c>
      <c r="Q138">
        <v>0</v>
      </c>
      <c r="R138">
        <v>2</v>
      </c>
      <c r="S138">
        <v>0</v>
      </c>
      <c r="T138">
        <v>0</v>
      </c>
      <c r="U138">
        <v>1</v>
      </c>
      <c r="V138">
        <v>0</v>
      </c>
      <c r="W138">
        <v>3</v>
      </c>
      <c r="X138">
        <v>2</v>
      </c>
      <c r="Y138">
        <v>0</v>
      </c>
      <c r="Z138">
        <v>22</v>
      </c>
      <c r="AA138">
        <v>0.54500000000000004</v>
      </c>
      <c r="AB138">
        <v>0.59499999999999997</v>
      </c>
      <c r="AC138">
        <v>1.1399999999999999</v>
      </c>
    </row>
    <row r="139" spans="1:65" x14ac:dyDescent="0.25">
      <c r="A139" s="3"/>
      <c r="B139" s="7" t="s">
        <v>78</v>
      </c>
      <c r="C139" s="54">
        <f>I139/G139</f>
        <v>0.3728813559322034</v>
      </c>
      <c r="D139" s="7">
        <f t="shared" ref="D139:Z139" si="12">SUM(D134:D138)</f>
        <v>39</v>
      </c>
      <c r="E139" s="7">
        <f t="shared" si="12"/>
        <v>39</v>
      </c>
      <c r="F139" s="7">
        <f t="shared" si="12"/>
        <v>141</v>
      </c>
      <c r="G139" s="17">
        <f t="shared" si="12"/>
        <v>118</v>
      </c>
      <c r="H139" s="7">
        <f t="shared" si="12"/>
        <v>28</v>
      </c>
      <c r="I139" s="17">
        <f t="shared" si="12"/>
        <v>44</v>
      </c>
      <c r="J139" s="7">
        <f t="shared" si="12"/>
        <v>6</v>
      </c>
      <c r="K139" s="7">
        <f t="shared" si="12"/>
        <v>1</v>
      </c>
      <c r="L139" s="7">
        <f t="shared" si="12"/>
        <v>0</v>
      </c>
      <c r="M139" s="7">
        <f t="shared" si="12"/>
        <v>35</v>
      </c>
      <c r="N139" s="17">
        <f t="shared" si="12"/>
        <v>19</v>
      </c>
      <c r="O139" s="7">
        <f t="shared" si="12"/>
        <v>12</v>
      </c>
      <c r="P139" s="7">
        <f t="shared" si="12"/>
        <v>2</v>
      </c>
      <c r="Q139" s="7">
        <f t="shared" si="12"/>
        <v>0</v>
      </c>
      <c r="R139" s="7">
        <f t="shared" si="12"/>
        <v>11</v>
      </c>
      <c r="S139" s="7">
        <f t="shared" si="12"/>
        <v>0</v>
      </c>
      <c r="T139" s="7">
        <f t="shared" si="12"/>
        <v>0</v>
      </c>
      <c r="U139" s="7">
        <f t="shared" si="12"/>
        <v>2</v>
      </c>
      <c r="V139" s="7">
        <f t="shared" si="12"/>
        <v>0</v>
      </c>
      <c r="W139" s="7">
        <f t="shared" si="12"/>
        <v>6</v>
      </c>
      <c r="X139" s="7">
        <f t="shared" si="12"/>
        <v>5</v>
      </c>
      <c r="Y139" s="7">
        <f t="shared" si="12"/>
        <v>0</v>
      </c>
      <c r="Z139" s="7">
        <f t="shared" si="12"/>
        <v>52</v>
      </c>
      <c r="AA139" s="60">
        <f>(I139+N139+P139)/(G139+N139+P139+U139)</f>
        <v>0.46099290780141844</v>
      </c>
      <c r="AB139" s="13">
        <v>0.441</v>
      </c>
      <c r="AC139" s="13">
        <f>SUM(AA139:AB139)</f>
        <v>0.90199290780141839</v>
      </c>
      <c r="AD139" s="24">
        <f>I139-J139-K139-L139</f>
        <v>37</v>
      </c>
    </row>
    <row r="141" spans="1:65" x14ac:dyDescent="0.25">
      <c r="A141" s="3" t="s">
        <v>175</v>
      </c>
      <c r="B141" s="3" t="s">
        <v>228</v>
      </c>
      <c r="C141" s="3">
        <v>0.222</v>
      </c>
      <c r="D141" s="3">
        <v>4</v>
      </c>
      <c r="E141" s="3">
        <v>4</v>
      </c>
      <c r="F141" s="3">
        <v>13</v>
      </c>
      <c r="G141" s="6">
        <v>9</v>
      </c>
      <c r="H141" s="3">
        <v>2</v>
      </c>
      <c r="I141" s="6">
        <v>2</v>
      </c>
      <c r="J141" s="3">
        <v>1</v>
      </c>
      <c r="K141" s="3">
        <v>0</v>
      </c>
      <c r="L141" s="3">
        <v>0</v>
      </c>
      <c r="M141" s="3">
        <v>2</v>
      </c>
      <c r="N141" s="6">
        <v>2</v>
      </c>
      <c r="O141" s="3">
        <v>0</v>
      </c>
      <c r="P141" s="3">
        <v>1</v>
      </c>
      <c r="Q141" s="3">
        <v>0</v>
      </c>
      <c r="R141" s="3">
        <v>0</v>
      </c>
      <c r="S141" s="3">
        <v>0</v>
      </c>
      <c r="T141" s="3">
        <v>0</v>
      </c>
      <c r="U141" s="3">
        <v>1</v>
      </c>
      <c r="V141" s="3">
        <v>0</v>
      </c>
      <c r="W141" s="3">
        <v>0</v>
      </c>
      <c r="X141" s="3">
        <v>1</v>
      </c>
      <c r="Y141" s="3">
        <v>0</v>
      </c>
      <c r="Z141" s="3">
        <v>3</v>
      </c>
      <c r="AA141" s="3">
        <v>0.38500000000000001</v>
      </c>
      <c r="AB141" s="3">
        <v>0.33300000000000002</v>
      </c>
      <c r="AC141" s="3">
        <v>0.71799999999999997</v>
      </c>
    </row>
    <row r="142" spans="1:65" x14ac:dyDescent="0.25">
      <c r="A142" s="3" t="s">
        <v>163</v>
      </c>
      <c r="B142" s="3" t="s">
        <v>229</v>
      </c>
      <c r="C142" s="3">
        <v>0.36099999999999999</v>
      </c>
      <c r="D142" s="3">
        <v>9</v>
      </c>
      <c r="E142" s="3">
        <v>9</v>
      </c>
      <c r="F142" s="3">
        <v>37</v>
      </c>
      <c r="G142" s="6">
        <v>36</v>
      </c>
      <c r="H142" s="3">
        <v>12</v>
      </c>
      <c r="I142" s="6">
        <v>13</v>
      </c>
      <c r="J142" s="3">
        <v>1</v>
      </c>
      <c r="K142" s="3">
        <v>1</v>
      </c>
      <c r="L142" s="3">
        <v>1</v>
      </c>
      <c r="M142" s="3">
        <v>7</v>
      </c>
      <c r="N142" s="6">
        <v>1</v>
      </c>
      <c r="O142" s="3">
        <v>6</v>
      </c>
      <c r="P142" s="3">
        <v>0</v>
      </c>
      <c r="Q142" s="3">
        <v>0</v>
      </c>
      <c r="R142" s="3">
        <v>11</v>
      </c>
      <c r="S142" s="3">
        <v>0</v>
      </c>
      <c r="T142" s="3">
        <v>0</v>
      </c>
      <c r="U142" s="3">
        <v>0</v>
      </c>
      <c r="V142" s="3">
        <v>0</v>
      </c>
      <c r="W142" s="3">
        <v>5</v>
      </c>
      <c r="X142" s="3">
        <v>3</v>
      </c>
      <c r="Y142" s="3">
        <v>0</v>
      </c>
      <c r="Z142" s="3">
        <v>19</v>
      </c>
      <c r="AA142" s="3">
        <v>0.378</v>
      </c>
      <c r="AB142" s="3">
        <v>0.52800000000000002</v>
      </c>
      <c r="AC142" s="3">
        <v>0.90600000000000003</v>
      </c>
    </row>
    <row r="143" spans="1:65" x14ac:dyDescent="0.25">
      <c r="A143" s="3" t="s">
        <v>164</v>
      </c>
      <c r="B143" s="3" t="s">
        <v>228</v>
      </c>
      <c r="C143" s="3">
        <v>0.33300000000000002</v>
      </c>
      <c r="D143" s="3">
        <v>7</v>
      </c>
      <c r="E143" s="3">
        <v>7</v>
      </c>
      <c r="F143" s="3">
        <v>26</v>
      </c>
      <c r="G143" s="6">
        <v>24</v>
      </c>
      <c r="H143" s="3">
        <v>5</v>
      </c>
      <c r="I143" s="6">
        <v>8</v>
      </c>
      <c r="J143" s="3">
        <v>2</v>
      </c>
      <c r="K143" s="3">
        <v>1</v>
      </c>
      <c r="L143" s="3">
        <v>1</v>
      </c>
      <c r="M143" s="3">
        <v>6</v>
      </c>
      <c r="N143" s="6">
        <v>1</v>
      </c>
      <c r="O143" s="3">
        <v>7</v>
      </c>
      <c r="P143" s="3">
        <v>1</v>
      </c>
      <c r="Q143" s="3">
        <v>0</v>
      </c>
      <c r="R143" s="3">
        <v>5</v>
      </c>
      <c r="S143" s="3">
        <v>0</v>
      </c>
      <c r="T143" s="3">
        <v>0</v>
      </c>
      <c r="U143" s="3">
        <v>0</v>
      </c>
      <c r="V143" s="3">
        <v>0</v>
      </c>
      <c r="W143" s="3">
        <v>1</v>
      </c>
      <c r="X143" s="3">
        <v>2</v>
      </c>
      <c r="Y143" s="3">
        <v>0</v>
      </c>
      <c r="Z143" s="3">
        <v>15</v>
      </c>
      <c r="AA143" s="3">
        <v>0.38500000000000001</v>
      </c>
      <c r="AB143" s="3">
        <v>0.625</v>
      </c>
      <c r="AC143" s="3">
        <v>1.01</v>
      </c>
    </row>
    <row r="144" spans="1:65" x14ac:dyDescent="0.25">
      <c r="A144" s="13" t="s">
        <v>50</v>
      </c>
      <c r="B144" s="7" t="s">
        <v>230</v>
      </c>
      <c r="C144" s="13">
        <v>0.33300000000000002</v>
      </c>
      <c r="D144" s="13">
        <f t="shared" ref="D144:Z144" si="13">SUM(D141:D143)</f>
        <v>20</v>
      </c>
      <c r="E144" s="13">
        <f t="shared" si="13"/>
        <v>20</v>
      </c>
      <c r="F144" s="13">
        <f t="shared" si="13"/>
        <v>76</v>
      </c>
      <c r="G144" s="49">
        <f t="shared" si="13"/>
        <v>69</v>
      </c>
      <c r="H144" s="13">
        <f t="shared" si="13"/>
        <v>19</v>
      </c>
      <c r="I144" s="49">
        <f t="shared" si="13"/>
        <v>23</v>
      </c>
      <c r="J144" s="13">
        <f t="shared" si="13"/>
        <v>4</v>
      </c>
      <c r="K144" s="13">
        <f t="shared" si="13"/>
        <v>2</v>
      </c>
      <c r="L144" s="13">
        <f t="shared" si="13"/>
        <v>2</v>
      </c>
      <c r="M144" s="13">
        <f t="shared" si="13"/>
        <v>15</v>
      </c>
      <c r="N144" s="49">
        <f t="shared" si="13"/>
        <v>4</v>
      </c>
      <c r="O144" s="13">
        <f t="shared" si="13"/>
        <v>13</v>
      </c>
      <c r="P144" s="13">
        <f t="shared" si="13"/>
        <v>2</v>
      </c>
      <c r="Q144" s="13">
        <f t="shared" si="13"/>
        <v>0</v>
      </c>
      <c r="R144" s="13">
        <f t="shared" si="13"/>
        <v>16</v>
      </c>
      <c r="S144" s="13">
        <f t="shared" si="13"/>
        <v>0</v>
      </c>
      <c r="T144" s="13">
        <f t="shared" si="13"/>
        <v>0</v>
      </c>
      <c r="U144" s="13">
        <f t="shared" si="13"/>
        <v>1</v>
      </c>
      <c r="V144" s="13">
        <f t="shared" si="13"/>
        <v>0</v>
      </c>
      <c r="W144" s="13">
        <f t="shared" si="13"/>
        <v>6</v>
      </c>
      <c r="X144" s="13">
        <f t="shared" si="13"/>
        <v>6</v>
      </c>
      <c r="Y144" s="13">
        <f t="shared" si="13"/>
        <v>0</v>
      </c>
      <c r="Z144" s="13">
        <f t="shared" si="13"/>
        <v>37</v>
      </c>
      <c r="AA144" s="60">
        <f>(I144+N144+P144)/(G144+N144+P144+U144)</f>
        <v>0.38157894736842107</v>
      </c>
      <c r="AB144" s="13">
        <v>0.53600000000000003</v>
      </c>
      <c r="AC144" s="13">
        <f>SUM(AA144:AB144)</f>
        <v>0.91757894736842105</v>
      </c>
      <c r="AD144" s="24">
        <f>I144-J144-K144-L144</f>
        <v>15</v>
      </c>
    </row>
    <row r="146" spans="1:30" x14ac:dyDescent="0.25">
      <c r="A146" s="3" t="s">
        <v>130</v>
      </c>
      <c r="B146" s="3" t="s">
        <v>231</v>
      </c>
      <c r="C146" s="3">
        <v>0.33300000000000002</v>
      </c>
      <c r="D146" s="3">
        <v>1</v>
      </c>
      <c r="E146" s="3">
        <v>1</v>
      </c>
      <c r="F146" s="3">
        <v>4</v>
      </c>
      <c r="G146" s="6">
        <v>3</v>
      </c>
      <c r="H146" s="3">
        <v>1</v>
      </c>
      <c r="I146" s="6">
        <v>1</v>
      </c>
      <c r="J146" s="3">
        <v>0</v>
      </c>
      <c r="K146" s="3">
        <v>1</v>
      </c>
      <c r="L146" s="3">
        <v>0</v>
      </c>
      <c r="M146" s="3">
        <v>2</v>
      </c>
      <c r="N146" s="6">
        <v>1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3</v>
      </c>
      <c r="AA146" s="3">
        <v>0.5</v>
      </c>
      <c r="AB146" s="3">
        <v>1</v>
      </c>
      <c r="AC146" s="3">
        <v>1.5</v>
      </c>
    </row>
    <row r="147" spans="1:30" x14ac:dyDescent="0.25">
      <c r="A147" s="3" t="s">
        <v>132</v>
      </c>
      <c r="B147" s="3" t="s">
        <v>231</v>
      </c>
      <c r="C147" s="3">
        <v>0.25</v>
      </c>
      <c r="D147" s="3">
        <v>1</v>
      </c>
      <c r="E147" s="3">
        <v>1</v>
      </c>
      <c r="F147" s="3">
        <v>4</v>
      </c>
      <c r="G147" s="6">
        <v>4</v>
      </c>
      <c r="H147" s="3">
        <v>0</v>
      </c>
      <c r="I147" s="6">
        <v>1</v>
      </c>
      <c r="J147" s="3">
        <v>0</v>
      </c>
      <c r="K147" s="3">
        <v>0</v>
      </c>
      <c r="L147" s="3">
        <v>0</v>
      </c>
      <c r="M147" s="3">
        <v>0</v>
      </c>
      <c r="N147" s="6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1</v>
      </c>
      <c r="AA147" s="3">
        <v>0.25</v>
      </c>
      <c r="AB147" s="3">
        <v>0.25</v>
      </c>
      <c r="AC147" s="3">
        <v>0.5</v>
      </c>
    </row>
    <row r="148" spans="1:30" x14ac:dyDescent="0.25">
      <c r="A148" s="3" t="s">
        <v>166</v>
      </c>
      <c r="B148" t="s">
        <v>231</v>
      </c>
      <c r="C148">
        <v>0</v>
      </c>
      <c r="D148">
        <v>2</v>
      </c>
      <c r="E148">
        <v>2</v>
      </c>
      <c r="F148">
        <v>3</v>
      </c>
      <c r="G148" s="14">
        <v>2</v>
      </c>
      <c r="H148">
        <v>0</v>
      </c>
      <c r="I148" s="14">
        <v>0</v>
      </c>
      <c r="J148">
        <v>0</v>
      </c>
      <c r="K148">
        <v>0</v>
      </c>
      <c r="L148">
        <v>0</v>
      </c>
      <c r="M148">
        <v>0</v>
      </c>
      <c r="N148" s="14">
        <v>1</v>
      </c>
      <c r="O148">
        <v>2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0.33300000000000002</v>
      </c>
      <c r="AB148">
        <v>0</v>
      </c>
      <c r="AC148">
        <v>0.33300000000000002</v>
      </c>
    </row>
    <row r="149" spans="1:30" x14ac:dyDescent="0.25">
      <c r="A149" s="3"/>
      <c r="B149" s="7" t="s">
        <v>232</v>
      </c>
      <c r="C149" s="7">
        <v>0.222</v>
      </c>
      <c r="D149" s="7">
        <f t="shared" ref="D149:Z149" si="14">SUM(D146:D148)</f>
        <v>4</v>
      </c>
      <c r="E149" s="7">
        <f t="shared" si="14"/>
        <v>4</v>
      </c>
      <c r="F149" s="7">
        <f t="shared" si="14"/>
        <v>11</v>
      </c>
      <c r="G149" s="17">
        <f t="shared" si="14"/>
        <v>9</v>
      </c>
      <c r="H149" s="7">
        <f t="shared" si="14"/>
        <v>1</v>
      </c>
      <c r="I149" s="17">
        <f t="shared" si="14"/>
        <v>2</v>
      </c>
      <c r="J149" s="7">
        <f t="shared" si="14"/>
        <v>0</v>
      </c>
      <c r="K149" s="7">
        <f t="shared" si="14"/>
        <v>1</v>
      </c>
      <c r="L149" s="7">
        <f t="shared" si="14"/>
        <v>0</v>
      </c>
      <c r="M149" s="7">
        <f t="shared" si="14"/>
        <v>2</v>
      </c>
      <c r="N149" s="17">
        <f t="shared" si="14"/>
        <v>2</v>
      </c>
      <c r="O149" s="7">
        <f t="shared" si="14"/>
        <v>2</v>
      </c>
      <c r="P149" s="7">
        <f t="shared" si="14"/>
        <v>0</v>
      </c>
      <c r="Q149" s="7">
        <f t="shared" si="14"/>
        <v>0</v>
      </c>
      <c r="R149" s="7">
        <f t="shared" si="14"/>
        <v>0</v>
      </c>
      <c r="S149" s="7">
        <f t="shared" si="14"/>
        <v>0</v>
      </c>
      <c r="T149" s="7">
        <f t="shared" si="14"/>
        <v>0</v>
      </c>
      <c r="U149" s="7">
        <f t="shared" si="14"/>
        <v>0</v>
      </c>
      <c r="V149" s="7">
        <f t="shared" si="14"/>
        <v>0</v>
      </c>
      <c r="W149" s="7">
        <f t="shared" si="14"/>
        <v>0</v>
      </c>
      <c r="X149" s="7">
        <f t="shared" si="14"/>
        <v>0</v>
      </c>
      <c r="Y149" s="7">
        <f t="shared" si="14"/>
        <v>0</v>
      </c>
      <c r="Z149" s="7">
        <f t="shared" si="14"/>
        <v>4</v>
      </c>
      <c r="AA149" s="60">
        <f>(I149+N149+P149)/(G149+N149+P149+U149)</f>
        <v>0.36363636363636365</v>
      </c>
      <c r="AB149" s="13">
        <v>0.44400000000000001</v>
      </c>
      <c r="AC149" s="13">
        <f>SUM(AA149:AB149)</f>
        <v>0.80763636363636371</v>
      </c>
      <c r="AD149" s="24">
        <f>I149-J149-K149-L149</f>
        <v>1</v>
      </c>
    </row>
    <row r="151" spans="1:30" x14ac:dyDescent="0.25">
      <c r="A151" s="3" t="s">
        <v>130</v>
      </c>
      <c r="B151" s="3" t="s">
        <v>233</v>
      </c>
      <c r="C151" s="3">
        <v>0.34399999999999997</v>
      </c>
      <c r="D151" s="3">
        <v>8</v>
      </c>
      <c r="E151" s="3">
        <v>8</v>
      </c>
      <c r="F151" s="3">
        <v>35</v>
      </c>
      <c r="G151" s="6">
        <v>32</v>
      </c>
      <c r="H151" s="3">
        <v>5</v>
      </c>
      <c r="I151" s="6">
        <v>11</v>
      </c>
      <c r="J151" s="3">
        <v>3</v>
      </c>
      <c r="K151" s="3">
        <v>0</v>
      </c>
      <c r="L151" s="3">
        <v>0</v>
      </c>
      <c r="M151" s="3">
        <v>4</v>
      </c>
      <c r="N151" s="6">
        <v>3</v>
      </c>
      <c r="O151" s="3">
        <v>2</v>
      </c>
      <c r="P151" s="3">
        <v>0</v>
      </c>
      <c r="Q151" s="3">
        <v>0</v>
      </c>
      <c r="R151" s="3">
        <v>1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2</v>
      </c>
      <c r="Y151" s="3">
        <v>0</v>
      </c>
      <c r="Z151" s="3">
        <v>14</v>
      </c>
      <c r="AA151" s="3">
        <v>0.4</v>
      </c>
      <c r="AB151" s="3">
        <v>0.437</v>
      </c>
      <c r="AC151" s="3">
        <v>0.83699999999999997</v>
      </c>
    </row>
    <row r="152" spans="1:30" x14ac:dyDescent="0.25">
      <c r="A152" s="3" t="s">
        <v>234</v>
      </c>
      <c r="B152" s="3" t="s">
        <v>235</v>
      </c>
      <c r="C152" s="3">
        <v>0.55600000000000005</v>
      </c>
      <c r="D152" s="3">
        <v>7</v>
      </c>
      <c r="E152" s="3">
        <v>7</v>
      </c>
      <c r="F152" s="3">
        <v>31</v>
      </c>
      <c r="G152" s="6">
        <v>27</v>
      </c>
      <c r="H152" s="3">
        <v>9</v>
      </c>
      <c r="I152" s="6">
        <v>15</v>
      </c>
      <c r="J152" s="3">
        <v>4</v>
      </c>
      <c r="K152" s="3">
        <v>0</v>
      </c>
      <c r="L152" s="3">
        <v>0</v>
      </c>
      <c r="M152" s="3">
        <v>16</v>
      </c>
      <c r="N152" s="6">
        <v>4</v>
      </c>
      <c r="O152" s="3">
        <v>4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19</v>
      </c>
      <c r="AA152" s="3">
        <v>0.61299999999999999</v>
      </c>
      <c r="AB152" s="3">
        <v>0.70399999999999996</v>
      </c>
      <c r="AC152" s="3">
        <v>1.3169999999999999</v>
      </c>
    </row>
    <row r="153" spans="1:30" x14ac:dyDescent="0.25">
      <c r="A153" s="61" t="s">
        <v>166</v>
      </c>
      <c r="B153" t="s">
        <v>233</v>
      </c>
      <c r="C153">
        <v>0.33300000000000002</v>
      </c>
      <c r="D153">
        <v>8</v>
      </c>
      <c r="E153">
        <v>8</v>
      </c>
      <c r="F153">
        <v>29</v>
      </c>
      <c r="G153" s="14">
        <v>21</v>
      </c>
      <c r="H153">
        <v>5</v>
      </c>
      <c r="I153" s="14">
        <v>7</v>
      </c>
      <c r="J153">
        <v>1</v>
      </c>
      <c r="K153">
        <v>0</v>
      </c>
      <c r="L153">
        <v>0</v>
      </c>
      <c r="M153">
        <v>3</v>
      </c>
      <c r="N153" s="14">
        <v>4</v>
      </c>
      <c r="O153">
        <v>2</v>
      </c>
      <c r="P153">
        <v>4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8</v>
      </c>
      <c r="AA153">
        <v>0.51700000000000002</v>
      </c>
      <c r="AB153">
        <v>0.38100000000000001</v>
      </c>
      <c r="AC153">
        <v>0.89800000000000002</v>
      </c>
    </row>
    <row r="154" spans="1:30" x14ac:dyDescent="0.25">
      <c r="A154" s="3"/>
      <c r="B154" s="7" t="s">
        <v>236</v>
      </c>
      <c r="C154" s="7">
        <v>0.41199999999999998</v>
      </c>
      <c r="D154" s="7">
        <f t="shared" ref="D154:Z154" si="15">SUM(D151:D153)</f>
        <v>23</v>
      </c>
      <c r="E154" s="7">
        <f t="shared" si="15"/>
        <v>23</v>
      </c>
      <c r="F154" s="7">
        <f t="shared" si="15"/>
        <v>95</v>
      </c>
      <c r="G154" s="17">
        <f t="shared" si="15"/>
        <v>80</v>
      </c>
      <c r="H154" s="7">
        <f t="shared" si="15"/>
        <v>19</v>
      </c>
      <c r="I154" s="17">
        <f t="shared" si="15"/>
        <v>33</v>
      </c>
      <c r="J154" s="7">
        <f t="shared" si="15"/>
        <v>8</v>
      </c>
      <c r="K154" s="7">
        <f t="shared" si="15"/>
        <v>0</v>
      </c>
      <c r="L154" s="7">
        <f t="shared" si="15"/>
        <v>0</v>
      </c>
      <c r="M154" s="7">
        <f t="shared" si="15"/>
        <v>23</v>
      </c>
      <c r="N154" s="17">
        <f t="shared" si="15"/>
        <v>11</v>
      </c>
      <c r="O154" s="7">
        <f t="shared" si="15"/>
        <v>8</v>
      </c>
      <c r="P154" s="7">
        <f t="shared" si="15"/>
        <v>4</v>
      </c>
      <c r="Q154" s="7">
        <f t="shared" si="15"/>
        <v>0</v>
      </c>
      <c r="R154" s="7">
        <f t="shared" si="15"/>
        <v>1</v>
      </c>
      <c r="S154" s="7">
        <f t="shared" si="15"/>
        <v>0</v>
      </c>
      <c r="T154" s="7">
        <f t="shared" si="15"/>
        <v>0</v>
      </c>
      <c r="U154" s="7">
        <f t="shared" si="15"/>
        <v>0</v>
      </c>
      <c r="V154" s="7">
        <f t="shared" si="15"/>
        <v>0</v>
      </c>
      <c r="W154" s="7">
        <f t="shared" si="15"/>
        <v>0</v>
      </c>
      <c r="X154" s="7">
        <f t="shared" si="15"/>
        <v>2</v>
      </c>
      <c r="Y154" s="7">
        <f t="shared" si="15"/>
        <v>0</v>
      </c>
      <c r="Z154" s="7">
        <f t="shared" si="15"/>
        <v>41</v>
      </c>
      <c r="AA154" s="7">
        <v>0.505</v>
      </c>
      <c r="AB154" s="13">
        <v>0.51300000000000001</v>
      </c>
      <c r="AC154" s="13">
        <f>SUM(AA154:AB154)</f>
        <v>1.018</v>
      </c>
      <c r="AD154" s="24">
        <f>I154-J154-K154-L154</f>
        <v>25</v>
      </c>
    </row>
    <row r="155" spans="1:30" x14ac:dyDescent="0.25">
      <c r="B155" s="58"/>
      <c r="C155" s="24"/>
      <c r="AA155" s="24"/>
      <c r="AB155" s="24"/>
      <c r="AC155" s="24"/>
    </row>
    <row r="156" spans="1:30" x14ac:dyDescent="0.25">
      <c r="B156" s="58"/>
      <c r="C156" s="24"/>
      <c r="AA156" s="24"/>
      <c r="AB156" s="24"/>
      <c r="AC156" s="24"/>
    </row>
    <row r="157" spans="1:30" x14ac:dyDescent="0.25">
      <c r="A157" s="68"/>
      <c r="B157" s="69"/>
      <c r="C157" s="28"/>
      <c r="D157" s="68"/>
      <c r="E157" s="68"/>
      <c r="F157" s="68"/>
      <c r="G157" s="70"/>
      <c r="H157" s="68"/>
      <c r="I157" s="70"/>
      <c r="J157" s="68"/>
      <c r="K157" s="68"/>
      <c r="L157" s="68"/>
      <c r="M157" s="68"/>
      <c r="N157" s="70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28"/>
      <c r="AB157" s="28"/>
      <c r="AC157" s="28"/>
    </row>
    <row r="158" spans="1:30" x14ac:dyDescent="0.25">
      <c r="A158" s="3" t="s">
        <v>166</v>
      </c>
      <c r="B158" s="3" t="s">
        <v>237</v>
      </c>
      <c r="C158" s="3">
        <v>0.32300000000000001</v>
      </c>
      <c r="D158" s="3">
        <v>10</v>
      </c>
      <c r="E158" s="3">
        <v>10</v>
      </c>
      <c r="F158" s="3">
        <v>36</v>
      </c>
      <c r="G158" s="6">
        <v>31</v>
      </c>
      <c r="H158" s="3">
        <v>4</v>
      </c>
      <c r="I158" s="6">
        <v>10</v>
      </c>
      <c r="J158" s="3">
        <v>0</v>
      </c>
      <c r="K158" s="3">
        <v>1</v>
      </c>
      <c r="L158" s="3">
        <v>0</v>
      </c>
      <c r="M158" s="3">
        <v>3</v>
      </c>
      <c r="N158" s="6">
        <v>4</v>
      </c>
      <c r="O158" s="3">
        <v>2</v>
      </c>
      <c r="P158" s="3">
        <v>1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2</v>
      </c>
      <c r="Y158" s="3">
        <v>0</v>
      </c>
      <c r="Z158" s="3">
        <v>12</v>
      </c>
      <c r="AA158" s="3">
        <v>0.41699999999999998</v>
      </c>
      <c r="AB158" s="3">
        <v>0.38700000000000001</v>
      </c>
      <c r="AC158" s="3">
        <v>0.80400000000000005</v>
      </c>
      <c r="AD158" s="3"/>
    </row>
    <row r="159" spans="1:30" x14ac:dyDescent="0.25">
      <c r="A159" s="3" t="s">
        <v>167</v>
      </c>
      <c r="B159" s="3" t="s">
        <v>238</v>
      </c>
      <c r="C159" s="3">
        <v>0.37</v>
      </c>
      <c r="D159" s="3">
        <v>9</v>
      </c>
      <c r="E159" s="3">
        <v>9</v>
      </c>
      <c r="F159" s="3">
        <v>32</v>
      </c>
      <c r="G159" s="6">
        <v>27</v>
      </c>
      <c r="H159" s="3">
        <v>4</v>
      </c>
      <c r="I159" s="6">
        <v>10</v>
      </c>
      <c r="J159" s="3">
        <v>2</v>
      </c>
      <c r="K159" s="3">
        <v>0</v>
      </c>
      <c r="L159" s="3">
        <v>0</v>
      </c>
      <c r="M159" s="3">
        <v>6</v>
      </c>
      <c r="N159" s="6">
        <v>4</v>
      </c>
      <c r="O159" s="3">
        <v>6</v>
      </c>
      <c r="P159" s="3">
        <v>1</v>
      </c>
      <c r="Q159" s="3">
        <v>0</v>
      </c>
      <c r="R159" s="3">
        <v>1</v>
      </c>
      <c r="S159" s="3">
        <v>0</v>
      </c>
      <c r="T159" s="3">
        <v>0</v>
      </c>
      <c r="U159" s="3">
        <v>0</v>
      </c>
      <c r="V159" s="3">
        <v>0</v>
      </c>
      <c r="W159" s="3">
        <v>2</v>
      </c>
      <c r="X159" s="3">
        <v>1</v>
      </c>
      <c r="Y159" s="3">
        <v>0</v>
      </c>
      <c r="Z159" s="3">
        <v>12</v>
      </c>
      <c r="AA159" s="3">
        <v>0.46899999999999997</v>
      </c>
      <c r="AB159" s="3">
        <v>0.44400000000000001</v>
      </c>
      <c r="AC159" s="3">
        <v>0.91300000000000003</v>
      </c>
      <c r="AD159" s="3"/>
    </row>
    <row r="160" spans="1:30" x14ac:dyDescent="0.25">
      <c r="A160" s="3" t="s">
        <v>50</v>
      </c>
      <c r="B160" s="3" t="s">
        <v>239</v>
      </c>
      <c r="C160" s="55">
        <f>I160/G160</f>
        <v>0.34482758620689657</v>
      </c>
      <c r="D160" s="3">
        <f t="shared" ref="D160:Z160" si="16">SUM(D158:D159)</f>
        <v>19</v>
      </c>
      <c r="E160" s="3">
        <f t="shared" si="16"/>
        <v>19</v>
      </c>
      <c r="F160" s="3">
        <f t="shared" si="16"/>
        <v>68</v>
      </c>
      <c r="G160" s="6">
        <f t="shared" si="16"/>
        <v>58</v>
      </c>
      <c r="H160" s="3">
        <f t="shared" si="16"/>
        <v>8</v>
      </c>
      <c r="I160" s="6">
        <f t="shared" si="16"/>
        <v>20</v>
      </c>
      <c r="J160" s="3">
        <f t="shared" si="16"/>
        <v>2</v>
      </c>
      <c r="K160" s="3">
        <f t="shared" si="16"/>
        <v>1</v>
      </c>
      <c r="L160" s="3">
        <f t="shared" si="16"/>
        <v>0</v>
      </c>
      <c r="M160" s="3">
        <f t="shared" si="16"/>
        <v>9</v>
      </c>
      <c r="N160" s="6">
        <f t="shared" si="16"/>
        <v>8</v>
      </c>
      <c r="O160" s="3">
        <f t="shared" si="16"/>
        <v>8</v>
      </c>
      <c r="P160" s="3">
        <f t="shared" si="16"/>
        <v>2</v>
      </c>
      <c r="Q160" s="3">
        <f t="shared" si="16"/>
        <v>0</v>
      </c>
      <c r="R160" s="3">
        <f t="shared" si="16"/>
        <v>1</v>
      </c>
      <c r="S160" s="3">
        <f t="shared" si="16"/>
        <v>0</v>
      </c>
      <c r="T160" s="3">
        <f t="shared" si="16"/>
        <v>0</v>
      </c>
      <c r="U160" s="3">
        <f t="shared" si="16"/>
        <v>0</v>
      </c>
      <c r="V160" s="3">
        <f t="shared" si="16"/>
        <v>0</v>
      </c>
      <c r="W160" s="3">
        <f t="shared" si="16"/>
        <v>2</v>
      </c>
      <c r="X160" s="3">
        <f t="shared" si="16"/>
        <v>3</v>
      </c>
      <c r="Y160" s="3">
        <f t="shared" si="16"/>
        <v>0</v>
      </c>
      <c r="Z160" s="3">
        <f t="shared" si="16"/>
        <v>24</v>
      </c>
      <c r="AA160" s="55">
        <f>(I160+N160+P160)/(G160+N160+P160+U160)</f>
        <v>0.44117647058823528</v>
      </c>
      <c r="AB160" s="13">
        <v>0.41399999999999998</v>
      </c>
      <c r="AC160" s="55">
        <f>SUM(AA160:AB160)</f>
        <v>0.8551764705882352</v>
      </c>
      <c r="AD160" s="3">
        <f>I160-J160-K160-L160</f>
        <v>17</v>
      </c>
    </row>
    <row r="161" spans="1:50" x14ac:dyDescent="0.25">
      <c r="B161" s="58"/>
      <c r="C161" s="24"/>
      <c r="AA161" s="24"/>
      <c r="AB161" s="24"/>
      <c r="AC161" s="24"/>
    </row>
    <row r="162" spans="1:50" x14ac:dyDescent="0.25">
      <c r="A162" s="13" t="s">
        <v>152</v>
      </c>
      <c r="B162" s="13" t="s">
        <v>240</v>
      </c>
      <c r="C162" s="20">
        <v>0.48899999999999999</v>
      </c>
      <c r="D162" s="3">
        <v>11</v>
      </c>
      <c r="E162" s="3">
        <v>11</v>
      </c>
      <c r="F162" s="3">
        <v>48</v>
      </c>
      <c r="G162" s="6">
        <v>45</v>
      </c>
      <c r="H162" s="13">
        <v>15</v>
      </c>
      <c r="I162" s="71">
        <v>22</v>
      </c>
      <c r="J162" s="13">
        <v>7</v>
      </c>
      <c r="K162" s="13">
        <v>1</v>
      </c>
      <c r="L162" s="3">
        <v>0</v>
      </c>
      <c r="M162" s="3">
        <v>4</v>
      </c>
      <c r="N162" s="6">
        <v>3</v>
      </c>
      <c r="O162" s="3">
        <v>12</v>
      </c>
      <c r="P162" s="3">
        <v>0</v>
      </c>
      <c r="Q162" s="3">
        <v>0</v>
      </c>
      <c r="R162" s="3">
        <v>4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1</v>
      </c>
      <c r="Y162" s="3">
        <v>1</v>
      </c>
      <c r="Z162" s="3">
        <v>31</v>
      </c>
      <c r="AA162" s="20">
        <v>0.52100000000000002</v>
      </c>
      <c r="AB162" s="3">
        <v>0.68899999999999995</v>
      </c>
      <c r="AC162" s="20">
        <v>1.21</v>
      </c>
      <c r="AD162" s="3"/>
    </row>
    <row r="163" spans="1:50" x14ac:dyDescent="0.25">
      <c r="A163" s="3" t="s">
        <v>153</v>
      </c>
      <c r="B163" s="3" t="s">
        <v>240</v>
      </c>
      <c r="C163" s="3">
        <v>111</v>
      </c>
      <c r="D163" s="3">
        <v>3</v>
      </c>
      <c r="E163" s="3">
        <v>3</v>
      </c>
      <c r="F163" s="3">
        <v>11</v>
      </c>
      <c r="G163" s="6">
        <v>9</v>
      </c>
      <c r="H163" s="3">
        <v>1</v>
      </c>
      <c r="I163" s="6">
        <v>1</v>
      </c>
      <c r="J163" s="3">
        <v>0</v>
      </c>
      <c r="K163" s="3">
        <v>0</v>
      </c>
      <c r="L163" s="3">
        <v>0</v>
      </c>
      <c r="M163" s="3">
        <v>1</v>
      </c>
      <c r="N163" s="6">
        <v>2</v>
      </c>
      <c r="O163" s="3">
        <v>1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1</v>
      </c>
      <c r="Y163" s="3">
        <v>0</v>
      </c>
      <c r="Z163" s="3">
        <v>1</v>
      </c>
      <c r="AA163" s="3">
        <v>0.27300000000000002</v>
      </c>
      <c r="AB163" s="3">
        <v>0.111</v>
      </c>
      <c r="AC163" s="3">
        <v>0.38400000000000001</v>
      </c>
      <c r="AD163" s="3"/>
    </row>
    <row r="164" spans="1:50" x14ac:dyDescent="0.25">
      <c r="A164" s="3" t="s">
        <v>159</v>
      </c>
      <c r="B164" s="3" t="s">
        <v>240</v>
      </c>
      <c r="C164" s="3">
        <v>0.2</v>
      </c>
      <c r="D164" s="3">
        <v>5</v>
      </c>
      <c r="E164" s="3">
        <v>5</v>
      </c>
      <c r="F164" s="3">
        <v>16</v>
      </c>
      <c r="G164" s="6">
        <v>15</v>
      </c>
      <c r="H164" s="3">
        <v>2</v>
      </c>
      <c r="I164" s="6">
        <v>3</v>
      </c>
      <c r="J164" s="3">
        <v>1</v>
      </c>
      <c r="K164" s="3">
        <v>0</v>
      </c>
      <c r="L164" s="3">
        <v>0</v>
      </c>
      <c r="M164" s="3">
        <v>2</v>
      </c>
      <c r="N164" s="6">
        <v>1</v>
      </c>
      <c r="O164" s="3">
        <v>2</v>
      </c>
      <c r="P164" s="3">
        <v>0</v>
      </c>
      <c r="Q164" s="3">
        <v>0</v>
      </c>
      <c r="R164" s="3">
        <v>2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1</v>
      </c>
      <c r="Y164" s="3">
        <v>0</v>
      </c>
      <c r="Z164" s="3">
        <v>4</v>
      </c>
      <c r="AA164" s="3">
        <v>0.25</v>
      </c>
      <c r="AB164" s="3">
        <v>0.26700000000000002</v>
      </c>
      <c r="AC164" s="3">
        <v>0.51700000000000002</v>
      </c>
      <c r="AD164" s="3"/>
    </row>
    <row r="165" spans="1:50" x14ac:dyDescent="0.25">
      <c r="A165" s="3" t="s">
        <v>167</v>
      </c>
      <c r="B165" s="3" t="s">
        <v>240</v>
      </c>
      <c r="C165" s="3">
        <v>0.38300000000000001</v>
      </c>
      <c r="D165" s="3">
        <v>13</v>
      </c>
      <c r="E165" s="3">
        <v>13</v>
      </c>
      <c r="F165" s="3">
        <v>52</v>
      </c>
      <c r="G165" s="6">
        <v>47</v>
      </c>
      <c r="H165" s="3">
        <v>12</v>
      </c>
      <c r="I165" s="6">
        <v>18</v>
      </c>
      <c r="J165" s="3">
        <v>0</v>
      </c>
      <c r="K165" s="3">
        <v>0</v>
      </c>
      <c r="L165" s="3">
        <v>0</v>
      </c>
      <c r="M165" s="3">
        <v>8</v>
      </c>
      <c r="N165" s="6">
        <v>5</v>
      </c>
      <c r="O165" s="3">
        <v>12</v>
      </c>
      <c r="P165" s="3">
        <v>0</v>
      </c>
      <c r="Q165" s="3">
        <v>0</v>
      </c>
      <c r="R165" s="3">
        <v>1</v>
      </c>
      <c r="S165" s="3">
        <v>0</v>
      </c>
      <c r="T165" s="3">
        <v>0</v>
      </c>
      <c r="U165" s="3">
        <v>0</v>
      </c>
      <c r="V165" s="3">
        <v>0</v>
      </c>
      <c r="W165" s="3">
        <v>1</v>
      </c>
      <c r="X165" s="3">
        <v>0</v>
      </c>
      <c r="Y165" s="3">
        <v>0</v>
      </c>
      <c r="Z165" s="3">
        <v>18</v>
      </c>
      <c r="AA165" s="3">
        <v>0.442</v>
      </c>
      <c r="AB165" s="3">
        <v>0.38300000000000001</v>
      </c>
      <c r="AC165" s="3">
        <v>0.82499999999999996</v>
      </c>
      <c r="AD165" s="3"/>
    </row>
    <row r="166" spans="1:50" x14ac:dyDescent="0.25">
      <c r="A166" s="3" t="s">
        <v>50</v>
      </c>
      <c r="B166" s="62" t="s">
        <v>241</v>
      </c>
      <c r="C166" s="55">
        <f>I166/G166</f>
        <v>0.37931034482758619</v>
      </c>
      <c r="D166" s="3">
        <f t="shared" ref="D166:Z166" si="17">SUM(D162:D165)</f>
        <v>32</v>
      </c>
      <c r="E166" s="3">
        <f t="shared" si="17"/>
        <v>32</v>
      </c>
      <c r="F166" s="3">
        <f t="shared" si="17"/>
        <v>127</v>
      </c>
      <c r="G166" s="6">
        <f t="shared" si="17"/>
        <v>116</v>
      </c>
      <c r="H166" s="3">
        <f t="shared" si="17"/>
        <v>30</v>
      </c>
      <c r="I166" s="6">
        <f t="shared" si="17"/>
        <v>44</v>
      </c>
      <c r="J166" s="3">
        <f t="shared" si="17"/>
        <v>8</v>
      </c>
      <c r="K166" s="3">
        <f t="shared" si="17"/>
        <v>1</v>
      </c>
      <c r="L166" s="3">
        <f t="shared" si="17"/>
        <v>0</v>
      </c>
      <c r="M166" s="3">
        <f t="shared" si="17"/>
        <v>15</v>
      </c>
      <c r="N166" s="6">
        <f t="shared" si="17"/>
        <v>11</v>
      </c>
      <c r="O166" s="3">
        <f t="shared" si="17"/>
        <v>27</v>
      </c>
      <c r="P166" s="3">
        <f t="shared" si="17"/>
        <v>0</v>
      </c>
      <c r="Q166" s="3">
        <f t="shared" si="17"/>
        <v>0</v>
      </c>
      <c r="R166" s="3">
        <f t="shared" si="17"/>
        <v>7</v>
      </c>
      <c r="S166" s="3">
        <f t="shared" si="17"/>
        <v>0</v>
      </c>
      <c r="T166" s="3">
        <f t="shared" si="17"/>
        <v>0</v>
      </c>
      <c r="U166" s="3">
        <f t="shared" si="17"/>
        <v>0</v>
      </c>
      <c r="V166" s="3">
        <f t="shared" si="17"/>
        <v>0</v>
      </c>
      <c r="W166" s="3">
        <f t="shared" si="17"/>
        <v>1</v>
      </c>
      <c r="X166" s="3">
        <f t="shared" si="17"/>
        <v>3</v>
      </c>
      <c r="Y166" s="3">
        <f t="shared" si="17"/>
        <v>1</v>
      </c>
      <c r="Z166" s="3">
        <f t="shared" si="17"/>
        <v>54</v>
      </c>
      <c r="AA166" s="55">
        <f>(I166+N166+P166)/(G166+N166+P166+U166)</f>
        <v>0.43307086614173229</v>
      </c>
      <c r="AB166" s="13">
        <v>0.46600000000000003</v>
      </c>
      <c r="AC166" s="55">
        <f>SUM(AA166:AB166)</f>
        <v>0.89907086614173237</v>
      </c>
      <c r="AD166" s="13">
        <f>I166-J166-K166-L166</f>
        <v>35</v>
      </c>
    </row>
    <row r="167" spans="1:50" x14ac:dyDescent="0.25">
      <c r="B167" s="25"/>
      <c r="C167" s="60"/>
      <c r="AA167" s="24"/>
      <c r="AB167" s="24"/>
      <c r="AC167" s="24"/>
    </row>
    <row r="168" spans="1:50" x14ac:dyDescent="0.25">
      <c r="A168" s="3" t="s">
        <v>166</v>
      </c>
      <c r="B168" s="3" t="s">
        <v>242</v>
      </c>
      <c r="C168" s="3">
        <v>0.5</v>
      </c>
      <c r="D168" s="3">
        <v>11</v>
      </c>
      <c r="E168" s="3">
        <v>11</v>
      </c>
      <c r="F168" s="3">
        <v>40</v>
      </c>
      <c r="G168" s="6">
        <v>40</v>
      </c>
      <c r="H168" s="3">
        <v>4</v>
      </c>
      <c r="I168" s="6">
        <v>20</v>
      </c>
      <c r="J168" s="3">
        <v>3</v>
      </c>
      <c r="K168" s="3">
        <v>0</v>
      </c>
      <c r="L168" s="3">
        <v>0</v>
      </c>
      <c r="M168" s="3">
        <v>7</v>
      </c>
      <c r="N168" s="6">
        <v>0</v>
      </c>
      <c r="O168" s="3">
        <v>2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1</v>
      </c>
      <c r="X168" s="3">
        <v>1</v>
      </c>
      <c r="Y168" s="3">
        <v>0</v>
      </c>
      <c r="Z168" s="3">
        <v>23</v>
      </c>
      <c r="AA168" s="3">
        <v>0.5</v>
      </c>
      <c r="AB168" s="3">
        <v>0.57499999999999996</v>
      </c>
      <c r="AC168" s="3">
        <v>1.075</v>
      </c>
      <c r="AD168" s="3"/>
    </row>
    <row r="169" spans="1:50" x14ac:dyDescent="0.25">
      <c r="A169" s="3" t="s">
        <v>167</v>
      </c>
      <c r="B169" s="3" t="s">
        <v>242</v>
      </c>
      <c r="C169" s="3">
        <v>0.35699999999999998</v>
      </c>
      <c r="D169" s="3">
        <v>3</v>
      </c>
      <c r="E169" s="3">
        <v>3</v>
      </c>
      <c r="F169" s="3">
        <v>14</v>
      </c>
      <c r="G169" s="6">
        <v>14</v>
      </c>
      <c r="H169" s="3">
        <v>1</v>
      </c>
      <c r="I169" s="6">
        <v>5</v>
      </c>
      <c r="J169" s="3">
        <v>0</v>
      </c>
      <c r="K169" s="3">
        <v>0</v>
      </c>
      <c r="L169" s="3">
        <v>0</v>
      </c>
      <c r="M169" s="3">
        <v>2</v>
      </c>
      <c r="N169" s="6">
        <v>0</v>
      </c>
      <c r="O169" s="3">
        <v>5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1</v>
      </c>
      <c r="X169" s="3">
        <v>1</v>
      </c>
      <c r="Y169" s="3">
        <v>0</v>
      </c>
      <c r="Z169" s="3">
        <v>5</v>
      </c>
      <c r="AA169" s="3">
        <v>0.35699999999999998</v>
      </c>
      <c r="AB169" s="3">
        <v>0.35699999999999998</v>
      </c>
      <c r="AC169" s="3">
        <v>0.71399999999999997</v>
      </c>
      <c r="AD169" s="3"/>
      <c r="AQ169" s="14"/>
      <c r="AS169" s="14"/>
      <c r="AX169" s="14"/>
    </row>
    <row r="170" spans="1:50" x14ac:dyDescent="0.25">
      <c r="A170" s="3"/>
      <c r="B170" s="7" t="s">
        <v>243</v>
      </c>
      <c r="C170" s="72">
        <f>I170/G170</f>
        <v>0.46296296296296297</v>
      </c>
      <c r="D170" s="3">
        <f t="shared" ref="D170:Z170" si="18">SUM(D168:D169)</f>
        <v>14</v>
      </c>
      <c r="E170" s="3">
        <f t="shared" si="18"/>
        <v>14</v>
      </c>
      <c r="F170" s="3">
        <f t="shared" si="18"/>
        <v>54</v>
      </c>
      <c r="G170" s="6">
        <f t="shared" si="18"/>
        <v>54</v>
      </c>
      <c r="H170" s="3">
        <f t="shared" si="18"/>
        <v>5</v>
      </c>
      <c r="I170" s="6">
        <f t="shared" si="18"/>
        <v>25</v>
      </c>
      <c r="J170" s="3">
        <f t="shared" si="18"/>
        <v>3</v>
      </c>
      <c r="K170" s="3">
        <f t="shared" si="18"/>
        <v>0</v>
      </c>
      <c r="L170" s="3">
        <f t="shared" si="18"/>
        <v>0</v>
      </c>
      <c r="M170" s="3">
        <f t="shared" si="18"/>
        <v>9</v>
      </c>
      <c r="N170" s="6">
        <f t="shared" si="18"/>
        <v>0</v>
      </c>
      <c r="O170" s="3">
        <f t="shared" si="18"/>
        <v>7</v>
      </c>
      <c r="P170" s="3">
        <f t="shared" si="18"/>
        <v>0</v>
      </c>
      <c r="Q170" s="3">
        <f t="shared" si="18"/>
        <v>0</v>
      </c>
      <c r="R170" s="3">
        <f t="shared" si="18"/>
        <v>0</v>
      </c>
      <c r="S170" s="3">
        <f t="shared" si="18"/>
        <v>0</v>
      </c>
      <c r="T170" s="3">
        <f t="shared" si="18"/>
        <v>0</v>
      </c>
      <c r="U170" s="3">
        <f t="shared" si="18"/>
        <v>0</v>
      </c>
      <c r="V170" s="3">
        <f t="shared" si="18"/>
        <v>0</v>
      </c>
      <c r="W170" s="3">
        <f t="shared" si="18"/>
        <v>2</v>
      </c>
      <c r="X170" s="3">
        <f t="shared" si="18"/>
        <v>2</v>
      </c>
      <c r="Y170" s="3">
        <f t="shared" si="18"/>
        <v>0</v>
      </c>
      <c r="Z170" s="3">
        <f t="shared" si="18"/>
        <v>28</v>
      </c>
      <c r="AA170" s="55">
        <f>(I170+N170+P170)/(G170+N170+P170+U170)</f>
        <v>0.46296296296296297</v>
      </c>
      <c r="AB170" s="3">
        <v>0.51900000000000002</v>
      </c>
      <c r="AC170" s="72">
        <f>SUM(AA170:AB170)</f>
        <v>0.98196296296296293</v>
      </c>
      <c r="AD170" s="13">
        <f>I170-J170-K170-L170</f>
        <v>22</v>
      </c>
      <c r="AQ170" s="14"/>
      <c r="AS170" s="14"/>
      <c r="AX170" s="14"/>
    </row>
    <row r="171" spans="1:50" x14ac:dyDescent="0.25">
      <c r="B171" s="25"/>
      <c r="C171" s="60"/>
      <c r="AA171" s="24"/>
      <c r="AB171" s="24"/>
      <c r="AC171" s="24"/>
      <c r="AQ171" s="14"/>
      <c r="AS171" s="14"/>
      <c r="AX171" s="14"/>
    </row>
    <row r="172" spans="1:50" x14ac:dyDescent="0.25">
      <c r="A172" s="3" t="s">
        <v>167</v>
      </c>
      <c r="B172" s="3" t="s">
        <v>244</v>
      </c>
      <c r="C172" s="3">
        <v>0.154</v>
      </c>
      <c r="D172" s="3">
        <v>4</v>
      </c>
      <c r="E172" s="3">
        <v>4</v>
      </c>
      <c r="F172" s="3">
        <v>14</v>
      </c>
      <c r="G172" s="6">
        <v>13</v>
      </c>
      <c r="H172" s="3">
        <v>0</v>
      </c>
      <c r="I172" s="6">
        <v>2</v>
      </c>
      <c r="J172" s="3">
        <v>0</v>
      </c>
      <c r="K172" s="3">
        <v>0</v>
      </c>
      <c r="L172" s="3">
        <v>0</v>
      </c>
      <c r="M172" s="3">
        <v>0</v>
      </c>
      <c r="N172" s="6">
        <v>1</v>
      </c>
      <c r="O172" s="3">
        <v>6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2</v>
      </c>
      <c r="AA172" s="3">
        <v>0.214</v>
      </c>
      <c r="AB172" s="3">
        <v>0.154</v>
      </c>
      <c r="AC172" s="3">
        <v>0.36799999999999999</v>
      </c>
      <c r="AD172" s="3"/>
      <c r="AQ172" s="14"/>
      <c r="AS172" s="14"/>
      <c r="AX172" s="14"/>
    </row>
    <row r="173" spans="1:50" x14ac:dyDescent="0.25">
      <c r="A173" s="3" t="s">
        <v>166</v>
      </c>
      <c r="B173" s="55" t="s">
        <v>244</v>
      </c>
      <c r="C173" s="3">
        <v>0.14299999999999999</v>
      </c>
      <c r="D173" s="3">
        <v>5</v>
      </c>
      <c r="E173" s="3">
        <v>5</v>
      </c>
      <c r="F173" s="3">
        <v>8</v>
      </c>
      <c r="G173" s="6">
        <v>7</v>
      </c>
      <c r="H173" s="3">
        <v>1</v>
      </c>
      <c r="I173" s="6">
        <v>1</v>
      </c>
      <c r="J173" s="3">
        <v>0</v>
      </c>
      <c r="K173" s="3">
        <v>0</v>
      </c>
      <c r="L173" s="3">
        <v>0</v>
      </c>
      <c r="M173" s="3">
        <v>0</v>
      </c>
      <c r="N173" s="6">
        <v>1</v>
      </c>
      <c r="O173" s="3">
        <v>5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13">
        <v>1</v>
      </c>
      <c r="AA173" s="13">
        <v>0.25</v>
      </c>
      <c r="AB173" s="13">
        <v>0.14299999999999999</v>
      </c>
      <c r="AC173" s="3">
        <v>0.39300000000000002</v>
      </c>
      <c r="AD173" s="3"/>
      <c r="AQ173" s="14"/>
      <c r="AS173" s="14"/>
      <c r="AX173" s="14"/>
    </row>
    <row r="174" spans="1:50" x14ac:dyDescent="0.25">
      <c r="A174" s="62" t="s">
        <v>50</v>
      </c>
      <c r="B174" s="7" t="s">
        <v>245</v>
      </c>
      <c r="C174" s="3">
        <f>I174/G174</f>
        <v>0.15</v>
      </c>
      <c r="D174" s="3">
        <f t="shared" ref="D174:Z174" si="19">SUM(D172:D173)</f>
        <v>9</v>
      </c>
      <c r="E174" s="3">
        <f t="shared" si="19"/>
        <v>9</v>
      </c>
      <c r="F174" s="3">
        <f t="shared" si="19"/>
        <v>22</v>
      </c>
      <c r="G174" s="6">
        <f t="shared" si="19"/>
        <v>20</v>
      </c>
      <c r="H174" s="3">
        <f t="shared" si="19"/>
        <v>1</v>
      </c>
      <c r="I174" s="6">
        <f t="shared" si="19"/>
        <v>3</v>
      </c>
      <c r="J174" s="3">
        <f t="shared" si="19"/>
        <v>0</v>
      </c>
      <c r="K174" s="3">
        <f t="shared" si="19"/>
        <v>0</v>
      </c>
      <c r="L174" s="3">
        <f t="shared" si="19"/>
        <v>0</v>
      </c>
      <c r="M174" s="3">
        <f t="shared" si="19"/>
        <v>0</v>
      </c>
      <c r="N174" s="6">
        <f t="shared" si="19"/>
        <v>2</v>
      </c>
      <c r="O174" s="3">
        <f t="shared" si="19"/>
        <v>11</v>
      </c>
      <c r="P174" s="3">
        <f t="shared" si="19"/>
        <v>0</v>
      </c>
      <c r="Q174" s="3">
        <f t="shared" si="19"/>
        <v>0</v>
      </c>
      <c r="R174" s="3">
        <f t="shared" si="19"/>
        <v>0</v>
      </c>
      <c r="S174" s="3">
        <f t="shared" si="19"/>
        <v>0</v>
      </c>
      <c r="T174" s="3">
        <f t="shared" si="19"/>
        <v>0</v>
      </c>
      <c r="U174" s="3">
        <f t="shared" si="19"/>
        <v>0</v>
      </c>
      <c r="V174" s="3">
        <f t="shared" si="19"/>
        <v>0</v>
      </c>
      <c r="W174" s="3">
        <f t="shared" si="19"/>
        <v>0</v>
      </c>
      <c r="X174" s="3">
        <f t="shared" si="19"/>
        <v>0</v>
      </c>
      <c r="Y174" s="3">
        <f t="shared" si="19"/>
        <v>0</v>
      </c>
      <c r="Z174" s="3">
        <f t="shared" si="19"/>
        <v>3</v>
      </c>
      <c r="AA174" s="55">
        <f>(I174+N174+P174)/(G174+N174+P174+U174)</f>
        <v>0.22727272727272727</v>
      </c>
      <c r="AB174" s="3">
        <v>0.15</v>
      </c>
      <c r="AC174" s="72">
        <f>SUM(AA174:AB174)</f>
        <v>0.37727272727272726</v>
      </c>
      <c r="AD174" s="13">
        <f>I174-J174-K174-L174</f>
        <v>3</v>
      </c>
      <c r="AQ174" s="14"/>
      <c r="AS174" s="14"/>
      <c r="AX174" s="14"/>
    </row>
    <row r="175" spans="1:50" x14ac:dyDescent="0.25">
      <c r="AQ175" s="14"/>
      <c r="AS175" s="14"/>
      <c r="AX175" s="14"/>
    </row>
    <row r="176" spans="1:50" x14ac:dyDescent="0.25">
      <c r="AQ176" s="14"/>
      <c r="AS176" s="14"/>
      <c r="AX176" s="14"/>
    </row>
    <row r="177" spans="1:65" x14ac:dyDescent="0.25">
      <c r="AQ177" s="14"/>
      <c r="AS177" s="14"/>
      <c r="AX177" s="14"/>
    </row>
    <row r="178" spans="1:65" x14ac:dyDescent="0.25">
      <c r="AQ178" s="14"/>
      <c r="AS178" s="14"/>
      <c r="AX178" s="14"/>
    </row>
    <row r="179" spans="1:65" x14ac:dyDescent="0.25">
      <c r="AQ179" s="14"/>
      <c r="AS179" s="14"/>
      <c r="AX179" s="14"/>
    </row>
    <row r="180" spans="1:65" x14ac:dyDescent="0.25">
      <c r="AQ180" s="14"/>
      <c r="AS180" s="14"/>
      <c r="AX180" s="14"/>
    </row>
    <row r="181" spans="1:65" x14ac:dyDescent="0.25">
      <c r="A181" s="41" t="s">
        <v>133</v>
      </c>
      <c r="B181" s="41" t="s">
        <v>1</v>
      </c>
      <c r="C181" s="1" t="s">
        <v>2</v>
      </c>
      <c r="D181" s="1" t="s">
        <v>3</v>
      </c>
      <c r="E181" s="1" t="s">
        <v>4</v>
      </c>
      <c r="F181" s="1" t="s">
        <v>5</v>
      </c>
      <c r="G181" s="2" t="s">
        <v>6</v>
      </c>
      <c r="H181" s="1" t="s">
        <v>7</v>
      </c>
      <c r="I181" s="2" t="s">
        <v>8</v>
      </c>
      <c r="J181" s="1" t="s">
        <v>9</v>
      </c>
      <c r="K181" s="1" t="s">
        <v>10</v>
      </c>
      <c r="L181" s="1" t="s">
        <v>11</v>
      </c>
      <c r="M181" s="1" t="s">
        <v>12</v>
      </c>
      <c r="N181" s="2" t="s">
        <v>13</v>
      </c>
      <c r="O181" s="1" t="s">
        <v>14</v>
      </c>
      <c r="P181" s="1" t="s">
        <v>15</v>
      </c>
      <c r="Q181" s="1" t="s">
        <v>16</v>
      </c>
      <c r="R181" s="1" t="s">
        <v>17</v>
      </c>
      <c r="S181" s="1" t="s">
        <v>18</v>
      </c>
      <c r="T181" s="1" t="s">
        <v>19</v>
      </c>
      <c r="U181" s="1" t="s">
        <v>20</v>
      </c>
      <c r="V181" s="1" t="s">
        <v>21</v>
      </c>
      <c r="W181" s="1" t="s">
        <v>22</v>
      </c>
      <c r="X181" s="1" t="s">
        <v>23</v>
      </c>
      <c r="Y181" s="1" t="s">
        <v>24</v>
      </c>
      <c r="Z181" s="1" t="s">
        <v>25</v>
      </c>
      <c r="AA181" s="1" t="s">
        <v>26</v>
      </c>
      <c r="AB181" s="1" t="s">
        <v>27</v>
      </c>
      <c r="AC181" s="1" t="s">
        <v>28</v>
      </c>
      <c r="AD181" s="41"/>
      <c r="AQ181" s="14"/>
      <c r="AS181" s="14"/>
      <c r="AX181" s="14"/>
    </row>
    <row r="182" spans="1:65" x14ac:dyDescent="0.25">
      <c r="A182" s="3" t="s">
        <v>130</v>
      </c>
      <c r="B182" s="3" t="s">
        <v>59</v>
      </c>
      <c r="C182" s="3">
        <v>0.35699999999999998</v>
      </c>
      <c r="D182" s="3">
        <v>5</v>
      </c>
      <c r="E182" s="3">
        <v>4</v>
      </c>
      <c r="F182" s="3">
        <v>15</v>
      </c>
      <c r="G182" s="6">
        <v>14</v>
      </c>
      <c r="H182" s="3">
        <v>0</v>
      </c>
      <c r="I182" s="6">
        <v>5</v>
      </c>
      <c r="J182" s="3">
        <v>0</v>
      </c>
      <c r="K182" s="3">
        <v>0</v>
      </c>
      <c r="L182" s="3">
        <v>0</v>
      </c>
      <c r="M182" s="3">
        <v>1</v>
      </c>
      <c r="N182" s="6">
        <v>1</v>
      </c>
      <c r="O182" s="3">
        <v>3</v>
      </c>
      <c r="P182" s="3">
        <v>0</v>
      </c>
      <c r="Q182" s="3">
        <v>0</v>
      </c>
      <c r="R182" s="3">
        <v>1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5</v>
      </c>
      <c r="AA182" s="3">
        <v>0.4</v>
      </c>
      <c r="AB182" s="3">
        <v>0.35699999999999998</v>
      </c>
      <c r="AC182" s="3">
        <v>0.75700000000000001</v>
      </c>
      <c r="AQ182" s="14"/>
      <c r="AS182" s="14"/>
      <c r="AX182" s="14"/>
    </row>
    <row r="183" spans="1:65" x14ac:dyDescent="0.25">
      <c r="A183" s="3" t="s">
        <v>132</v>
      </c>
      <c r="B183" s="3" t="s">
        <v>59</v>
      </c>
      <c r="C183" s="3">
        <v>0.25900000000000001</v>
      </c>
      <c r="D183" s="3">
        <v>11</v>
      </c>
      <c r="E183" s="3">
        <v>11</v>
      </c>
      <c r="F183" s="3">
        <v>33</v>
      </c>
      <c r="G183" s="6">
        <v>27</v>
      </c>
      <c r="H183" s="3">
        <v>4</v>
      </c>
      <c r="I183" s="6">
        <v>7</v>
      </c>
      <c r="J183" s="3">
        <v>1</v>
      </c>
      <c r="K183" s="3">
        <v>0</v>
      </c>
      <c r="L183" s="3">
        <v>0</v>
      </c>
      <c r="M183" s="3">
        <v>2</v>
      </c>
      <c r="N183" s="6">
        <v>3</v>
      </c>
      <c r="O183" s="3">
        <v>8</v>
      </c>
      <c r="P183" s="3">
        <v>2</v>
      </c>
      <c r="Q183" s="3">
        <v>0</v>
      </c>
      <c r="R183" s="3">
        <v>2</v>
      </c>
      <c r="S183" s="3">
        <v>0</v>
      </c>
      <c r="T183" s="3">
        <v>0</v>
      </c>
      <c r="U183" s="3">
        <v>1</v>
      </c>
      <c r="V183" s="3">
        <v>0</v>
      </c>
      <c r="W183" s="3">
        <v>1</v>
      </c>
      <c r="X183" s="3">
        <v>0</v>
      </c>
      <c r="Y183" s="3">
        <v>0</v>
      </c>
      <c r="Z183" s="3">
        <v>8</v>
      </c>
      <c r="AA183" s="3">
        <v>0.36399999999999999</v>
      </c>
      <c r="AB183" s="3">
        <v>0.29599999999999999</v>
      </c>
      <c r="AC183" s="3">
        <v>0.66</v>
      </c>
      <c r="AQ183" s="14"/>
      <c r="AS183" s="14"/>
      <c r="AX183" s="14"/>
    </row>
    <row r="184" spans="1:65" x14ac:dyDescent="0.25">
      <c r="A184" s="13" t="s">
        <v>50</v>
      </c>
      <c r="B184" s="13" t="s">
        <v>246</v>
      </c>
      <c r="C184" s="13">
        <v>0.29199999999999998</v>
      </c>
      <c r="D184" s="13">
        <f t="shared" ref="D184:Z184" si="20">SUM(D182:D183)</f>
        <v>16</v>
      </c>
      <c r="E184" s="13">
        <f t="shared" si="20"/>
        <v>15</v>
      </c>
      <c r="F184" s="13">
        <f t="shared" si="20"/>
        <v>48</v>
      </c>
      <c r="G184" s="49">
        <f t="shared" si="20"/>
        <v>41</v>
      </c>
      <c r="H184" s="13">
        <f t="shared" si="20"/>
        <v>4</v>
      </c>
      <c r="I184" s="49">
        <f t="shared" si="20"/>
        <v>12</v>
      </c>
      <c r="J184" s="13">
        <f t="shared" si="20"/>
        <v>1</v>
      </c>
      <c r="K184" s="13">
        <f t="shared" si="20"/>
        <v>0</v>
      </c>
      <c r="L184" s="13">
        <f t="shared" si="20"/>
        <v>0</v>
      </c>
      <c r="M184" s="13">
        <f t="shared" si="20"/>
        <v>3</v>
      </c>
      <c r="N184" s="49">
        <f t="shared" si="20"/>
        <v>4</v>
      </c>
      <c r="O184" s="13">
        <f t="shared" si="20"/>
        <v>11</v>
      </c>
      <c r="P184" s="13">
        <f t="shared" si="20"/>
        <v>2</v>
      </c>
      <c r="Q184" s="13">
        <f t="shared" si="20"/>
        <v>0</v>
      </c>
      <c r="R184" s="13">
        <f t="shared" si="20"/>
        <v>3</v>
      </c>
      <c r="S184" s="13">
        <f t="shared" si="20"/>
        <v>0</v>
      </c>
      <c r="T184" s="13">
        <f t="shared" si="20"/>
        <v>0</v>
      </c>
      <c r="U184" s="13">
        <f t="shared" si="20"/>
        <v>1</v>
      </c>
      <c r="V184" s="13">
        <f t="shared" si="20"/>
        <v>0</v>
      </c>
      <c r="W184" s="13">
        <f t="shared" si="20"/>
        <v>1</v>
      </c>
      <c r="X184" s="13">
        <f t="shared" si="20"/>
        <v>0</v>
      </c>
      <c r="Y184" s="13">
        <f t="shared" si="20"/>
        <v>0</v>
      </c>
      <c r="Z184" s="13">
        <f t="shared" si="20"/>
        <v>13</v>
      </c>
      <c r="AA184" s="13">
        <v>0.375</v>
      </c>
      <c r="AB184" s="13">
        <v>0.317</v>
      </c>
      <c r="AC184" s="13">
        <f>SUM(AA184:AB184)</f>
        <v>0.69199999999999995</v>
      </c>
      <c r="AD184" s="24">
        <v>11</v>
      </c>
      <c r="AQ184" s="14"/>
      <c r="AS184" s="14"/>
      <c r="AX184" s="14"/>
    </row>
    <row r="185" spans="1:65" x14ac:dyDescent="0.25">
      <c r="AM185" s="25"/>
      <c r="AN185" s="25"/>
      <c r="AO185" s="25"/>
      <c r="AP185" s="25"/>
      <c r="AQ185" s="65"/>
      <c r="AR185" s="25"/>
      <c r="AS185" s="65"/>
      <c r="AT185" s="25"/>
      <c r="AU185" s="25"/>
      <c r="AV185" s="25"/>
      <c r="AW185" s="25"/>
      <c r="AX185" s="6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</row>
    <row r="186" spans="1:65" x14ac:dyDescent="0.25">
      <c r="A186" s="3" t="s">
        <v>192</v>
      </c>
      <c r="B186" s="3" t="s">
        <v>247</v>
      </c>
      <c r="C186" s="3">
        <v>0.33300000000000002</v>
      </c>
      <c r="D186" s="3">
        <v>14</v>
      </c>
      <c r="E186" s="3">
        <v>14</v>
      </c>
      <c r="F186" s="3">
        <v>55</v>
      </c>
      <c r="G186" s="6">
        <v>42</v>
      </c>
      <c r="H186" s="3">
        <v>6</v>
      </c>
      <c r="I186" s="6">
        <v>14</v>
      </c>
      <c r="J186" s="3">
        <v>3</v>
      </c>
      <c r="K186" s="3">
        <v>1</v>
      </c>
      <c r="L186" s="3">
        <v>0</v>
      </c>
      <c r="M186" s="3">
        <v>11</v>
      </c>
      <c r="N186" s="6">
        <v>7</v>
      </c>
      <c r="O186" s="3">
        <v>15</v>
      </c>
      <c r="P186" s="3">
        <v>6</v>
      </c>
      <c r="Q186" s="3">
        <v>0</v>
      </c>
      <c r="R186" s="3">
        <v>8</v>
      </c>
      <c r="S186" s="3">
        <v>0</v>
      </c>
      <c r="T186" s="3">
        <v>0</v>
      </c>
      <c r="U186" s="3">
        <v>0</v>
      </c>
      <c r="V186" s="3">
        <v>0</v>
      </c>
      <c r="W186" s="3">
        <v>1</v>
      </c>
      <c r="X186" s="3">
        <v>0</v>
      </c>
      <c r="Y186" s="3">
        <v>0</v>
      </c>
      <c r="Z186" s="3">
        <v>19</v>
      </c>
      <c r="AA186" s="3">
        <v>0.49099999999999999</v>
      </c>
      <c r="AB186" s="3">
        <v>0.45200000000000001</v>
      </c>
      <c r="AC186" s="3">
        <v>0.94299999999999995</v>
      </c>
    </row>
    <row r="187" spans="1:65" x14ac:dyDescent="0.25">
      <c r="A187" s="3" t="s">
        <v>194</v>
      </c>
      <c r="B187" s="3" t="s">
        <v>247</v>
      </c>
      <c r="C187" s="3">
        <v>0</v>
      </c>
      <c r="D187" s="3">
        <v>1</v>
      </c>
      <c r="E187" s="3">
        <v>1</v>
      </c>
      <c r="F187" s="3">
        <v>3</v>
      </c>
      <c r="G187" s="6">
        <v>3</v>
      </c>
      <c r="H187" s="3">
        <v>0</v>
      </c>
      <c r="I187" s="6">
        <v>0</v>
      </c>
      <c r="J187" s="3">
        <v>0</v>
      </c>
      <c r="K187" s="3">
        <v>0</v>
      </c>
      <c r="L187" s="3">
        <v>0</v>
      </c>
      <c r="M187" s="3">
        <v>0</v>
      </c>
      <c r="N187" s="6">
        <v>0</v>
      </c>
      <c r="O187" s="3">
        <v>1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1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</row>
    <row r="188" spans="1:65" x14ac:dyDescent="0.25">
      <c r="A188" s="3" t="s">
        <v>132</v>
      </c>
      <c r="B188" s="3" t="s">
        <v>247</v>
      </c>
      <c r="C188" s="3">
        <v>0.222</v>
      </c>
      <c r="D188" s="3">
        <v>6</v>
      </c>
      <c r="E188" s="3">
        <v>6</v>
      </c>
      <c r="F188" s="3">
        <v>21</v>
      </c>
      <c r="G188" s="6">
        <v>18</v>
      </c>
      <c r="H188" s="3">
        <v>5</v>
      </c>
      <c r="I188" s="6">
        <v>4</v>
      </c>
      <c r="J188" s="3">
        <v>2</v>
      </c>
      <c r="K188" s="3">
        <v>0</v>
      </c>
      <c r="L188" s="3">
        <v>0</v>
      </c>
      <c r="M188" s="3">
        <v>4</v>
      </c>
      <c r="N188" s="6">
        <v>2</v>
      </c>
      <c r="O188" s="3">
        <v>5</v>
      </c>
      <c r="P188" s="3">
        <v>1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2</v>
      </c>
      <c r="Y188" s="3">
        <v>0</v>
      </c>
      <c r="Z188" s="3">
        <v>6</v>
      </c>
      <c r="AA188" s="3">
        <v>0.33300000000000002</v>
      </c>
      <c r="AB188" s="3">
        <v>0.33300000000000002</v>
      </c>
      <c r="AC188" s="3">
        <v>0.66700000000000004</v>
      </c>
    </row>
    <row r="189" spans="1:65" s="24" customFormat="1" x14ac:dyDescent="0.25">
      <c r="A189" s="3"/>
      <c r="B189" s="7" t="s">
        <v>248</v>
      </c>
      <c r="C189" s="13">
        <v>0.28499999999999998</v>
      </c>
      <c r="D189" s="3">
        <f t="shared" ref="D189:Z189" si="21">SUM(D186:D188)</f>
        <v>21</v>
      </c>
      <c r="E189" s="3">
        <f t="shared" si="21"/>
        <v>21</v>
      </c>
      <c r="F189" s="3">
        <f t="shared" si="21"/>
        <v>79</v>
      </c>
      <c r="G189" s="6">
        <f t="shared" si="21"/>
        <v>63</v>
      </c>
      <c r="H189" s="3">
        <f t="shared" si="21"/>
        <v>11</v>
      </c>
      <c r="I189" s="6">
        <f t="shared" si="21"/>
        <v>18</v>
      </c>
      <c r="J189" s="3">
        <f t="shared" si="21"/>
        <v>5</v>
      </c>
      <c r="K189" s="3">
        <f t="shared" si="21"/>
        <v>1</v>
      </c>
      <c r="L189" s="3">
        <f t="shared" si="21"/>
        <v>0</v>
      </c>
      <c r="M189" s="3">
        <f t="shared" si="21"/>
        <v>15</v>
      </c>
      <c r="N189" s="6">
        <f t="shared" si="21"/>
        <v>9</v>
      </c>
      <c r="O189" s="3">
        <f t="shared" si="21"/>
        <v>21</v>
      </c>
      <c r="P189" s="3">
        <f t="shared" si="21"/>
        <v>7</v>
      </c>
      <c r="Q189" s="3">
        <f t="shared" si="21"/>
        <v>0</v>
      </c>
      <c r="R189" s="3">
        <f t="shared" si="21"/>
        <v>8</v>
      </c>
      <c r="S189" s="3">
        <f t="shared" si="21"/>
        <v>0</v>
      </c>
      <c r="T189" s="3">
        <f t="shared" si="21"/>
        <v>0</v>
      </c>
      <c r="U189" s="3">
        <f t="shared" si="21"/>
        <v>0</v>
      </c>
      <c r="V189" s="3">
        <f t="shared" si="21"/>
        <v>0</v>
      </c>
      <c r="W189" s="3">
        <f t="shared" si="21"/>
        <v>1</v>
      </c>
      <c r="X189" s="3">
        <f t="shared" si="21"/>
        <v>3</v>
      </c>
      <c r="Y189" s="3">
        <f t="shared" si="21"/>
        <v>0</v>
      </c>
      <c r="Z189" s="3">
        <f t="shared" si="21"/>
        <v>25</v>
      </c>
      <c r="AA189" s="13">
        <v>0.43</v>
      </c>
      <c r="AB189" s="13">
        <v>0.39700000000000002</v>
      </c>
      <c r="AC189" s="13">
        <f>SUM(AA189:AB189)</f>
        <v>0.82699999999999996</v>
      </c>
      <c r="AD189"/>
    </row>
    <row r="192" spans="1:65" x14ac:dyDescent="0.25">
      <c r="A192" s="3" t="s">
        <v>152</v>
      </c>
      <c r="B192" s="3" t="s">
        <v>249</v>
      </c>
      <c r="C192" s="3">
        <v>0.27600000000000002</v>
      </c>
      <c r="D192" s="3">
        <v>9</v>
      </c>
      <c r="E192" s="3">
        <v>9</v>
      </c>
      <c r="F192" s="3">
        <v>34</v>
      </c>
      <c r="G192" s="6">
        <v>29</v>
      </c>
      <c r="H192" s="3">
        <v>5</v>
      </c>
      <c r="I192" s="6">
        <v>8</v>
      </c>
      <c r="J192" s="3">
        <v>3</v>
      </c>
      <c r="K192" s="3">
        <v>0</v>
      </c>
      <c r="L192" s="3">
        <v>0</v>
      </c>
      <c r="M192" s="3">
        <v>2</v>
      </c>
      <c r="N192" s="6">
        <v>2</v>
      </c>
      <c r="O192" s="3">
        <v>7</v>
      </c>
      <c r="P192" s="3">
        <v>3</v>
      </c>
      <c r="Q192" s="3">
        <v>0</v>
      </c>
      <c r="R192" s="3">
        <v>3</v>
      </c>
      <c r="S192" s="3">
        <v>0</v>
      </c>
      <c r="T192" s="3">
        <v>0</v>
      </c>
      <c r="U192" s="3">
        <v>0</v>
      </c>
      <c r="V192" s="3">
        <v>0</v>
      </c>
      <c r="W192" s="3">
        <v>4</v>
      </c>
      <c r="X192" s="3">
        <v>1</v>
      </c>
      <c r="Y192" s="3">
        <v>0</v>
      </c>
      <c r="Z192" s="3">
        <v>11</v>
      </c>
      <c r="AA192" s="3">
        <v>0.38200000000000001</v>
      </c>
      <c r="AB192" s="3">
        <v>0.379</v>
      </c>
      <c r="AC192" s="3">
        <v>0.76200000000000001</v>
      </c>
    </row>
    <row r="193" spans="1:35" x14ac:dyDescent="0.25">
      <c r="A193" s="3" t="s">
        <v>153</v>
      </c>
      <c r="B193" s="3" t="s">
        <v>249</v>
      </c>
      <c r="C193" s="3">
        <v>0.435</v>
      </c>
      <c r="D193" s="3">
        <v>8</v>
      </c>
      <c r="E193" s="3">
        <v>8</v>
      </c>
      <c r="F193" s="3">
        <v>29</v>
      </c>
      <c r="G193" s="6">
        <v>23</v>
      </c>
      <c r="H193" s="3">
        <v>7</v>
      </c>
      <c r="I193" s="6">
        <v>10</v>
      </c>
      <c r="J193" s="3">
        <v>3</v>
      </c>
      <c r="K193" s="3">
        <v>0</v>
      </c>
      <c r="L193" s="3">
        <v>0</v>
      </c>
      <c r="M193" s="3">
        <v>7</v>
      </c>
      <c r="N193" s="6">
        <v>5</v>
      </c>
      <c r="O193" s="3">
        <v>6</v>
      </c>
      <c r="P193" s="3">
        <v>1</v>
      </c>
      <c r="Q193" s="3">
        <v>0</v>
      </c>
      <c r="R193" s="3">
        <v>2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2</v>
      </c>
      <c r="Y193" s="3">
        <v>0</v>
      </c>
      <c r="Z193" s="3">
        <v>13</v>
      </c>
      <c r="AA193" s="3">
        <v>0.55200000000000005</v>
      </c>
      <c r="AB193" s="3">
        <v>0.56499999999999995</v>
      </c>
      <c r="AC193" s="3">
        <v>1.117</v>
      </c>
    </row>
    <row r="194" spans="1:35" x14ac:dyDescent="0.25">
      <c r="A194" s="3" t="s">
        <v>215</v>
      </c>
      <c r="B194" s="3" t="s">
        <v>249</v>
      </c>
      <c r="C194" s="3">
        <v>0.33300000000000002</v>
      </c>
      <c r="D194" s="3">
        <v>1</v>
      </c>
      <c r="E194" s="3">
        <v>1</v>
      </c>
      <c r="F194" s="3">
        <v>4</v>
      </c>
      <c r="G194" s="6">
        <v>3</v>
      </c>
      <c r="H194" s="3">
        <v>1</v>
      </c>
      <c r="I194" s="6">
        <v>1</v>
      </c>
      <c r="J194" s="3">
        <v>0</v>
      </c>
      <c r="K194" s="3">
        <v>0</v>
      </c>
      <c r="L194" s="3">
        <v>0</v>
      </c>
      <c r="M194" s="3">
        <v>1</v>
      </c>
      <c r="N194" s="6">
        <v>1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2</v>
      </c>
      <c r="Y194" s="3">
        <v>0</v>
      </c>
      <c r="Z194" s="3">
        <v>1</v>
      </c>
      <c r="AA194" s="3">
        <v>0.5</v>
      </c>
      <c r="AB194" s="3">
        <v>0.33300000000000002</v>
      </c>
      <c r="AC194" s="3">
        <v>0.83299999999999996</v>
      </c>
      <c r="AI194" s="56"/>
    </row>
    <row r="195" spans="1:35" x14ac:dyDescent="0.25">
      <c r="A195" s="3" t="s">
        <v>155</v>
      </c>
      <c r="B195" s="3" t="s">
        <v>249</v>
      </c>
      <c r="C195" s="3">
        <v>0</v>
      </c>
      <c r="D195" s="3">
        <v>1</v>
      </c>
      <c r="E195" s="3">
        <v>1</v>
      </c>
      <c r="F195" s="3">
        <v>2</v>
      </c>
      <c r="G195" s="6">
        <v>2</v>
      </c>
      <c r="H195" s="3">
        <v>0</v>
      </c>
      <c r="I195" s="6">
        <v>0</v>
      </c>
      <c r="J195" s="3">
        <v>0</v>
      </c>
      <c r="K195" s="3">
        <v>0</v>
      </c>
      <c r="L195" s="3">
        <v>0</v>
      </c>
      <c r="M195" s="3">
        <v>0</v>
      </c>
      <c r="N195" s="6">
        <v>0</v>
      </c>
      <c r="O195" s="3">
        <v>1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</row>
    <row r="196" spans="1:35" x14ac:dyDescent="0.25">
      <c r="A196" s="3" t="s">
        <v>169</v>
      </c>
      <c r="B196" s="3" t="s">
        <v>249</v>
      </c>
      <c r="C196" s="3">
        <v>0</v>
      </c>
      <c r="D196" s="3">
        <v>1</v>
      </c>
      <c r="E196" s="3">
        <v>1</v>
      </c>
      <c r="F196" s="3">
        <v>3</v>
      </c>
      <c r="G196" s="6">
        <v>2</v>
      </c>
      <c r="H196" s="3">
        <v>0</v>
      </c>
      <c r="I196" s="6">
        <v>0</v>
      </c>
      <c r="J196" s="3">
        <v>0</v>
      </c>
      <c r="K196" s="3">
        <v>0</v>
      </c>
      <c r="L196" s="3">
        <v>0</v>
      </c>
      <c r="M196" s="3">
        <v>0</v>
      </c>
      <c r="N196" s="6">
        <v>1</v>
      </c>
      <c r="O196" s="3">
        <v>2</v>
      </c>
      <c r="P196" s="3">
        <v>0</v>
      </c>
      <c r="Q196" s="3">
        <v>0</v>
      </c>
      <c r="R196" s="3">
        <v>1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0.33300000000000002</v>
      </c>
      <c r="AB196" s="3">
        <v>0</v>
      </c>
      <c r="AC196" s="3">
        <v>0.33300000000000002</v>
      </c>
    </row>
    <row r="197" spans="1:35" x14ac:dyDescent="0.25">
      <c r="A197" s="3" t="s">
        <v>158</v>
      </c>
      <c r="B197" s="3" t="s">
        <v>249</v>
      </c>
      <c r="C197" s="3">
        <v>0.26300000000000001</v>
      </c>
      <c r="D197" s="3">
        <v>6</v>
      </c>
      <c r="E197" s="3">
        <v>6</v>
      </c>
      <c r="F197" s="3">
        <v>21</v>
      </c>
      <c r="G197" s="6">
        <v>19</v>
      </c>
      <c r="H197" s="3">
        <v>1</v>
      </c>
      <c r="I197" s="6">
        <v>5</v>
      </c>
      <c r="J197" s="3">
        <v>2</v>
      </c>
      <c r="K197" s="3">
        <v>0</v>
      </c>
      <c r="L197" s="3">
        <v>0</v>
      </c>
      <c r="M197" s="3">
        <v>6</v>
      </c>
      <c r="N197" s="6">
        <v>2</v>
      </c>
      <c r="O197" s="3">
        <v>5</v>
      </c>
      <c r="P197" s="3">
        <v>0</v>
      </c>
      <c r="Q197" s="3">
        <v>0</v>
      </c>
      <c r="R197" s="3">
        <v>2</v>
      </c>
      <c r="S197" s="3">
        <v>0</v>
      </c>
      <c r="T197" s="3">
        <v>0</v>
      </c>
      <c r="U197" s="3">
        <v>0</v>
      </c>
      <c r="V197" s="3">
        <v>0</v>
      </c>
      <c r="W197" s="3">
        <v>2</v>
      </c>
      <c r="X197" s="3">
        <v>0</v>
      </c>
      <c r="Y197" s="3">
        <v>0</v>
      </c>
      <c r="Z197" s="3">
        <v>7</v>
      </c>
      <c r="AA197" s="3">
        <v>0.33300000000000002</v>
      </c>
      <c r="AB197" s="3">
        <v>0.36799999999999999</v>
      </c>
      <c r="AC197" s="3">
        <v>0.70199999999999996</v>
      </c>
    </row>
    <row r="198" spans="1:35" x14ac:dyDescent="0.25">
      <c r="A198" s="3" t="s">
        <v>194</v>
      </c>
      <c r="B198" s="3" t="s">
        <v>249</v>
      </c>
      <c r="C198" s="3">
        <v>0.5</v>
      </c>
      <c r="D198" s="3">
        <v>1</v>
      </c>
      <c r="E198" s="3">
        <v>1</v>
      </c>
      <c r="F198" s="3">
        <v>4</v>
      </c>
      <c r="G198" s="6">
        <v>4</v>
      </c>
      <c r="H198" s="3">
        <v>1</v>
      </c>
      <c r="I198" s="6">
        <v>2</v>
      </c>
      <c r="J198" s="3">
        <v>1</v>
      </c>
      <c r="K198" s="3">
        <v>0</v>
      </c>
      <c r="L198" s="3">
        <v>0</v>
      </c>
      <c r="M198" s="3">
        <v>0</v>
      </c>
      <c r="N198" s="6">
        <v>0</v>
      </c>
      <c r="O198" s="3">
        <v>0</v>
      </c>
      <c r="P198" s="3">
        <v>0</v>
      </c>
      <c r="Q198" s="3">
        <v>0</v>
      </c>
      <c r="R198" s="3">
        <v>1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3</v>
      </c>
      <c r="AA198" s="3">
        <v>0.5</v>
      </c>
      <c r="AB198" s="3">
        <v>0.75</v>
      </c>
      <c r="AC198" s="3">
        <v>1.25</v>
      </c>
    </row>
    <row r="199" spans="1:35" x14ac:dyDescent="0.25">
      <c r="A199" s="3" t="s">
        <v>132</v>
      </c>
      <c r="B199" s="3" t="s">
        <v>249</v>
      </c>
      <c r="C199" s="3">
        <v>0</v>
      </c>
      <c r="D199" s="3">
        <v>4</v>
      </c>
      <c r="E199" s="3">
        <v>4</v>
      </c>
      <c r="F199" s="3">
        <v>13</v>
      </c>
      <c r="G199" s="6">
        <v>11</v>
      </c>
      <c r="H199" s="3">
        <v>1</v>
      </c>
      <c r="I199" s="6">
        <v>0</v>
      </c>
      <c r="J199" s="3">
        <v>0</v>
      </c>
      <c r="K199" s="3">
        <v>0</v>
      </c>
      <c r="L199" s="3">
        <v>0</v>
      </c>
      <c r="M199" s="3">
        <v>1</v>
      </c>
      <c r="N199" s="6">
        <v>1</v>
      </c>
      <c r="O199" s="3">
        <v>3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1</v>
      </c>
      <c r="V199" s="3">
        <v>0</v>
      </c>
      <c r="W199" s="3">
        <v>1</v>
      </c>
      <c r="X199" s="3">
        <v>2</v>
      </c>
      <c r="Y199" s="3">
        <v>0</v>
      </c>
      <c r="Z199" s="3">
        <v>0</v>
      </c>
      <c r="AA199" s="3">
        <v>7.6999999999999999E-2</v>
      </c>
      <c r="AB199" s="3">
        <v>0</v>
      </c>
      <c r="AC199" s="3">
        <v>7.6999999999999999E-2</v>
      </c>
    </row>
    <row r="200" spans="1:35" x14ac:dyDescent="0.25">
      <c r="A200" s="3" t="s">
        <v>164</v>
      </c>
      <c r="B200" s="3" t="s">
        <v>249</v>
      </c>
      <c r="C200" s="73">
        <v>0.66700000000000004</v>
      </c>
      <c r="D200" s="8">
        <v>1</v>
      </c>
      <c r="E200" s="8">
        <v>1</v>
      </c>
      <c r="F200" s="8">
        <v>4</v>
      </c>
      <c r="G200" s="74">
        <v>3</v>
      </c>
      <c r="H200" s="73">
        <v>2</v>
      </c>
      <c r="I200" s="74">
        <v>2</v>
      </c>
      <c r="J200" s="8">
        <v>0</v>
      </c>
      <c r="K200" s="73">
        <v>0</v>
      </c>
      <c r="L200" s="8">
        <v>0</v>
      </c>
      <c r="M200" s="73">
        <v>1</v>
      </c>
      <c r="N200" s="11">
        <v>1</v>
      </c>
      <c r="O200" s="73">
        <v>0</v>
      </c>
      <c r="P200" s="73">
        <v>0</v>
      </c>
      <c r="Q200" s="73">
        <v>0</v>
      </c>
      <c r="R200" s="73">
        <v>1</v>
      </c>
      <c r="S200" s="73">
        <v>0</v>
      </c>
      <c r="T200" s="73">
        <v>0</v>
      </c>
      <c r="U200" s="73">
        <v>0</v>
      </c>
      <c r="V200" s="73">
        <v>0</v>
      </c>
      <c r="W200" s="62">
        <v>0</v>
      </c>
      <c r="X200" s="62">
        <v>0</v>
      </c>
      <c r="Y200" s="62">
        <v>0</v>
      </c>
      <c r="Z200" s="3">
        <v>2</v>
      </c>
      <c r="AA200" s="3">
        <v>0.75</v>
      </c>
      <c r="AB200" s="3">
        <v>0.66700000000000004</v>
      </c>
      <c r="AC200" s="3">
        <v>1.417</v>
      </c>
    </row>
    <row r="201" spans="1:35" x14ac:dyDescent="0.25">
      <c r="A201" s="3"/>
      <c r="B201" s="7" t="s">
        <v>250</v>
      </c>
      <c r="C201" s="7">
        <v>0.29099999999999998</v>
      </c>
      <c r="D201" s="62">
        <f t="shared" ref="D201:Z201" si="22">SUM(D192:D200)</f>
        <v>32</v>
      </c>
      <c r="E201" s="62">
        <f t="shared" si="22"/>
        <v>32</v>
      </c>
      <c r="F201" s="62">
        <f t="shared" si="22"/>
        <v>114</v>
      </c>
      <c r="G201" s="63">
        <f t="shared" si="22"/>
        <v>96</v>
      </c>
      <c r="H201" s="62">
        <f t="shared" si="22"/>
        <v>18</v>
      </c>
      <c r="I201" s="63">
        <f t="shared" si="22"/>
        <v>28</v>
      </c>
      <c r="J201" s="62">
        <f t="shared" si="22"/>
        <v>9</v>
      </c>
      <c r="K201" s="62">
        <f t="shared" si="22"/>
        <v>0</v>
      </c>
      <c r="L201" s="62">
        <f t="shared" si="22"/>
        <v>0</v>
      </c>
      <c r="M201" s="62">
        <f t="shared" si="22"/>
        <v>18</v>
      </c>
      <c r="N201" s="63">
        <f t="shared" si="22"/>
        <v>13</v>
      </c>
      <c r="O201" s="62">
        <f t="shared" si="22"/>
        <v>24</v>
      </c>
      <c r="P201" s="62">
        <f t="shared" si="22"/>
        <v>4</v>
      </c>
      <c r="Q201" s="62">
        <f t="shared" si="22"/>
        <v>0</v>
      </c>
      <c r="R201" s="62">
        <f t="shared" si="22"/>
        <v>10</v>
      </c>
      <c r="S201" s="62">
        <f t="shared" si="22"/>
        <v>0</v>
      </c>
      <c r="T201" s="62">
        <f t="shared" si="22"/>
        <v>0</v>
      </c>
      <c r="U201" s="62">
        <f t="shared" si="22"/>
        <v>1</v>
      </c>
      <c r="V201" s="62">
        <f t="shared" si="22"/>
        <v>0</v>
      </c>
      <c r="W201" s="62">
        <f t="shared" si="22"/>
        <v>7</v>
      </c>
      <c r="X201" s="62">
        <f t="shared" si="22"/>
        <v>7</v>
      </c>
      <c r="Y201" s="62">
        <f t="shared" si="22"/>
        <v>0</v>
      </c>
      <c r="Z201" s="62">
        <f t="shared" si="22"/>
        <v>37</v>
      </c>
      <c r="AA201" s="7">
        <v>0.39400000000000002</v>
      </c>
      <c r="AB201" s="7">
        <v>0.38500000000000001</v>
      </c>
      <c r="AC201" s="7">
        <f>SUM(AA201:AB201)</f>
        <v>0.77900000000000003</v>
      </c>
    </row>
    <row r="204" spans="1:35" x14ac:dyDescent="0.25">
      <c r="A204" s="3" t="s">
        <v>155</v>
      </c>
      <c r="B204" s="3" t="s">
        <v>119</v>
      </c>
      <c r="C204" s="3">
        <v>0.25</v>
      </c>
      <c r="D204" s="3">
        <v>7</v>
      </c>
      <c r="E204" s="3">
        <v>7</v>
      </c>
      <c r="F204" s="3">
        <v>27</v>
      </c>
      <c r="G204" s="6">
        <v>24</v>
      </c>
      <c r="H204" s="3">
        <v>3</v>
      </c>
      <c r="I204" s="6">
        <v>6</v>
      </c>
      <c r="J204" s="3">
        <v>0</v>
      </c>
      <c r="K204" s="3">
        <v>0</v>
      </c>
      <c r="L204" s="3">
        <v>0</v>
      </c>
      <c r="M204" s="3">
        <v>2</v>
      </c>
      <c r="N204" s="6">
        <v>2</v>
      </c>
      <c r="O204" s="3">
        <v>9</v>
      </c>
      <c r="P204" s="3">
        <v>1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6</v>
      </c>
      <c r="AA204" s="3">
        <v>0.33300000000000002</v>
      </c>
      <c r="AB204" s="3">
        <v>0.25</v>
      </c>
      <c r="AC204" s="3">
        <v>0.58299999999999996</v>
      </c>
      <c r="AD204" s="3"/>
    </row>
    <row r="205" spans="1:35" x14ac:dyDescent="0.25">
      <c r="A205" s="3" t="s">
        <v>157</v>
      </c>
      <c r="B205" s="3" t="s">
        <v>119</v>
      </c>
      <c r="C205" s="3">
        <v>0.4</v>
      </c>
      <c r="D205" s="3">
        <v>7</v>
      </c>
      <c r="E205" s="3">
        <v>7</v>
      </c>
      <c r="F205" s="3">
        <v>27</v>
      </c>
      <c r="G205" s="6">
        <v>25</v>
      </c>
      <c r="H205" s="3">
        <v>5</v>
      </c>
      <c r="I205" s="6">
        <v>10</v>
      </c>
      <c r="J205" s="3">
        <v>1</v>
      </c>
      <c r="K205" s="3">
        <v>0</v>
      </c>
      <c r="L205" s="3">
        <v>0</v>
      </c>
      <c r="M205" s="3">
        <v>4</v>
      </c>
      <c r="N205" s="6">
        <v>1</v>
      </c>
      <c r="O205" s="3">
        <v>8</v>
      </c>
      <c r="P205" s="3">
        <v>1</v>
      </c>
      <c r="Q205" s="3">
        <v>0</v>
      </c>
      <c r="R205" s="3">
        <v>1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11</v>
      </c>
      <c r="AA205" s="3">
        <v>0.44400000000000001</v>
      </c>
      <c r="AB205" s="3">
        <v>0.44</v>
      </c>
      <c r="AC205" s="3">
        <v>0.88400000000000001</v>
      </c>
      <c r="AD205" s="3"/>
    </row>
    <row r="206" spans="1:35" x14ac:dyDescent="0.25">
      <c r="A206" s="3" t="s">
        <v>158</v>
      </c>
      <c r="B206" s="3" t="s">
        <v>120</v>
      </c>
      <c r="C206" s="3">
        <v>0.25</v>
      </c>
      <c r="D206" s="3">
        <v>9</v>
      </c>
      <c r="E206" s="3">
        <v>9</v>
      </c>
      <c r="F206" s="3">
        <v>32</v>
      </c>
      <c r="G206" s="6">
        <v>28</v>
      </c>
      <c r="H206" s="3">
        <v>1</v>
      </c>
      <c r="I206" s="6">
        <v>7</v>
      </c>
      <c r="J206" s="3">
        <v>1</v>
      </c>
      <c r="K206" s="3">
        <v>0</v>
      </c>
      <c r="L206" s="3">
        <v>0</v>
      </c>
      <c r="M206" s="3">
        <v>5</v>
      </c>
      <c r="N206" s="6">
        <v>0</v>
      </c>
      <c r="O206" s="3">
        <v>12</v>
      </c>
      <c r="P206" s="3">
        <v>2</v>
      </c>
      <c r="Q206" s="3">
        <v>0</v>
      </c>
      <c r="R206" s="3">
        <v>1</v>
      </c>
      <c r="S206" s="3">
        <v>0</v>
      </c>
      <c r="T206" s="3">
        <v>0</v>
      </c>
      <c r="U206" s="3">
        <v>2</v>
      </c>
      <c r="V206" s="3">
        <v>0</v>
      </c>
      <c r="W206" s="3">
        <v>2</v>
      </c>
      <c r="X206" s="3">
        <v>1</v>
      </c>
      <c r="Y206" s="3">
        <v>0</v>
      </c>
      <c r="Z206" s="3">
        <v>8</v>
      </c>
      <c r="AA206" s="3">
        <v>0.28100000000000003</v>
      </c>
      <c r="AB206" s="3">
        <v>0.28599999999999998</v>
      </c>
      <c r="AC206" s="3">
        <v>0.56699999999999995</v>
      </c>
      <c r="AD206" s="3"/>
    </row>
    <row r="207" spans="1:35" x14ac:dyDescent="0.25">
      <c r="A207" s="3" t="s">
        <v>132</v>
      </c>
      <c r="B207" s="3" t="s">
        <v>119</v>
      </c>
      <c r="C207" s="3">
        <v>0.25</v>
      </c>
      <c r="D207" s="3">
        <v>2</v>
      </c>
      <c r="E207" s="3">
        <v>2</v>
      </c>
      <c r="F207" s="3">
        <v>9</v>
      </c>
      <c r="G207" s="6">
        <v>8</v>
      </c>
      <c r="H207" s="3">
        <v>1</v>
      </c>
      <c r="I207" s="6">
        <v>2</v>
      </c>
      <c r="J207" s="3">
        <v>0</v>
      </c>
      <c r="K207" s="3">
        <v>0</v>
      </c>
      <c r="L207" s="3">
        <v>0</v>
      </c>
      <c r="M207" s="3">
        <v>3</v>
      </c>
      <c r="N207" s="6">
        <v>0</v>
      </c>
      <c r="O207" s="3">
        <v>2</v>
      </c>
      <c r="P207" s="3">
        <v>1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1</v>
      </c>
      <c r="X207" s="3">
        <v>0</v>
      </c>
      <c r="Y207" s="3">
        <v>0</v>
      </c>
      <c r="Z207" s="3">
        <v>2</v>
      </c>
      <c r="AA207" s="3">
        <v>0.33300000000000002</v>
      </c>
      <c r="AB207" s="3">
        <v>0.25</v>
      </c>
      <c r="AC207" s="3">
        <v>0.58299999999999996</v>
      </c>
      <c r="AD207" s="3"/>
    </row>
    <row r="208" spans="1:35" x14ac:dyDescent="0.25">
      <c r="A208" s="3"/>
      <c r="B208" s="3"/>
      <c r="C208" s="3"/>
      <c r="D208" s="3"/>
      <c r="E208" s="3"/>
      <c r="F208" s="3"/>
      <c r="G208" s="6"/>
      <c r="H208" s="3"/>
      <c r="I208" s="6"/>
      <c r="J208" s="3"/>
      <c r="K208" s="3"/>
      <c r="L208" s="3"/>
      <c r="M208" s="3"/>
      <c r="N208" s="6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63" x14ac:dyDescent="0.25">
      <c r="A209" s="13" t="s">
        <v>50</v>
      </c>
      <c r="B209" s="7" t="s">
        <v>251</v>
      </c>
      <c r="C209" s="13">
        <v>0.29399999999999998</v>
      </c>
      <c r="D209" s="3">
        <f t="shared" ref="D209:Z209" si="23">SUM(D204:D207)</f>
        <v>25</v>
      </c>
      <c r="E209" s="3">
        <f t="shared" si="23"/>
        <v>25</v>
      </c>
      <c r="F209" s="3">
        <f t="shared" si="23"/>
        <v>95</v>
      </c>
      <c r="G209" s="6">
        <f t="shared" si="23"/>
        <v>85</v>
      </c>
      <c r="H209" s="3">
        <f t="shared" si="23"/>
        <v>10</v>
      </c>
      <c r="I209" s="6">
        <f t="shared" si="23"/>
        <v>25</v>
      </c>
      <c r="J209" s="3">
        <f t="shared" si="23"/>
        <v>2</v>
      </c>
      <c r="K209" s="3">
        <f t="shared" si="23"/>
        <v>0</v>
      </c>
      <c r="L209" s="3">
        <f t="shared" si="23"/>
        <v>0</v>
      </c>
      <c r="M209" s="3">
        <f t="shared" si="23"/>
        <v>14</v>
      </c>
      <c r="N209" s="6">
        <f t="shared" si="23"/>
        <v>3</v>
      </c>
      <c r="O209" s="3">
        <f t="shared" si="23"/>
        <v>31</v>
      </c>
      <c r="P209" s="3">
        <f t="shared" si="23"/>
        <v>5</v>
      </c>
      <c r="Q209" s="3">
        <f t="shared" si="23"/>
        <v>0</v>
      </c>
      <c r="R209" s="3">
        <f t="shared" si="23"/>
        <v>2</v>
      </c>
      <c r="S209" s="3">
        <f t="shared" si="23"/>
        <v>0</v>
      </c>
      <c r="T209" s="3">
        <f t="shared" si="23"/>
        <v>0</v>
      </c>
      <c r="U209" s="3">
        <f t="shared" si="23"/>
        <v>2</v>
      </c>
      <c r="V209" s="3">
        <f t="shared" si="23"/>
        <v>0</v>
      </c>
      <c r="W209" s="3">
        <f t="shared" si="23"/>
        <v>3</v>
      </c>
      <c r="X209" s="3">
        <f t="shared" si="23"/>
        <v>1</v>
      </c>
      <c r="Y209" s="3">
        <f t="shared" si="23"/>
        <v>0</v>
      </c>
      <c r="Z209" s="3">
        <f t="shared" si="23"/>
        <v>27</v>
      </c>
      <c r="AA209" s="7">
        <v>0.34799999999999998</v>
      </c>
      <c r="AB209" s="7">
        <v>0.377</v>
      </c>
      <c r="AC209" s="7">
        <f>SUM(AA209:AB209)</f>
        <v>0.72499999999999998</v>
      </c>
      <c r="AD209" s="3"/>
    </row>
    <row r="210" spans="1:63" x14ac:dyDescent="0.25">
      <c r="AG210" s="24"/>
      <c r="AH210" s="24"/>
    </row>
    <row r="212" spans="1:63" x14ac:dyDescent="0.25">
      <c r="A212" s="3" t="s">
        <v>132</v>
      </c>
      <c r="B212" s="3" t="s">
        <v>252</v>
      </c>
      <c r="C212" s="3">
        <v>0.158</v>
      </c>
      <c r="D212" s="3">
        <v>5</v>
      </c>
      <c r="E212" s="3">
        <v>5</v>
      </c>
      <c r="F212" s="3">
        <v>20</v>
      </c>
      <c r="G212" s="6">
        <v>19</v>
      </c>
      <c r="H212" s="3">
        <v>2</v>
      </c>
      <c r="I212" s="6">
        <v>3</v>
      </c>
      <c r="J212" s="3">
        <v>1</v>
      </c>
      <c r="K212" s="3">
        <v>0</v>
      </c>
      <c r="L212" s="3">
        <v>0</v>
      </c>
      <c r="M212" s="3">
        <v>2</v>
      </c>
      <c r="N212" s="6">
        <v>0</v>
      </c>
      <c r="O212" s="3">
        <v>2</v>
      </c>
      <c r="P212" s="3">
        <v>1</v>
      </c>
      <c r="Q212" s="3">
        <v>0</v>
      </c>
      <c r="R212" s="3">
        <v>2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1</v>
      </c>
      <c r="Y212" s="3">
        <v>0</v>
      </c>
      <c r="Z212" s="3">
        <v>4</v>
      </c>
      <c r="AA212" s="3">
        <v>0.2</v>
      </c>
      <c r="AB212" s="3">
        <v>0.21099999999999999</v>
      </c>
      <c r="AC212" s="3">
        <v>0.41099999999999998</v>
      </c>
    </row>
    <row r="213" spans="1:63" x14ac:dyDescent="0.25">
      <c r="A213" s="3" t="s">
        <v>164</v>
      </c>
      <c r="B213" s="3" t="s">
        <v>253</v>
      </c>
      <c r="C213" s="3">
        <v>0.29199999999999998</v>
      </c>
      <c r="D213" s="3">
        <v>6</v>
      </c>
      <c r="E213" s="3">
        <v>6</v>
      </c>
      <c r="F213" s="3">
        <v>26</v>
      </c>
      <c r="G213" s="6">
        <v>24</v>
      </c>
      <c r="H213" s="3">
        <v>6</v>
      </c>
      <c r="I213" s="6">
        <v>7</v>
      </c>
      <c r="J213" s="3">
        <v>2</v>
      </c>
      <c r="K213" s="3">
        <v>0</v>
      </c>
      <c r="L213" s="3">
        <v>1</v>
      </c>
      <c r="M213" s="3">
        <v>4</v>
      </c>
      <c r="N213" s="6">
        <v>1</v>
      </c>
      <c r="O213" s="3">
        <v>4</v>
      </c>
      <c r="P213" s="3">
        <v>1</v>
      </c>
      <c r="Q213" s="3">
        <v>0</v>
      </c>
      <c r="R213" s="3">
        <v>1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12</v>
      </c>
      <c r="AA213" s="3">
        <v>0.34599999999999997</v>
      </c>
      <c r="AB213" s="3">
        <v>0.5</v>
      </c>
      <c r="AC213" s="3">
        <v>0.84599999999999997</v>
      </c>
    </row>
    <row r="214" spans="1:63" x14ac:dyDescent="0.25">
      <c r="A214" s="3" t="s">
        <v>50</v>
      </c>
      <c r="B214" s="13" t="s">
        <v>254</v>
      </c>
      <c r="C214" s="13">
        <v>0.23200000000000001</v>
      </c>
      <c r="D214" s="3">
        <f t="shared" ref="D214:Z214" si="24">SUM(D212:D213)</f>
        <v>11</v>
      </c>
      <c r="E214" s="3">
        <f t="shared" si="24"/>
        <v>11</v>
      </c>
      <c r="F214" s="3">
        <f t="shared" si="24"/>
        <v>46</v>
      </c>
      <c r="G214" s="6">
        <f t="shared" si="24"/>
        <v>43</v>
      </c>
      <c r="H214" s="3">
        <f t="shared" si="24"/>
        <v>8</v>
      </c>
      <c r="I214" s="6">
        <f t="shared" si="24"/>
        <v>10</v>
      </c>
      <c r="J214" s="3">
        <f t="shared" si="24"/>
        <v>3</v>
      </c>
      <c r="K214" s="3">
        <f t="shared" si="24"/>
        <v>0</v>
      </c>
      <c r="L214" s="3">
        <f t="shared" si="24"/>
        <v>1</v>
      </c>
      <c r="M214" s="3">
        <f t="shared" si="24"/>
        <v>6</v>
      </c>
      <c r="N214" s="6">
        <f t="shared" si="24"/>
        <v>1</v>
      </c>
      <c r="O214" s="3">
        <f t="shared" si="24"/>
        <v>6</v>
      </c>
      <c r="P214" s="3">
        <f t="shared" si="24"/>
        <v>2</v>
      </c>
      <c r="Q214" s="3">
        <f t="shared" si="24"/>
        <v>0</v>
      </c>
      <c r="R214" s="3">
        <f t="shared" si="24"/>
        <v>3</v>
      </c>
      <c r="S214" s="3">
        <f t="shared" si="24"/>
        <v>0</v>
      </c>
      <c r="T214" s="3">
        <f t="shared" si="24"/>
        <v>0</v>
      </c>
      <c r="U214" s="3">
        <f t="shared" si="24"/>
        <v>0</v>
      </c>
      <c r="V214" s="3">
        <f t="shared" si="24"/>
        <v>0</v>
      </c>
      <c r="W214" s="3">
        <f t="shared" si="24"/>
        <v>0</v>
      </c>
      <c r="X214" s="3">
        <f t="shared" si="24"/>
        <v>1</v>
      </c>
      <c r="Y214" s="3">
        <f t="shared" si="24"/>
        <v>0</v>
      </c>
      <c r="Z214" s="3">
        <f t="shared" si="24"/>
        <v>16</v>
      </c>
      <c r="AA214" s="13">
        <v>0.28199999999999997</v>
      </c>
      <c r="AB214" s="13">
        <v>0.372</v>
      </c>
      <c r="AC214" s="13">
        <f>SUM(AA214:AB214)</f>
        <v>0.65399999999999991</v>
      </c>
    </row>
    <row r="217" spans="1:63" x14ac:dyDescent="0.25">
      <c r="A217" s="3" t="s">
        <v>175</v>
      </c>
      <c r="B217" s="3" t="s">
        <v>255</v>
      </c>
      <c r="C217" s="3">
        <v>0.222</v>
      </c>
      <c r="D217" s="3">
        <v>4</v>
      </c>
      <c r="E217" s="3">
        <v>4</v>
      </c>
      <c r="F217" s="3">
        <v>13</v>
      </c>
      <c r="G217" s="6">
        <v>9</v>
      </c>
      <c r="H217" s="3">
        <v>1</v>
      </c>
      <c r="I217" s="6">
        <v>2</v>
      </c>
      <c r="J217" s="3">
        <v>1</v>
      </c>
      <c r="K217" s="3">
        <v>0</v>
      </c>
      <c r="L217" s="3">
        <v>0</v>
      </c>
      <c r="M217" s="3">
        <v>1</v>
      </c>
      <c r="N217" s="6">
        <v>3</v>
      </c>
      <c r="O217" s="3">
        <v>2</v>
      </c>
      <c r="P217" s="3">
        <v>0</v>
      </c>
      <c r="Q217" s="3">
        <v>0</v>
      </c>
      <c r="R217" s="3">
        <v>1</v>
      </c>
      <c r="S217" s="3">
        <v>0</v>
      </c>
      <c r="T217" s="3">
        <v>0</v>
      </c>
      <c r="U217" s="3">
        <v>1</v>
      </c>
      <c r="V217" s="3">
        <v>0</v>
      </c>
      <c r="W217" s="3">
        <v>0</v>
      </c>
      <c r="X217" s="3">
        <v>0</v>
      </c>
      <c r="Y217" s="3">
        <v>0</v>
      </c>
      <c r="Z217" s="3">
        <v>3</v>
      </c>
      <c r="AA217" s="3">
        <v>0.38500000000000001</v>
      </c>
      <c r="AB217" s="3">
        <v>0.33300000000000002</v>
      </c>
      <c r="AC217" s="3">
        <v>0.71799999999999997</v>
      </c>
    </row>
    <row r="218" spans="1:63" x14ac:dyDescent="0.25">
      <c r="A218" s="3" t="s">
        <v>165</v>
      </c>
      <c r="B218" s="3" t="s">
        <v>255</v>
      </c>
      <c r="C218" s="3">
        <v>0.16700000000000001</v>
      </c>
      <c r="D218" s="3">
        <v>5</v>
      </c>
      <c r="E218" s="3">
        <v>5</v>
      </c>
      <c r="F218" s="3">
        <v>14</v>
      </c>
      <c r="G218" s="6">
        <v>12</v>
      </c>
      <c r="H218" s="3">
        <v>0</v>
      </c>
      <c r="I218" s="6">
        <v>2</v>
      </c>
      <c r="J218" s="3">
        <v>0</v>
      </c>
      <c r="K218" s="3">
        <v>1</v>
      </c>
      <c r="L218" s="3">
        <v>0</v>
      </c>
      <c r="M218" s="3">
        <v>2</v>
      </c>
      <c r="N218" s="6">
        <v>2</v>
      </c>
      <c r="O218" s="3">
        <v>6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4</v>
      </c>
      <c r="AA218" s="3">
        <v>0.28599999999999998</v>
      </c>
      <c r="AB218" s="3">
        <v>0.33300000000000002</v>
      </c>
      <c r="AC218" s="3">
        <v>0.61899999999999999</v>
      </c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</row>
    <row r="219" spans="1:63" x14ac:dyDescent="0.25">
      <c r="A219" s="3" t="s">
        <v>50</v>
      </c>
      <c r="B219" s="7" t="s">
        <v>255</v>
      </c>
      <c r="C219" s="7"/>
      <c r="D219" s="7">
        <f t="shared" ref="D219:Z219" si="25">SUM(D217:D218)</f>
        <v>9</v>
      </c>
      <c r="E219" s="7">
        <f t="shared" si="25"/>
        <v>9</v>
      </c>
      <c r="F219" s="7">
        <f t="shared" si="25"/>
        <v>27</v>
      </c>
      <c r="G219" s="17">
        <f t="shared" si="25"/>
        <v>21</v>
      </c>
      <c r="H219" s="7">
        <f t="shared" si="25"/>
        <v>1</v>
      </c>
      <c r="I219" s="17">
        <f t="shared" si="25"/>
        <v>4</v>
      </c>
      <c r="J219" s="7">
        <f t="shared" si="25"/>
        <v>1</v>
      </c>
      <c r="K219" s="7">
        <f t="shared" si="25"/>
        <v>1</v>
      </c>
      <c r="L219" s="7">
        <f t="shared" si="25"/>
        <v>0</v>
      </c>
      <c r="M219" s="7">
        <f t="shared" si="25"/>
        <v>3</v>
      </c>
      <c r="N219" s="17">
        <f t="shared" si="25"/>
        <v>5</v>
      </c>
      <c r="O219" s="7">
        <f t="shared" si="25"/>
        <v>8</v>
      </c>
      <c r="P219" s="7">
        <f t="shared" si="25"/>
        <v>0</v>
      </c>
      <c r="Q219" s="7">
        <f t="shared" si="25"/>
        <v>0</v>
      </c>
      <c r="R219" s="7">
        <f t="shared" si="25"/>
        <v>1</v>
      </c>
      <c r="S219" s="7">
        <f t="shared" si="25"/>
        <v>0</v>
      </c>
      <c r="T219" s="7">
        <f t="shared" si="25"/>
        <v>0</v>
      </c>
      <c r="U219" s="7">
        <f t="shared" si="25"/>
        <v>1</v>
      </c>
      <c r="V219" s="7">
        <f t="shared" si="25"/>
        <v>0</v>
      </c>
      <c r="W219" s="7">
        <f t="shared" si="25"/>
        <v>0</v>
      </c>
      <c r="X219" s="7">
        <f t="shared" si="25"/>
        <v>0</v>
      </c>
      <c r="Y219" s="7">
        <f t="shared" si="25"/>
        <v>0</v>
      </c>
      <c r="Z219" s="7">
        <f t="shared" si="25"/>
        <v>7</v>
      </c>
      <c r="AA219" s="7">
        <v>0.33300000000000002</v>
      </c>
      <c r="AB219" s="7">
        <v>0.33300000000000002</v>
      </c>
      <c r="AC219" s="7">
        <f>SUM(AA219:AB219)</f>
        <v>0.66600000000000004</v>
      </c>
    </row>
    <row r="220" spans="1:63" x14ac:dyDescent="0.25">
      <c r="AG220" s="58"/>
      <c r="AH220" s="25"/>
      <c r="AI220" s="25"/>
    </row>
    <row r="221" spans="1:63" x14ac:dyDescent="0.25">
      <c r="A221" s="3" t="s">
        <v>213</v>
      </c>
      <c r="B221" s="3" t="s">
        <v>256</v>
      </c>
      <c r="C221" s="3">
        <v>0.3</v>
      </c>
      <c r="D221" s="3">
        <v>5</v>
      </c>
      <c r="E221" s="3">
        <v>5</v>
      </c>
      <c r="F221" s="3">
        <v>22</v>
      </c>
      <c r="G221" s="6">
        <v>20</v>
      </c>
      <c r="H221" s="3">
        <v>6</v>
      </c>
      <c r="I221" s="6">
        <v>6</v>
      </c>
      <c r="J221" s="3">
        <v>3</v>
      </c>
      <c r="K221" s="3">
        <v>1</v>
      </c>
      <c r="L221" s="3">
        <v>0</v>
      </c>
      <c r="M221" s="3">
        <v>3</v>
      </c>
      <c r="N221" s="6">
        <v>1</v>
      </c>
      <c r="O221" s="3">
        <v>3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1</v>
      </c>
      <c r="V221" s="3">
        <v>0</v>
      </c>
      <c r="W221" s="3">
        <v>3</v>
      </c>
      <c r="X221" s="3">
        <v>1</v>
      </c>
      <c r="Y221" s="3">
        <v>0</v>
      </c>
      <c r="Z221" s="3">
        <v>11</v>
      </c>
      <c r="AA221" s="3">
        <v>0.318</v>
      </c>
      <c r="AB221" s="3">
        <v>0.55000000000000004</v>
      </c>
      <c r="AC221" s="3">
        <v>0.86799999999999999</v>
      </c>
    </row>
    <row r="222" spans="1:63" x14ac:dyDescent="0.25">
      <c r="A222" s="3" t="s">
        <v>146</v>
      </c>
      <c r="B222" s="3" t="s">
        <v>256</v>
      </c>
      <c r="C222" s="3">
        <v>0</v>
      </c>
      <c r="D222" s="3">
        <v>1</v>
      </c>
      <c r="E222" s="3">
        <v>1</v>
      </c>
      <c r="F222" s="3">
        <v>5</v>
      </c>
      <c r="G222" s="6">
        <v>2</v>
      </c>
      <c r="H222" s="3">
        <v>1</v>
      </c>
      <c r="I222" s="6">
        <v>0</v>
      </c>
      <c r="J222" s="3">
        <v>0</v>
      </c>
      <c r="K222" s="3">
        <v>0</v>
      </c>
      <c r="L222" s="3">
        <v>0</v>
      </c>
      <c r="M222" s="3">
        <v>0</v>
      </c>
      <c r="N222" s="6">
        <v>3</v>
      </c>
      <c r="O222" s="3">
        <v>1</v>
      </c>
      <c r="P222" s="3">
        <v>0</v>
      </c>
      <c r="Q222" s="3">
        <v>0</v>
      </c>
      <c r="R222" s="3">
        <v>1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0.6</v>
      </c>
      <c r="AB222" s="3">
        <v>0</v>
      </c>
      <c r="AC222" s="3">
        <v>0.6</v>
      </c>
    </row>
    <row r="223" spans="1:63" x14ac:dyDescent="0.25">
      <c r="A223" s="3" t="s">
        <v>215</v>
      </c>
      <c r="B223" s="3" t="s">
        <v>256</v>
      </c>
      <c r="C223" s="3">
        <v>0.25</v>
      </c>
      <c r="D223" s="3">
        <v>1</v>
      </c>
      <c r="E223" s="3">
        <v>1</v>
      </c>
      <c r="F223" s="3">
        <v>4</v>
      </c>
      <c r="G223" s="6">
        <v>4</v>
      </c>
      <c r="H223" s="3">
        <v>0</v>
      </c>
      <c r="I223" s="6">
        <v>1</v>
      </c>
      <c r="J223" s="3">
        <v>1</v>
      </c>
      <c r="K223" s="3">
        <v>0</v>
      </c>
      <c r="L223" s="3">
        <v>0</v>
      </c>
      <c r="M223" s="3">
        <v>0</v>
      </c>
      <c r="N223" s="6">
        <v>0</v>
      </c>
      <c r="O223" s="3">
        <v>1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2</v>
      </c>
      <c r="AA223" s="3">
        <v>0.25</v>
      </c>
      <c r="AB223" s="3">
        <v>0.5</v>
      </c>
      <c r="AC223" s="3">
        <v>0.75</v>
      </c>
    </row>
    <row r="224" spans="1:63" x14ac:dyDescent="0.25">
      <c r="A224" s="3" t="s">
        <v>165</v>
      </c>
      <c r="B224" s="3" t="s">
        <v>257</v>
      </c>
      <c r="C224" s="3">
        <v>0.46700000000000003</v>
      </c>
      <c r="D224" s="3">
        <v>5</v>
      </c>
      <c r="E224" s="3">
        <v>5</v>
      </c>
      <c r="F224" s="3">
        <v>18</v>
      </c>
      <c r="G224" s="6">
        <v>15</v>
      </c>
      <c r="H224" s="3">
        <v>0</v>
      </c>
      <c r="I224" s="6">
        <v>7</v>
      </c>
      <c r="J224" s="3">
        <v>2</v>
      </c>
      <c r="K224" s="3">
        <v>1</v>
      </c>
      <c r="L224" s="3">
        <v>0</v>
      </c>
      <c r="M224" s="3">
        <v>4</v>
      </c>
      <c r="N224" s="6">
        <v>2</v>
      </c>
      <c r="O224" s="3">
        <v>0</v>
      </c>
      <c r="P224" s="3">
        <v>0</v>
      </c>
      <c r="Q224" s="3">
        <v>0</v>
      </c>
      <c r="R224" s="3">
        <v>1</v>
      </c>
      <c r="S224" s="3">
        <v>0</v>
      </c>
      <c r="T224" s="3">
        <v>0</v>
      </c>
      <c r="U224" s="3">
        <v>1</v>
      </c>
      <c r="V224" s="3">
        <v>0</v>
      </c>
      <c r="W224" s="3">
        <v>0</v>
      </c>
      <c r="X224" s="3">
        <v>1</v>
      </c>
      <c r="Y224" s="3">
        <v>0</v>
      </c>
      <c r="Z224" s="3">
        <v>11</v>
      </c>
      <c r="AA224" s="3">
        <v>0.5</v>
      </c>
      <c r="AB224" s="3">
        <v>0.73299999999999998</v>
      </c>
      <c r="AC224" s="3">
        <v>1.2330000000000001</v>
      </c>
    </row>
    <row r="225" spans="1:64" x14ac:dyDescent="0.25">
      <c r="A225" s="75" t="s">
        <v>50</v>
      </c>
      <c r="B225" s="13" t="s">
        <v>258</v>
      </c>
      <c r="C225" s="27">
        <v>0.34100000000000003</v>
      </c>
      <c r="D225" s="27">
        <f t="shared" ref="D225:Z225" si="26">SUM(D221:D224)</f>
        <v>12</v>
      </c>
      <c r="E225" s="27">
        <f t="shared" si="26"/>
        <v>12</v>
      </c>
      <c r="F225" s="27">
        <f t="shared" si="26"/>
        <v>49</v>
      </c>
      <c r="G225" s="26">
        <f t="shared" si="26"/>
        <v>41</v>
      </c>
      <c r="H225" s="27">
        <f t="shared" si="26"/>
        <v>7</v>
      </c>
      <c r="I225" s="26">
        <f t="shared" si="26"/>
        <v>14</v>
      </c>
      <c r="J225" s="27">
        <f t="shared" si="26"/>
        <v>6</v>
      </c>
      <c r="K225" s="27">
        <f t="shared" si="26"/>
        <v>2</v>
      </c>
      <c r="L225" s="27">
        <f t="shared" si="26"/>
        <v>0</v>
      </c>
      <c r="M225" s="27">
        <f t="shared" si="26"/>
        <v>7</v>
      </c>
      <c r="N225" s="26">
        <f t="shared" si="26"/>
        <v>6</v>
      </c>
      <c r="O225" s="27">
        <f t="shared" si="26"/>
        <v>5</v>
      </c>
      <c r="P225" s="27">
        <f t="shared" si="26"/>
        <v>0</v>
      </c>
      <c r="Q225" s="27">
        <f t="shared" si="26"/>
        <v>0</v>
      </c>
      <c r="R225" s="27">
        <f t="shared" si="26"/>
        <v>2</v>
      </c>
      <c r="S225" s="27">
        <f t="shared" si="26"/>
        <v>0</v>
      </c>
      <c r="T225" s="27">
        <f t="shared" si="26"/>
        <v>0</v>
      </c>
      <c r="U225" s="27">
        <f t="shared" si="26"/>
        <v>2</v>
      </c>
      <c r="V225" s="27">
        <f t="shared" si="26"/>
        <v>0</v>
      </c>
      <c r="W225" s="27">
        <f t="shared" si="26"/>
        <v>3</v>
      </c>
      <c r="X225" s="27">
        <f t="shared" si="26"/>
        <v>2</v>
      </c>
      <c r="Y225" s="27">
        <f t="shared" si="26"/>
        <v>0</v>
      </c>
      <c r="Z225" s="27">
        <f t="shared" si="26"/>
        <v>24</v>
      </c>
      <c r="AA225" s="27">
        <v>0.42499999999999999</v>
      </c>
      <c r="AB225" s="27">
        <v>0.63400000000000001</v>
      </c>
      <c r="AC225" s="7">
        <f ca="1">SUM(AA225:AC225)</f>
        <v>1.0589999999999999</v>
      </c>
    </row>
    <row r="228" spans="1:64" x14ac:dyDescent="0.25">
      <c r="AJ228" t="s">
        <v>164</v>
      </c>
      <c r="AK228" t="s">
        <v>111</v>
      </c>
      <c r="AL228">
        <v>0.308</v>
      </c>
      <c r="AM228">
        <v>4</v>
      </c>
      <c r="AN228">
        <v>4</v>
      </c>
      <c r="AO228">
        <v>16</v>
      </c>
      <c r="AP228" s="14">
        <v>13</v>
      </c>
      <c r="AQ228">
        <v>3</v>
      </c>
      <c r="AR228" s="14">
        <v>4</v>
      </c>
      <c r="AS228">
        <v>0</v>
      </c>
      <c r="AT228">
        <v>0</v>
      </c>
      <c r="AU228">
        <v>0</v>
      </c>
      <c r="AV228">
        <v>1</v>
      </c>
      <c r="AW228" s="14">
        <v>2</v>
      </c>
      <c r="AX228">
        <v>2</v>
      </c>
      <c r="AY228">
        <v>1</v>
      </c>
      <c r="AZ228">
        <v>0</v>
      </c>
      <c r="BA228">
        <v>1</v>
      </c>
      <c r="BB228">
        <v>0</v>
      </c>
      <c r="BC228">
        <v>0</v>
      </c>
      <c r="BD228">
        <v>0</v>
      </c>
      <c r="BE228">
        <v>0</v>
      </c>
      <c r="BF228">
        <v>2</v>
      </c>
      <c r="BG228">
        <v>0</v>
      </c>
      <c r="BH228">
        <v>0</v>
      </c>
      <c r="BI228">
        <v>4</v>
      </c>
      <c r="BJ228">
        <v>0.437</v>
      </c>
      <c r="BK228">
        <v>0.308</v>
      </c>
      <c r="BL228">
        <v>0.745</v>
      </c>
    </row>
    <row r="232" spans="1:64" x14ac:dyDescent="0.25">
      <c r="B232" s="24" t="s">
        <v>259</v>
      </c>
    </row>
    <row r="233" spans="1:64" x14ac:dyDescent="0.25">
      <c r="A233" s="41" t="s">
        <v>133</v>
      </c>
      <c r="B233" s="41" t="s">
        <v>1</v>
      </c>
      <c r="C233" s="1" t="s">
        <v>2</v>
      </c>
      <c r="D233" s="1" t="s">
        <v>3</v>
      </c>
      <c r="E233" s="1" t="s">
        <v>4</v>
      </c>
      <c r="F233" s="1" t="s">
        <v>5</v>
      </c>
      <c r="G233" s="2" t="s">
        <v>6</v>
      </c>
      <c r="H233" s="1" t="s">
        <v>7</v>
      </c>
      <c r="I233" s="2" t="s">
        <v>8</v>
      </c>
      <c r="J233" s="1" t="s">
        <v>9</v>
      </c>
      <c r="K233" s="1" t="s">
        <v>10</v>
      </c>
      <c r="L233" s="1" t="s">
        <v>11</v>
      </c>
      <c r="M233" s="1" t="s">
        <v>12</v>
      </c>
      <c r="N233" s="2" t="s">
        <v>13</v>
      </c>
      <c r="O233" s="1" t="s">
        <v>14</v>
      </c>
      <c r="P233" s="1" t="s">
        <v>15</v>
      </c>
      <c r="Q233" s="1" t="s">
        <v>16</v>
      </c>
      <c r="R233" s="1" t="s">
        <v>17</v>
      </c>
      <c r="S233" s="1" t="s">
        <v>18</v>
      </c>
      <c r="T233" s="1" t="s">
        <v>19</v>
      </c>
      <c r="U233" s="1" t="s">
        <v>20</v>
      </c>
      <c r="V233" s="1" t="s">
        <v>21</v>
      </c>
      <c r="W233" s="1" t="s">
        <v>22</v>
      </c>
      <c r="X233" s="1" t="s">
        <v>23</v>
      </c>
      <c r="Y233" s="1" t="s">
        <v>24</v>
      </c>
      <c r="Z233" s="1" t="s">
        <v>25</v>
      </c>
      <c r="AA233" s="1" t="s">
        <v>26</v>
      </c>
      <c r="AB233" s="1" t="s">
        <v>27</v>
      </c>
      <c r="AC233" s="1" t="s">
        <v>28</v>
      </c>
      <c r="AD233" s="41"/>
    </row>
    <row r="234" spans="1:64" x14ac:dyDescent="0.25">
      <c r="A234" t="s">
        <v>134</v>
      </c>
      <c r="B234" t="s">
        <v>260</v>
      </c>
      <c r="C234">
        <v>1</v>
      </c>
      <c r="D234">
        <v>1</v>
      </c>
      <c r="E234">
        <v>1</v>
      </c>
      <c r="F234">
        <v>1</v>
      </c>
      <c r="G234" s="14">
        <v>1</v>
      </c>
      <c r="H234">
        <v>1</v>
      </c>
      <c r="I234" s="14">
        <v>1</v>
      </c>
      <c r="J234">
        <v>0</v>
      </c>
      <c r="K234">
        <v>0</v>
      </c>
      <c r="L234">
        <v>0</v>
      </c>
      <c r="M234">
        <v>0</v>
      </c>
      <c r="N234" s="1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1</v>
      </c>
      <c r="AA234">
        <v>1</v>
      </c>
      <c r="AB234">
        <v>1</v>
      </c>
      <c r="AC234">
        <v>2</v>
      </c>
    </row>
    <row r="235" spans="1:64" x14ac:dyDescent="0.25">
      <c r="A235" t="s">
        <v>134</v>
      </c>
      <c r="B235" t="s">
        <v>261</v>
      </c>
      <c r="C235">
        <v>0.66700000000000004</v>
      </c>
      <c r="D235">
        <v>1</v>
      </c>
      <c r="E235">
        <v>1</v>
      </c>
      <c r="F235">
        <v>3</v>
      </c>
      <c r="G235" s="14">
        <v>3</v>
      </c>
      <c r="H235">
        <v>0</v>
      </c>
      <c r="I235" s="14">
        <v>2</v>
      </c>
      <c r="J235">
        <v>0</v>
      </c>
      <c r="K235">
        <v>0</v>
      </c>
      <c r="L235">
        <v>0</v>
      </c>
      <c r="M235">
        <v>0</v>
      </c>
      <c r="N235" s="14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1</v>
      </c>
      <c r="X235">
        <v>0</v>
      </c>
      <c r="Y235">
        <v>0</v>
      </c>
      <c r="Z235">
        <v>2</v>
      </c>
      <c r="AA235">
        <v>0.66700000000000004</v>
      </c>
      <c r="AB235">
        <v>0.66700000000000004</v>
      </c>
      <c r="AC235">
        <v>1.333</v>
      </c>
    </row>
    <row r="236" spans="1:64" x14ac:dyDescent="0.25">
      <c r="A236" s="24" t="s">
        <v>262</v>
      </c>
      <c r="B236" s="21" t="s">
        <v>263</v>
      </c>
      <c r="C236" s="21">
        <v>0.54800000000000004</v>
      </c>
      <c r="D236">
        <v>8</v>
      </c>
      <c r="E236">
        <v>8</v>
      </c>
      <c r="F236">
        <v>35</v>
      </c>
      <c r="G236" s="14">
        <v>31</v>
      </c>
      <c r="H236">
        <v>8</v>
      </c>
      <c r="I236" s="14">
        <v>17</v>
      </c>
      <c r="J236">
        <v>2</v>
      </c>
      <c r="K236">
        <v>0</v>
      </c>
      <c r="L236">
        <v>0</v>
      </c>
      <c r="M236">
        <v>4</v>
      </c>
      <c r="N236" s="14">
        <v>2</v>
      </c>
      <c r="O236">
        <v>4</v>
      </c>
      <c r="P236">
        <v>2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1</v>
      </c>
      <c r="X236">
        <v>2</v>
      </c>
      <c r="Y236">
        <v>0</v>
      </c>
      <c r="Z236">
        <v>19</v>
      </c>
      <c r="AA236">
        <v>0.6</v>
      </c>
      <c r="AB236">
        <v>0.61299999999999999</v>
      </c>
      <c r="AC236">
        <v>1.2130000000000001</v>
      </c>
    </row>
    <row r="237" spans="1:64" x14ac:dyDescent="0.25">
      <c r="A237" t="s">
        <v>262</v>
      </c>
      <c r="B237" t="s">
        <v>264</v>
      </c>
      <c r="C237">
        <v>0.5</v>
      </c>
      <c r="D237">
        <v>1</v>
      </c>
      <c r="E237">
        <v>1</v>
      </c>
      <c r="F237">
        <v>4</v>
      </c>
      <c r="G237" s="14">
        <v>4</v>
      </c>
      <c r="H237">
        <v>1</v>
      </c>
      <c r="I237" s="14">
        <v>2</v>
      </c>
      <c r="J237">
        <v>1</v>
      </c>
      <c r="K237">
        <v>0</v>
      </c>
      <c r="L237">
        <v>0</v>
      </c>
      <c r="M237">
        <v>0</v>
      </c>
      <c r="N237" s="14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3</v>
      </c>
      <c r="AA237">
        <v>0.5</v>
      </c>
      <c r="AB237">
        <v>0.75</v>
      </c>
      <c r="AC237">
        <v>1.25</v>
      </c>
    </row>
    <row r="238" spans="1:64" x14ac:dyDescent="0.25">
      <c r="A238" t="s">
        <v>262</v>
      </c>
      <c r="B238" t="s">
        <v>265</v>
      </c>
      <c r="C238">
        <v>0.5</v>
      </c>
      <c r="D238">
        <v>1</v>
      </c>
      <c r="E238">
        <v>1</v>
      </c>
      <c r="F238">
        <v>4</v>
      </c>
      <c r="G238" s="14">
        <v>4</v>
      </c>
      <c r="H238">
        <v>0</v>
      </c>
      <c r="I238" s="14">
        <v>2</v>
      </c>
      <c r="J238">
        <v>0</v>
      </c>
      <c r="K238">
        <v>0</v>
      </c>
      <c r="L238">
        <v>0</v>
      </c>
      <c r="M238">
        <v>1</v>
      </c>
      <c r="N238" s="14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2</v>
      </c>
      <c r="AA238">
        <v>0.5</v>
      </c>
      <c r="AB238">
        <v>0.5</v>
      </c>
      <c r="AC238">
        <v>1</v>
      </c>
    </row>
    <row r="239" spans="1:64" x14ac:dyDescent="0.25">
      <c r="A239" t="s">
        <v>152</v>
      </c>
      <c r="B239" t="s">
        <v>266</v>
      </c>
      <c r="C239">
        <v>0.47799999999999998</v>
      </c>
      <c r="D239">
        <v>13</v>
      </c>
      <c r="E239">
        <v>13</v>
      </c>
      <c r="F239">
        <v>52</v>
      </c>
      <c r="G239" s="14">
        <v>46</v>
      </c>
      <c r="H239">
        <v>14</v>
      </c>
      <c r="I239" s="76">
        <v>22</v>
      </c>
      <c r="J239">
        <v>5</v>
      </c>
      <c r="K239">
        <v>0</v>
      </c>
      <c r="L239">
        <v>0</v>
      </c>
      <c r="M239" s="21">
        <v>12</v>
      </c>
      <c r="N239" s="14">
        <v>4</v>
      </c>
      <c r="O239">
        <v>2</v>
      </c>
      <c r="P239">
        <v>1</v>
      </c>
      <c r="Q239">
        <v>0</v>
      </c>
      <c r="R239">
        <v>9</v>
      </c>
      <c r="S239">
        <v>0</v>
      </c>
      <c r="T239">
        <v>0</v>
      </c>
      <c r="U239">
        <v>1</v>
      </c>
      <c r="V239">
        <v>0</v>
      </c>
      <c r="W239">
        <v>1</v>
      </c>
      <c r="X239">
        <v>1</v>
      </c>
      <c r="Y239">
        <v>1</v>
      </c>
      <c r="Z239">
        <v>27</v>
      </c>
      <c r="AA239">
        <v>0.51900000000000002</v>
      </c>
      <c r="AB239">
        <v>0.58699999999999997</v>
      </c>
      <c r="AC239">
        <v>1.1060000000000001</v>
      </c>
    </row>
    <row r="240" spans="1:64" x14ac:dyDescent="0.25">
      <c r="A240" t="s">
        <v>148</v>
      </c>
      <c r="B240" t="s">
        <v>267</v>
      </c>
      <c r="C240">
        <v>0.44400000000000001</v>
      </c>
      <c r="D240">
        <v>3</v>
      </c>
      <c r="E240">
        <v>3</v>
      </c>
      <c r="F240">
        <v>12</v>
      </c>
      <c r="G240" s="14">
        <v>9</v>
      </c>
      <c r="H240">
        <v>3</v>
      </c>
      <c r="I240" s="14">
        <v>4</v>
      </c>
      <c r="J240">
        <v>0</v>
      </c>
      <c r="K240">
        <v>0</v>
      </c>
      <c r="L240">
        <v>0</v>
      </c>
      <c r="M240">
        <v>1</v>
      </c>
      <c r="N240" s="14">
        <v>2</v>
      </c>
      <c r="O240">
        <v>0</v>
      </c>
      <c r="P240">
        <v>1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1</v>
      </c>
      <c r="Y240">
        <v>0</v>
      </c>
      <c r="Z240">
        <v>4</v>
      </c>
      <c r="AA240">
        <v>0.58299999999999996</v>
      </c>
      <c r="AB240">
        <v>0.44400000000000001</v>
      </c>
      <c r="AC240">
        <v>1.028</v>
      </c>
    </row>
    <row r="241" spans="1:29" x14ac:dyDescent="0.25">
      <c r="A241" t="s">
        <v>146</v>
      </c>
      <c r="B241" t="s">
        <v>268</v>
      </c>
      <c r="C241">
        <v>0.44400000000000001</v>
      </c>
      <c r="D241">
        <v>2</v>
      </c>
      <c r="E241">
        <v>2</v>
      </c>
      <c r="F241">
        <v>10</v>
      </c>
      <c r="G241" s="14">
        <v>9</v>
      </c>
      <c r="H241">
        <v>1</v>
      </c>
      <c r="I241" s="14">
        <v>4</v>
      </c>
      <c r="J241">
        <v>1</v>
      </c>
      <c r="K241">
        <v>0</v>
      </c>
      <c r="L241">
        <v>0</v>
      </c>
      <c r="M241">
        <v>3</v>
      </c>
      <c r="N241" s="14">
        <v>1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5</v>
      </c>
      <c r="AA241">
        <v>0.5</v>
      </c>
      <c r="AB241">
        <v>0.55600000000000005</v>
      </c>
      <c r="AC241">
        <v>1.056</v>
      </c>
    </row>
    <row r="242" spans="1:29" x14ac:dyDescent="0.25">
      <c r="A242" t="s">
        <v>269</v>
      </c>
      <c r="B242" t="s">
        <v>270</v>
      </c>
      <c r="C242">
        <v>0.41899999999999998</v>
      </c>
      <c r="D242">
        <v>11</v>
      </c>
      <c r="E242">
        <v>10</v>
      </c>
      <c r="F242">
        <v>34</v>
      </c>
      <c r="G242" s="14">
        <v>31</v>
      </c>
      <c r="H242">
        <v>9</v>
      </c>
      <c r="I242" s="14">
        <v>13</v>
      </c>
      <c r="J242">
        <v>2</v>
      </c>
      <c r="K242">
        <v>0</v>
      </c>
      <c r="L242">
        <v>0</v>
      </c>
      <c r="M242">
        <v>3</v>
      </c>
      <c r="N242" s="14">
        <v>3</v>
      </c>
      <c r="O242">
        <v>8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2</v>
      </c>
      <c r="Y242">
        <v>0</v>
      </c>
      <c r="Z242">
        <v>15</v>
      </c>
      <c r="AA242">
        <v>0.47099999999999997</v>
      </c>
      <c r="AB242">
        <v>0.48399999999999999</v>
      </c>
      <c r="AC242">
        <v>0.95399999999999996</v>
      </c>
    </row>
    <row r="243" spans="1:29" x14ac:dyDescent="0.25">
      <c r="A243" t="s">
        <v>262</v>
      </c>
      <c r="B243" t="s">
        <v>271</v>
      </c>
      <c r="C243">
        <v>0.375</v>
      </c>
      <c r="D243">
        <v>6</v>
      </c>
      <c r="E243">
        <v>6</v>
      </c>
      <c r="F243">
        <v>24</v>
      </c>
      <c r="G243" s="14">
        <v>16</v>
      </c>
      <c r="H243">
        <v>8</v>
      </c>
      <c r="I243" s="14">
        <v>6</v>
      </c>
      <c r="J243">
        <v>0</v>
      </c>
      <c r="K243">
        <v>3</v>
      </c>
      <c r="L243">
        <v>0</v>
      </c>
      <c r="M243">
        <v>0</v>
      </c>
      <c r="N243" s="14">
        <v>6</v>
      </c>
      <c r="O243">
        <v>3</v>
      </c>
      <c r="P243">
        <v>2</v>
      </c>
      <c r="Q243">
        <v>0</v>
      </c>
      <c r="R243">
        <v>2</v>
      </c>
      <c r="S243">
        <v>0</v>
      </c>
      <c r="T243">
        <v>0</v>
      </c>
      <c r="U243">
        <v>0</v>
      </c>
      <c r="V243">
        <v>0</v>
      </c>
      <c r="W243">
        <v>1</v>
      </c>
      <c r="X243">
        <v>0</v>
      </c>
      <c r="Y243">
        <v>0</v>
      </c>
      <c r="Z243">
        <v>12</v>
      </c>
      <c r="AA243">
        <v>0.58299999999999996</v>
      </c>
      <c r="AB243">
        <v>0.75</v>
      </c>
      <c r="AC243">
        <v>1.333</v>
      </c>
    </row>
    <row r="244" spans="1:29" x14ac:dyDescent="0.25">
      <c r="A244" t="s">
        <v>134</v>
      </c>
      <c r="B244" t="s">
        <v>272</v>
      </c>
      <c r="C244">
        <v>0.33300000000000002</v>
      </c>
      <c r="D244">
        <v>8</v>
      </c>
      <c r="E244">
        <v>8</v>
      </c>
      <c r="F244">
        <v>30</v>
      </c>
      <c r="G244" s="14">
        <v>21</v>
      </c>
      <c r="H244">
        <v>8</v>
      </c>
      <c r="I244" s="14">
        <v>7</v>
      </c>
      <c r="J244">
        <v>1</v>
      </c>
      <c r="K244">
        <v>0</v>
      </c>
      <c r="L244">
        <v>0</v>
      </c>
      <c r="M244">
        <v>3</v>
      </c>
      <c r="N244" s="14">
        <v>5</v>
      </c>
      <c r="O244">
        <v>4</v>
      </c>
      <c r="P244">
        <v>4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1</v>
      </c>
      <c r="X244">
        <v>1</v>
      </c>
      <c r="Y244">
        <v>0</v>
      </c>
      <c r="Z244">
        <v>8</v>
      </c>
      <c r="AA244">
        <v>0.53300000000000003</v>
      </c>
      <c r="AB244">
        <v>0.38100000000000001</v>
      </c>
      <c r="AC244">
        <v>0.91400000000000003</v>
      </c>
    </row>
    <row r="245" spans="1:29" x14ac:dyDescent="0.25">
      <c r="A245" t="s">
        <v>262</v>
      </c>
      <c r="B245" t="s">
        <v>273</v>
      </c>
      <c r="C245">
        <v>0.33300000000000002</v>
      </c>
      <c r="D245">
        <v>2</v>
      </c>
      <c r="E245">
        <v>1</v>
      </c>
      <c r="F245">
        <v>7</v>
      </c>
      <c r="G245" s="14">
        <v>6</v>
      </c>
      <c r="H245">
        <v>1</v>
      </c>
      <c r="I245" s="14">
        <v>2</v>
      </c>
      <c r="J245">
        <v>1</v>
      </c>
      <c r="K245">
        <v>0</v>
      </c>
      <c r="L245">
        <v>0</v>
      </c>
      <c r="M245">
        <v>1</v>
      </c>
      <c r="N245" s="14">
        <v>1</v>
      </c>
      <c r="O245">
        <v>2</v>
      </c>
      <c r="P245">
        <v>0</v>
      </c>
      <c r="Q245">
        <v>0</v>
      </c>
      <c r="R245">
        <v>1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1</v>
      </c>
      <c r="Y245">
        <v>0</v>
      </c>
      <c r="Z245">
        <v>3</v>
      </c>
      <c r="AA245">
        <v>0.42899999999999999</v>
      </c>
      <c r="AB245">
        <v>0.5</v>
      </c>
      <c r="AC245">
        <v>0.92900000000000005</v>
      </c>
    </row>
    <row r="246" spans="1:29" x14ac:dyDescent="0.25">
      <c r="A246" t="s">
        <v>137</v>
      </c>
      <c r="B246" t="s">
        <v>274</v>
      </c>
      <c r="C246">
        <v>0.33300000000000002</v>
      </c>
      <c r="D246">
        <v>1</v>
      </c>
      <c r="E246">
        <v>1</v>
      </c>
      <c r="F246">
        <v>3</v>
      </c>
      <c r="G246" s="14">
        <v>3</v>
      </c>
      <c r="H246">
        <v>0</v>
      </c>
      <c r="I246" s="14">
        <v>1</v>
      </c>
      <c r="J246">
        <v>1</v>
      </c>
      <c r="K246">
        <v>0</v>
      </c>
      <c r="L246">
        <v>0</v>
      </c>
      <c r="M246">
        <v>2</v>
      </c>
      <c r="N246" s="14">
        <v>0</v>
      </c>
      <c r="O246">
        <v>2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2</v>
      </c>
      <c r="AA246">
        <v>0.33300000000000002</v>
      </c>
      <c r="AB246">
        <v>0.66700000000000004</v>
      </c>
      <c r="AC246">
        <v>1</v>
      </c>
    </row>
    <row r="247" spans="1:29" x14ac:dyDescent="0.25">
      <c r="A247" t="s">
        <v>134</v>
      </c>
      <c r="B247" t="s">
        <v>275</v>
      </c>
      <c r="C247">
        <v>0.33300000000000002</v>
      </c>
      <c r="D247">
        <v>0</v>
      </c>
      <c r="E247">
        <v>0</v>
      </c>
      <c r="F247">
        <v>3</v>
      </c>
      <c r="G247" s="14">
        <v>3</v>
      </c>
      <c r="H247">
        <v>0</v>
      </c>
      <c r="I247" s="14">
        <v>1</v>
      </c>
      <c r="J247">
        <v>0</v>
      </c>
      <c r="K247">
        <v>0</v>
      </c>
      <c r="L247">
        <v>0</v>
      </c>
      <c r="M247">
        <v>0</v>
      </c>
      <c r="N247" s="14">
        <v>0</v>
      </c>
      <c r="O247">
        <v>2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1</v>
      </c>
      <c r="AA247">
        <v>0.33300000000000002</v>
      </c>
      <c r="AB247">
        <v>0.33300000000000002</v>
      </c>
      <c r="AC247">
        <v>0.66700000000000004</v>
      </c>
    </row>
    <row r="248" spans="1:29" x14ac:dyDescent="0.25">
      <c r="A248" t="s">
        <v>269</v>
      </c>
      <c r="B248" t="s">
        <v>276</v>
      </c>
      <c r="C248">
        <v>0.33300000000000002</v>
      </c>
      <c r="D248">
        <v>1</v>
      </c>
      <c r="E248">
        <v>1</v>
      </c>
      <c r="F248">
        <v>3</v>
      </c>
      <c r="G248" s="14">
        <v>3</v>
      </c>
      <c r="H248">
        <v>2</v>
      </c>
      <c r="I248" s="14">
        <v>1</v>
      </c>
      <c r="J248">
        <v>0</v>
      </c>
      <c r="K248">
        <v>0</v>
      </c>
      <c r="L248">
        <v>0</v>
      </c>
      <c r="M248">
        <v>0</v>
      </c>
      <c r="N248" s="14">
        <v>0</v>
      </c>
      <c r="O248">
        <v>1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1</v>
      </c>
      <c r="AA248">
        <v>0.33300000000000002</v>
      </c>
      <c r="AB248">
        <v>0.33300000000000002</v>
      </c>
      <c r="AC248">
        <v>0.66700000000000004</v>
      </c>
    </row>
    <row r="250" spans="1:29" x14ac:dyDescent="0.25">
      <c r="A250" t="s">
        <v>277</v>
      </c>
      <c r="B250" t="s">
        <v>278</v>
      </c>
      <c r="C250" s="77">
        <v>0.29299999999999998</v>
      </c>
      <c r="D250" s="78">
        <v>12</v>
      </c>
      <c r="E250" s="79">
        <v>12</v>
      </c>
      <c r="F250" s="78">
        <v>48</v>
      </c>
      <c r="G250" s="80">
        <v>41</v>
      </c>
      <c r="H250" s="79">
        <v>8</v>
      </c>
      <c r="I250" s="81">
        <v>12</v>
      </c>
      <c r="J250" s="79">
        <v>2</v>
      </c>
      <c r="K250" s="79">
        <v>0</v>
      </c>
      <c r="L250" s="79">
        <v>0</v>
      </c>
      <c r="M250" s="79">
        <v>3</v>
      </c>
      <c r="N250" s="81">
        <v>4</v>
      </c>
      <c r="O250" s="79">
        <v>3</v>
      </c>
      <c r="P250" s="79">
        <v>2</v>
      </c>
      <c r="Q250" s="79">
        <v>0</v>
      </c>
      <c r="R250" s="79">
        <v>3</v>
      </c>
      <c r="S250" s="79">
        <v>0</v>
      </c>
      <c r="T250" s="79">
        <v>0</v>
      </c>
      <c r="U250" s="79">
        <v>1</v>
      </c>
      <c r="V250" s="79">
        <v>0</v>
      </c>
      <c r="W250" s="79">
        <v>3</v>
      </c>
      <c r="X250" s="79">
        <v>0</v>
      </c>
      <c r="Y250" s="79">
        <v>0</v>
      </c>
      <c r="Z250" s="79">
        <v>14</v>
      </c>
      <c r="AA250" s="79">
        <v>0.375</v>
      </c>
      <c r="AB250" s="79">
        <v>0.34100000000000003</v>
      </c>
      <c r="AC250" s="79">
        <v>0.71599999999999997</v>
      </c>
    </row>
    <row r="251" spans="1:29" x14ac:dyDescent="0.25">
      <c r="A251" t="s">
        <v>148</v>
      </c>
      <c r="B251" t="s">
        <v>279</v>
      </c>
      <c r="C251">
        <v>0.29199999999999998</v>
      </c>
      <c r="D251">
        <v>8</v>
      </c>
      <c r="E251">
        <v>8</v>
      </c>
      <c r="F251">
        <v>27</v>
      </c>
      <c r="G251" s="14">
        <v>24</v>
      </c>
      <c r="H251">
        <v>6</v>
      </c>
      <c r="I251" s="14">
        <v>7</v>
      </c>
      <c r="J251">
        <v>2</v>
      </c>
      <c r="K251">
        <v>0</v>
      </c>
      <c r="L251">
        <v>0</v>
      </c>
      <c r="M251">
        <v>7</v>
      </c>
      <c r="N251" s="14">
        <v>2</v>
      </c>
      <c r="O251">
        <v>2</v>
      </c>
      <c r="P251">
        <v>0</v>
      </c>
      <c r="Q251">
        <v>0</v>
      </c>
      <c r="R251">
        <v>4</v>
      </c>
      <c r="S251">
        <v>0</v>
      </c>
      <c r="T251">
        <v>0</v>
      </c>
      <c r="U251">
        <v>1</v>
      </c>
      <c r="V251">
        <v>0</v>
      </c>
      <c r="W251">
        <v>2</v>
      </c>
      <c r="X251">
        <v>1</v>
      </c>
      <c r="Y251">
        <v>0</v>
      </c>
      <c r="Z251">
        <v>9</v>
      </c>
      <c r="AA251">
        <v>0.33300000000000002</v>
      </c>
      <c r="AB251">
        <v>0.375</v>
      </c>
      <c r="AC251">
        <v>0.70799999999999996</v>
      </c>
    </row>
    <row r="252" spans="1:29" x14ac:dyDescent="0.25">
      <c r="A252" t="s">
        <v>277</v>
      </c>
      <c r="B252" t="s">
        <v>280</v>
      </c>
      <c r="C252" s="77">
        <v>0.28599999999999998</v>
      </c>
      <c r="D252" s="82">
        <v>11</v>
      </c>
      <c r="E252" s="82">
        <v>11</v>
      </c>
      <c r="F252" s="82">
        <v>37</v>
      </c>
      <c r="G252" s="81">
        <v>35</v>
      </c>
      <c r="H252" s="82">
        <v>3</v>
      </c>
      <c r="I252" s="81">
        <v>10</v>
      </c>
      <c r="J252" s="82">
        <v>0</v>
      </c>
      <c r="K252" s="82">
        <v>0</v>
      </c>
      <c r="L252" s="82">
        <v>0</v>
      </c>
      <c r="M252" s="82">
        <v>5</v>
      </c>
      <c r="N252" s="81">
        <v>2</v>
      </c>
      <c r="O252" s="83">
        <v>13</v>
      </c>
      <c r="P252" s="82">
        <v>0</v>
      </c>
      <c r="Q252" s="82">
        <v>0</v>
      </c>
      <c r="R252" s="82">
        <v>0</v>
      </c>
      <c r="S252" s="82">
        <v>0</v>
      </c>
      <c r="T252" s="82">
        <v>0</v>
      </c>
      <c r="U252" s="82">
        <v>0</v>
      </c>
      <c r="V252" s="82">
        <v>0</v>
      </c>
      <c r="W252" s="82">
        <v>1</v>
      </c>
      <c r="X252" s="82">
        <v>1</v>
      </c>
      <c r="Y252" s="82">
        <v>0</v>
      </c>
      <c r="Z252" s="82">
        <v>10</v>
      </c>
      <c r="AA252" s="82">
        <v>0.32400000000000001</v>
      </c>
      <c r="AB252" s="82">
        <v>0.28599999999999998</v>
      </c>
      <c r="AC252" s="82">
        <v>0.61</v>
      </c>
    </row>
    <row r="253" spans="1:29" x14ac:dyDescent="0.25">
      <c r="A253" t="s">
        <v>213</v>
      </c>
      <c r="B253" t="s">
        <v>281</v>
      </c>
      <c r="C253">
        <v>0.28599999999999998</v>
      </c>
      <c r="D253">
        <v>6</v>
      </c>
      <c r="E253">
        <v>5</v>
      </c>
      <c r="F253">
        <v>18</v>
      </c>
      <c r="G253" s="14">
        <v>14</v>
      </c>
      <c r="H253">
        <v>0</v>
      </c>
      <c r="I253" s="14">
        <v>4</v>
      </c>
      <c r="J253">
        <v>0</v>
      </c>
      <c r="K253">
        <v>0</v>
      </c>
      <c r="L253">
        <v>0</v>
      </c>
      <c r="M253">
        <v>6</v>
      </c>
      <c r="N253" s="14">
        <v>2</v>
      </c>
      <c r="O253">
        <v>1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2</v>
      </c>
      <c r="V253">
        <v>0</v>
      </c>
      <c r="W253">
        <v>0</v>
      </c>
      <c r="X253">
        <v>0</v>
      </c>
      <c r="Y253">
        <v>0</v>
      </c>
      <c r="Z253">
        <v>4</v>
      </c>
      <c r="AA253">
        <v>0.33300000000000002</v>
      </c>
      <c r="AB253">
        <v>0.28599999999999998</v>
      </c>
      <c r="AC253">
        <v>0.61899999999999999</v>
      </c>
    </row>
    <row r="254" spans="1:29" x14ac:dyDescent="0.25">
      <c r="A254" t="s">
        <v>137</v>
      </c>
      <c r="B254" t="s">
        <v>282</v>
      </c>
      <c r="C254">
        <v>0.28599999999999998</v>
      </c>
      <c r="D254">
        <v>2</v>
      </c>
      <c r="E254">
        <v>2</v>
      </c>
      <c r="F254">
        <v>7</v>
      </c>
      <c r="G254" s="14">
        <v>7</v>
      </c>
      <c r="H254">
        <v>0</v>
      </c>
      <c r="I254" s="14">
        <v>2</v>
      </c>
      <c r="J254">
        <v>0</v>
      </c>
      <c r="K254">
        <v>0</v>
      </c>
      <c r="L254">
        <v>0</v>
      </c>
      <c r="M254">
        <v>0</v>
      </c>
      <c r="N254" s="14">
        <v>0</v>
      </c>
      <c r="O254">
        <v>1</v>
      </c>
      <c r="P254">
        <v>0</v>
      </c>
      <c r="Q254">
        <v>0</v>
      </c>
      <c r="R254">
        <v>1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2</v>
      </c>
      <c r="AA254">
        <v>0.28599999999999998</v>
      </c>
      <c r="AB254">
        <v>0.28599999999999998</v>
      </c>
      <c r="AC254">
        <v>0.57099999999999995</v>
      </c>
    </row>
    <row r="255" spans="1:29" x14ac:dyDescent="0.25">
      <c r="A255" t="s">
        <v>213</v>
      </c>
      <c r="B255" t="s">
        <v>283</v>
      </c>
      <c r="C255">
        <v>0.27</v>
      </c>
      <c r="D255">
        <v>9</v>
      </c>
      <c r="E255">
        <v>9</v>
      </c>
      <c r="F255">
        <v>40</v>
      </c>
      <c r="G255" s="14">
        <v>37</v>
      </c>
      <c r="H255">
        <v>4</v>
      </c>
      <c r="I255" s="14">
        <v>10</v>
      </c>
      <c r="J255">
        <v>4</v>
      </c>
      <c r="K255">
        <v>0</v>
      </c>
      <c r="L255">
        <v>0</v>
      </c>
      <c r="M255">
        <v>7</v>
      </c>
      <c r="N255" s="14">
        <v>1</v>
      </c>
      <c r="O255">
        <v>6</v>
      </c>
      <c r="P255">
        <v>1</v>
      </c>
      <c r="Q255">
        <v>0</v>
      </c>
      <c r="R255">
        <v>0</v>
      </c>
      <c r="S255">
        <v>0</v>
      </c>
      <c r="T255">
        <v>0</v>
      </c>
      <c r="U255">
        <v>1</v>
      </c>
      <c r="V255">
        <v>0</v>
      </c>
      <c r="W255">
        <v>2</v>
      </c>
      <c r="X255">
        <v>0</v>
      </c>
      <c r="Y255">
        <v>0</v>
      </c>
      <c r="Z255">
        <v>14</v>
      </c>
      <c r="AA255">
        <v>0.3</v>
      </c>
      <c r="AB255">
        <v>0.378</v>
      </c>
      <c r="AC255">
        <v>0.67800000000000005</v>
      </c>
    </row>
    <row r="256" spans="1:29" x14ac:dyDescent="0.25">
      <c r="A256" t="s">
        <v>148</v>
      </c>
      <c r="B256" t="s">
        <v>284</v>
      </c>
      <c r="C256">
        <v>0.25</v>
      </c>
      <c r="D256">
        <v>7</v>
      </c>
      <c r="E256">
        <v>7</v>
      </c>
      <c r="F256">
        <v>22</v>
      </c>
      <c r="G256" s="14">
        <v>16</v>
      </c>
      <c r="H256">
        <v>4</v>
      </c>
      <c r="I256" s="14">
        <v>4</v>
      </c>
      <c r="J256">
        <v>0</v>
      </c>
      <c r="K256">
        <v>0</v>
      </c>
      <c r="L256">
        <v>0</v>
      </c>
      <c r="M256">
        <v>2</v>
      </c>
      <c r="N256" s="14">
        <v>6</v>
      </c>
      <c r="O256">
        <v>4</v>
      </c>
      <c r="P256">
        <v>0</v>
      </c>
      <c r="Q256">
        <v>0</v>
      </c>
      <c r="R256">
        <v>3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1</v>
      </c>
      <c r="Y256">
        <v>0</v>
      </c>
      <c r="Z256">
        <v>4</v>
      </c>
      <c r="AA256">
        <v>0.45500000000000002</v>
      </c>
      <c r="AB256">
        <v>0.25</v>
      </c>
      <c r="AC256">
        <v>0.70499999999999996</v>
      </c>
    </row>
    <row r="257" spans="1:29" x14ac:dyDescent="0.25">
      <c r="A257" t="s">
        <v>262</v>
      </c>
      <c r="B257" t="s">
        <v>285</v>
      </c>
      <c r="C257">
        <v>0.25</v>
      </c>
      <c r="D257">
        <v>6</v>
      </c>
      <c r="E257">
        <v>6</v>
      </c>
      <c r="F257">
        <v>20</v>
      </c>
      <c r="G257" s="14">
        <v>16</v>
      </c>
      <c r="H257">
        <v>4</v>
      </c>
      <c r="I257" s="14">
        <v>4</v>
      </c>
      <c r="J257">
        <v>0</v>
      </c>
      <c r="K257">
        <v>0</v>
      </c>
      <c r="L257">
        <v>0</v>
      </c>
      <c r="M257">
        <v>2</v>
      </c>
      <c r="N257" s="14">
        <v>2</v>
      </c>
      <c r="O257">
        <v>6</v>
      </c>
      <c r="P257">
        <v>2</v>
      </c>
      <c r="Q257">
        <v>0</v>
      </c>
      <c r="R257">
        <v>0</v>
      </c>
      <c r="S257">
        <v>1</v>
      </c>
      <c r="T257">
        <v>0</v>
      </c>
      <c r="U257">
        <v>0</v>
      </c>
      <c r="V257">
        <v>0</v>
      </c>
      <c r="W257">
        <v>1</v>
      </c>
      <c r="X257">
        <v>0</v>
      </c>
      <c r="Y257">
        <v>0</v>
      </c>
      <c r="Z257">
        <v>4</v>
      </c>
      <c r="AA257">
        <v>0.4</v>
      </c>
      <c r="AB257">
        <v>0.25</v>
      </c>
      <c r="AC257">
        <v>0.65</v>
      </c>
    </row>
    <row r="258" spans="1:29" x14ac:dyDescent="0.25">
      <c r="A258" t="s">
        <v>286</v>
      </c>
      <c r="B258" t="s">
        <v>287</v>
      </c>
      <c r="C258">
        <v>0.25</v>
      </c>
      <c r="D258">
        <v>1</v>
      </c>
      <c r="E258">
        <v>1</v>
      </c>
      <c r="F258">
        <v>4</v>
      </c>
      <c r="G258" s="14">
        <v>4</v>
      </c>
      <c r="H258">
        <v>0</v>
      </c>
      <c r="I258" s="14">
        <v>1</v>
      </c>
      <c r="J258">
        <v>0</v>
      </c>
      <c r="K258">
        <v>0</v>
      </c>
      <c r="L258">
        <v>0</v>
      </c>
      <c r="M258">
        <v>1</v>
      </c>
      <c r="N258" s="14">
        <v>0</v>
      </c>
      <c r="O258">
        <v>2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1</v>
      </c>
      <c r="AA258">
        <v>0.25</v>
      </c>
      <c r="AB258">
        <v>0.25</v>
      </c>
      <c r="AC258">
        <v>0.5</v>
      </c>
    </row>
    <row r="259" spans="1:29" x14ac:dyDescent="0.25">
      <c r="A259" t="s">
        <v>262</v>
      </c>
      <c r="B259" t="s">
        <v>288</v>
      </c>
      <c r="C259">
        <v>0.25</v>
      </c>
      <c r="D259">
        <v>1</v>
      </c>
      <c r="E259">
        <v>1</v>
      </c>
      <c r="F259">
        <v>4</v>
      </c>
      <c r="G259" s="14">
        <v>4</v>
      </c>
      <c r="H259">
        <v>0</v>
      </c>
      <c r="I259" s="14">
        <v>1</v>
      </c>
      <c r="J259">
        <v>0</v>
      </c>
      <c r="K259">
        <v>0</v>
      </c>
      <c r="L259">
        <v>0</v>
      </c>
      <c r="M259">
        <v>0</v>
      </c>
      <c r="N259" s="14">
        <v>0</v>
      </c>
      <c r="O259">
        <v>2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1</v>
      </c>
      <c r="AA259">
        <v>0.25</v>
      </c>
      <c r="AB259">
        <v>0.25</v>
      </c>
      <c r="AC259">
        <v>0.5</v>
      </c>
    </row>
    <row r="260" spans="1:29" x14ac:dyDescent="0.25">
      <c r="A260" t="s">
        <v>137</v>
      </c>
      <c r="B260" t="s">
        <v>289</v>
      </c>
      <c r="C260">
        <v>0.25</v>
      </c>
      <c r="D260">
        <v>1</v>
      </c>
      <c r="E260">
        <v>1</v>
      </c>
      <c r="F260">
        <v>4</v>
      </c>
      <c r="G260" s="14">
        <v>4</v>
      </c>
      <c r="H260">
        <v>1</v>
      </c>
      <c r="I260" s="14">
        <v>1</v>
      </c>
      <c r="J260">
        <v>0</v>
      </c>
      <c r="K260">
        <v>0</v>
      </c>
      <c r="L260">
        <v>0</v>
      </c>
      <c r="M260">
        <v>1</v>
      </c>
      <c r="N260" s="14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1</v>
      </c>
      <c r="X260">
        <v>0</v>
      </c>
      <c r="Y260">
        <v>0</v>
      </c>
      <c r="Z260">
        <v>1</v>
      </c>
      <c r="AA260">
        <v>0.5</v>
      </c>
      <c r="AB260">
        <v>0.25</v>
      </c>
      <c r="AC260">
        <v>0.75</v>
      </c>
    </row>
    <row r="261" spans="1:29" x14ac:dyDescent="0.25">
      <c r="A261" t="s">
        <v>152</v>
      </c>
      <c r="B261" t="s">
        <v>287</v>
      </c>
      <c r="C261">
        <v>0.25</v>
      </c>
      <c r="D261">
        <v>1</v>
      </c>
      <c r="E261">
        <v>1</v>
      </c>
      <c r="F261">
        <v>4</v>
      </c>
      <c r="G261" s="14">
        <v>4</v>
      </c>
      <c r="H261">
        <v>0</v>
      </c>
      <c r="I261" s="14">
        <v>1</v>
      </c>
      <c r="J261">
        <v>0</v>
      </c>
      <c r="K261">
        <v>0</v>
      </c>
      <c r="L261">
        <v>0</v>
      </c>
      <c r="M261">
        <v>1</v>
      </c>
      <c r="N261" s="14">
        <v>0</v>
      </c>
      <c r="O261">
        <v>2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1</v>
      </c>
      <c r="AA261">
        <v>0.25</v>
      </c>
      <c r="AB261">
        <v>0.25</v>
      </c>
      <c r="AC261">
        <v>0.5</v>
      </c>
    </row>
    <row r="262" spans="1:29" x14ac:dyDescent="0.25">
      <c r="A262" t="s">
        <v>277</v>
      </c>
      <c r="B262" t="s">
        <v>290</v>
      </c>
      <c r="C262" s="77">
        <v>0.222</v>
      </c>
      <c r="D262" s="82">
        <v>3</v>
      </c>
      <c r="E262" s="82">
        <v>3</v>
      </c>
      <c r="F262" s="82">
        <v>10</v>
      </c>
      <c r="G262" s="81">
        <v>9</v>
      </c>
      <c r="H262" s="82">
        <v>1</v>
      </c>
      <c r="I262" s="81">
        <v>2</v>
      </c>
      <c r="J262" s="82">
        <v>0</v>
      </c>
      <c r="K262" s="82">
        <v>0</v>
      </c>
      <c r="L262" s="82">
        <v>0</v>
      </c>
      <c r="M262" s="82">
        <v>1</v>
      </c>
      <c r="N262" s="81">
        <v>0</v>
      </c>
      <c r="O262" s="82">
        <v>2</v>
      </c>
      <c r="P262" s="82">
        <v>1</v>
      </c>
      <c r="Q262" s="82">
        <v>0</v>
      </c>
      <c r="R262" s="82">
        <v>0</v>
      </c>
      <c r="S262" s="82">
        <v>0</v>
      </c>
      <c r="T262" s="82">
        <v>0</v>
      </c>
      <c r="U262" s="82">
        <v>0</v>
      </c>
      <c r="V262" s="82">
        <v>0</v>
      </c>
      <c r="W262" s="82">
        <v>2</v>
      </c>
      <c r="X262" s="82">
        <v>0</v>
      </c>
      <c r="Y262" s="82">
        <v>0</v>
      </c>
      <c r="Z262" s="82">
        <v>2</v>
      </c>
      <c r="AA262" s="82">
        <v>0.3</v>
      </c>
      <c r="AB262" s="82">
        <v>0.222</v>
      </c>
      <c r="AC262" s="82">
        <v>0.52200000000000002</v>
      </c>
    </row>
    <row r="263" spans="1:29" x14ac:dyDescent="0.25">
      <c r="A263" t="s">
        <v>262</v>
      </c>
      <c r="B263" t="s">
        <v>291</v>
      </c>
      <c r="C263">
        <v>0.20799999999999999</v>
      </c>
      <c r="D263">
        <v>8</v>
      </c>
      <c r="E263">
        <v>8</v>
      </c>
      <c r="F263">
        <v>29</v>
      </c>
      <c r="G263" s="14">
        <v>24</v>
      </c>
      <c r="H263">
        <v>1</v>
      </c>
      <c r="I263" s="14">
        <v>5</v>
      </c>
      <c r="J263">
        <v>2</v>
      </c>
      <c r="K263">
        <v>0</v>
      </c>
      <c r="L263">
        <v>0</v>
      </c>
      <c r="M263">
        <v>4</v>
      </c>
      <c r="N263" s="14">
        <v>5</v>
      </c>
      <c r="O263">
        <v>9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1</v>
      </c>
      <c r="Y263">
        <v>0</v>
      </c>
      <c r="Z263">
        <v>7</v>
      </c>
      <c r="AA263">
        <v>0.34499999999999997</v>
      </c>
      <c r="AB263">
        <v>0.29199999999999998</v>
      </c>
      <c r="AC263">
        <v>0.63600000000000001</v>
      </c>
    </row>
    <row r="264" spans="1:29" x14ac:dyDescent="0.25">
      <c r="A264" t="s">
        <v>213</v>
      </c>
      <c r="B264" t="s">
        <v>292</v>
      </c>
      <c r="C264">
        <v>0.2</v>
      </c>
      <c r="D264">
        <v>11</v>
      </c>
      <c r="E264">
        <v>11</v>
      </c>
      <c r="F264">
        <v>38</v>
      </c>
      <c r="G264" s="14">
        <v>30</v>
      </c>
      <c r="H264">
        <v>3</v>
      </c>
      <c r="I264" s="14">
        <v>6</v>
      </c>
      <c r="J264">
        <v>0</v>
      </c>
      <c r="K264">
        <v>0</v>
      </c>
      <c r="L264">
        <v>0</v>
      </c>
      <c r="M264">
        <v>7</v>
      </c>
      <c r="N264" s="14">
        <v>4</v>
      </c>
      <c r="O264">
        <v>3</v>
      </c>
      <c r="P264">
        <v>1</v>
      </c>
      <c r="Q264">
        <v>0</v>
      </c>
      <c r="R264">
        <v>1</v>
      </c>
      <c r="S264">
        <v>0</v>
      </c>
      <c r="T264">
        <v>0</v>
      </c>
      <c r="U264">
        <v>3</v>
      </c>
      <c r="V264">
        <v>0</v>
      </c>
      <c r="W264">
        <v>4</v>
      </c>
      <c r="X264">
        <v>1</v>
      </c>
      <c r="Y264">
        <v>0</v>
      </c>
      <c r="Z264">
        <v>6</v>
      </c>
      <c r="AA264">
        <v>0.28899999999999998</v>
      </c>
      <c r="AB264">
        <v>0.2</v>
      </c>
      <c r="AC264">
        <v>0.48899999999999999</v>
      </c>
    </row>
    <row r="265" spans="1:29" x14ac:dyDescent="0.25">
      <c r="A265" t="s">
        <v>269</v>
      </c>
      <c r="B265" t="s">
        <v>293</v>
      </c>
      <c r="C265">
        <v>0.2</v>
      </c>
      <c r="D265">
        <v>2</v>
      </c>
      <c r="E265">
        <v>2</v>
      </c>
      <c r="F265">
        <v>6</v>
      </c>
      <c r="G265" s="14">
        <v>5</v>
      </c>
      <c r="H265">
        <v>0</v>
      </c>
      <c r="I265" s="14">
        <v>1</v>
      </c>
      <c r="J265">
        <v>0</v>
      </c>
      <c r="K265">
        <v>0</v>
      </c>
      <c r="L265">
        <v>0</v>
      </c>
      <c r="M265">
        <v>1</v>
      </c>
      <c r="N265" s="14">
        <v>0</v>
      </c>
      <c r="O265">
        <v>0</v>
      </c>
      <c r="P265">
        <v>1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1</v>
      </c>
      <c r="W265">
        <v>0</v>
      </c>
      <c r="X265">
        <v>0</v>
      </c>
      <c r="Y265">
        <v>0</v>
      </c>
      <c r="Z265">
        <v>1</v>
      </c>
      <c r="AA265">
        <v>0.33300000000000002</v>
      </c>
      <c r="AB265">
        <v>0.2</v>
      </c>
      <c r="AC265">
        <v>0.53300000000000003</v>
      </c>
    </row>
    <row r="266" spans="1:29" x14ac:dyDescent="0.25">
      <c r="A266" t="s">
        <v>134</v>
      </c>
      <c r="B266" t="s">
        <v>294</v>
      </c>
      <c r="C266">
        <v>0.182</v>
      </c>
      <c r="D266">
        <v>5</v>
      </c>
      <c r="E266">
        <v>4</v>
      </c>
      <c r="F266">
        <v>13</v>
      </c>
      <c r="G266" s="14">
        <v>11</v>
      </c>
      <c r="H266">
        <v>2</v>
      </c>
      <c r="I266" s="14">
        <v>2</v>
      </c>
      <c r="J266">
        <v>1</v>
      </c>
      <c r="K266">
        <v>0</v>
      </c>
      <c r="L266">
        <v>0</v>
      </c>
      <c r="M266">
        <v>1</v>
      </c>
      <c r="N266" s="14">
        <v>2</v>
      </c>
      <c r="O266">
        <v>3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0</v>
      </c>
      <c r="Y266">
        <v>0</v>
      </c>
      <c r="Z266">
        <v>3</v>
      </c>
      <c r="AA266">
        <v>0.308</v>
      </c>
      <c r="AB266">
        <v>0.27300000000000002</v>
      </c>
      <c r="AC266">
        <v>0.57999999999999996</v>
      </c>
    </row>
    <row r="267" spans="1:29" x14ac:dyDescent="0.25">
      <c r="A267" t="s">
        <v>269</v>
      </c>
      <c r="B267" t="s">
        <v>295</v>
      </c>
      <c r="C267">
        <v>0.182</v>
      </c>
      <c r="D267">
        <v>5</v>
      </c>
      <c r="E267">
        <v>4</v>
      </c>
      <c r="F267">
        <v>12</v>
      </c>
      <c r="G267" s="14">
        <v>11</v>
      </c>
      <c r="H267">
        <v>0</v>
      </c>
      <c r="I267" s="14">
        <v>2</v>
      </c>
      <c r="J267">
        <v>0</v>
      </c>
      <c r="K267">
        <v>0</v>
      </c>
      <c r="L267">
        <v>0</v>
      </c>
      <c r="M267">
        <v>2</v>
      </c>
      <c r="N267" s="14">
        <v>1</v>
      </c>
      <c r="O267">
        <v>5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2</v>
      </c>
      <c r="AA267">
        <v>0.25</v>
      </c>
      <c r="AB267">
        <v>0.182</v>
      </c>
      <c r="AC267">
        <v>0.432</v>
      </c>
    </row>
    <row r="268" spans="1:29" x14ac:dyDescent="0.25">
      <c r="A268" t="s">
        <v>262</v>
      </c>
      <c r="B268" t="s">
        <v>296</v>
      </c>
      <c r="C268">
        <v>0.17199999999999999</v>
      </c>
      <c r="D268">
        <v>9</v>
      </c>
      <c r="E268">
        <v>9</v>
      </c>
      <c r="F268">
        <v>30</v>
      </c>
      <c r="G268" s="14">
        <v>29</v>
      </c>
      <c r="H268">
        <v>2</v>
      </c>
      <c r="I268" s="14">
        <v>5</v>
      </c>
      <c r="J268">
        <v>2</v>
      </c>
      <c r="K268">
        <v>0</v>
      </c>
      <c r="L268">
        <v>0</v>
      </c>
      <c r="M268">
        <v>4</v>
      </c>
      <c r="N268" s="14">
        <v>0</v>
      </c>
      <c r="O268">
        <v>11</v>
      </c>
      <c r="P268">
        <v>1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2</v>
      </c>
      <c r="W268">
        <v>1</v>
      </c>
      <c r="X268">
        <v>0</v>
      </c>
      <c r="Y268">
        <v>0</v>
      </c>
      <c r="Z268">
        <v>7</v>
      </c>
      <c r="AA268">
        <v>0.2</v>
      </c>
      <c r="AB268">
        <v>0.24099999999999999</v>
      </c>
      <c r="AC268">
        <v>0.441</v>
      </c>
    </row>
    <row r="269" spans="1:29" x14ac:dyDescent="0.25">
      <c r="A269" t="s">
        <v>215</v>
      </c>
      <c r="B269" t="s">
        <v>297</v>
      </c>
      <c r="C269">
        <v>0.16700000000000001</v>
      </c>
      <c r="D269">
        <v>2</v>
      </c>
      <c r="E269">
        <v>2</v>
      </c>
      <c r="F269">
        <v>6</v>
      </c>
      <c r="G269" s="14">
        <v>6</v>
      </c>
      <c r="H269">
        <v>0</v>
      </c>
      <c r="I269" s="14">
        <v>1</v>
      </c>
      <c r="J269">
        <v>0</v>
      </c>
      <c r="K269">
        <v>0</v>
      </c>
      <c r="L269">
        <v>0</v>
      </c>
      <c r="M269">
        <v>0</v>
      </c>
      <c r="N269" s="14">
        <v>0</v>
      </c>
      <c r="O269">
        <v>4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1</v>
      </c>
      <c r="AA269">
        <v>0.16700000000000001</v>
      </c>
      <c r="AB269">
        <v>0.16700000000000001</v>
      </c>
      <c r="AC269">
        <v>0.33300000000000002</v>
      </c>
    </row>
    <row r="270" spans="1:29" ht="15.75" thickBot="1" x14ac:dyDescent="0.3">
      <c r="A270" t="s">
        <v>213</v>
      </c>
      <c r="B270" t="s">
        <v>298</v>
      </c>
      <c r="C270" s="84">
        <v>0.154</v>
      </c>
      <c r="D270" s="84">
        <v>4</v>
      </c>
      <c r="E270" s="84">
        <v>4</v>
      </c>
      <c r="F270" s="84">
        <v>15</v>
      </c>
      <c r="G270" s="85">
        <v>13</v>
      </c>
      <c r="H270" s="84">
        <v>2</v>
      </c>
      <c r="I270" s="85">
        <v>2</v>
      </c>
      <c r="J270" s="84">
        <v>2</v>
      </c>
      <c r="K270" s="84">
        <v>0</v>
      </c>
      <c r="L270" s="84">
        <v>0</v>
      </c>
      <c r="M270" s="84">
        <v>3</v>
      </c>
      <c r="N270" s="85">
        <v>2</v>
      </c>
      <c r="O270" s="84">
        <v>5</v>
      </c>
      <c r="P270" s="84">
        <v>0</v>
      </c>
      <c r="Q270" s="84">
        <v>0</v>
      </c>
      <c r="R270" s="84">
        <v>0</v>
      </c>
      <c r="S270" s="84">
        <v>0</v>
      </c>
      <c r="T270" s="84">
        <v>0</v>
      </c>
      <c r="U270" s="84">
        <v>0</v>
      </c>
      <c r="V270" s="84">
        <v>0</v>
      </c>
      <c r="W270" s="84">
        <v>1</v>
      </c>
      <c r="X270" s="84">
        <v>0</v>
      </c>
      <c r="Y270" s="84">
        <v>0</v>
      </c>
      <c r="Z270" s="84">
        <v>4</v>
      </c>
      <c r="AA270" s="84">
        <v>0.26700000000000002</v>
      </c>
      <c r="AB270" s="84">
        <v>0.308</v>
      </c>
      <c r="AC270" s="86">
        <v>0.57399999999999995</v>
      </c>
    </row>
    <row r="271" spans="1:29" ht="15.75" thickBot="1" x14ac:dyDescent="0.3">
      <c r="A271" t="s">
        <v>146</v>
      </c>
      <c r="B271" t="s">
        <v>299</v>
      </c>
      <c r="C271" s="84">
        <v>0.125</v>
      </c>
      <c r="D271" s="84">
        <v>2</v>
      </c>
      <c r="E271" s="84">
        <v>2</v>
      </c>
      <c r="F271" s="84">
        <v>8</v>
      </c>
      <c r="G271" s="85">
        <v>8</v>
      </c>
      <c r="H271" s="84">
        <v>1</v>
      </c>
      <c r="I271" s="85">
        <v>1</v>
      </c>
      <c r="J271" s="84">
        <v>0</v>
      </c>
      <c r="K271" s="84">
        <v>0</v>
      </c>
      <c r="L271" s="84">
        <v>0</v>
      </c>
      <c r="M271" s="84">
        <v>0</v>
      </c>
      <c r="N271" s="85">
        <v>0</v>
      </c>
      <c r="O271" s="84">
        <v>1</v>
      </c>
      <c r="P271" s="84">
        <v>0</v>
      </c>
      <c r="Q271" s="84">
        <v>0</v>
      </c>
      <c r="R271" s="84">
        <v>0</v>
      </c>
      <c r="S271" s="84">
        <v>0</v>
      </c>
      <c r="T271" s="84">
        <v>0</v>
      </c>
      <c r="U271" s="84">
        <v>0</v>
      </c>
      <c r="V271" s="84">
        <v>0</v>
      </c>
      <c r="W271" s="84">
        <v>1</v>
      </c>
      <c r="X271" s="84">
        <v>0</v>
      </c>
      <c r="Y271" s="84">
        <v>0</v>
      </c>
      <c r="Z271" s="84">
        <v>1</v>
      </c>
      <c r="AA271" s="84">
        <v>0.125</v>
      </c>
      <c r="AB271" s="84">
        <v>0.125</v>
      </c>
      <c r="AC271" s="86">
        <v>0.25</v>
      </c>
    </row>
    <row r="272" spans="1:29" ht="15.75" thickBot="1" x14ac:dyDescent="0.3">
      <c r="A272" t="s">
        <v>286</v>
      </c>
      <c r="B272" t="s">
        <v>300</v>
      </c>
      <c r="C272" s="84">
        <v>0.111</v>
      </c>
      <c r="D272" s="84">
        <v>3</v>
      </c>
      <c r="E272" s="84">
        <v>3</v>
      </c>
      <c r="F272" s="84">
        <v>10</v>
      </c>
      <c r="G272" s="85">
        <v>9</v>
      </c>
      <c r="H272" s="84">
        <v>1</v>
      </c>
      <c r="I272" s="85">
        <v>1</v>
      </c>
      <c r="J272" s="84">
        <v>0</v>
      </c>
      <c r="K272" s="84">
        <v>0</v>
      </c>
      <c r="L272" s="84">
        <v>0</v>
      </c>
      <c r="M272" s="84">
        <v>1</v>
      </c>
      <c r="N272" s="85">
        <v>0</v>
      </c>
      <c r="O272" s="84">
        <v>4</v>
      </c>
      <c r="P272" s="84">
        <v>1</v>
      </c>
      <c r="Q272" s="84">
        <v>0</v>
      </c>
      <c r="R272" s="84">
        <v>0</v>
      </c>
      <c r="S272" s="84">
        <v>0</v>
      </c>
      <c r="T272" s="84">
        <v>0</v>
      </c>
      <c r="U272" s="84">
        <v>0</v>
      </c>
      <c r="V272" s="84">
        <v>0</v>
      </c>
      <c r="W272" s="84">
        <v>0</v>
      </c>
      <c r="X272" s="84">
        <v>0</v>
      </c>
      <c r="Y272" s="84">
        <v>1</v>
      </c>
      <c r="Z272" s="84">
        <v>1</v>
      </c>
      <c r="AA272" s="84">
        <v>0.2</v>
      </c>
      <c r="AB272" s="84">
        <v>0.111</v>
      </c>
      <c r="AC272" s="86">
        <v>0.311</v>
      </c>
    </row>
    <row r="273" spans="1:29" ht="15.75" thickBot="1" x14ac:dyDescent="0.3">
      <c r="A273" t="s">
        <v>301</v>
      </c>
      <c r="B273" t="s">
        <v>302</v>
      </c>
      <c r="C273" s="84">
        <v>0.111</v>
      </c>
      <c r="D273" s="84">
        <v>5</v>
      </c>
      <c r="E273" s="84">
        <v>5</v>
      </c>
      <c r="F273" s="84">
        <v>10</v>
      </c>
      <c r="G273" s="85">
        <v>9</v>
      </c>
      <c r="H273" s="84">
        <v>0</v>
      </c>
      <c r="I273" s="85">
        <v>1</v>
      </c>
      <c r="J273" s="84">
        <v>0</v>
      </c>
      <c r="K273" s="84">
        <v>0</v>
      </c>
      <c r="L273" s="84">
        <v>0</v>
      </c>
      <c r="M273" s="84">
        <v>1</v>
      </c>
      <c r="N273" s="85">
        <v>0</v>
      </c>
      <c r="O273" s="84">
        <v>3</v>
      </c>
      <c r="P273" s="84">
        <v>1</v>
      </c>
      <c r="Q273" s="84">
        <v>0</v>
      </c>
      <c r="R273" s="84">
        <v>0</v>
      </c>
      <c r="S273" s="84">
        <v>0</v>
      </c>
      <c r="T273" s="84">
        <v>0</v>
      </c>
      <c r="U273" s="84">
        <v>0</v>
      </c>
      <c r="V273" s="84">
        <v>0</v>
      </c>
      <c r="W273" s="84">
        <v>0</v>
      </c>
      <c r="X273" s="84">
        <v>0</v>
      </c>
      <c r="Y273" s="84">
        <v>0</v>
      </c>
      <c r="Z273" s="84">
        <v>1</v>
      </c>
      <c r="AA273" s="84">
        <v>0.2</v>
      </c>
      <c r="AB273" s="84">
        <v>0.111</v>
      </c>
      <c r="AC273" s="86">
        <v>0.311</v>
      </c>
    </row>
    <row r="274" spans="1:29" x14ac:dyDescent="0.25">
      <c r="A274" t="s">
        <v>262</v>
      </c>
      <c r="B274" t="s">
        <v>303</v>
      </c>
      <c r="C274">
        <v>0.1</v>
      </c>
      <c r="D274">
        <v>7</v>
      </c>
      <c r="E274">
        <v>7</v>
      </c>
      <c r="F274">
        <v>23</v>
      </c>
      <c r="G274" s="14">
        <v>20</v>
      </c>
      <c r="H274">
        <v>1</v>
      </c>
      <c r="I274" s="14">
        <v>2</v>
      </c>
      <c r="J274">
        <v>0</v>
      </c>
      <c r="K274">
        <v>0</v>
      </c>
      <c r="L274">
        <v>0</v>
      </c>
      <c r="M274">
        <v>1</v>
      </c>
      <c r="N274" s="14">
        <v>1</v>
      </c>
      <c r="O274">
        <v>6</v>
      </c>
      <c r="P274">
        <v>2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1</v>
      </c>
      <c r="Y274">
        <v>0</v>
      </c>
      <c r="Z274">
        <v>2</v>
      </c>
      <c r="AA274">
        <v>0.217</v>
      </c>
      <c r="AB274">
        <v>0.1</v>
      </c>
      <c r="AC274">
        <v>0.317</v>
      </c>
    </row>
    <row r="275" spans="1:29" x14ac:dyDescent="0.25">
      <c r="A275" t="s">
        <v>137</v>
      </c>
      <c r="B275" t="s">
        <v>304</v>
      </c>
      <c r="C275">
        <v>0.04</v>
      </c>
      <c r="D275">
        <v>8</v>
      </c>
      <c r="E275">
        <v>7</v>
      </c>
      <c r="F275">
        <v>29</v>
      </c>
      <c r="G275" s="14">
        <v>25</v>
      </c>
      <c r="H275">
        <v>1</v>
      </c>
      <c r="I275" s="14">
        <v>1</v>
      </c>
      <c r="J275">
        <v>1</v>
      </c>
      <c r="K275">
        <v>0</v>
      </c>
      <c r="L275">
        <v>0</v>
      </c>
      <c r="M275">
        <v>0</v>
      </c>
      <c r="N275" s="14">
        <v>3</v>
      </c>
      <c r="O275">
        <v>18</v>
      </c>
      <c r="P275">
        <v>1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1</v>
      </c>
      <c r="X275">
        <v>0</v>
      </c>
      <c r="Y275">
        <v>4</v>
      </c>
      <c r="Z275">
        <v>2</v>
      </c>
      <c r="AA275">
        <v>0.20699999999999999</v>
      </c>
      <c r="AB275">
        <v>0.08</v>
      </c>
      <c r="AC275">
        <v>0.28699999999999998</v>
      </c>
    </row>
    <row r="276" spans="1:29" x14ac:dyDescent="0.25">
      <c r="A276" t="s">
        <v>262</v>
      </c>
      <c r="B276" t="s">
        <v>305</v>
      </c>
      <c r="C276">
        <v>0</v>
      </c>
      <c r="D276">
        <v>0</v>
      </c>
      <c r="E276">
        <v>0</v>
      </c>
      <c r="F276">
        <v>4</v>
      </c>
      <c r="G276" s="14">
        <v>4</v>
      </c>
      <c r="H276">
        <v>1</v>
      </c>
      <c r="I276" s="14">
        <v>0</v>
      </c>
      <c r="J276">
        <v>0</v>
      </c>
      <c r="K276">
        <v>0</v>
      </c>
      <c r="L276">
        <v>0</v>
      </c>
      <c r="M276">
        <v>0</v>
      </c>
      <c r="N276" s="14">
        <v>0</v>
      </c>
      <c r="O276">
        <v>1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</row>
    <row r="277" spans="1:29" x14ac:dyDescent="0.25">
      <c r="A277" t="s">
        <v>137</v>
      </c>
      <c r="B277" t="s">
        <v>306</v>
      </c>
      <c r="C277">
        <v>0</v>
      </c>
      <c r="D277">
        <v>1</v>
      </c>
      <c r="E277">
        <v>1</v>
      </c>
      <c r="F277">
        <v>4</v>
      </c>
      <c r="G277" s="14">
        <v>4</v>
      </c>
      <c r="H277">
        <v>0</v>
      </c>
      <c r="I277" s="14">
        <v>0</v>
      </c>
      <c r="J277">
        <v>0</v>
      </c>
      <c r="K277">
        <v>0</v>
      </c>
      <c r="L277">
        <v>0</v>
      </c>
      <c r="M277">
        <v>0</v>
      </c>
      <c r="N277" s="14">
        <v>0</v>
      </c>
      <c r="O277">
        <v>2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1</v>
      </c>
      <c r="Y277">
        <v>0</v>
      </c>
      <c r="Z277">
        <v>0</v>
      </c>
      <c r="AA277">
        <v>0.25</v>
      </c>
      <c r="AB277">
        <v>0</v>
      </c>
      <c r="AC277">
        <v>0.25</v>
      </c>
    </row>
    <row r="278" spans="1:29" x14ac:dyDescent="0.25">
      <c r="A278" t="s">
        <v>213</v>
      </c>
      <c r="B278" t="s">
        <v>307</v>
      </c>
      <c r="C278">
        <v>0</v>
      </c>
      <c r="D278">
        <v>2</v>
      </c>
      <c r="E278">
        <v>0</v>
      </c>
      <c r="F278">
        <v>3</v>
      </c>
      <c r="G278" s="14">
        <v>3</v>
      </c>
      <c r="H278">
        <v>0</v>
      </c>
      <c r="I278" s="14">
        <v>0</v>
      </c>
      <c r="J278">
        <v>0</v>
      </c>
      <c r="K278">
        <v>0</v>
      </c>
      <c r="L278">
        <v>0</v>
      </c>
      <c r="M278">
        <v>0</v>
      </c>
      <c r="N278" s="14">
        <v>0</v>
      </c>
      <c r="O278">
        <v>1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1</v>
      </c>
      <c r="Y278">
        <v>0</v>
      </c>
      <c r="Z278">
        <v>0</v>
      </c>
      <c r="AA278">
        <v>0</v>
      </c>
      <c r="AB278">
        <v>0</v>
      </c>
      <c r="AC278">
        <v>0</v>
      </c>
    </row>
    <row r="279" spans="1:29" x14ac:dyDescent="0.25">
      <c r="A279" t="s">
        <v>262</v>
      </c>
      <c r="B279" t="s">
        <v>308</v>
      </c>
      <c r="C279">
        <v>0</v>
      </c>
      <c r="D279">
        <v>1</v>
      </c>
      <c r="E279">
        <v>1</v>
      </c>
      <c r="F279">
        <v>3</v>
      </c>
      <c r="G279" s="14">
        <v>3</v>
      </c>
      <c r="H279">
        <v>0</v>
      </c>
      <c r="I279" s="14">
        <v>0</v>
      </c>
      <c r="J279">
        <v>0</v>
      </c>
      <c r="K279">
        <v>0</v>
      </c>
      <c r="L279">
        <v>0</v>
      </c>
      <c r="M279">
        <v>0</v>
      </c>
      <c r="N279" s="14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</row>
    <row r="280" spans="1:29" x14ac:dyDescent="0.25">
      <c r="A280" t="s">
        <v>137</v>
      </c>
      <c r="B280" t="s">
        <v>309</v>
      </c>
      <c r="C280">
        <v>0</v>
      </c>
      <c r="D280">
        <v>1</v>
      </c>
      <c r="E280">
        <v>0</v>
      </c>
      <c r="F280">
        <v>3</v>
      </c>
      <c r="G280" s="14">
        <v>3</v>
      </c>
      <c r="H280">
        <v>0</v>
      </c>
      <c r="I280" s="14">
        <v>0</v>
      </c>
      <c r="J280">
        <v>0</v>
      </c>
      <c r="K280">
        <v>0</v>
      </c>
      <c r="L280">
        <v>0</v>
      </c>
      <c r="M280">
        <v>0</v>
      </c>
      <c r="N280" s="14">
        <v>0</v>
      </c>
      <c r="O280">
        <v>1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</row>
    <row r="281" spans="1:29" x14ac:dyDescent="0.25">
      <c r="A281" t="s">
        <v>137</v>
      </c>
      <c r="B281" t="s">
        <v>310</v>
      </c>
      <c r="C281">
        <v>0</v>
      </c>
      <c r="D281">
        <v>1</v>
      </c>
      <c r="E281">
        <v>1</v>
      </c>
      <c r="F281">
        <v>3</v>
      </c>
      <c r="G281" s="14">
        <v>3</v>
      </c>
      <c r="H281">
        <v>0</v>
      </c>
      <c r="I281" s="14">
        <v>0</v>
      </c>
      <c r="J281">
        <v>0</v>
      </c>
      <c r="K281">
        <v>0</v>
      </c>
      <c r="L281">
        <v>0</v>
      </c>
      <c r="M281">
        <v>0</v>
      </c>
      <c r="N281" s="14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1</v>
      </c>
      <c r="Y281">
        <v>0</v>
      </c>
      <c r="Z281">
        <v>0</v>
      </c>
      <c r="AA281">
        <v>0.33300000000000002</v>
      </c>
      <c r="AB281">
        <v>0</v>
      </c>
      <c r="AC281">
        <v>0.33300000000000002</v>
      </c>
    </row>
    <row r="282" spans="1:29" x14ac:dyDescent="0.25">
      <c r="A282" t="s">
        <v>137</v>
      </c>
      <c r="B282" t="s">
        <v>311</v>
      </c>
      <c r="C282">
        <v>0</v>
      </c>
      <c r="D282">
        <v>1</v>
      </c>
      <c r="E282">
        <v>0</v>
      </c>
      <c r="F282">
        <v>2</v>
      </c>
      <c r="G282" s="14">
        <v>2</v>
      </c>
      <c r="H282">
        <v>0</v>
      </c>
      <c r="I282" s="14">
        <v>0</v>
      </c>
      <c r="J282">
        <v>0</v>
      </c>
      <c r="K282">
        <v>0</v>
      </c>
      <c r="L282">
        <v>0</v>
      </c>
      <c r="M282">
        <v>0</v>
      </c>
      <c r="N282" s="14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</row>
    <row r="283" spans="1:29" x14ac:dyDescent="0.25">
      <c r="A283" t="s">
        <v>269</v>
      </c>
      <c r="B283" t="s">
        <v>312</v>
      </c>
      <c r="C283">
        <v>0</v>
      </c>
      <c r="D283">
        <v>1</v>
      </c>
      <c r="E283">
        <v>1</v>
      </c>
      <c r="F283">
        <v>2</v>
      </c>
      <c r="G283" s="14">
        <v>2</v>
      </c>
      <c r="H283">
        <v>0</v>
      </c>
      <c r="I283" s="14">
        <v>0</v>
      </c>
      <c r="J283">
        <v>0</v>
      </c>
      <c r="K283">
        <v>0</v>
      </c>
      <c r="L283">
        <v>0</v>
      </c>
      <c r="M283">
        <v>0</v>
      </c>
      <c r="N283" s="14">
        <v>0</v>
      </c>
      <c r="O283">
        <v>1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</row>
    <row r="284" spans="1:29" x14ac:dyDescent="0.25">
      <c r="A284" t="s">
        <v>262</v>
      </c>
      <c r="B284" t="s">
        <v>313</v>
      </c>
      <c r="C284">
        <v>0</v>
      </c>
      <c r="D284">
        <v>0</v>
      </c>
      <c r="E284">
        <v>0</v>
      </c>
      <c r="F284">
        <v>0</v>
      </c>
      <c r="G284" s="14">
        <v>0</v>
      </c>
      <c r="H284">
        <v>0</v>
      </c>
      <c r="I284" s="14">
        <v>0</v>
      </c>
      <c r="J284">
        <v>0</v>
      </c>
      <c r="K284">
        <v>0</v>
      </c>
      <c r="L284">
        <v>0</v>
      </c>
      <c r="M284">
        <v>0</v>
      </c>
      <c r="N284" s="1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</row>
    <row r="285" spans="1:29" x14ac:dyDescent="0.25">
      <c r="A285" t="s">
        <v>262</v>
      </c>
      <c r="B285" t="s">
        <v>314</v>
      </c>
      <c r="C285">
        <v>0</v>
      </c>
      <c r="D285">
        <v>0</v>
      </c>
      <c r="E285">
        <v>0</v>
      </c>
      <c r="F285">
        <v>0</v>
      </c>
      <c r="G285" s="14">
        <v>0</v>
      </c>
      <c r="H285">
        <v>0</v>
      </c>
      <c r="I285" s="14">
        <v>0</v>
      </c>
      <c r="J285">
        <v>0</v>
      </c>
      <c r="K285">
        <v>0</v>
      </c>
      <c r="L285">
        <v>0</v>
      </c>
      <c r="M285">
        <v>0</v>
      </c>
      <c r="N285" s="14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</row>
    <row r="286" spans="1:29" x14ac:dyDescent="0.25">
      <c r="A286" t="s">
        <v>262</v>
      </c>
      <c r="B286" t="s">
        <v>315</v>
      </c>
      <c r="C286">
        <v>0</v>
      </c>
      <c r="D286">
        <v>0</v>
      </c>
      <c r="E286">
        <v>0</v>
      </c>
      <c r="F286">
        <v>0</v>
      </c>
      <c r="G286" s="14">
        <v>0</v>
      </c>
      <c r="H286">
        <v>0</v>
      </c>
      <c r="I286" s="14">
        <v>0</v>
      </c>
      <c r="J286">
        <v>0</v>
      </c>
      <c r="K286">
        <v>0</v>
      </c>
      <c r="L286">
        <v>0</v>
      </c>
      <c r="M286">
        <v>0</v>
      </c>
      <c r="N286" s="14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</row>
    <row r="287" spans="1:29" x14ac:dyDescent="0.25">
      <c r="A287" t="s">
        <v>134</v>
      </c>
      <c r="B287" t="s">
        <v>316</v>
      </c>
      <c r="C287">
        <v>0</v>
      </c>
    </row>
    <row r="288" spans="1:29" x14ac:dyDescent="0.25">
      <c r="A288" t="s">
        <v>215</v>
      </c>
      <c r="B288" t="s">
        <v>317</v>
      </c>
      <c r="C288">
        <v>0</v>
      </c>
      <c r="D288">
        <v>5</v>
      </c>
      <c r="E288">
        <v>5</v>
      </c>
      <c r="F288">
        <v>6</v>
      </c>
      <c r="G288" s="14">
        <v>5</v>
      </c>
      <c r="H288">
        <v>0</v>
      </c>
      <c r="I288" s="14">
        <v>0</v>
      </c>
      <c r="J288">
        <v>0</v>
      </c>
      <c r="K288">
        <v>0</v>
      </c>
      <c r="L288">
        <v>0</v>
      </c>
      <c r="M288">
        <v>0</v>
      </c>
      <c r="N288" s="14">
        <v>1</v>
      </c>
      <c r="O288">
        <v>3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0.16700000000000001</v>
      </c>
      <c r="AB288">
        <v>0</v>
      </c>
      <c r="AC288">
        <v>0.16700000000000001</v>
      </c>
    </row>
    <row r="289" spans="1:30" x14ac:dyDescent="0.25">
      <c r="A289" t="s">
        <v>155</v>
      </c>
      <c r="B289" t="s">
        <v>318</v>
      </c>
      <c r="C289">
        <v>0.5</v>
      </c>
      <c r="D289">
        <v>1</v>
      </c>
      <c r="E289">
        <v>1</v>
      </c>
      <c r="F289">
        <v>2</v>
      </c>
      <c r="G289" s="14">
        <v>2</v>
      </c>
      <c r="H289">
        <v>0</v>
      </c>
      <c r="I289" s="14">
        <v>1</v>
      </c>
      <c r="J289">
        <v>0</v>
      </c>
      <c r="K289">
        <v>0</v>
      </c>
      <c r="L289">
        <v>0</v>
      </c>
      <c r="M289">
        <v>0</v>
      </c>
      <c r="N289" s="14">
        <v>0</v>
      </c>
      <c r="O289">
        <v>0</v>
      </c>
      <c r="P289">
        <v>0</v>
      </c>
      <c r="Q289">
        <v>0</v>
      </c>
      <c r="R289">
        <v>1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1</v>
      </c>
      <c r="AA289">
        <v>0.5</v>
      </c>
      <c r="AB289">
        <v>0.5</v>
      </c>
      <c r="AC289">
        <v>1</v>
      </c>
    </row>
    <row r="290" spans="1:30" x14ac:dyDescent="0.25">
      <c r="A290" t="s">
        <v>155</v>
      </c>
      <c r="B290" t="s">
        <v>319</v>
      </c>
      <c r="C290">
        <v>0.375</v>
      </c>
      <c r="D290">
        <v>2</v>
      </c>
      <c r="E290">
        <v>2</v>
      </c>
      <c r="F290">
        <v>9</v>
      </c>
      <c r="G290" s="14">
        <v>8</v>
      </c>
      <c r="H290">
        <v>3</v>
      </c>
      <c r="I290" s="14">
        <v>3</v>
      </c>
      <c r="J290">
        <v>0</v>
      </c>
      <c r="K290">
        <v>0</v>
      </c>
      <c r="L290">
        <v>0</v>
      </c>
      <c r="M290">
        <v>0</v>
      </c>
      <c r="N290" s="14">
        <v>1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3</v>
      </c>
      <c r="AA290">
        <v>0.44400000000000001</v>
      </c>
      <c r="AB290">
        <v>0.375</v>
      </c>
      <c r="AC290">
        <v>0.81899999999999995</v>
      </c>
    </row>
    <row r="291" spans="1:30" x14ac:dyDescent="0.25">
      <c r="A291" t="s">
        <v>155</v>
      </c>
      <c r="B291" t="s">
        <v>320</v>
      </c>
      <c r="C291">
        <v>0.35</v>
      </c>
      <c r="D291">
        <v>7</v>
      </c>
      <c r="E291">
        <v>7</v>
      </c>
      <c r="F291">
        <v>21</v>
      </c>
      <c r="G291" s="14">
        <v>20</v>
      </c>
      <c r="H291">
        <v>1</v>
      </c>
      <c r="I291" s="14">
        <v>7</v>
      </c>
      <c r="J291">
        <v>1</v>
      </c>
      <c r="K291">
        <v>0</v>
      </c>
      <c r="L291">
        <v>0</v>
      </c>
      <c r="M291">
        <v>4</v>
      </c>
      <c r="N291" s="14">
        <v>1</v>
      </c>
      <c r="O291">
        <v>4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0</v>
      </c>
      <c r="Y291">
        <v>0</v>
      </c>
      <c r="Z291">
        <v>8</v>
      </c>
      <c r="AA291">
        <v>0.38100000000000001</v>
      </c>
      <c r="AB291">
        <v>0.4</v>
      </c>
      <c r="AC291">
        <v>0.78100000000000003</v>
      </c>
    </row>
    <row r="292" spans="1:30" x14ac:dyDescent="0.25">
      <c r="A292" t="s">
        <v>155</v>
      </c>
      <c r="B292" t="s">
        <v>321</v>
      </c>
      <c r="C292">
        <v>0.33300000000000002</v>
      </c>
      <c r="D292">
        <v>3</v>
      </c>
      <c r="E292">
        <v>3</v>
      </c>
      <c r="F292">
        <v>10</v>
      </c>
      <c r="G292" s="14">
        <v>9</v>
      </c>
      <c r="H292">
        <v>2</v>
      </c>
      <c r="I292" s="14">
        <v>3</v>
      </c>
      <c r="J292">
        <v>1</v>
      </c>
      <c r="K292">
        <v>0</v>
      </c>
      <c r="L292">
        <v>0</v>
      </c>
      <c r="M292">
        <v>2</v>
      </c>
      <c r="N292" s="14">
        <v>1</v>
      </c>
      <c r="O292">
        <v>3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1</v>
      </c>
      <c r="Y292">
        <v>0</v>
      </c>
      <c r="Z292">
        <v>4</v>
      </c>
      <c r="AA292">
        <v>0.4</v>
      </c>
      <c r="AB292">
        <v>0.44400000000000001</v>
      </c>
      <c r="AC292">
        <v>0.84399999999999997</v>
      </c>
    </row>
    <row r="294" spans="1:30" x14ac:dyDescent="0.25">
      <c r="A294" t="s">
        <v>165</v>
      </c>
      <c r="B294" t="s">
        <v>322</v>
      </c>
      <c r="C294">
        <v>0.33300000000000002</v>
      </c>
      <c r="D294">
        <v>5</v>
      </c>
      <c r="E294">
        <v>5</v>
      </c>
      <c r="F294">
        <v>17</v>
      </c>
      <c r="G294" s="14">
        <v>12</v>
      </c>
      <c r="H294">
        <v>1</v>
      </c>
      <c r="I294" s="14">
        <v>4</v>
      </c>
      <c r="J294">
        <v>0</v>
      </c>
      <c r="K294">
        <v>0</v>
      </c>
      <c r="L294">
        <v>0</v>
      </c>
      <c r="M294">
        <v>1</v>
      </c>
      <c r="N294" s="14">
        <v>4</v>
      </c>
      <c r="O294">
        <v>1</v>
      </c>
      <c r="P294">
        <v>1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1</v>
      </c>
      <c r="X294">
        <v>0</v>
      </c>
      <c r="Y294">
        <v>0</v>
      </c>
      <c r="Z294">
        <v>4</v>
      </c>
      <c r="AA294">
        <v>0.52900000000000003</v>
      </c>
      <c r="AB294">
        <v>0.33300000000000002</v>
      </c>
      <c r="AC294">
        <v>0.86299999999999999</v>
      </c>
    </row>
    <row r="295" spans="1:30" x14ac:dyDescent="0.25">
      <c r="A295" t="s">
        <v>165</v>
      </c>
      <c r="B295" t="s">
        <v>323</v>
      </c>
      <c r="C295">
        <v>0.2</v>
      </c>
      <c r="D295">
        <v>5</v>
      </c>
      <c r="E295">
        <v>5</v>
      </c>
      <c r="F295">
        <v>14</v>
      </c>
      <c r="G295" s="14">
        <v>10</v>
      </c>
      <c r="H295">
        <v>3</v>
      </c>
      <c r="I295" s="14">
        <v>2</v>
      </c>
      <c r="J295">
        <v>0</v>
      </c>
      <c r="K295">
        <v>0</v>
      </c>
      <c r="L295">
        <v>0</v>
      </c>
      <c r="M295">
        <v>1</v>
      </c>
      <c r="N295" s="14">
        <v>2</v>
      </c>
      <c r="O295">
        <v>1</v>
      </c>
      <c r="P295">
        <v>2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2</v>
      </c>
      <c r="AA295">
        <v>0.42899999999999999</v>
      </c>
      <c r="AB295">
        <v>0.2</v>
      </c>
      <c r="AC295">
        <v>0.629</v>
      </c>
    </row>
    <row r="296" spans="1:30" x14ac:dyDescent="0.25">
      <c r="A296" t="s">
        <v>165</v>
      </c>
      <c r="B296" t="s">
        <v>324</v>
      </c>
      <c r="C296">
        <v>0.14299999999999999</v>
      </c>
      <c r="D296">
        <v>5</v>
      </c>
      <c r="E296">
        <v>5</v>
      </c>
      <c r="F296">
        <v>17</v>
      </c>
      <c r="G296" s="14">
        <v>14</v>
      </c>
      <c r="H296">
        <v>3</v>
      </c>
      <c r="I296" s="14">
        <v>2</v>
      </c>
      <c r="J296">
        <v>0</v>
      </c>
      <c r="K296">
        <v>1</v>
      </c>
      <c r="L296">
        <v>0</v>
      </c>
      <c r="M296">
        <v>0</v>
      </c>
      <c r="N296" s="14">
        <v>3</v>
      </c>
      <c r="O296">
        <v>5</v>
      </c>
      <c r="P296">
        <v>0</v>
      </c>
      <c r="Q296">
        <v>0</v>
      </c>
      <c r="R296">
        <v>2</v>
      </c>
      <c r="S296">
        <v>0</v>
      </c>
      <c r="T296">
        <v>0</v>
      </c>
      <c r="U296">
        <v>0</v>
      </c>
      <c r="V296">
        <v>0</v>
      </c>
      <c r="W296">
        <v>1</v>
      </c>
      <c r="X296">
        <v>0</v>
      </c>
      <c r="Y296">
        <v>0</v>
      </c>
      <c r="Z296">
        <v>4</v>
      </c>
      <c r="AA296">
        <v>0.29399999999999998</v>
      </c>
      <c r="AB296">
        <v>0.28599999999999998</v>
      </c>
      <c r="AC296">
        <v>0.57999999999999996</v>
      </c>
    </row>
    <row r="297" spans="1:30" x14ac:dyDescent="0.25">
      <c r="A297" t="s">
        <v>165</v>
      </c>
      <c r="B297" t="s">
        <v>325</v>
      </c>
      <c r="C297">
        <v>7.0999999999999994E-2</v>
      </c>
      <c r="D297">
        <v>5</v>
      </c>
      <c r="E297">
        <v>5</v>
      </c>
      <c r="F297">
        <v>17</v>
      </c>
      <c r="G297" s="14">
        <v>14</v>
      </c>
      <c r="H297">
        <v>2</v>
      </c>
      <c r="I297" s="14">
        <v>1</v>
      </c>
      <c r="J297">
        <v>0</v>
      </c>
      <c r="K297">
        <v>0</v>
      </c>
      <c r="L297">
        <v>0</v>
      </c>
      <c r="M297">
        <v>1</v>
      </c>
      <c r="N297" s="14">
        <v>3</v>
      </c>
      <c r="O297">
        <v>2</v>
      </c>
      <c r="P297">
        <v>0</v>
      </c>
      <c r="Q297">
        <v>0</v>
      </c>
      <c r="R297">
        <v>1</v>
      </c>
      <c r="S297">
        <v>0</v>
      </c>
      <c r="T297">
        <v>0</v>
      </c>
      <c r="U297">
        <v>0</v>
      </c>
      <c r="V297">
        <v>0</v>
      </c>
      <c r="W297">
        <v>2</v>
      </c>
      <c r="X297">
        <v>0</v>
      </c>
      <c r="Y297">
        <v>0</v>
      </c>
      <c r="Z297">
        <v>1</v>
      </c>
      <c r="AA297">
        <v>0.23499999999999999</v>
      </c>
      <c r="AB297">
        <v>7.0999999999999994E-2</v>
      </c>
      <c r="AC297">
        <v>0.307</v>
      </c>
    </row>
    <row r="298" spans="1:30" x14ac:dyDescent="0.25">
      <c r="A298" t="s">
        <v>165</v>
      </c>
      <c r="B298" t="s">
        <v>326</v>
      </c>
      <c r="C298">
        <v>0</v>
      </c>
      <c r="D298">
        <v>0</v>
      </c>
      <c r="E298">
        <v>0</v>
      </c>
      <c r="F298">
        <v>0</v>
      </c>
      <c r="G298" s="14">
        <v>0</v>
      </c>
      <c r="H298">
        <v>0</v>
      </c>
      <c r="I298" s="14">
        <v>0</v>
      </c>
      <c r="J298">
        <v>0</v>
      </c>
      <c r="K298">
        <v>0</v>
      </c>
      <c r="L298">
        <v>0</v>
      </c>
      <c r="M298">
        <v>0</v>
      </c>
      <c r="N298" s="14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</row>
    <row r="299" spans="1:30" x14ac:dyDescent="0.25">
      <c r="A299" t="s">
        <v>165</v>
      </c>
      <c r="B299" t="s">
        <v>327</v>
      </c>
      <c r="C299">
        <v>0</v>
      </c>
      <c r="D299">
        <v>5</v>
      </c>
      <c r="E299">
        <v>5</v>
      </c>
      <c r="F299">
        <v>12</v>
      </c>
      <c r="G299" s="14">
        <v>9</v>
      </c>
      <c r="H299">
        <v>0</v>
      </c>
      <c r="I299" s="14">
        <v>0</v>
      </c>
      <c r="J299">
        <v>0</v>
      </c>
      <c r="K299">
        <v>0</v>
      </c>
      <c r="L299">
        <v>0</v>
      </c>
      <c r="M299">
        <v>0</v>
      </c>
      <c r="N299" s="14">
        <v>3</v>
      </c>
      <c r="O299">
        <v>4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0.25</v>
      </c>
      <c r="AB299">
        <v>0</v>
      </c>
      <c r="AC299">
        <v>0.25</v>
      </c>
    </row>
    <row r="300" spans="1:30" x14ac:dyDescent="0.25">
      <c r="A300" t="s">
        <v>165</v>
      </c>
      <c r="B300" t="s">
        <v>328</v>
      </c>
      <c r="C300">
        <v>0</v>
      </c>
      <c r="D300">
        <v>5</v>
      </c>
      <c r="E300">
        <v>5</v>
      </c>
      <c r="F300">
        <v>10</v>
      </c>
      <c r="G300" s="14">
        <v>10</v>
      </c>
      <c r="H300">
        <v>1</v>
      </c>
      <c r="I300" s="14">
        <v>0</v>
      </c>
      <c r="J300">
        <v>0</v>
      </c>
      <c r="K300">
        <v>0</v>
      </c>
      <c r="L300">
        <v>0</v>
      </c>
      <c r="M300">
        <v>0</v>
      </c>
      <c r="N300" s="14">
        <v>0</v>
      </c>
      <c r="O300">
        <v>5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2</v>
      </c>
      <c r="Y300">
        <v>0</v>
      </c>
      <c r="Z300">
        <v>0</v>
      </c>
      <c r="AA300">
        <v>0</v>
      </c>
      <c r="AB300">
        <v>0</v>
      </c>
      <c r="AC300">
        <v>0</v>
      </c>
    </row>
    <row r="302" spans="1:30" x14ac:dyDescent="0.25">
      <c r="A302" t="s">
        <v>49</v>
      </c>
      <c r="B302" t="s">
        <v>329</v>
      </c>
      <c r="C302">
        <v>0.5</v>
      </c>
      <c r="D302">
        <v>1</v>
      </c>
      <c r="E302">
        <v>1</v>
      </c>
      <c r="F302">
        <v>2</v>
      </c>
      <c r="G302" s="14">
        <v>2</v>
      </c>
      <c r="H302">
        <v>0</v>
      </c>
      <c r="I302" s="14">
        <v>1</v>
      </c>
      <c r="J302">
        <v>0</v>
      </c>
      <c r="K302">
        <v>0</v>
      </c>
      <c r="L302">
        <v>0</v>
      </c>
      <c r="M302">
        <v>0</v>
      </c>
      <c r="N302" s="14">
        <v>0</v>
      </c>
      <c r="O302">
        <v>1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1</v>
      </c>
      <c r="AA302">
        <v>0.5</v>
      </c>
      <c r="AB302">
        <v>0.5</v>
      </c>
      <c r="AC302">
        <v>1</v>
      </c>
      <c r="AD302" s="58"/>
    </row>
    <row r="303" spans="1:30" x14ac:dyDescent="0.25">
      <c r="A303" t="s">
        <v>49</v>
      </c>
      <c r="B303" t="s">
        <v>330</v>
      </c>
      <c r="C303">
        <v>0.5</v>
      </c>
      <c r="D303">
        <v>1</v>
      </c>
      <c r="E303">
        <v>1</v>
      </c>
      <c r="F303">
        <v>4</v>
      </c>
      <c r="G303" s="14">
        <v>2</v>
      </c>
      <c r="H303">
        <v>0</v>
      </c>
      <c r="I303" s="14">
        <v>1</v>
      </c>
      <c r="J303">
        <v>0</v>
      </c>
      <c r="K303">
        <v>0</v>
      </c>
      <c r="L303">
        <v>0</v>
      </c>
      <c r="M303">
        <v>0</v>
      </c>
      <c r="N303" s="14">
        <v>2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1</v>
      </c>
      <c r="X303">
        <v>0</v>
      </c>
      <c r="Y303">
        <v>0</v>
      </c>
      <c r="Z303">
        <v>1</v>
      </c>
      <c r="AA303">
        <v>0.75</v>
      </c>
      <c r="AB303">
        <v>0.5</v>
      </c>
      <c r="AC303">
        <v>1.25</v>
      </c>
    </row>
    <row r="304" spans="1:30" x14ac:dyDescent="0.25">
      <c r="A304" t="s">
        <v>49</v>
      </c>
      <c r="B304" t="s">
        <v>331</v>
      </c>
      <c r="C304">
        <v>0.33300000000000002</v>
      </c>
      <c r="D304">
        <v>2</v>
      </c>
      <c r="E304">
        <v>2</v>
      </c>
      <c r="F304">
        <v>7</v>
      </c>
      <c r="G304" s="14">
        <v>6</v>
      </c>
      <c r="H304">
        <v>0</v>
      </c>
      <c r="I304" s="14">
        <v>2</v>
      </c>
      <c r="J304">
        <v>1</v>
      </c>
      <c r="K304">
        <v>0</v>
      </c>
      <c r="L304">
        <v>0</v>
      </c>
      <c r="M304">
        <v>1</v>
      </c>
      <c r="N304" s="14">
        <v>0</v>
      </c>
      <c r="O304">
        <v>0</v>
      </c>
      <c r="P304">
        <v>1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1</v>
      </c>
      <c r="Y304">
        <v>0</v>
      </c>
      <c r="Z304">
        <v>3</v>
      </c>
      <c r="AA304">
        <v>0.42899999999999999</v>
      </c>
      <c r="AB304">
        <v>0.5</v>
      </c>
      <c r="AC304">
        <v>0.92900000000000005</v>
      </c>
    </row>
    <row r="305" spans="1:30" x14ac:dyDescent="0.25">
      <c r="A305" t="s">
        <v>49</v>
      </c>
      <c r="B305" t="s">
        <v>332</v>
      </c>
      <c r="C305">
        <v>0.33300000000000002</v>
      </c>
      <c r="D305">
        <v>2</v>
      </c>
      <c r="E305">
        <v>2</v>
      </c>
      <c r="F305">
        <v>3</v>
      </c>
      <c r="G305" s="14">
        <v>3</v>
      </c>
      <c r="H305">
        <v>0</v>
      </c>
      <c r="I305" s="14">
        <v>1</v>
      </c>
      <c r="J305">
        <v>0</v>
      </c>
      <c r="K305">
        <v>0</v>
      </c>
      <c r="L305">
        <v>0</v>
      </c>
      <c r="M305">
        <v>0</v>
      </c>
      <c r="N305" s="14">
        <v>0</v>
      </c>
      <c r="O305">
        <v>2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1</v>
      </c>
      <c r="AA305">
        <v>0.33300000000000002</v>
      </c>
      <c r="AB305">
        <v>0.33300000000000002</v>
      </c>
      <c r="AC305">
        <v>0.66700000000000004</v>
      </c>
    </row>
    <row r="306" spans="1:30" x14ac:dyDescent="0.25">
      <c r="A306" t="s">
        <v>49</v>
      </c>
      <c r="B306" t="s">
        <v>333</v>
      </c>
      <c r="C306">
        <v>0.30399999999999999</v>
      </c>
      <c r="D306">
        <v>7</v>
      </c>
      <c r="E306">
        <v>7</v>
      </c>
      <c r="F306">
        <v>26</v>
      </c>
      <c r="G306" s="14">
        <v>23</v>
      </c>
      <c r="H306">
        <v>4</v>
      </c>
      <c r="I306" s="14">
        <v>7</v>
      </c>
      <c r="J306">
        <v>2</v>
      </c>
      <c r="K306">
        <v>0</v>
      </c>
      <c r="L306">
        <v>0</v>
      </c>
      <c r="M306">
        <v>2</v>
      </c>
      <c r="N306" s="14">
        <v>2</v>
      </c>
      <c r="O306">
        <v>4</v>
      </c>
      <c r="P306">
        <v>1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9</v>
      </c>
      <c r="AA306">
        <v>0.38500000000000001</v>
      </c>
      <c r="AB306">
        <v>0.39100000000000001</v>
      </c>
      <c r="AC306">
        <v>0.77600000000000002</v>
      </c>
    </row>
    <row r="307" spans="1:30" x14ac:dyDescent="0.25">
      <c r="A307" t="s">
        <v>49</v>
      </c>
      <c r="B307" t="s">
        <v>79</v>
      </c>
      <c r="C307">
        <v>0</v>
      </c>
      <c r="D307">
        <v>1</v>
      </c>
      <c r="E307">
        <v>1</v>
      </c>
      <c r="F307">
        <v>4</v>
      </c>
      <c r="G307" s="14">
        <v>3</v>
      </c>
      <c r="H307">
        <v>1</v>
      </c>
      <c r="I307" s="14">
        <v>0</v>
      </c>
      <c r="J307">
        <v>0</v>
      </c>
      <c r="K307">
        <v>0</v>
      </c>
      <c r="L307">
        <v>0</v>
      </c>
      <c r="M307">
        <v>0</v>
      </c>
      <c r="N307" s="14">
        <v>1</v>
      </c>
      <c r="O307">
        <v>1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1</v>
      </c>
      <c r="X307">
        <v>0</v>
      </c>
      <c r="Y307">
        <v>0</v>
      </c>
      <c r="Z307">
        <v>0</v>
      </c>
      <c r="AA307">
        <v>0.25</v>
      </c>
      <c r="AB307">
        <v>0</v>
      </c>
      <c r="AC307">
        <v>0.25</v>
      </c>
    </row>
    <row r="308" spans="1:30" x14ac:dyDescent="0.25">
      <c r="A308" t="s">
        <v>49</v>
      </c>
      <c r="B308" t="s">
        <v>334</v>
      </c>
      <c r="C308">
        <v>0</v>
      </c>
      <c r="D308">
        <v>2</v>
      </c>
      <c r="E308">
        <v>2</v>
      </c>
      <c r="F308">
        <v>4</v>
      </c>
      <c r="G308" s="14">
        <v>4</v>
      </c>
      <c r="H308">
        <v>0</v>
      </c>
      <c r="I308" s="14">
        <v>0</v>
      </c>
      <c r="J308">
        <v>0</v>
      </c>
      <c r="K308">
        <v>0</v>
      </c>
      <c r="L308">
        <v>0</v>
      </c>
      <c r="M308">
        <v>0</v>
      </c>
      <c r="N308" s="14">
        <v>0</v>
      </c>
      <c r="O308">
        <v>3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</row>
    <row r="309" spans="1:30" x14ac:dyDescent="0.25">
      <c r="A309" t="s">
        <v>49</v>
      </c>
      <c r="B309" s="24" t="s">
        <v>335</v>
      </c>
      <c r="C309" s="24">
        <v>0</v>
      </c>
      <c r="D309" s="24">
        <v>1</v>
      </c>
      <c r="E309" s="24">
        <v>1</v>
      </c>
      <c r="F309" s="24">
        <v>2</v>
      </c>
      <c r="G309" s="59">
        <v>1</v>
      </c>
      <c r="H309" s="24">
        <v>0</v>
      </c>
      <c r="I309" s="59">
        <v>0</v>
      </c>
      <c r="J309" s="24">
        <v>0</v>
      </c>
      <c r="K309" s="24">
        <v>0</v>
      </c>
      <c r="L309" s="24">
        <v>0</v>
      </c>
      <c r="M309" s="24">
        <v>0</v>
      </c>
      <c r="N309" s="59">
        <v>1</v>
      </c>
      <c r="O309" s="24">
        <v>1</v>
      </c>
      <c r="P309" s="24">
        <v>0</v>
      </c>
      <c r="Q309" s="24">
        <v>0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0.5</v>
      </c>
      <c r="AB309" s="24">
        <v>0</v>
      </c>
      <c r="AC309" s="24">
        <v>0.5</v>
      </c>
    </row>
    <row r="310" spans="1:30" x14ac:dyDescent="0.25">
      <c r="A310" t="s">
        <v>49</v>
      </c>
      <c r="B310" t="s">
        <v>336</v>
      </c>
      <c r="C310">
        <v>0</v>
      </c>
      <c r="D310">
        <v>2</v>
      </c>
      <c r="E310">
        <v>2</v>
      </c>
      <c r="F310">
        <v>3</v>
      </c>
      <c r="G310" s="14">
        <v>3</v>
      </c>
      <c r="H310">
        <v>1</v>
      </c>
      <c r="I310" s="14">
        <v>0</v>
      </c>
      <c r="J310">
        <v>0</v>
      </c>
      <c r="K310">
        <v>0</v>
      </c>
      <c r="L310">
        <v>0</v>
      </c>
      <c r="M310">
        <v>0</v>
      </c>
      <c r="N310" s="14">
        <v>0</v>
      </c>
      <c r="O310">
        <v>1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1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</row>
    <row r="311" spans="1:30" ht="15.75" customHeight="1" x14ac:dyDescent="0.25">
      <c r="A311" t="s">
        <v>49</v>
      </c>
      <c r="B311" t="s">
        <v>337</v>
      </c>
      <c r="C311">
        <v>0</v>
      </c>
      <c r="D311">
        <v>1</v>
      </c>
      <c r="E311">
        <v>1</v>
      </c>
      <c r="F311">
        <v>3</v>
      </c>
      <c r="G311" s="14">
        <v>3</v>
      </c>
      <c r="H311">
        <v>0</v>
      </c>
      <c r="I311" s="14">
        <v>0</v>
      </c>
      <c r="J311">
        <v>0</v>
      </c>
      <c r="K311">
        <v>0</v>
      </c>
      <c r="L311">
        <v>0</v>
      </c>
      <c r="M311">
        <v>0</v>
      </c>
      <c r="N311" s="14">
        <v>0</v>
      </c>
      <c r="O311">
        <v>2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</row>
    <row r="312" spans="1:30" x14ac:dyDescent="0.25">
      <c r="A312" t="s">
        <v>49</v>
      </c>
      <c r="B312" t="s">
        <v>338</v>
      </c>
      <c r="C312">
        <v>0</v>
      </c>
      <c r="D312">
        <v>1</v>
      </c>
      <c r="E312">
        <v>1</v>
      </c>
      <c r="F312">
        <v>0</v>
      </c>
      <c r="G312" s="14">
        <v>0</v>
      </c>
      <c r="H312">
        <v>0</v>
      </c>
      <c r="I312" s="14">
        <v>0</v>
      </c>
      <c r="J312">
        <v>0</v>
      </c>
      <c r="K312">
        <v>0</v>
      </c>
      <c r="L312">
        <v>0</v>
      </c>
      <c r="M312">
        <v>0</v>
      </c>
      <c r="N312" s="14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 s="58"/>
    </row>
    <row r="326" spans="1:30" x14ac:dyDescent="0.25">
      <c r="A326" s="41" t="s">
        <v>133</v>
      </c>
      <c r="B326" s="41" t="s">
        <v>1</v>
      </c>
      <c r="C326" s="1" t="s">
        <v>2</v>
      </c>
      <c r="D326" s="1" t="s">
        <v>3</v>
      </c>
      <c r="E326" s="1" t="s">
        <v>4</v>
      </c>
      <c r="F326" s="1" t="s">
        <v>5</v>
      </c>
      <c r="G326" s="2" t="s">
        <v>6</v>
      </c>
      <c r="H326" s="1" t="s">
        <v>7</v>
      </c>
      <c r="I326" s="2" t="s">
        <v>8</v>
      </c>
      <c r="J326" s="1" t="s">
        <v>9</v>
      </c>
      <c r="K326" s="1" t="s">
        <v>10</v>
      </c>
      <c r="L326" s="1" t="s">
        <v>11</v>
      </c>
      <c r="M326" s="1" t="s">
        <v>12</v>
      </c>
      <c r="N326" s="2" t="s">
        <v>13</v>
      </c>
      <c r="O326" s="1" t="s">
        <v>14</v>
      </c>
      <c r="P326" s="1" t="s">
        <v>15</v>
      </c>
      <c r="Q326" s="1" t="s">
        <v>16</v>
      </c>
      <c r="R326" s="1" t="s">
        <v>17</v>
      </c>
      <c r="S326" s="1" t="s">
        <v>18</v>
      </c>
      <c r="T326" s="1" t="s">
        <v>19</v>
      </c>
      <c r="U326" s="1" t="s">
        <v>20</v>
      </c>
      <c r="V326" s="1" t="s">
        <v>21</v>
      </c>
      <c r="W326" s="1" t="s">
        <v>22</v>
      </c>
      <c r="X326" s="1" t="s">
        <v>23</v>
      </c>
      <c r="Y326" s="1" t="s">
        <v>24</v>
      </c>
      <c r="Z326" s="1" t="s">
        <v>25</v>
      </c>
      <c r="AA326" s="1" t="s">
        <v>26</v>
      </c>
      <c r="AB326" s="1" t="s">
        <v>27</v>
      </c>
      <c r="AC326" s="1" t="s">
        <v>28</v>
      </c>
      <c r="AD326" s="41"/>
    </row>
    <row r="327" spans="1:30" x14ac:dyDescent="0.25">
      <c r="A327" t="s">
        <v>155</v>
      </c>
      <c r="B327" t="s">
        <v>339</v>
      </c>
      <c r="C327">
        <v>0</v>
      </c>
      <c r="D327">
        <v>1</v>
      </c>
      <c r="E327">
        <v>1</v>
      </c>
      <c r="F327">
        <v>2</v>
      </c>
      <c r="G327" s="14">
        <v>2</v>
      </c>
      <c r="H327">
        <v>0</v>
      </c>
      <c r="I327" s="14">
        <v>0</v>
      </c>
      <c r="J327">
        <v>0</v>
      </c>
      <c r="K327">
        <v>0</v>
      </c>
      <c r="L327">
        <v>0</v>
      </c>
      <c r="M327">
        <v>0</v>
      </c>
      <c r="N327" s="14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</row>
    <row r="328" spans="1:30" x14ac:dyDescent="0.25">
      <c r="A328" t="s">
        <v>155</v>
      </c>
      <c r="B328" t="s">
        <v>340</v>
      </c>
      <c r="C328">
        <v>0.33300000000000002</v>
      </c>
      <c r="D328">
        <v>1</v>
      </c>
      <c r="E328">
        <v>1</v>
      </c>
      <c r="F328">
        <v>4</v>
      </c>
      <c r="G328" s="14">
        <v>3</v>
      </c>
      <c r="H328">
        <v>1</v>
      </c>
      <c r="I328" s="14">
        <v>1</v>
      </c>
      <c r="J328">
        <v>0</v>
      </c>
      <c r="K328">
        <v>0</v>
      </c>
      <c r="L328">
        <v>0</v>
      </c>
      <c r="M328">
        <v>1</v>
      </c>
      <c r="N328" s="14">
        <v>1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1</v>
      </c>
      <c r="Y328">
        <v>0</v>
      </c>
      <c r="Z328">
        <v>1</v>
      </c>
      <c r="AA328">
        <v>0.5</v>
      </c>
      <c r="AB328">
        <v>0.33300000000000002</v>
      </c>
      <c r="AC328">
        <v>0.83299999999999996</v>
      </c>
    </row>
    <row r="329" spans="1:30" x14ac:dyDescent="0.25">
      <c r="A329" t="s">
        <v>155</v>
      </c>
      <c r="B329" t="s">
        <v>341</v>
      </c>
      <c r="C329">
        <v>0</v>
      </c>
      <c r="D329">
        <v>0</v>
      </c>
      <c r="E329">
        <v>0</v>
      </c>
      <c r="F329">
        <v>4</v>
      </c>
      <c r="G329" s="14">
        <v>3</v>
      </c>
      <c r="H329">
        <v>0</v>
      </c>
      <c r="I329" s="14">
        <v>0</v>
      </c>
      <c r="J329">
        <v>0</v>
      </c>
      <c r="K329">
        <v>0</v>
      </c>
      <c r="L329">
        <v>0</v>
      </c>
      <c r="M329">
        <v>1</v>
      </c>
      <c r="N329" s="14">
        <v>1</v>
      </c>
      <c r="O329">
        <v>2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0.25</v>
      </c>
      <c r="AB329">
        <v>0</v>
      </c>
      <c r="AC329">
        <v>0.25</v>
      </c>
    </row>
    <row r="330" spans="1:30" x14ac:dyDescent="0.25">
      <c r="A330" t="s">
        <v>169</v>
      </c>
      <c r="B330" t="s">
        <v>342</v>
      </c>
      <c r="C330">
        <v>0.316</v>
      </c>
      <c r="D330">
        <v>11</v>
      </c>
      <c r="E330">
        <v>11</v>
      </c>
      <c r="F330">
        <v>44</v>
      </c>
      <c r="G330" s="14">
        <v>38</v>
      </c>
      <c r="H330">
        <v>10</v>
      </c>
      <c r="I330" s="14">
        <v>12</v>
      </c>
      <c r="J330">
        <v>3</v>
      </c>
      <c r="K330">
        <v>0</v>
      </c>
      <c r="L330">
        <v>0</v>
      </c>
      <c r="M330">
        <v>3</v>
      </c>
      <c r="N330" s="14">
        <v>2</v>
      </c>
      <c r="O330">
        <v>3</v>
      </c>
      <c r="P330">
        <v>4</v>
      </c>
      <c r="Q330">
        <v>0</v>
      </c>
      <c r="R330">
        <v>3</v>
      </c>
      <c r="S330">
        <v>0</v>
      </c>
      <c r="T330">
        <v>0</v>
      </c>
      <c r="U330">
        <v>0</v>
      </c>
      <c r="V330">
        <v>0</v>
      </c>
      <c r="W330">
        <v>1</v>
      </c>
      <c r="X330">
        <v>2</v>
      </c>
      <c r="Y330">
        <v>0</v>
      </c>
      <c r="Z330">
        <v>15</v>
      </c>
      <c r="AA330">
        <v>0.40899999999999997</v>
      </c>
      <c r="AB330">
        <v>0.39500000000000002</v>
      </c>
      <c r="AC330">
        <v>0.80400000000000005</v>
      </c>
    </row>
    <row r="331" spans="1:30" x14ac:dyDescent="0.25">
      <c r="A331" t="s">
        <v>192</v>
      </c>
      <c r="B331" t="s">
        <v>343</v>
      </c>
      <c r="C331">
        <v>0.24199999999999999</v>
      </c>
      <c r="D331">
        <v>10</v>
      </c>
      <c r="E331">
        <v>10</v>
      </c>
      <c r="F331">
        <v>38</v>
      </c>
      <c r="G331" s="14">
        <v>33</v>
      </c>
      <c r="H331">
        <v>10</v>
      </c>
      <c r="I331" s="14">
        <v>8</v>
      </c>
      <c r="J331">
        <v>2</v>
      </c>
      <c r="K331">
        <v>1</v>
      </c>
      <c r="L331">
        <v>0</v>
      </c>
      <c r="M331">
        <v>4</v>
      </c>
      <c r="N331" s="14">
        <v>2</v>
      </c>
      <c r="O331">
        <v>9</v>
      </c>
      <c r="P331">
        <v>3</v>
      </c>
      <c r="Q331">
        <v>0</v>
      </c>
      <c r="R331">
        <v>6</v>
      </c>
      <c r="S331">
        <v>0</v>
      </c>
      <c r="T331">
        <v>0</v>
      </c>
      <c r="U331">
        <v>0</v>
      </c>
      <c r="V331">
        <v>0</v>
      </c>
      <c r="W331">
        <v>2</v>
      </c>
      <c r="X331">
        <v>2</v>
      </c>
      <c r="Y331">
        <v>0</v>
      </c>
      <c r="Z331">
        <v>12</v>
      </c>
      <c r="AA331">
        <v>0.34200000000000003</v>
      </c>
      <c r="AB331">
        <v>0.36399999999999999</v>
      </c>
      <c r="AC331">
        <v>0.70599999999999996</v>
      </c>
    </row>
    <row r="332" spans="1:30" x14ac:dyDescent="0.25">
      <c r="A332" t="s">
        <v>130</v>
      </c>
      <c r="B332" t="s">
        <v>344</v>
      </c>
      <c r="C332">
        <v>0.38500000000000001</v>
      </c>
      <c r="D332">
        <v>7</v>
      </c>
      <c r="E332">
        <v>7</v>
      </c>
      <c r="F332">
        <v>30</v>
      </c>
      <c r="G332" s="14">
        <v>26</v>
      </c>
      <c r="H332">
        <v>5</v>
      </c>
      <c r="I332" s="14">
        <v>10</v>
      </c>
      <c r="J332">
        <v>3</v>
      </c>
      <c r="K332">
        <v>0</v>
      </c>
      <c r="L332">
        <v>0</v>
      </c>
      <c r="M332">
        <v>5</v>
      </c>
      <c r="N332" s="14">
        <v>2</v>
      </c>
      <c r="O332">
        <v>6</v>
      </c>
      <c r="P332">
        <v>1</v>
      </c>
      <c r="Q332">
        <v>0</v>
      </c>
      <c r="R332">
        <v>0</v>
      </c>
      <c r="S332">
        <v>0</v>
      </c>
      <c r="T332">
        <v>0</v>
      </c>
      <c r="U332">
        <v>1</v>
      </c>
      <c r="V332">
        <v>0</v>
      </c>
      <c r="W332">
        <v>0</v>
      </c>
      <c r="X332">
        <v>1</v>
      </c>
      <c r="Y332">
        <v>0</v>
      </c>
      <c r="Z332">
        <v>13</v>
      </c>
      <c r="AA332">
        <v>0.433</v>
      </c>
      <c r="AB332">
        <v>0.5</v>
      </c>
      <c r="AC332">
        <v>0.93300000000000005</v>
      </c>
    </row>
    <row r="334" spans="1:30" x14ac:dyDescent="0.25">
      <c r="A334" t="s">
        <v>130</v>
      </c>
      <c r="B334" t="s">
        <v>345</v>
      </c>
      <c r="C334">
        <v>0.33300000000000002</v>
      </c>
      <c r="D334">
        <v>1</v>
      </c>
      <c r="E334">
        <v>1</v>
      </c>
      <c r="F334">
        <v>5</v>
      </c>
      <c r="G334" s="14">
        <v>3</v>
      </c>
      <c r="H334">
        <v>2</v>
      </c>
      <c r="I334" s="14">
        <v>1</v>
      </c>
      <c r="J334">
        <v>0</v>
      </c>
      <c r="K334">
        <v>0</v>
      </c>
      <c r="L334">
        <v>0</v>
      </c>
      <c r="M334">
        <v>2</v>
      </c>
      <c r="N334" s="14">
        <v>1</v>
      </c>
      <c r="O334">
        <v>1</v>
      </c>
      <c r="P334">
        <v>1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1</v>
      </c>
      <c r="X334">
        <v>0</v>
      </c>
      <c r="Y334">
        <v>0</v>
      </c>
      <c r="Z334">
        <v>1</v>
      </c>
      <c r="AA334">
        <v>0.6</v>
      </c>
      <c r="AB334">
        <v>0.33300000000000002</v>
      </c>
      <c r="AC334">
        <v>0.93300000000000005</v>
      </c>
    </row>
    <row r="335" spans="1:30" x14ac:dyDescent="0.25">
      <c r="A335" t="s">
        <v>130</v>
      </c>
      <c r="B335" t="s">
        <v>346</v>
      </c>
      <c r="C335">
        <v>0.28599999999999998</v>
      </c>
      <c r="D335">
        <v>4</v>
      </c>
      <c r="E335">
        <v>4</v>
      </c>
      <c r="F335">
        <v>15</v>
      </c>
      <c r="G335" s="14">
        <v>14</v>
      </c>
      <c r="H335">
        <v>1</v>
      </c>
      <c r="I335" s="14">
        <v>4</v>
      </c>
      <c r="J335">
        <v>0</v>
      </c>
      <c r="K335">
        <v>0</v>
      </c>
      <c r="L335">
        <v>0</v>
      </c>
      <c r="M335">
        <v>2</v>
      </c>
      <c r="N335" s="14">
        <v>1</v>
      </c>
      <c r="O335">
        <v>3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1</v>
      </c>
      <c r="X335">
        <v>1</v>
      </c>
      <c r="Y335">
        <v>0</v>
      </c>
      <c r="Z335">
        <v>4</v>
      </c>
      <c r="AA335">
        <v>0.33300000000000002</v>
      </c>
      <c r="AB335">
        <v>0.28599999999999998</v>
      </c>
      <c r="AC335">
        <v>0.61899999999999999</v>
      </c>
    </row>
    <row r="336" spans="1:30" x14ac:dyDescent="0.25">
      <c r="A336" t="s">
        <v>130</v>
      </c>
      <c r="B336" t="s">
        <v>347</v>
      </c>
      <c r="C336">
        <v>0.25</v>
      </c>
      <c r="D336">
        <v>9</v>
      </c>
      <c r="E336">
        <v>9</v>
      </c>
      <c r="F336">
        <v>39</v>
      </c>
      <c r="G336" s="14">
        <v>32</v>
      </c>
      <c r="H336">
        <v>12</v>
      </c>
      <c r="I336" s="14">
        <v>8</v>
      </c>
      <c r="J336">
        <v>3</v>
      </c>
      <c r="K336">
        <v>0</v>
      </c>
      <c r="L336">
        <v>0</v>
      </c>
      <c r="M336">
        <v>6</v>
      </c>
      <c r="N336" s="14">
        <v>6</v>
      </c>
      <c r="O336">
        <v>8</v>
      </c>
      <c r="P336">
        <v>1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1</v>
      </c>
      <c r="X336">
        <v>2</v>
      </c>
      <c r="Y336">
        <v>0</v>
      </c>
      <c r="Z336">
        <v>11</v>
      </c>
      <c r="AA336">
        <v>0.38500000000000001</v>
      </c>
      <c r="AB336">
        <v>0.34399999999999997</v>
      </c>
      <c r="AC336">
        <v>0.72799999999999998</v>
      </c>
    </row>
    <row r="337" spans="1:29" x14ac:dyDescent="0.25">
      <c r="A337" t="s">
        <v>130</v>
      </c>
      <c r="B337" t="s">
        <v>348</v>
      </c>
      <c r="C337">
        <v>0.2</v>
      </c>
      <c r="D337">
        <v>4</v>
      </c>
      <c r="E337">
        <v>4</v>
      </c>
      <c r="F337">
        <v>12</v>
      </c>
      <c r="G337" s="14">
        <v>10</v>
      </c>
      <c r="H337">
        <v>2</v>
      </c>
      <c r="I337" s="14">
        <v>2</v>
      </c>
      <c r="J337">
        <v>0</v>
      </c>
      <c r="K337">
        <v>0</v>
      </c>
      <c r="L337">
        <v>0</v>
      </c>
      <c r="M337">
        <v>2</v>
      </c>
      <c r="N337" s="14">
        <v>2</v>
      </c>
      <c r="O337">
        <v>2</v>
      </c>
      <c r="P337">
        <v>0</v>
      </c>
      <c r="Q337">
        <v>0</v>
      </c>
      <c r="R337">
        <v>1</v>
      </c>
      <c r="S337">
        <v>0</v>
      </c>
      <c r="T337">
        <v>0</v>
      </c>
      <c r="U337">
        <v>0</v>
      </c>
      <c r="V337">
        <v>0</v>
      </c>
      <c r="W337">
        <v>2</v>
      </c>
      <c r="X337">
        <v>0</v>
      </c>
      <c r="Y337">
        <v>0</v>
      </c>
      <c r="Z337">
        <v>2</v>
      </c>
      <c r="AA337">
        <v>0.33300000000000002</v>
      </c>
      <c r="AB337">
        <v>0.2</v>
      </c>
      <c r="AC337">
        <v>0.53300000000000003</v>
      </c>
    </row>
    <row r="338" spans="1:29" x14ac:dyDescent="0.25">
      <c r="A338" t="s">
        <v>130</v>
      </c>
      <c r="B338" t="s">
        <v>349</v>
      </c>
      <c r="C338">
        <v>0.182</v>
      </c>
      <c r="D338">
        <v>3</v>
      </c>
      <c r="E338">
        <v>3</v>
      </c>
      <c r="F338">
        <v>12</v>
      </c>
      <c r="G338" s="14">
        <v>11</v>
      </c>
      <c r="H338">
        <v>0</v>
      </c>
      <c r="I338" s="14">
        <v>2</v>
      </c>
      <c r="J338">
        <v>0</v>
      </c>
      <c r="K338">
        <v>0</v>
      </c>
      <c r="L338">
        <v>0</v>
      </c>
      <c r="M338">
        <v>1</v>
      </c>
      <c r="N338" s="14">
        <v>1</v>
      </c>
      <c r="O338">
        <v>3</v>
      </c>
      <c r="P338">
        <v>0</v>
      </c>
      <c r="Q338">
        <v>0</v>
      </c>
      <c r="R338">
        <v>1</v>
      </c>
      <c r="S338">
        <v>0</v>
      </c>
      <c r="T338">
        <v>0</v>
      </c>
      <c r="U338">
        <v>0</v>
      </c>
      <c r="V338">
        <v>0</v>
      </c>
      <c r="W338">
        <v>1</v>
      </c>
      <c r="X338">
        <v>0</v>
      </c>
      <c r="Y338">
        <v>0</v>
      </c>
      <c r="Z338">
        <v>2</v>
      </c>
      <c r="AA338">
        <v>0.25</v>
      </c>
      <c r="AB338">
        <v>0.182</v>
      </c>
      <c r="AC338">
        <v>0.432</v>
      </c>
    </row>
    <row r="339" spans="1:29" x14ac:dyDescent="0.25">
      <c r="A339" t="s">
        <v>192</v>
      </c>
      <c r="B339" t="s">
        <v>350</v>
      </c>
      <c r="C339">
        <v>0.14299999999999999</v>
      </c>
      <c r="D339">
        <v>3</v>
      </c>
      <c r="E339">
        <v>3</v>
      </c>
      <c r="F339">
        <v>8</v>
      </c>
      <c r="G339" s="14">
        <v>7</v>
      </c>
      <c r="H339">
        <v>0</v>
      </c>
      <c r="I339" s="14">
        <v>1</v>
      </c>
      <c r="J339">
        <v>0</v>
      </c>
      <c r="K339">
        <v>0</v>
      </c>
      <c r="L339">
        <v>0</v>
      </c>
      <c r="M339">
        <v>1</v>
      </c>
      <c r="N339" s="14">
        <v>0</v>
      </c>
      <c r="O339">
        <v>1</v>
      </c>
      <c r="P339">
        <v>1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1</v>
      </c>
      <c r="X339">
        <v>1</v>
      </c>
      <c r="Y339">
        <v>0</v>
      </c>
      <c r="Z339">
        <v>1</v>
      </c>
      <c r="AA339">
        <v>0.25</v>
      </c>
      <c r="AB339">
        <v>0.14299999999999999</v>
      </c>
      <c r="AC339">
        <v>0.39300000000000002</v>
      </c>
    </row>
    <row r="340" spans="1:29" x14ac:dyDescent="0.25">
      <c r="A340" t="s">
        <v>132</v>
      </c>
      <c r="B340" t="s">
        <v>351</v>
      </c>
      <c r="C340">
        <v>0.5</v>
      </c>
      <c r="D340">
        <v>1</v>
      </c>
      <c r="E340">
        <v>1</v>
      </c>
      <c r="F340">
        <v>5</v>
      </c>
      <c r="G340" s="14">
        <v>4</v>
      </c>
      <c r="H340">
        <v>1</v>
      </c>
      <c r="I340" s="14">
        <v>2</v>
      </c>
      <c r="J340">
        <v>0</v>
      </c>
      <c r="K340">
        <v>0</v>
      </c>
      <c r="L340">
        <v>0</v>
      </c>
      <c r="M340">
        <v>0</v>
      </c>
      <c r="N340" s="14">
        <v>1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2</v>
      </c>
      <c r="AA340">
        <v>0.6</v>
      </c>
      <c r="AB340">
        <v>0.5</v>
      </c>
      <c r="AC340">
        <v>1.1000000000000001</v>
      </c>
    </row>
    <row r="341" spans="1:29" x14ac:dyDescent="0.25">
      <c r="A341" t="s">
        <v>132</v>
      </c>
      <c r="B341" t="s">
        <v>352</v>
      </c>
      <c r="C341">
        <v>0.437</v>
      </c>
      <c r="D341">
        <v>5</v>
      </c>
      <c r="E341">
        <v>5</v>
      </c>
      <c r="F341">
        <v>19</v>
      </c>
      <c r="G341" s="14">
        <v>16</v>
      </c>
      <c r="H341">
        <v>6</v>
      </c>
      <c r="I341" s="14">
        <v>7</v>
      </c>
      <c r="J341">
        <v>3</v>
      </c>
      <c r="K341">
        <v>1</v>
      </c>
      <c r="L341">
        <v>1</v>
      </c>
      <c r="M341">
        <v>3</v>
      </c>
      <c r="N341" s="14">
        <v>3</v>
      </c>
      <c r="O341">
        <v>3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15</v>
      </c>
      <c r="AA341">
        <v>0.52600000000000002</v>
      </c>
      <c r="AB341">
        <v>0.93700000000000006</v>
      </c>
      <c r="AC341">
        <v>1.464</v>
      </c>
    </row>
    <row r="342" spans="1:29" x14ac:dyDescent="0.25">
      <c r="A342" t="s">
        <v>132</v>
      </c>
      <c r="B342" t="s">
        <v>353</v>
      </c>
      <c r="C342">
        <v>0.4</v>
      </c>
      <c r="D342">
        <v>7</v>
      </c>
      <c r="E342">
        <v>7</v>
      </c>
      <c r="F342">
        <v>25</v>
      </c>
      <c r="G342" s="14">
        <v>20</v>
      </c>
      <c r="H342">
        <v>2</v>
      </c>
      <c r="I342" s="14">
        <v>8</v>
      </c>
      <c r="J342">
        <v>0</v>
      </c>
      <c r="K342">
        <v>0</v>
      </c>
      <c r="L342">
        <v>0</v>
      </c>
      <c r="M342">
        <v>3</v>
      </c>
      <c r="N342" s="14">
        <v>4</v>
      </c>
      <c r="O342">
        <v>3</v>
      </c>
      <c r="P342">
        <v>1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1</v>
      </c>
      <c r="X342">
        <v>0</v>
      </c>
      <c r="Y342">
        <v>0</v>
      </c>
      <c r="Z342">
        <v>8</v>
      </c>
      <c r="AA342">
        <v>0.52</v>
      </c>
      <c r="AB342">
        <v>0.4</v>
      </c>
      <c r="AC342">
        <v>0.92</v>
      </c>
    </row>
    <row r="343" spans="1:29" x14ac:dyDescent="0.25">
      <c r="A343" t="s">
        <v>132</v>
      </c>
      <c r="B343" t="s">
        <v>354</v>
      </c>
      <c r="C343">
        <v>0.33300000000000002</v>
      </c>
      <c r="D343">
        <v>2</v>
      </c>
      <c r="E343">
        <v>2</v>
      </c>
      <c r="F343">
        <v>4</v>
      </c>
      <c r="G343" s="14">
        <v>3</v>
      </c>
      <c r="H343">
        <v>2</v>
      </c>
      <c r="I343" s="14">
        <v>1</v>
      </c>
      <c r="J343">
        <v>0</v>
      </c>
      <c r="K343">
        <v>0</v>
      </c>
      <c r="L343">
        <v>0</v>
      </c>
      <c r="M343">
        <v>0</v>
      </c>
      <c r="N343" s="14">
        <v>1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1</v>
      </c>
      <c r="AA343">
        <v>0.5</v>
      </c>
      <c r="AB343">
        <v>0.33300000000000002</v>
      </c>
      <c r="AC343">
        <v>0.83299999999999996</v>
      </c>
    </row>
    <row r="344" spans="1:29" x14ac:dyDescent="0.25">
      <c r="A344" t="s">
        <v>132</v>
      </c>
      <c r="B344" t="s">
        <v>355</v>
      </c>
      <c r="C344">
        <v>0.217</v>
      </c>
      <c r="D344">
        <v>7</v>
      </c>
      <c r="E344">
        <v>7</v>
      </c>
      <c r="F344">
        <v>27</v>
      </c>
      <c r="G344" s="14">
        <v>23</v>
      </c>
      <c r="H344">
        <v>3</v>
      </c>
      <c r="I344" s="14">
        <v>5</v>
      </c>
      <c r="J344">
        <v>0</v>
      </c>
      <c r="K344">
        <v>0</v>
      </c>
      <c r="L344">
        <v>0</v>
      </c>
      <c r="M344">
        <v>2</v>
      </c>
      <c r="N344" s="14">
        <v>4</v>
      </c>
      <c r="O344">
        <v>11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5</v>
      </c>
      <c r="AA344">
        <v>0.33300000000000002</v>
      </c>
      <c r="AB344">
        <v>0.217</v>
      </c>
      <c r="AC344">
        <v>0.55100000000000005</v>
      </c>
    </row>
    <row r="345" spans="1:29" x14ac:dyDescent="0.25">
      <c r="A345" t="s">
        <v>132</v>
      </c>
      <c r="B345" t="s">
        <v>356</v>
      </c>
      <c r="C345">
        <v>0.21099999999999999</v>
      </c>
      <c r="D345">
        <v>7</v>
      </c>
      <c r="E345">
        <v>7</v>
      </c>
      <c r="F345">
        <v>27</v>
      </c>
      <c r="G345" s="14">
        <v>19</v>
      </c>
      <c r="H345">
        <v>4</v>
      </c>
      <c r="I345" s="14">
        <v>4</v>
      </c>
      <c r="J345">
        <v>0</v>
      </c>
      <c r="K345">
        <v>0</v>
      </c>
      <c r="L345">
        <v>0</v>
      </c>
      <c r="M345">
        <v>2</v>
      </c>
      <c r="N345" s="14">
        <v>7</v>
      </c>
      <c r="O345">
        <v>4</v>
      </c>
      <c r="P345">
        <v>1</v>
      </c>
      <c r="Q345">
        <v>0</v>
      </c>
      <c r="R345">
        <v>1</v>
      </c>
      <c r="S345">
        <v>0</v>
      </c>
      <c r="T345">
        <v>0</v>
      </c>
      <c r="U345">
        <v>0</v>
      </c>
      <c r="V345">
        <v>0</v>
      </c>
      <c r="W345">
        <v>1</v>
      </c>
      <c r="X345">
        <v>0</v>
      </c>
      <c r="Y345">
        <v>0</v>
      </c>
      <c r="Z345">
        <v>4</v>
      </c>
      <c r="AA345">
        <v>0.44400000000000001</v>
      </c>
      <c r="AB345">
        <v>0.21099999999999999</v>
      </c>
      <c r="AC345">
        <v>0.65500000000000003</v>
      </c>
    </row>
    <row r="347" spans="1:29" x14ac:dyDescent="0.25">
      <c r="A347" t="s">
        <v>132</v>
      </c>
      <c r="B347" t="s">
        <v>357</v>
      </c>
      <c r="C347">
        <v>0.105</v>
      </c>
      <c r="D347">
        <v>8</v>
      </c>
      <c r="E347">
        <v>8</v>
      </c>
      <c r="F347">
        <v>22</v>
      </c>
      <c r="G347" s="14">
        <v>19</v>
      </c>
      <c r="H347">
        <v>2</v>
      </c>
      <c r="I347" s="14">
        <v>2</v>
      </c>
      <c r="J347">
        <v>0</v>
      </c>
      <c r="K347">
        <v>0</v>
      </c>
      <c r="L347">
        <v>0</v>
      </c>
      <c r="M347">
        <v>6</v>
      </c>
      <c r="N347" s="14">
        <v>3</v>
      </c>
      <c r="O347">
        <v>6</v>
      </c>
      <c r="P347">
        <v>0</v>
      </c>
      <c r="Q347">
        <v>0</v>
      </c>
      <c r="R347">
        <v>1</v>
      </c>
      <c r="S347">
        <v>0</v>
      </c>
      <c r="T347">
        <v>0</v>
      </c>
      <c r="U347">
        <v>0</v>
      </c>
      <c r="V347">
        <v>0</v>
      </c>
      <c r="W347">
        <v>1</v>
      </c>
      <c r="X347">
        <v>1</v>
      </c>
      <c r="Y347">
        <v>0</v>
      </c>
      <c r="Z347">
        <v>2</v>
      </c>
      <c r="AA347">
        <v>0.22700000000000001</v>
      </c>
      <c r="AB347">
        <v>0.105</v>
      </c>
      <c r="AC347">
        <v>0.33300000000000002</v>
      </c>
    </row>
    <row r="348" spans="1:29" x14ac:dyDescent="0.25">
      <c r="A348" t="s">
        <v>132</v>
      </c>
      <c r="B348" t="s">
        <v>358</v>
      </c>
      <c r="C348">
        <v>0</v>
      </c>
      <c r="D348">
        <v>0</v>
      </c>
      <c r="E348">
        <v>0</v>
      </c>
      <c r="F348">
        <v>0</v>
      </c>
      <c r="G348" s="14">
        <v>0</v>
      </c>
      <c r="H348">
        <v>0</v>
      </c>
      <c r="I348" s="14">
        <v>0</v>
      </c>
      <c r="J348">
        <v>0</v>
      </c>
      <c r="K348">
        <v>0</v>
      </c>
      <c r="L348">
        <v>0</v>
      </c>
      <c r="M348">
        <v>0</v>
      </c>
      <c r="N348" s="14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</row>
    <row r="349" spans="1:29" x14ac:dyDescent="0.25">
      <c r="A349" t="s">
        <v>132</v>
      </c>
      <c r="B349" t="s">
        <v>359</v>
      </c>
      <c r="C349">
        <v>0</v>
      </c>
      <c r="D349">
        <v>1</v>
      </c>
      <c r="E349">
        <v>1</v>
      </c>
      <c r="F349">
        <v>4</v>
      </c>
      <c r="G349" s="14">
        <v>3</v>
      </c>
      <c r="H349">
        <v>1</v>
      </c>
      <c r="I349" s="14">
        <v>0</v>
      </c>
      <c r="J349">
        <v>0</v>
      </c>
      <c r="K349">
        <v>0</v>
      </c>
      <c r="L349">
        <v>0</v>
      </c>
      <c r="M349">
        <v>0</v>
      </c>
      <c r="N349" s="14">
        <v>1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1</v>
      </c>
      <c r="Y349">
        <v>0</v>
      </c>
      <c r="Z349">
        <v>0</v>
      </c>
      <c r="AA349">
        <v>0.25</v>
      </c>
      <c r="AB349">
        <v>0</v>
      </c>
      <c r="AC349">
        <v>0.25</v>
      </c>
    </row>
    <row r="350" spans="1:29" x14ac:dyDescent="0.25">
      <c r="A350" t="s">
        <v>175</v>
      </c>
      <c r="B350" t="s">
        <v>360</v>
      </c>
      <c r="C350">
        <v>0.375</v>
      </c>
      <c r="D350">
        <v>4</v>
      </c>
      <c r="E350">
        <v>4</v>
      </c>
      <c r="F350">
        <v>11</v>
      </c>
      <c r="G350" s="14">
        <v>8</v>
      </c>
      <c r="H350">
        <v>4</v>
      </c>
      <c r="I350" s="14">
        <v>3</v>
      </c>
      <c r="J350">
        <v>1</v>
      </c>
      <c r="K350">
        <v>0</v>
      </c>
      <c r="L350">
        <v>0</v>
      </c>
      <c r="M350">
        <v>0</v>
      </c>
      <c r="N350" s="14">
        <v>2</v>
      </c>
      <c r="O350">
        <v>1</v>
      </c>
      <c r="P350">
        <v>1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4</v>
      </c>
      <c r="AA350">
        <v>0.54500000000000004</v>
      </c>
      <c r="AB350">
        <v>0.5</v>
      </c>
      <c r="AC350">
        <v>1.0449999999999999</v>
      </c>
    </row>
    <row r="352" spans="1:29" x14ac:dyDescent="0.25">
      <c r="A352" t="s">
        <v>175</v>
      </c>
      <c r="B352" t="s">
        <v>361</v>
      </c>
      <c r="C352">
        <v>0</v>
      </c>
      <c r="D352">
        <v>1</v>
      </c>
      <c r="E352">
        <v>1</v>
      </c>
      <c r="F352">
        <v>2</v>
      </c>
      <c r="G352" s="14">
        <v>2</v>
      </c>
      <c r="H352">
        <v>0</v>
      </c>
      <c r="I352" s="14">
        <v>0</v>
      </c>
      <c r="J352">
        <v>0</v>
      </c>
      <c r="K352">
        <v>0</v>
      </c>
      <c r="L352">
        <v>0</v>
      </c>
      <c r="M352">
        <v>0</v>
      </c>
      <c r="N352" s="14">
        <v>0</v>
      </c>
      <c r="O352">
        <v>1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</row>
    <row r="353" spans="1:33" x14ac:dyDescent="0.25">
      <c r="A353" t="s">
        <v>175</v>
      </c>
      <c r="B353" t="s">
        <v>362</v>
      </c>
      <c r="C353">
        <v>0</v>
      </c>
      <c r="D353">
        <v>2</v>
      </c>
      <c r="E353">
        <v>2</v>
      </c>
      <c r="F353">
        <v>6</v>
      </c>
      <c r="G353" s="14">
        <v>5</v>
      </c>
      <c r="H353">
        <v>0</v>
      </c>
      <c r="I353" s="14">
        <v>0</v>
      </c>
      <c r="J353">
        <v>0</v>
      </c>
      <c r="K353">
        <v>0</v>
      </c>
      <c r="L353">
        <v>0</v>
      </c>
      <c r="M353">
        <v>1</v>
      </c>
      <c r="N353" s="14">
        <v>1</v>
      </c>
      <c r="O353">
        <v>1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2</v>
      </c>
      <c r="X353">
        <v>0</v>
      </c>
      <c r="Y353">
        <v>0</v>
      </c>
      <c r="Z353">
        <v>0</v>
      </c>
      <c r="AA353">
        <v>0.16700000000000001</v>
      </c>
      <c r="AB353">
        <v>0</v>
      </c>
      <c r="AC353">
        <v>0.16700000000000001</v>
      </c>
    </row>
    <row r="355" spans="1:33" x14ac:dyDescent="0.25">
      <c r="A355" t="s">
        <v>176</v>
      </c>
      <c r="B355" t="s">
        <v>363</v>
      </c>
      <c r="C355">
        <v>0.33300000000000002</v>
      </c>
      <c r="D355">
        <v>2</v>
      </c>
      <c r="E355">
        <v>2</v>
      </c>
      <c r="F355">
        <v>9</v>
      </c>
      <c r="G355" s="14">
        <v>6</v>
      </c>
      <c r="H355">
        <v>2</v>
      </c>
      <c r="I355" s="14">
        <v>2</v>
      </c>
      <c r="J355">
        <v>0</v>
      </c>
      <c r="K355">
        <v>0</v>
      </c>
      <c r="L355">
        <v>0</v>
      </c>
      <c r="M355">
        <v>0</v>
      </c>
      <c r="N355" s="14">
        <v>2</v>
      </c>
      <c r="O355">
        <v>1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1</v>
      </c>
      <c r="V355">
        <v>0</v>
      </c>
      <c r="W355">
        <v>1</v>
      </c>
      <c r="X355">
        <v>1</v>
      </c>
      <c r="Y355">
        <v>0</v>
      </c>
      <c r="Z355">
        <v>2</v>
      </c>
      <c r="AA355">
        <v>0.44400000000000001</v>
      </c>
      <c r="AB355">
        <v>0.33300000000000002</v>
      </c>
      <c r="AC355">
        <v>0.77800000000000002</v>
      </c>
    </row>
    <row r="357" spans="1:33" x14ac:dyDescent="0.25">
      <c r="B357" t="s">
        <v>1</v>
      </c>
      <c r="C357" t="s">
        <v>2</v>
      </c>
      <c r="D357" t="s">
        <v>3</v>
      </c>
      <c r="E357" t="s">
        <v>4</v>
      </c>
      <c r="F357" t="s">
        <v>5</v>
      </c>
      <c r="G357" s="14" t="s">
        <v>6</v>
      </c>
      <c r="H357" t="s">
        <v>7</v>
      </c>
      <c r="I357" s="14" t="s">
        <v>8</v>
      </c>
      <c r="J357" t="s">
        <v>9</v>
      </c>
      <c r="K357" t="s">
        <v>10</v>
      </c>
      <c r="L357" t="s">
        <v>11</v>
      </c>
      <c r="M357" t="s">
        <v>12</v>
      </c>
      <c r="N357" s="14" t="s">
        <v>13</v>
      </c>
      <c r="O357" t="s">
        <v>14</v>
      </c>
      <c r="P357" t="s">
        <v>15</v>
      </c>
      <c r="Q357" t="s">
        <v>16</v>
      </c>
      <c r="R357" t="s">
        <v>17</v>
      </c>
      <c r="S357" t="s">
        <v>18</v>
      </c>
      <c r="T357" t="s">
        <v>19</v>
      </c>
      <c r="U357" t="s">
        <v>20</v>
      </c>
      <c r="V357" t="s">
        <v>21</v>
      </c>
      <c r="W357" t="s">
        <v>22</v>
      </c>
      <c r="X357" t="s">
        <v>23</v>
      </c>
      <c r="Y357" t="s">
        <v>24</v>
      </c>
      <c r="Z357" t="s">
        <v>25</v>
      </c>
      <c r="AA357" t="s">
        <v>26</v>
      </c>
      <c r="AB357" t="s">
        <v>27</v>
      </c>
      <c r="AC357" t="s">
        <v>28</v>
      </c>
    </row>
    <row r="359" spans="1:33" x14ac:dyDescent="0.25">
      <c r="A359" t="s">
        <v>164</v>
      </c>
      <c r="B359" t="s">
        <v>364</v>
      </c>
      <c r="C359">
        <v>0.35299999999999998</v>
      </c>
      <c r="D359">
        <v>5</v>
      </c>
      <c r="E359">
        <v>5</v>
      </c>
      <c r="F359">
        <v>19</v>
      </c>
      <c r="G359" s="14">
        <v>17</v>
      </c>
      <c r="H359">
        <v>5</v>
      </c>
      <c r="I359" s="14">
        <v>6</v>
      </c>
      <c r="J359">
        <v>1</v>
      </c>
      <c r="K359">
        <v>1</v>
      </c>
      <c r="L359">
        <v>0</v>
      </c>
      <c r="M359">
        <v>1</v>
      </c>
      <c r="N359" s="14">
        <v>1</v>
      </c>
      <c r="O359">
        <v>1</v>
      </c>
      <c r="P359">
        <v>1</v>
      </c>
      <c r="Q359">
        <v>0</v>
      </c>
      <c r="R359">
        <v>5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1</v>
      </c>
      <c r="Y359">
        <v>0</v>
      </c>
      <c r="Z359">
        <v>9</v>
      </c>
      <c r="AA359">
        <v>0.42099999999999999</v>
      </c>
      <c r="AB359">
        <v>0.52900000000000003</v>
      </c>
      <c r="AC359">
        <v>0.95</v>
      </c>
    </row>
    <row r="361" spans="1:33" x14ac:dyDescent="0.25">
      <c r="A361" t="s">
        <v>164</v>
      </c>
      <c r="B361" t="s">
        <v>365</v>
      </c>
      <c r="C361">
        <v>0.28599999999999998</v>
      </c>
      <c r="D361">
        <v>8</v>
      </c>
      <c r="E361">
        <v>8</v>
      </c>
      <c r="F361">
        <v>30</v>
      </c>
      <c r="G361" s="14">
        <v>28</v>
      </c>
      <c r="H361">
        <v>3</v>
      </c>
      <c r="I361" s="14">
        <v>8</v>
      </c>
      <c r="J361">
        <v>1</v>
      </c>
      <c r="K361">
        <v>0</v>
      </c>
      <c r="L361">
        <v>1</v>
      </c>
      <c r="M361">
        <v>3</v>
      </c>
      <c r="N361" s="14">
        <v>1</v>
      </c>
      <c r="O361">
        <v>8</v>
      </c>
      <c r="P361">
        <v>0</v>
      </c>
      <c r="Q361">
        <v>0</v>
      </c>
      <c r="R361">
        <v>1</v>
      </c>
      <c r="S361">
        <v>0</v>
      </c>
      <c r="T361">
        <v>0</v>
      </c>
      <c r="U361">
        <v>1</v>
      </c>
      <c r="V361">
        <v>0</v>
      </c>
      <c r="W361">
        <v>0</v>
      </c>
      <c r="X361">
        <v>1</v>
      </c>
      <c r="Y361">
        <v>0</v>
      </c>
      <c r="Z361">
        <v>12</v>
      </c>
      <c r="AA361">
        <v>0.3</v>
      </c>
      <c r="AB361">
        <v>0.42899999999999999</v>
      </c>
      <c r="AC361">
        <v>0.72899999999999998</v>
      </c>
    </row>
    <row r="362" spans="1:33" x14ac:dyDescent="0.25">
      <c r="A362" t="s">
        <v>164</v>
      </c>
      <c r="B362" t="s">
        <v>366</v>
      </c>
      <c r="C362">
        <v>0.214</v>
      </c>
      <c r="D362">
        <v>5</v>
      </c>
      <c r="E362">
        <v>5</v>
      </c>
      <c r="F362">
        <v>19</v>
      </c>
      <c r="G362" s="14">
        <v>14</v>
      </c>
      <c r="H362">
        <v>3</v>
      </c>
      <c r="I362" s="14">
        <v>3</v>
      </c>
      <c r="J362">
        <v>1</v>
      </c>
      <c r="K362">
        <v>0</v>
      </c>
      <c r="L362">
        <v>0</v>
      </c>
      <c r="M362">
        <v>5</v>
      </c>
      <c r="N362" s="14">
        <v>2</v>
      </c>
      <c r="O362">
        <v>3</v>
      </c>
      <c r="P362">
        <v>1</v>
      </c>
      <c r="Q362">
        <v>0</v>
      </c>
      <c r="R362">
        <v>0</v>
      </c>
      <c r="S362">
        <v>0</v>
      </c>
      <c r="T362">
        <v>0</v>
      </c>
      <c r="U362">
        <v>2</v>
      </c>
      <c r="V362">
        <v>0</v>
      </c>
      <c r="W362">
        <v>1</v>
      </c>
      <c r="X362">
        <v>0</v>
      </c>
      <c r="Y362">
        <v>0</v>
      </c>
      <c r="Z362">
        <v>4</v>
      </c>
      <c r="AA362">
        <v>0.316</v>
      </c>
      <c r="AB362">
        <v>0.28599999999999998</v>
      </c>
      <c r="AC362">
        <v>0.60199999999999998</v>
      </c>
    </row>
    <row r="363" spans="1:33" x14ac:dyDescent="0.25">
      <c r="A363" t="s">
        <v>164</v>
      </c>
      <c r="B363" t="s">
        <v>367</v>
      </c>
      <c r="C363">
        <v>0</v>
      </c>
      <c r="D363">
        <v>1</v>
      </c>
      <c r="E363">
        <v>1</v>
      </c>
      <c r="F363">
        <v>2</v>
      </c>
      <c r="G363" s="14">
        <v>2</v>
      </c>
      <c r="H363">
        <v>1</v>
      </c>
      <c r="I363" s="14">
        <v>0</v>
      </c>
      <c r="J363">
        <v>0</v>
      </c>
      <c r="K363">
        <v>0</v>
      </c>
      <c r="L363">
        <v>0</v>
      </c>
      <c r="M363">
        <v>2</v>
      </c>
      <c r="N363" s="14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E363" s="3"/>
      <c r="AF363" s="3"/>
      <c r="AG363" s="3"/>
    </row>
    <row r="364" spans="1:33" x14ac:dyDescent="0.25">
      <c r="A364" t="s">
        <v>164</v>
      </c>
      <c r="B364" t="s">
        <v>368</v>
      </c>
      <c r="C364">
        <v>0</v>
      </c>
      <c r="D364">
        <v>1</v>
      </c>
      <c r="E364">
        <v>1</v>
      </c>
      <c r="F364">
        <v>3</v>
      </c>
      <c r="G364" s="14">
        <v>2</v>
      </c>
      <c r="H364">
        <v>1</v>
      </c>
      <c r="I364" s="14">
        <v>0</v>
      </c>
      <c r="J364">
        <v>0</v>
      </c>
      <c r="K364">
        <v>0</v>
      </c>
      <c r="L364">
        <v>0</v>
      </c>
      <c r="M364">
        <v>0</v>
      </c>
      <c r="N364" s="14">
        <v>1</v>
      </c>
      <c r="O364">
        <v>1</v>
      </c>
      <c r="P364">
        <v>0</v>
      </c>
      <c r="Q364">
        <v>0</v>
      </c>
      <c r="R364">
        <v>2</v>
      </c>
      <c r="S364">
        <v>0</v>
      </c>
      <c r="T364">
        <v>0</v>
      </c>
      <c r="U364">
        <v>0</v>
      </c>
      <c r="V364">
        <v>0</v>
      </c>
      <c r="W364">
        <v>1</v>
      </c>
      <c r="X364">
        <v>0</v>
      </c>
      <c r="Y364">
        <v>0</v>
      </c>
      <c r="Z364">
        <v>0</v>
      </c>
      <c r="AA364">
        <v>0.33300000000000002</v>
      </c>
      <c r="AB364">
        <v>0</v>
      </c>
      <c r="AC364">
        <v>0.33300000000000002</v>
      </c>
      <c r="AE364" s="3"/>
      <c r="AF364" s="3"/>
      <c r="AG364" s="3"/>
    </row>
    <row r="365" spans="1:33" x14ac:dyDescent="0.25">
      <c r="A365" t="s">
        <v>164</v>
      </c>
      <c r="B365" t="s">
        <v>369</v>
      </c>
      <c r="C365">
        <v>0</v>
      </c>
      <c r="D365">
        <v>2</v>
      </c>
      <c r="E365">
        <v>2</v>
      </c>
      <c r="F365">
        <v>4</v>
      </c>
      <c r="G365" s="14">
        <v>3</v>
      </c>
      <c r="H365">
        <v>0</v>
      </c>
      <c r="I365" s="14">
        <v>0</v>
      </c>
      <c r="J365">
        <v>0</v>
      </c>
      <c r="K365">
        <v>0</v>
      </c>
      <c r="L365">
        <v>0</v>
      </c>
      <c r="M365">
        <v>1</v>
      </c>
      <c r="N365" s="14">
        <v>0</v>
      </c>
      <c r="O365">
        <v>0</v>
      </c>
      <c r="P365">
        <v>1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0.25</v>
      </c>
      <c r="AB365">
        <v>0</v>
      </c>
      <c r="AC365">
        <v>0.25</v>
      </c>
      <c r="AE365" s="3"/>
      <c r="AF365" s="3"/>
      <c r="AG365" s="3"/>
    </row>
    <row r="366" spans="1:33" x14ac:dyDescent="0.25">
      <c r="AE366" s="3"/>
      <c r="AF366" s="3"/>
      <c r="AG366" s="3"/>
    </row>
    <row r="367" spans="1:33" x14ac:dyDescent="0.25">
      <c r="B367" s="87" t="s">
        <v>370</v>
      </c>
      <c r="AE367" s="3"/>
      <c r="AF367" s="3"/>
      <c r="AG367" s="3"/>
    </row>
    <row r="368" spans="1:33" x14ac:dyDescent="0.25">
      <c r="A368" s="41" t="s">
        <v>133</v>
      </c>
      <c r="B368" s="41" t="s">
        <v>1</v>
      </c>
      <c r="C368" s="1" t="s">
        <v>2</v>
      </c>
      <c r="D368" s="1" t="s">
        <v>3</v>
      </c>
      <c r="E368" s="1" t="s">
        <v>4</v>
      </c>
      <c r="F368" s="1" t="s">
        <v>5</v>
      </c>
      <c r="G368" s="2" t="s">
        <v>6</v>
      </c>
      <c r="H368" s="1" t="s">
        <v>7</v>
      </c>
      <c r="I368" s="2" t="s">
        <v>8</v>
      </c>
      <c r="J368" s="1" t="s">
        <v>9</v>
      </c>
      <c r="K368" s="1" t="s">
        <v>10</v>
      </c>
      <c r="L368" s="1" t="s">
        <v>11</v>
      </c>
      <c r="M368" s="1" t="s">
        <v>12</v>
      </c>
      <c r="N368" s="2" t="s">
        <v>13</v>
      </c>
      <c r="O368" s="1" t="s">
        <v>14</v>
      </c>
      <c r="P368" s="1" t="s">
        <v>15</v>
      </c>
      <c r="Q368" s="1" t="s">
        <v>16</v>
      </c>
      <c r="R368" s="1" t="s">
        <v>17</v>
      </c>
      <c r="S368" s="1" t="s">
        <v>18</v>
      </c>
      <c r="T368" s="1" t="s">
        <v>19</v>
      </c>
      <c r="U368" s="1" t="s">
        <v>20</v>
      </c>
      <c r="V368" s="1" t="s">
        <v>21</v>
      </c>
      <c r="W368" s="1" t="s">
        <v>22</v>
      </c>
      <c r="X368" s="1" t="s">
        <v>23</v>
      </c>
      <c r="Y368" s="1" t="s">
        <v>24</v>
      </c>
      <c r="Z368" s="1" t="s">
        <v>25</v>
      </c>
      <c r="AA368" s="1" t="s">
        <v>26</v>
      </c>
      <c r="AB368" s="1" t="s">
        <v>27</v>
      </c>
      <c r="AC368" s="1" t="s">
        <v>28</v>
      </c>
      <c r="AD368" s="41"/>
      <c r="AE368" s="3"/>
      <c r="AF368" s="3"/>
      <c r="AG368" s="3"/>
    </row>
    <row r="369" spans="1:34" x14ac:dyDescent="0.25">
      <c r="AE369" s="3"/>
      <c r="AF369" s="3"/>
      <c r="AG369" s="3"/>
    </row>
    <row r="370" spans="1:34" x14ac:dyDescent="0.25">
      <c r="A370" s="3" t="s">
        <v>134</v>
      </c>
      <c r="B370" s="3" t="s">
        <v>371</v>
      </c>
      <c r="C370" s="42">
        <v>0.41699999999999998</v>
      </c>
      <c r="D370" s="3">
        <v>11</v>
      </c>
      <c r="E370" s="3">
        <v>11</v>
      </c>
      <c r="F370" s="3">
        <v>47</v>
      </c>
      <c r="G370" s="6">
        <v>36</v>
      </c>
      <c r="H370" s="3">
        <v>14</v>
      </c>
      <c r="I370" s="6">
        <v>15</v>
      </c>
      <c r="J370" s="3">
        <v>2</v>
      </c>
      <c r="K370" s="3">
        <v>0</v>
      </c>
      <c r="L370" s="3">
        <v>0</v>
      </c>
      <c r="M370" s="3">
        <v>5</v>
      </c>
      <c r="N370" s="6">
        <v>9</v>
      </c>
      <c r="O370" s="3">
        <v>8</v>
      </c>
      <c r="P370" s="3">
        <v>2</v>
      </c>
      <c r="Q370" s="3">
        <v>0</v>
      </c>
      <c r="R370" s="3">
        <v>3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1</v>
      </c>
      <c r="Y370" s="3">
        <v>0</v>
      </c>
      <c r="Z370" s="3">
        <v>17</v>
      </c>
      <c r="AA370" s="3">
        <v>0.55300000000000005</v>
      </c>
      <c r="AB370" s="3">
        <v>0.47199999999999998</v>
      </c>
      <c r="AC370" s="3">
        <v>1.0249999999999999</v>
      </c>
      <c r="AD370" s="3"/>
      <c r="AE370" s="3"/>
      <c r="AF370" s="3"/>
      <c r="AG370" s="3"/>
    </row>
    <row r="371" spans="1:34" x14ac:dyDescent="0.25">
      <c r="A371" s="3" t="s">
        <v>137</v>
      </c>
      <c r="B371" s="3" t="s">
        <v>371</v>
      </c>
      <c r="C371" s="42">
        <v>0.34799999999999998</v>
      </c>
      <c r="D371" s="3">
        <v>13</v>
      </c>
      <c r="E371" s="3">
        <v>13</v>
      </c>
      <c r="F371" s="3">
        <v>52</v>
      </c>
      <c r="G371" s="6">
        <v>46</v>
      </c>
      <c r="H371" s="3">
        <v>13</v>
      </c>
      <c r="I371" s="6">
        <v>16</v>
      </c>
      <c r="J371" s="3">
        <v>3</v>
      </c>
      <c r="K371" s="3">
        <v>1</v>
      </c>
      <c r="L371" s="3">
        <v>0</v>
      </c>
      <c r="M371" s="3">
        <v>8</v>
      </c>
      <c r="N371" s="6">
        <v>5</v>
      </c>
      <c r="O371" s="3">
        <v>11</v>
      </c>
      <c r="P371" s="3">
        <v>1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4</v>
      </c>
      <c r="X371" s="3">
        <v>1</v>
      </c>
      <c r="Y371" s="3">
        <v>0</v>
      </c>
      <c r="Z371" s="3">
        <v>21</v>
      </c>
      <c r="AA371" s="3">
        <v>0.51900000000000002</v>
      </c>
      <c r="AB371" s="3">
        <v>0.45700000000000002</v>
      </c>
      <c r="AC371" s="3">
        <v>0.97599999999999998</v>
      </c>
      <c r="AD371" s="3"/>
      <c r="AE371" s="13" t="s">
        <v>372</v>
      </c>
      <c r="AF371" s="3"/>
      <c r="AG371" s="3"/>
    </row>
    <row r="372" spans="1:34" x14ac:dyDescent="0.25">
      <c r="A372" s="3" t="s">
        <v>139</v>
      </c>
      <c r="B372" s="73" t="s">
        <v>373</v>
      </c>
      <c r="C372" s="42">
        <v>0.222</v>
      </c>
      <c r="D372" s="3">
        <v>3</v>
      </c>
      <c r="E372" s="3">
        <v>3</v>
      </c>
      <c r="F372" s="3">
        <v>12</v>
      </c>
      <c r="G372" s="6">
        <v>9</v>
      </c>
      <c r="H372" s="3">
        <v>3</v>
      </c>
      <c r="I372" s="6">
        <v>2</v>
      </c>
      <c r="J372" s="3">
        <v>0</v>
      </c>
      <c r="K372" s="3">
        <v>0</v>
      </c>
      <c r="L372" s="3">
        <v>0</v>
      </c>
      <c r="M372" s="3">
        <v>0</v>
      </c>
      <c r="N372" s="6">
        <v>2</v>
      </c>
      <c r="O372" s="3">
        <v>1</v>
      </c>
      <c r="P372" s="3">
        <v>1</v>
      </c>
      <c r="Q372" s="3">
        <v>0</v>
      </c>
      <c r="R372" s="3">
        <v>0</v>
      </c>
      <c r="S372" s="3">
        <v>0</v>
      </c>
      <c r="T372" s="3">
        <v>0</v>
      </c>
      <c r="U372" s="3">
        <v>0</v>
      </c>
      <c r="V372" s="3">
        <v>0</v>
      </c>
      <c r="W372" s="3">
        <v>1</v>
      </c>
      <c r="X372" s="3">
        <v>0</v>
      </c>
      <c r="Y372" s="3">
        <v>0</v>
      </c>
      <c r="Z372" s="3">
        <v>2</v>
      </c>
      <c r="AA372" s="3">
        <v>0.41699999999999998</v>
      </c>
      <c r="AB372" s="3">
        <v>0.222</v>
      </c>
      <c r="AC372" s="73">
        <v>0.63900000000000001</v>
      </c>
      <c r="AD372" s="3"/>
      <c r="AE372" s="3">
        <v>100</v>
      </c>
      <c r="AF372" s="3">
        <v>42</v>
      </c>
      <c r="AG372" s="3">
        <f>SUM(AE372:AF372)</f>
        <v>142</v>
      </c>
    </row>
    <row r="373" spans="1:34" x14ac:dyDescent="0.25">
      <c r="A373" s="3" t="s">
        <v>269</v>
      </c>
      <c r="B373" s="3" t="s">
        <v>373</v>
      </c>
      <c r="C373" s="42">
        <v>0.36399999999999999</v>
      </c>
      <c r="D373" s="3">
        <v>12</v>
      </c>
      <c r="E373" s="3">
        <v>12</v>
      </c>
      <c r="F373" s="3">
        <v>57</v>
      </c>
      <c r="G373" s="6">
        <v>44</v>
      </c>
      <c r="H373" s="3">
        <v>13</v>
      </c>
      <c r="I373" s="6">
        <v>16</v>
      </c>
      <c r="J373" s="3">
        <v>0</v>
      </c>
      <c r="K373" s="3">
        <v>1</v>
      </c>
      <c r="L373" s="3">
        <v>0</v>
      </c>
      <c r="M373" s="3">
        <v>7</v>
      </c>
      <c r="N373" s="6">
        <v>11</v>
      </c>
      <c r="O373" s="3">
        <v>10</v>
      </c>
      <c r="P373" s="3">
        <v>2</v>
      </c>
      <c r="Q373" s="3">
        <v>0</v>
      </c>
      <c r="R373" s="3">
        <v>1</v>
      </c>
      <c r="S373" s="3">
        <v>0</v>
      </c>
      <c r="T373" s="3">
        <v>0</v>
      </c>
      <c r="U373" s="3">
        <v>0</v>
      </c>
      <c r="V373" s="3">
        <v>0</v>
      </c>
      <c r="W373" s="3">
        <v>1</v>
      </c>
      <c r="X373" s="3">
        <v>3</v>
      </c>
      <c r="Y373" s="3">
        <v>22</v>
      </c>
      <c r="Z373" s="3">
        <v>18</v>
      </c>
      <c r="AA373" s="3">
        <v>0.50900000000000001</v>
      </c>
      <c r="AB373" s="73">
        <v>0.40899999999999997</v>
      </c>
      <c r="AC373" s="3">
        <v>0.91800000000000004</v>
      </c>
      <c r="AD373" s="3"/>
    </row>
    <row r="374" spans="1:34" ht="15.75" thickBot="1" x14ac:dyDescent="0.3">
      <c r="A374" s="88" t="s">
        <v>143</v>
      </c>
      <c r="B374" s="3" t="s">
        <v>373</v>
      </c>
      <c r="C374" s="45">
        <v>0.17100000000000001</v>
      </c>
      <c r="D374" s="89">
        <v>11</v>
      </c>
      <c r="E374" s="89">
        <v>11</v>
      </c>
      <c r="F374" s="89">
        <v>45</v>
      </c>
      <c r="G374" s="48">
        <v>41</v>
      </c>
      <c r="H374" s="89">
        <v>7</v>
      </c>
      <c r="I374" s="47">
        <v>7</v>
      </c>
      <c r="J374" s="89">
        <v>0</v>
      </c>
      <c r="K374" s="89">
        <v>0</v>
      </c>
      <c r="L374" s="89">
        <v>0</v>
      </c>
      <c r="M374" s="89">
        <v>4</v>
      </c>
      <c r="N374" s="47">
        <v>1</v>
      </c>
      <c r="O374" s="89">
        <v>9</v>
      </c>
      <c r="P374" s="89">
        <v>2</v>
      </c>
      <c r="Q374" s="89">
        <v>1</v>
      </c>
      <c r="R374" s="89">
        <v>5</v>
      </c>
      <c r="S374" s="89">
        <v>0</v>
      </c>
      <c r="T374" s="89">
        <v>0</v>
      </c>
      <c r="U374" s="89">
        <v>0</v>
      </c>
      <c r="V374" s="89">
        <v>0</v>
      </c>
      <c r="W374" s="90">
        <v>5</v>
      </c>
      <c r="X374" s="89">
        <v>1</v>
      </c>
      <c r="Y374" s="89">
        <v>0</v>
      </c>
      <c r="Z374" s="89">
        <v>7</v>
      </c>
      <c r="AA374" s="89">
        <v>0.24399999999999999</v>
      </c>
      <c r="AB374" s="89">
        <v>0.17100000000000001</v>
      </c>
      <c r="AC374" s="89">
        <v>0.41499999999999998</v>
      </c>
      <c r="AD374" s="3"/>
    </row>
    <row r="375" spans="1:34" x14ac:dyDescent="0.25">
      <c r="A375" s="3" t="s">
        <v>144</v>
      </c>
      <c r="B375" s="3" t="s">
        <v>373</v>
      </c>
      <c r="C375" s="45">
        <v>0.432</v>
      </c>
      <c r="D375" s="89">
        <v>12</v>
      </c>
      <c r="E375" s="89">
        <v>12</v>
      </c>
      <c r="F375" s="89">
        <v>50</v>
      </c>
      <c r="G375" s="47">
        <v>44</v>
      </c>
      <c r="H375" s="89">
        <v>13</v>
      </c>
      <c r="I375" s="47">
        <v>19</v>
      </c>
      <c r="J375" s="89">
        <v>5</v>
      </c>
      <c r="K375" s="89">
        <v>0</v>
      </c>
      <c r="L375" s="89">
        <v>0</v>
      </c>
      <c r="M375" s="89">
        <v>8</v>
      </c>
      <c r="N375" s="47">
        <v>5</v>
      </c>
      <c r="O375" s="89">
        <v>3</v>
      </c>
      <c r="P375" s="89">
        <v>1</v>
      </c>
      <c r="Q375" s="89">
        <v>0</v>
      </c>
      <c r="R375" s="89">
        <v>5</v>
      </c>
      <c r="S375" s="89">
        <v>1</v>
      </c>
      <c r="T375" s="89">
        <v>0</v>
      </c>
      <c r="U375" s="89">
        <v>0</v>
      </c>
      <c r="V375" s="89">
        <v>0</v>
      </c>
      <c r="W375" s="89">
        <v>2</v>
      </c>
      <c r="X375" s="89">
        <v>3</v>
      </c>
      <c r="Y375" s="89">
        <v>0</v>
      </c>
      <c r="Z375" s="89">
        <v>24</v>
      </c>
      <c r="AA375" s="89">
        <v>0.5</v>
      </c>
      <c r="AB375" s="89">
        <v>0.54500000000000004</v>
      </c>
      <c r="AC375" s="89">
        <v>1.0449999999999999</v>
      </c>
      <c r="AD375" s="3"/>
      <c r="AE375" s="91"/>
      <c r="AF375" s="91"/>
      <c r="AG375" s="91"/>
      <c r="AH375" s="92"/>
    </row>
    <row r="376" spans="1:34" x14ac:dyDescent="0.25">
      <c r="A376" s="3" t="s">
        <v>301</v>
      </c>
      <c r="B376" s="3" t="s">
        <v>373</v>
      </c>
      <c r="C376" s="62">
        <v>0.42099999999999999</v>
      </c>
      <c r="D376" s="3">
        <v>7</v>
      </c>
      <c r="E376" s="3">
        <v>7</v>
      </c>
      <c r="F376" s="3">
        <v>23</v>
      </c>
      <c r="G376" s="6">
        <v>19</v>
      </c>
      <c r="H376" s="3">
        <v>4</v>
      </c>
      <c r="I376" s="6">
        <v>8</v>
      </c>
      <c r="J376" s="3">
        <v>1</v>
      </c>
      <c r="K376" s="3">
        <v>0</v>
      </c>
      <c r="L376" s="3">
        <v>0</v>
      </c>
      <c r="M376" s="3">
        <v>5</v>
      </c>
      <c r="N376" s="6">
        <v>4</v>
      </c>
      <c r="O376" s="3">
        <v>3</v>
      </c>
      <c r="P376" s="3">
        <v>0</v>
      </c>
      <c r="Q376" s="3">
        <v>0</v>
      </c>
      <c r="R376" s="3">
        <v>5</v>
      </c>
      <c r="S376" s="3">
        <v>0</v>
      </c>
      <c r="T376" s="3">
        <v>0</v>
      </c>
      <c r="U376" s="3">
        <v>0</v>
      </c>
      <c r="V376" s="3">
        <v>0</v>
      </c>
      <c r="W376" s="3">
        <v>2</v>
      </c>
      <c r="X376" s="3">
        <v>0</v>
      </c>
      <c r="Y376" s="3">
        <v>0</v>
      </c>
      <c r="Z376" s="3">
        <v>9</v>
      </c>
      <c r="AA376" s="3">
        <v>0.52200000000000002</v>
      </c>
      <c r="AB376" s="3">
        <v>0.47399999999999998</v>
      </c>
      <c r="AC376" s="3">
        <v>0.995</v>
      </c>
      <c r="AD376" s="3"/>
      <c r="AH376" s="93"/>
    </row>
    <row r="377" spans="1:34" x14ac:dyDescent="0.25">
      <c r="A377" s="3" t="s">
        <v>215</v>
      </c>
      <c r="B377" s="13" t="s">
        <v>373</v>
      </c>
      <c r="C377" s="13">
        <v>0.433</v>
      </c>
      <c r="D377" s="3">
        <v>8</v>
      </c>
      <c r="E377" s="3">
        <v>8</v>
      </c>
      <c r="F377" s="3">
        <v>35</v>
      </c>
      <c r="G377" s="6">
        <v>30</v>
      </c>
      <c r="H377" s="3">
        <v>7</v>
      </c>
      <c r="I377" s="6">
        <v>13</v>
      </c>
      <c r="J377" s="3">
        <v>0</v>
      </c>
      <c r="K377" s="3">
        <v>0</v>
      </c>
      <c r="L377" s="3">
        <v>0</v>
      </c>
      <c r="M377" s="3">
        <v>5</v>
      </c>
      <c r="N377" s="6">
        <v>5</v>
      </c>
      <c r="O377" s="3">
        <v>6</v>
      </c>
      <c r="P377" s="3">
        <v>0</v>
      </c>
      <c r="Q377" s="3">
        <v>0</v>
      </c>
      <c r="R377" s="3">
        <v>1</v>
      </c>
      <c r="S377" s="3">
        <v>0</v>
      </c>
      <c r="T377" s="3">
        <v>0</v>
      </c>
      <c r="U377" s="3">
        <v>0</v>
      </c>
      <c r="V377" s="3">
        <v>0</v>
      </c>
      <c r="W377" s="3">
        <v>1</v>
      </c>
      <c r="X377" s="3">
        <v>0</v>
      </c>
      <c r="Y377" s="3">
        <v>0</v>
      </c>
      <c r="Z377" s="3">
        <v>13</v>
      </c>
      <c r="AA377" s="3">
        <v>0.51400000000000001</v>
      </c>
      <c r="AB377" s="3">
        <v>0.433</v>
      </c>
      <c r="AC377" s="3">
        <v>0.94799999999999995</v>
      </c>
      <c r="AD377" s="3"/>
      <c r="AH377" s="93"/>
    </row>
    <row r="378" spans="1:34" x14ac:dyDescent="0.25">
      <c r="A378" s="3" t="s">
        <v>169</v>
      </c>
      <c r="B378" s="3" t="s">
        <v>373</v>
      </c>
      <c r="C378" s="3">
        <v>0.5</v>
      </c>
      <c r="D378" s="3">
        <v>2</v>
      </c>
      <c r="E378" s="3">
        <v>2</v>
      </c>
      <c r="F378" s="3">
        <v>8</v>
      </c>
      <c r="G378" s="6">
        <v>8</v>
      </c>
      <c r="H378" s="3">
        <v>0</v>
      </c>
      <c r="I378" s="6">
        <v>4</v>
      </c>
      <c r="J378" s="3">
        <v>1</v>
      </c>
      <c r="K378" s="3">
        <v>0</v>
      </c>
      <c r="L378" s="3">
        <v>0</v>
      </c>
      <c r="M378" s="3">
        <v>0</v>
      </c>
      <c r="N378" s="6">
        <v>0</v>
      </c>
      <c r="O378" s="3">
        <v>2</v>
      </c>
      <c r="P378" s="3">
        <v>0</v>
      </c>
      <c r="Q378" s="3">
        <v>0</v>
      </c>
      <c r="R378" s="3">
        <v>0</v>
      </c>
      <c r="S378" s="3">
        <v>0</v>
      </c>
      <c r="T378" s="3">
        <v>0</v>
      </c>
      <c r="U378" s="3">
        <v>0</v>
      </c>
      <c r="V378" s="3">
        <v>0</v>
      </c>
      <c r="W378" s="3">
        <v>0</v>
      </c>
      <c r="X378" s="3">
        <v>0</v>
      </c>
      <c r="Y378" s="3">
        <v>0</v>
      </c>
      <c r="Z378" s="3">
        <v>5</v>
      </c>
      <c r="AA378" s="3">
        <v>0.5</v>
      </c>
      <c r="AB378" s="3">
        <v>0.625</v>
      </c>
      <c r="AC378" s="3">
        <v>1.125</v>
      </c>
      <c r="AD378" s="3"/>
      <c r="AH378" s="93"/>
    </row>
    <row r="379" spans="1:34" x14ac:dyDescent="0.25">
      <c r="A379" s="3"/>
      <c r="B379" s="13" t="s">
        <v>374</v>
      </c>
      <c r="C379" s="73">
        <v>0.36099999999999999</v>
      </c>
      <c r="D379" s="8">
        <f t="shared" ref="D379:Z379" si="27">SUM(D370:D378)</f>
        <v>79</v>
      </c>
      <c r="E379" s="73">
        <f t="shared" si="27"/>
        <v>79</v>
      </c>
      <c r="F379" s="8">
        <f t="shared" si="27"/>
        <v>329</v>
      </c>
      <c r="G379" s="74">
        <f t="shared" si="27"/>
        <v>277</v>
      </c>
      <c r="H379" s="73">
        <f t="shared" si="27"/>
        <v>74</v>
      </c>
      <c r="I379" s="74">
        <f t="shared" si="27"/>
        <v>100</v>
      </c>
      <c r="J379" s="73">
        <f t="shared" si="27"/>
        <v>12</v>
      </c>
      <c r="K379" s="8">
        <f t="shared" si="27"/>
        <v>2</v>
      </c>
      <c r="L379" s="73">
        <f t="shared" si="27"/>
        <v>0</v>
      </c>
      <c r="M379" s="73">
        <f t="shared" si="27"/>
        <v>42</v>
      </c>
      <c r="N379" s="74">
        <f t="shared" si="27"/>
        <v>42</v>
      </c>
      <c r="O379" s="8">
        <f t="shared" si="27"/>
        <v>53</v>
      </c>
      <c r="P379" s="73">
        <f t="shared" si="27"/>
        <v>9</v>
      </c>
      <c r="Q379" s="73">
        <f t="shared" si="27"/>
        <v>1</v>
      </c>
      <c r="R379" s="73">
        <f t="shared" si="27"/>
        <v>20</v>
      </c>
      <c r="S379" s="73">
        <f t="shared" si="27"/>
        <v>1</v>
      </c>
      <c r="T379" s="73">
        <f t="shared" si="27"/>
        <v>0</v>
      </c>
      <c r="U379" s="73">
        <f t="shared" si="27"/>
        <v>0</v>
      </c>
      <c r="V379" s="73">
        <f t="shared" si="27"/>
        <v>0</v>
      </c>
      <c r="W379" s="73">
        <f t="shared" si="27"/>
        <v>16</v>
      </c>
      <c r="X379" s="73">
        <f t="shared" si="27"/>
        <v>9</v>
      </c>
      <c r="Y379" s="73">
        <f t="shared" si="27"/>
        <v>22</v>
      </c>
      <c r="Z379" s="73">
        <f t="shared" si="27"/>
        <v>116</v>
      </c>
      <c r="AA379" s="62">
        <v>0.46</v>
      </c>
      <c r="AB379" s="62">
        <v>0.41899999999999998</v>
      </c>
      <c r="AC379" s="62">
        <f ca="1">SUM(AA379:AC379)</f>
        <v>0.879</v>
      </c>
      <c r="AD379" s="3"/>
      <c r="AH379" s="93"/>
    </row>
    <row r="380" spans="1:34" x14ac:dyDescent="0.25">
      <c r="AH380" s="93"/>
    </row>
    <row r="381" spans="1:34" ht="15.75" thickBot="1" x14ac:dyDescent="0.3">
      <c r="A381" s="24" t="s">
        <v>1</v>
      </c>
      <c r="B381" s="24" t="s">
        <v>2</v>
      </c>
      <c r="C381" s="24" t="s">
        <v>3</v>
      </c>
      <c r="D381" s="24" t="s">
        <v>4</v>
      </c>
      <c r="E381" s="24" t="s">
        <v>3</v>
      </c>
      <c r="F381" s="24" t="s">
        <v>5</v>
      </c>
      <c r="G381" s="59" t="s">
        <v>6</v>
      </c>
      <c r="H381" s="24" t="s">
        <v>7</v>
      </c>
      <c r="I381" s="59" t="s">
        <v>8</v>
      </c>
      <c r="J381" s="24" t="s">
        <v>9</v>
      </c>
      <c r="K381" s="24" t="s">
        <v>10</v>
      </c>
      <c r="L381" s="24" t="s">
        <v>11</v>
      </c>
      <c r="M381" s="24" t="s">
        <v>12</v>
      </c>
      <c r="N381" s="59" t="s">
        <v>13</v>
      </c>
      <c r="O381" s="24" t="s">
        <v>14</v>
      </c>
      <c r="P381" s="24" t="s">
        <v>15</v>
      </c>
      <c r="Q381" s="24" t="s">
        <v>16</v>
      </c>
      <c r="R381" s="24" t="s">
        <v>17</v>
      </c>
      <c r="S381" s="24" t="s">
        <v>18</v>
      </c>
      <c r="T381" s="24" t="s">
        <v>19</v>
      </c>
      <c r="U381" s="24" t="s">
        <v>20</v>
      </c>
      <c r="V381" s="24" t="s">
        <v>21</v>
      </c>
      <c r="W381" s="24" t="s">
        <v>22</v>
      </c>
      <c r="X381" s="24" t="s">
        <v>23</v>
      </c>
      <c r="Y381" s="24" t="s">
        <v>24</v>
      </c>
      <c r="Z381" s="24" t="s">
        <v>25</v>
      </c>
      <c r="AA381" s="24" t="s">
        <v>26</v>
      </c>
      <c r="AB381" s="24" t="s">
        <v>27</v>
      </c>
      <c r="AC381" s="24" t="s">
        <v>28</v>
      </c>
      <c r="AH381" s="93"/>
    </row>
    <row r="382" spans="1:34" x14ac:dyDescent="0.25">
      <c r="A382" s="94"/>
      <c r="B382" s="91" t="s">
        <v>375</v>
      </c>
      <c r="C382" s="91"/>
      <c r="D382" s="91"/>
      <c r="E382" s="91"/>
      <c r="F382" s="91"/>
      <c r="G382" s="95"/>
      <c r="H382" s="91"/>
      <c r="I382" s="95"/>
      <c r="J382" s="91"/>
      <c r="K382" s="91"/>
      <c r="L382" s="91"/>
      <c r="M382" s="91"/>
      <c r="N382" s="95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91"/>
      <c r="Z382" s="91"/>
      <c r="AA382" s="91"/>
      <c r="AB382" s="91"/>
      <c r="AC382" s="91"/>
      <c r="AD382" s="91"/>
      <c r="AH382" s="93"/>
    </row>
    <row r="383" spans="1:34" x14ac:dyDescent="0.25">
      <c r="A383" s="3" t="s">
        <v>134</v>
      </c>
      <c r="B383" s="3" t="s">
        <v>376</v>
      </c>
      <c r="C383" s="3">
        <v>0.45500000000000002</v>
      </c>
      <c r="D383" s="3">
        <v>11</v>
      </c>
      <c r="E383" s="3">
        <v>11</v>
      </c>
      <c r="F383" s="3">
        <v>46</v>
      </c>
      <c r="G383" s="6">
        <v>44</v>
      </c>
      <c r="H383" s="3">
        <v>13</v>
      </c>
      <c r="I383" s="6">
        <v>20</v>
      </c>
      <c r="J383" s="3">
        <v>4</v>
      </c>
      <c r="K383" s="3">
        <v>0</v>
      </c>
      <c r="L383" s="3">
        <v>0</v>
      </c>
      <c r="M383" s="3">
        <v>17</v>
      </c>
      <c r="N383" s="6">
        <v>2</v>
      </c>
      <c r="O383" s="3">
        <v>12</v>
      </c>
      <c r="P383" s="3">
        <v>0</v>
      </c>
      <c r="Q383" s="3">
        <v>0</v>
      </c>
      <c r="R383" s="3">
        <v>3</v>
      </c>
      <c r="S383" s="3">
        <v>0</v>
      </c>
      <c r="T383" s="3">
        <v>0</v>
      </c>
      <c r="U383" s="3">
        <v>0</v>
      </c>
      <c r="V383" s="3">
        <v>0</v>
      </c>
      <c r="W383" s="3">
        <v>2</v>
      </c>
      <c r="X383" s="3">
        <v>2</v>
      </c>
      <c r="Y383" s="3">
        <v>7</v>
      </c>
      <c r="Z383" s="3">
        <v>24</v>
      </c>
      <c r="AA383" s="3">
        <v>0.47799999999999998</v>
      </c>
      <c r="AB383" s="3">
        <v>0.54500000000000004</v>
      </c>
      <c r="AC383" s="3">
        <v>1.024</v>
      </c>
      <c r="AH383" s="93"/>
    </row>
    <row r="384" spans="1:34" x14ac:dyDescent="0.25">
      <c r="A384" s="3" t="s">
        <v>137</v>
      </c>
      <c r="B384" s="3" t="s">
        <v>376</v>
      </c>
      <c r="C384" s="3">
        <v>0.32600000000000001</v>
      </c>
      <c r="D384" s="3">
        <v>11</v>
      </c>
      <c r="E384" s="3">
        <v>11</v>
      </c>
      <c r="F384" s="3">
        <v>47</v>
      </c>
      <c r="G384" s="6">
        <v>46</v>
      </c>
      <c r="H384" s="3">
        <v>8</v>
      </c>
      <c r="I384" s="6">
        <v>15</v>
      </c>
      <c r="J384" s="3">
        <v>1</v>
      </c>
      <c r="K384" s="3">
        <v>0</v>
      </c>
      <c r="L384" s="3">
        <v>0</v>
      </c>
      <c r="M384" s="3">
        <v>8</v>
      </c>
      <c r="N384" s="6">
        <v>1</v>
      </c>
      <c r="O384" s="3">
        <v>10</v>
      </c>
      <c r="P384" s="3">
        <v>0</v>
      </c>
      <c r="Q384" s="3">
        <v>0</v>
      </c>
      <c r="R384" s="3">
        <v>2</v>
      </c>
      <c r="S384" s="3">
        <v>0</v>
      </c>
      <c r="T384" s="3">
        <v>0</v>
      </c>
      <c r="U384" s="3">
        <v>0</v>
      </c>
      <c r="V384" s="3">
        <v>0</v>
      </c>
      <c r="W384" s="3">
        <v>3</v>
      </c>
      <c r="X384" s="3">
        <v>4</v>
      </c>
      <c r="Y384" s="3">
        <v>0</v>
      </c>
      <c r="Z384" s="3">
        <v>16</v>
      </c>
      <c r="AA384" s="3">
        <v>0.48899999999999999</v>
      </c>
      <c r="AB384" s="3">
        <v>0.34799999999999998</v>
      </c>
      <c r="AC384" s="3">
        <v>0.83699999999999997</v>
      </c>
      <c r="AH384" s="93"/>
    </row>
    <row r="385" spans="1:34" x14ac:dyDescent="0.25">
      <c r="A385" s="3" t="s">
        <v>139</v>
      </c>
      <c r="B385" s="73" t="s">
        <v>377</v>
      </c>
      <c r="C385" s="3">
        <v>0.32300000000000001</v>
      </c>
      <c r="D385" s="3">
        <v>9</v>
      </c>
      <c r="E385" s="3">
        <v>9</v>
      </c>
      <c r="F385" s="3">
        <v>35</v>
      </c>
      <c r="G385" s="6">
        <v>31</v>
      </c>
      <c r="H385" s="3">
        <v>4</v>
      </c>
      <c r="I385" s="6">
        <v>10</v>
      </c>
      <c r="J385" s="3">
        <v>2</v>
      </c>
      <c r="K385" s="3">
        <v>1</v>
      </c>
      <c r="L385" s="3">
        <v>0</v>
      </c>
      <c r="M385" s="3">
        <v>10</v>
      </c>
      <c r="N385" s="6">
        <v>1</v>
      </c>
      <c r="O385" s="3">
        <v>5</v>
      </c>
      <c r="P385" s="3">
        <v>0</v>
      </c>
      <c r="Q385" s="3">
        <v>0</v>
      </c>
      <c r="R385" s="3">
        <v>3</v>
      </c>
      <c r="S385" s="3">
        <v>0</v>
      </c>
      <c r="T385" s="3">
        <v>0</v>
      </c>
      <c r="U385" s="3">
        <v>3</v>
      </c>
      <c r="V385" s="3">
        <v>0</v>
      </c>
      <c r="W385" s="3">
        <v>2</v>
      </c>
      <c r="X385" s="3">
        <v>0</v>
      </c>
      <c r="Y385" s="3">
        <v>0</v>
      </c>
      <c r="Z385" s="3">
        <v>14</v>
      </c>
      <c r="AA385" s="73">
        <v>0.314</v>
      </c>
      <c r="AB385" s="73">
        <v>0.45200000000000001</v>
      </c>
      <c r="AC385" s="73">
        <v>0.76600000000000001</v>
      </c>
      <c r="AH385" s="93"/>
    </row>
    <row r="386" spans="1:34" x14ac:dyDescent="0.25">
      <c r="A386" s="3" t="s">
        <v>269</v>
      </c>
      <c r="B386" s="3" t="s">
        <v>378</v>
      </c>
      <c r="C386" s="3">
        <v>0.114</v>
      </c>
      <c r="D386" s="3">
        <v>11</v>
      </c>
      <c r="E386" s="3">
        <v>11</v>
      </c>
      <c r="F386" s="3">
        <v>37</v>
      </c>
      <c r="G386" s="6">
        <v>35</v>
      </c>
      <c r="H386" s="3">
        <v>7</v>
      </c>
      <c r="I386" s="6">
        <v>4</v>
      </c>
      <c r="J386" s="3">
        <v>0</v>
      </c>
      <c r="K386" s="3">
        <v>0</v>
      </c>
      <c r="L386" s="3">
        <v>0</v>
      </c>
      <c r="M386" s="3">
        <v>4</v>
      </c>
      <c r="N386" s="6">
        <v>1</v>
      </c>
      <c r="O386" s="3">
        <v>10</v>
      </c>
      <c r="P386" s="3">
        <v>0</v>
      </c>
      <c r="Q386" s="3">
        <v>0</v>
      </c>
      <c r="R386" s="3">
        <v>1</v>
      </c>
      <c r="S386" s="3">
        <v>0</v>
      </c>
      <c r="T386" s="3">
        <v>0</v>
      </c>
      <c r="U386" s="3">
        <v>1</v>
      </c>
      <c r="V386" s="3">
        <v>0</v>
      </c>
      <c r="W386" s="3">
        <v>1</v>
      </c>
      <c r="X386" s="3">
        <v>5</v>
      </c>
      <c r="Y386" s="3">
        <v>0</v>
      </c>
      <c r="Z386" s="3">
        <v>4</v>
      </c>
      <c r="AA386" s="3">
        <v>0.13500000000000001</v>
      </c>
      <c r="AB386" s="3">
        <v>0.114</v>
      </c>
      <c r="AC386" s="3">
        <v>0.249</v>
      </c>
      <c r="AE386" t="e">
        <f>'[1]SPRING 2019'!AG90</f>
        <v>#REF!</v>
      </c>
      <c r="AF386" t="e">
        <f>'[1]SPRING 2019'!AH90</f>
        <v>#REF!</v>
      </c>
      <c r="AG386" t="e">
        <f>'[1]SPRING 2019'!AI90</f>
        <v>#REF!</v>
      </c>
      <c r="AH386" s="93" t="e">
        <f>'[1]SPRING 2019'!AJ90</f>
        <v>#REF!</v>
      </c>
    </row>
    <row r="387" spans="1:34" x14ac:dyDescent="0.25">
      <c r="A387" s="44" t="s">
        <v>143</v>
      </c>
      <c r="B387" s="3" t="s">
        <v>377</v>
      </c>
      <c r="C387" s="96">
        <v>0.33300000000000002</v>
      </c>
      <c r="D387" s="89">
        <v>2</v>
      </c>
      <c r="E387" s="89">
        <v>2</v>
      </c>
      <c r="F387" s="89">
        <v>8</v>
      </c>
      <c r="G387" s="47">
        <v>6</v>
      </c>
      <c r="H387" s="89">
        <v>2</v>
      </c>
      <c r="I387" s="47">
        <v>2</v>
      </c>
      <c r="J387" s="89">
        <v>0</v>
      </c>
      <c r="K387" s="89">
        <v>0</v>
      </c>
      <c r="L387" s="89">
        <v>0</v>
      </c>
      <c r="M387" s="89">
        <v>0</v>
      </c>
      <c r="N387" s="47">
        <v>2</v>
      </c>
      <c r="O387" s="89">
        <v>2</v>
      </c>
      <c r="P387" s="89">
        <v>0</v>
      </c>
      <c r="Q387" s="89">
        <v>0</v>
      </c>
      <c r="R387" s="89">
        <v>0</v>
      </c>
      <c r="S387" s="89">
        <v>0</v>
      </c>
      <c r="T387" s="89">
        <v>0</v>
      </c>
      <c r="U387" s="89">
        <v>0</v>
      </c>
      <c r="V387" s="89">
        <v>0</v>
      </c>
      <c r="W387" s="89">
        <v>1</v>
      </c>
      <c r="X387" s="89">
        <v>0</v>
      </c>
      <c r="Y387" s="89">
        <v>0</v>
      </c>
      <c r="Z387" s="89">
        <v>2</v>
      </c>
      <c r="AA387" s="89">
        <v>0.5</v>
      </c>
      <c r="AB387" s="89">
        <v>0.33300000000000002</v>
      </c>
      <c r="AC387" s="89">
        <v>0.83299999999999996</v>
      </c>
      <c r="AG387" s="25">
        <v>29</v>
      </c>
      <c r="AH387" s="93"/>
    </row>
    <row r="388" spans="1:34" x14ac:dyDescent="0.25">
      <c r="A388" s="42"/>
      <c r="B388" s="3" t="s">
        <v>50</v>
      </c>
      <c r="C388" s="73">
        <v>0.314</v>
      </c>
      <c r="D388" s="73">
        <f t="shared" ref="D388:Z388" si="28">SUM(D383:D387)</f>
        <v>44</v>
      </c>
      <c r="E388" s="73">
        <f t="shared" si="28"/>
        <v>44</v>
      </c>
      <c r="F388" s="73">
        <f t="shared" si="28"/>
        <v>173</v>
      </c>
      <c r="G388" s="11">
        <f t="shared" si="28"/>
        <v>162</v>
      </c>
      <c r="H388" s="73">
        <f t="shared" si="28"/>
        <v>34</v>
      </c>
      <c r="I388" s="11">
        <f t="shared" si="28"/>
        <v>51</v>
      </c>
      <c r="J388" s="73">
        <f t="shared" si="28"/>
        <v>7</v>
      </c>
      <c r="K388" s="73">
        <f t="shared" si="28"/>
        <v>1</v>
      </c>
      <c r="L388" s="73">
        <f t="shared" si="28"/>
        <v>0</v>
      </c>
      <c r="M388" s="8">
        <f t="shared" si="28"/>
        <v>39</v>
      </c>
      <c r="N388" s="74">
        <f t="shared" si="28"/>
        <v>7</v>
      </c>
      <c r="O388" s="8">
        <f t="shared" si="28"/>
        <v>39</v>
      </c>
      <c r="P388" s="73">
        <f t="shared" si="28"/>
        <v>0</v>
      </c>
      <c r="Q388" s="73">
        <f t="shared" si="28"/>
        <v>0</v>
      </c>
      <c r="R388" s="73">
        <f t="shared" si="28"/>
        <v>9</v>
      </c>
      <c r="S388" s="73">
        <f t="shared" si="28"/>
        <v>0</v>
      </c>
      <c r="T388" s="73">
        <f t="shared" si="28"/>
        <v>0</v>
      </c>
      <c r="U388" s="73">
        <f t="shared" si="28"/>
        <v>4</v>
      </c>
      <c r="V388" s="73">
        <f t="shared" si="28"/>
        <v>0</v>
      </c>
      <c r="W388" s="73">
        <f t="shared" si="28"/>
        <v>9</v>
      </c>
      <c r="X388" s="73">
        <f t="shared" si="28"/>
        <v>11</v>
      </c>
      <c r="Y388" s="73">
        <f t="shared" si="28"/>
        <v>7</v>
      </c>
      <c r="Z388" s="8">
        <f t="shared" si="28"/>
        <v>60</v>
      </c>
      <c r="AA388" s="73">
        <v>0.33500000000000002</v>
      </c>
      <c r="AB388" s="73">
        <v>0.37</v>
      </c>
      <c r="AC388" s="3">
        <f ca="1">SUM(AA388:AC388)</f>
        <v>0.70500000000000007</v>
      </c>
      <c r="AH388" s="93"/>
    </row>
    <row r="389" spans="1:34" x14ac:dyDescent="0.25">
      <c r="A389" s="97"/>
      <c r="AE389">
        <v>55</v>
      </c>
      <c r="AF389">
        <v>35</v>
      </c>
      <c r="AG389">
        <f>SUM(AE389:AF389)</f>
        <v>90</v>
      </c>
      <c r="AH389" s="93"/>
    </row>
    <row r="390" spans="1:34" x14ac:dyDescent="0.25">
      <c r="A390" s="3" t="s">
        <v>134</v>
      </c>
      <c r="B390" s="3" t="s">
        <v>379</v>
      </c>
      <c r="C390" s="3">
        <v>0.5</v>
      </c>
      <c r="D390" s="3">
        <v>1</v>
      </c>
      <c r="E390" s="3">
        <v>1</v>
      </c>
      <c r="F390" s="3">
        <v>2</v>
      </c>
      <c r="G390" s="6">
        <v>2</v>
      </c>
      <c r="H390" s="3">
        <v>1</v>
      </c>
      <c r="I390" s="6">
        <v>1</v>
      </c>
      <c r="J390" s="3">
        <v>0</v>
      </c>
      <c r="K390" s="3">
        <v>0</v>
      </c>
      <c r="L390" s="3">
        <v>1</v>
      </c>
      <c r="M390" s="3">
        <v>1</v>
      </c>
      <c r="N390" s="6">
        <v>0</v>
      </c>
      <c r="O390" s="3">
        <v>0</v>
      </c>
      <c r="P390" s="3">
        <v>0</v>
      </c>
      <c r="Q390" s="3">
        <v>0</v>
      </c>
      <c r="R390" s="3">
        <v>1</v>
      </c>
      <c r="S390" s="3">
        <v>0</v>
      </c>
      <c r="T390" s="3">
        <v>0</v>
      </c>
      <c r="U390" s="3">
        <v>0</v>
      </c>
      <c r="V390" s="3">
        <v>0</v>
      </c>
      <c r="W390" s="3">
        <v>0</v>
      </c>
      <c r="X390" s="3">
        <v>0</v>
      </c>
      <c r="Y390" s="3">
        <v>0</v>
      </c>
      <c r="Z390" s="3">
        <v>4</v>
      </c>
      <c r="AA390" s="3">
        <v>0.5</v>
      </c>
      <c r="AB390" s="3">
        <v>2</v>
      </c>
      <c r="AC390" s="3">
        <v>2.5</v>
      </c>
      <c r="AE390" t="s">
        <v>147</v>
      </c>
      <c r="AH390" s="93"/>
    </row>
    <row r="391" spans="1:34" x14ac:dyDescent="0.25">
      <c r="A391" s="3" t="s">
        <v>137</v>
      </c>
      <c r="B391" s="3" t="s">
        <v>380</v>
      </c>
      <c r="C391" s="3">
        <v>0.34300000000000003</v>
      </c>
      <c r="D391" s="3">
        <v>11</v>
      </c>
      <c r="E391" s="3">
        <v>11</v>
      </c>
      <c r="F391" s="3">
        <v>46</v>
      </c>
      <c r="G391" s="6">
        <v>35</v>
      </c>
      <c r="H391" s="3">
        <v>11</v>
      </c>
      <c r="I391" s="6">
        <v>12</v>
      </c>
      <c r="J391" s="3">
        <v>3</v>
      </c>
      <c r="K391" s="3">
        <v>1</v>
      </c>
      <c r="L391" s="3">
        <v>0</v>
      </c>
      <c r="M391" s="3">
        <v>4</v>
      </c>
      <c r="N391" s="6">
        <v>9</v>
      </c>
      <c r="O391" s="3">
        <v>4</v>
      </c>
      <c r="P391" s="3">
        <v>2</v>
      </c>
      <c r="Q391" s="3">
        <v>0</v>
      </c>
      <c r="R391" s="3">
        <v>3</v>
      </c>
      <c r="S391" s="3">
        <v>0</v>
      </c>
      <c r="T391" s="3">
        <v>0</v>
      </c>
      <c r="U391" s="3">
        <v>0</v>
      </c>
      <c r="V391" s="3">
        <v>0</v>
      </c>
      <c r="W391" s="3">
        <v>2</v>
      </c>
      <c r="X391" s="3">
        <v>1</v>
      </c>
      <c r="Y391" s="3">
        <v>0</v>
      </c>
      <c r="Z391" s="3">
        <v>17</v>
      </c>
      <c r="AA391" s="3">
        <v>0.56499999999999995</v>
      </c>
      <c r="AB391" s="3">
        <v>0.48599999999999999</v>
      </c>
      <c r="AC391" s="3">
        <v>1.0509999999999999</v>
      </c>
      <c r="AH391" s="93"/>
    </row>
    <row r="392" spans="1:34" x14ac:dyDescent="0.25">
      <c r="A392" s="3" t="s">
        <v>139</v>
      </c>
      <c r="B392" s="3" t="s">
        <v>381</v>
      </c>
      <c r="C392" s="3">
        <v>0.45</v>
      </c>
      <c r="D392" s="3">
        <v>6</v>
      </c>
      <c r="E392" s="3">
        <v>6</v>
      </c>
      <c r="F392" s="3">
        <v>27</v>
      </c>
      <c r="G392" s="6">
        <v>20</v>
      </c>
      <c r="H392" s="3">
        <v>1</v>
      </c>
      <c r="I392" s="6">
        <v>9</v>
      </c>
      <c r="J392" s="3">
        <v>2</v>
      </c>
      <c r="K392" s="3">
        <v>0</v>
      </c>
      <c r="L392" s="3">
        <v>0</v>
      </c>
      <c r="M392" s="3">
        <v>3</v>
      </c>
      <c r="N392" s="6">
        <v>5</v>
      </c>
      <c r="O392" s="3">
        <v>3</v>
      </c>
      <c r="P392" s="3">
        <v>0</v>
      </c>
      <c r="Q392" s="3">
        <v>0</v>
      </c>
      <c r="R392" s="3">
        <v>2</v>
      </c>
      <c r="S392" s="3">
        <v>0</v>
      </c>
      <c r="T392" s="3">
        <v>0</v>
      </c>
      <c r="U392" s="3">
        <v>2</v>
      </c>
      <c r="V392" s="3">
        <v>0</v>
      </c>
      <c r="W392" s="3">
        <v>2</v>
      </c>
      <c r="X392" s="3">
        <v>1</v>
      </c>
      <c r="Y392" s="3">
        <v>0</v>
      </c>
      <c r="Z392" s="3">
        <v>11</v>
      </c>
      <c r="AA392" s="3">
        <v>0.51900000000000002</v>
      </c>
      <c r="AB392" s="3">
        <v>0.55000000000000004</v>
      </c>
      <c r="AC392" s="3">
        <v>1.069</v>
      </c>
      <c r="AH392" s="93"/>
    </row>
    <row r="393" spans="1:34" x14ac:dyDescent="0.25">
      <c r="A393" s="13" t="s">
        <v>269</v>
      </c>
      <c r="B393" s="13" t="s">
        <v>382</v>
      </c>
      <c r="C393" s="13">
        <v>0.378</v>
      </c>
      <c r="D393" s="3">
        <v>12</v>
      </c>
      <c r="E393" s="3">
        <v>12</v>
      </c>
      <c r="F393" s="3">
        <v>54</v>
      </c>
      <c r="G393" s="6">
        <v>37</v>
      </c>
      <c r="H393" s="3">
        <v>13</v>
      </c>
      <c r="I393" s="6">
        <v>14</v>
      </c>
      <c r="J393" s="3">
        <v>4</v>
      </c>
      <c r="K393" s="3">
        <v>1</v>
      </c>
      <c r="L393" s="3">
        <v>0</v>
      </c>
      <c r="M393" s="3">
        <v>5</v>
      </c>
      <c r="N393" s="6">
        <v>16</v>
      </c>
      <c r="O393" s="3">
        <v>1</v>
      </c>
      <c r="P393" s="3">
        <v>1</v>
      </c>
      <c r="Q393" s="3">
        <v>0</v>
      </c>
      <c r="R393" s="3">
        <v>1</v>
      </c>
      <c r="S393" s="3">
        <v>0</v>
      </c>
      <c r="T393" s="3">
        <v>0</v>
      </c>
      <c r="U393" s="3">
        <v>0</v>
      </c>
      <c r="V393" s="3">
        <v>0</v>
      </c>
      <c r="W393" s="3">
        <v>1</v>
      </c>
      <c r="X393" s="3">
        <v>0</v>
      </c>
      <c r="Y393" s="3">
        <v>0</v>
      </c>
      <c r="Z393" s="3">
        <v>20</v>
      </c>
      <c r="AA393" s="3">
        <v>0.57399999999999995</v>
      </c>
      <c r="AB393" s="3">
        <v>0.54100000000000004</v>
      </c>
      <c r="AC393" s="3">
        <v>1.115</v>
      </c>
      <c r="AH393" s="93"/>
    </row>
    <row r="394" spans="1:34" x14ac:dyDescent="0.25">
      <c r="A394" s="98" t="s">
        <v>143</v>
      </c>
      <c r="B394" s="42" t="s">
        <v>382</v>
      </c>
      <c r="C394" s="45">
        <v>0.33300000000000002</v>
      </c>
      <c r="D394" s="45">
        <v>4</v>
      </c>
      <c r="E394" s="45">
        <v>4</v>
      </c>
      <c r="F394" s="45">
        <v>14</v>
      </c>
      <c r="G394" s="47">
        <v>12</v>
      </c>
      <c r="H394" s="45">
        <v>3</v>
      </c>
      <c r="I394" s="47">
        <v>4</v>
      </c>
      <c r="J394" s="45">
        <v>0</v>
      </c>
      <c r="K394" s="45">
        <v>0</v>
      </c>
      <c r="L394" s="45">
        <v>0</v>
      </c>
      <c r="M394" s="45">
        <v>0</v>
      </c>
      <c r="N394" s="47">
        <v>2</v>
      </c>
      <c r="O394" s="45">
        <v>0</v>
      </c>
      <c r="P394" s="45">
        <v>0</v>
      </c>
      <c r="Q394" s="45">
        <v>0</v>
      </c>
      <c r="R394" s="45">
        <v>0</v>
      </c>
      <c r="S394" s="45">
        <v>0</v>
      </c>
      <c r="T394" s="45">
        <v>0</v>
      </c>
      <c r="U394" s="45">
        <v>0</v>
      </c>
      <c r="V394" s="45">
        <v>0</v>
      </c>
      <c r="W394" s="45">
        <v>0</v>
      </c>
      <c r="X394" s="45">
        <v>0</v>
      </c>
      <c r="Y394" s="45">
        <v>0</v>
      </c>
      <c r="Z394" s="45">
        <v>4</v>
      </c>
      <c r="AA394" s="45">
        <v>0.42899999999999999</v>
      </c>
      <c r="AB394" s="45">
        <v>0.33300000000000002</v>
      </c>
      <c r="AC394" s="45">
        <v>0.76200000000000001</v>
      </c>
      <c r="AH394" s="93"/>
    </row>
    <row r="395" spans="1:34" x14ac:dyDescent="0.25">
      <c r="A395" s="3" t="s">
        <v>144</v>
      </c>
      <c r="B395" s="42" t="s">
        <v>382</v>
      </c>
      <c r="C395" s="45">
        <v>0.5</v>
      </c>
      <c r="D395" s="89">
        <v>4</v>
      </c>
      <c r="E395" s="89">
        <v>4</v>
      </c>
      <c r="F395" s="89">
        <v>15</v>
      </c>
      <c r="G395" s="47">
        <v>14</v>
      </c>
      <c r="H395" s="89">
        <v>4</v>
      </c>
      <c r="I395" s="47">
        <v>7</v>
      </c>
      <c r="J395" s="89">
        <v>2</v>
      </c>
      <c r="K395" s="89">
        <v>0</v>
      </c>
      <c r="L395" s="89">
        <v>0</v>
      </c>
      <c r="M395" s="89">
        <v>0</v>
      </c>
      <c r="N395" s="47">
        <v>1</v>
      </c>
      <c r="O395" s="89">
        <v>0</v>
      </c>
      <c r="P395" s="89">
        <v>0</v>
      </c>
      <c r="Q395" s="89">
        <v>0</v>
      </c>
      <c r="R395" s="89">
        <v>2</v>
      </c>
      <c r="S395" s="89">
        <v>0</v>
      </c>
      <c r="T395" s="89">
        <v>0</v>
      </c>
      <c r="U395" s="89">
        <v>0</v>
      </c>
      <c r="V395" s="89">
        <v>0</v>
      </c>
      <c r="W395" s="89">
        <v>1</v>
      </c>
      <c r="X395" s="89">
        <v>0</v>
      </c>
      <c r="Y395" s="89">
        <v>0</v>
      </c>
      <c r="Z395" s="89">
        <v>9</v>
      </c>
      <c r="AA395" s="89">
        <v>0.53300000000000003</v>
      </c>
      <c r="AB395" s="89">
        <v>0.64300000000000002</v>
      </c>
      <c r="AC395" s="89">
        <v>1.1759999999999999</v>
      </c>
      <c r="AH395" s="93"/>
    </row>
    <row r="396" spans="1:34" x14ac:dyDescent="0.25">
      <c r="A396" s="3" t="s">
        <v>146</v>
      </c>
      <c r="B396" s="42" t="s">
        <v>382</v>
      </c>
      <c r="C396" s="3">
        <v>0.34799999999999998</v>
      </c>
      <c r="D396" s="3">
        <v>6</v>
      </c>
      <c r="E396" s="3">
        <v>6</v>
      </c>
      <c r="F396" s="3">
        <v>26</v>
      </c>
      <c r="G396" s="6">
        <v>23</v>
      </c>
      <c r="H396" s="3">
        <v>10</v>
      </c>
      <c r="I396" s="6">
        <v>8</v>
      </c>
      <c r="J396" s="3">
        <v>0</v>
      </c>
      <c r="K396" s="3">
        <v>0</v>
      </c>
      <c r="L396" s="3">
        <v>0</v>
      </c>
      <c r="M396" s="3">
        <v>4</v>
      </c>
      <c r="N396" s="6">
        <v>2</v>
      </c>
      <c r="O396" s="3">
        <v>2</v>
      </c>
      <c r="P396" s="3">
        <v>1</v>
      </c>
      <c r="Q396" s="3">
        <v>0</v>
      </c>
      <c r="R396" s="3">
        <v>1</v>
      </c>
      <c r="S396" s="3">
        <v>0</v>
      </c>
      <c r="T396" s="3">
        <v>0</v>
      </c>
      <c r="U396" s="3">
        <v>0</v>
      </c>
      <c r="V396" s="3">
        <v>0</v>
      </c>
      <c r="W396" s="3">
        <v>4</v>
      </c>
      <c r="X396" s="3">
        <v>0</v>
      </c>
      <c r="Y396" s="3">
        <v>0</v>
      </c>
      <c r="Z396" s="3">
        <v>8</v>
      </c>
      <c r="AA396" s="3">
        <v>0.42299999999999999</v>
      </c>
      <c r="AB396" s="3">
        <v>0.34799999999999998</v>
      </c>
      <c r="AC396" s="3">
        <v>0.77100000000000002</v>
      </c>
      <c r="AH396" s="93"/>
    </row>
    <row r="397" spans="1:34" x14ac:dyDescent="0.25">
      <c r="A397" s="3"/>
      <c r="B397" s="3" t="s">
        <v>50</v>
      </c>
      <c r="C397" s="3">
        <v>0.38400000000000001</v>
      </c>
      <c r="D397" s="73">
        <f t="shared" ref="D397:Z397" si="29">SUM(D390:D396)</f>
        <v>44</v>
      </c>
      <c r="E397" s="73">
        <f t="shared" si="29"/>
        <v>44</v>
      </c>
      <c r="F397" s="73">
        <f t="shared" si="29"/>
        <v>184</v>
      </c>
      <c r="G397" s="74">
        <f t="shared" si="29"/>
        <v>143</v>
      </c>
      <c r="H397" s="73">
        <f t="shared" si="29"/>
        <v>43</v>
      </c>
      <c r="I397" s="74">
        <f t="shared" si="29"/>
        <v>55</v>
      </c>
      <c r="J397" s="73">
        <f t="shared" si="29"/>
        <v>11</v>
      </c>
      <c r="K397" s="73">
        <f t="shared" si="29"/>
        <v>2</v>
      </c>
      <c r="L397" s="73">
        <f t="shared" si="29"/>
        <v>1</v>
      </c>
      <c r="M397" s="73">
        <f t="shared" si="29"/>
        <v>17</v>
      </c>
      <c r="N397" s="74">
        <f t="shared" si="29"/>
        <v>35</v>
      </c>
      <c r="O397" s="73">
        <f t="shared" si="29"/>
        <v>10</v>
      </c>
      <c r="P397" s="73">
        <f t="shared" si="29"/>
        <v>4</v>
      </c>
      <c r="Q397" s="73">
        <f t="shared" si="29"/>
        <v>0</v>
      </c>
      <c r="R397" s="73">
        <f t="shared" si="29"/>
        <v>10</v>
      </c>
      <c r="S397" s="73">
        <f t="shared" si="29"/>
        <v>0</v>
      </c>
      <c r="T397" s="73">
        <f t="shared" si="29"/>
        <v>0</v>
      </c>
      <c r="U397" s="73">
        <f t="shared" si="29"/>
        <v>2</v>
      </c>
      <c r="V397" s="73">
        <f t="shared" si="29"/>
        <v>0</v>
      </c>
      <c r="W397" s="73">
        <f t="shared" si="29"/>
        <v>10</v>
      </c>
      <c r="X397" s="73">
        <f t="shared" si="29"/>
        <v>2</v>
      </c>
      <c r="Y397" s="73">
        <f t="shared" si="29"/>
        <v>0</v>
      </c>
      <c r="Z397" s="73">
        <f t="shared" si="29"/>
        <v>73</v>
      </c>
      <c r="AA397" s="62">
        <v>0.51</v>
      </c>
      <c r="AB397" s="62">
        <v>0.49</v>
      </c>
      <c r="AC397" s="7">
        <v>1.0009999999999999</v>
      </c>
      <c r="AD397" t="s">
        <v>147</v>
      </c>
      <c r="AH397" s="93"/>
    </row>
    <row r="398" spans="1:34" x14ac:dyDescent="0.25">
      <c r="D398" s="56"/>
      <c r="E398" s="56"/>
      <c r="F398" s="56"/>
      <c r="G398" s="57"/>
      <c r="H398" s="56"/>
      <c r="I398" s="57"/>
      <c r="J398" s="56"/>
      <c r="K398" s="56"/>
      <c r="L398" s="56"/>
      <c r="M398" s="56"/>
      <c r="N398" s="57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25"/>
      <c r="AB398" s="25"/>
      <c r="AC398" s="58"/>
      <c r="AG398" s="25">
        <v>24</v>
      </c>
      <c r="AH398" s="93"/>
    </row>
    <row r="399" spans="1:34" x14ac:dyDescent="0.25">
      <c r="B399" s="87" t="s">
        <v>370</v>
      </c>
      <c r="D399" s="56"/>
      <c r="E399" s="56"/>
      <c r="F399" s="56"/>
      <c r="G399" s="57"/>
      <c r="H399" s="56"/>
      <c r="I399" s="57"/>
      <c r="J399" s="56"/>
      <c r="K399" s="56"/>
      <c r="L399" s="56"/>
      <c r="M399" s="56"/>
      <c r="N399" s="57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25"/>
      <c r="AB399" s="25"/>
      <c r="AC399" s="58"/>
      <c r="AH399" s="93"/>
    </row>
    <row r="400" spans="1:34" x14ac:dyDescent="0.25">
      <c r="A400" s="41" t="s">
        <v>133</v>
      </c>
      <c r="B400" s="41" t="s">
        <v>1</v>
      </c>
      <c r="C400" s="1" t="s">
        <v>2</v>
      </c>
      <c r="D400" s="1" t="s">
        <v>3</v>
      </c>
      <c r="E400" s="1" t="s">
        <v>4</v>
      </c>
      <c r="F400" s="1" t="s">
        <v>5</v>
      </c>
      <c r="G400" s="2" t="s">
        <v>6</v>
      </c>
      <c r="H400" s="1" t="s">
        <v>7</v>
      </c>
      <c r="I400" s="2" t="s">
        <v>8</v>
      </c>
      <c r="J400" s="1" t="s">
        <v>9</v>
      </c>
      <c r="K400" s="1" t="s">
        <v>10</v>
      </c>
      <c r="L400" s="1" t="s">
        <v>11</v>
      </c>
      <c r="M400" s="1" t="s">
        <v>12</v>
      </c>
      <c r="N400" s="2" t="s">
        <v>13</v>
      </c>
      <c r="O400" s="1" t="s">
        <v>14</v>
      </c>
      <c r="P400" s="1" t="s">
        <v>15</v>
      </c>
      <c r="Q400" s="1" t="s">
        <v>16</v>
      </c>
      <c r="R400" s="1" t="s">
        <v>17</v>
      </c>
      <c r="S400" s="1" t="s">
        <v>18</v>
      </c>
      <c r="T400" s="1" t="s">
        <v>19</v>
      </c>
      <c r="U400" s="1" t="s">
        <v>20</v>
      </c>
      <c r="V400" s="1" t="s">
        <v>21</v>
      </c>
      <c r="W400" s="1" t="s">
        <v>22</v>
      </c>
      <c r="X400" s="1" t="s">
        <v>23</v>
      </c>
      <c r="Y400" s="1" t="s">
        <v>24</v>
      </c>
      <c r="Z400" s="1" t="s">
        <v>25</v>
      </c>
      <c r="AA400" s="1" t="s">
        <v>26</v>
      </c>
      <c r="AB400" s="1" t="s">
        <v>27</v>
      </c>
      <c r="AC400" s="1" t="s">
        <v>28</v>
      </c>
      <c r="AD400" s="41"/>
      <c r="AE400">
        <v>81</v>
      </c>
      <c r="AF400">
        <v>22</v>
      </c>
      <c r="AG400">
        <f>SUM(AE400:AF400)</f>
        <v>103</v>
      </c>
      <c r="AH400" s="93"/>
    </row>
    <row r="401" spans="1:34" x14ac:dyDescent="0.25">
      <c r="A401" s="13" t="s">
        <v>134</v>
      </c>
      <c r="B401" s="13" t="s">
        <v>383</v>
      </c>
      <c r="C401" s="13">
        <v>0.5</v>
      </c>
      <c r="D401" s="3">
        <v>10</v>
      </c>
      <c r="E401" s="3">
        <v>10</v>
      </c>
      <c r="F401" s="3">
        <v>39</v>
      </c>
      <c r="G401" s="6">
        <v>30</v>
      </c>
      <c r="H401" s="3">
        <v>14</v>
      </c>
      <c r="I401" s="6">
        <v>15</v>
      </c>
      <c r="J401" s="3">
        <v>2</v>
      </c>
      <c r="K401" s="3">
        <v>0</v>
      </c>
      <c r="L401" s="3">
        <v>1</v>
      </c>
      <c r="M401" s="3">
        <v>8</v>
      </c>
      <c r="N401" s="6">
        <v>6</v>
      </c>
      <c r="O401" s="3">
        <v>3</v>
      </c>
      <c r="P401" s="3">
        <v>2</v>
      </c>
      <c r="Q401" s="3">
        <v>0</v>
      </c>
      <c r="R401" s="3">
        <v>5</v>
      </c>
      <c r="S401" s="3">
        <v>0</v>
      </c>
      <c r="T401" s="3">
        <v>0</v>
      </c>
      <c r="U401" s="3">
        <v>1</v>
      </c>
      <c r="V401" s="3">
        <v>0</v>
      </c>
      <c r="W401" s="3">
        <v>0</v>
      </c>
      <c r="X401" s="3">
        <v>1</v>
      </c>
      <c r="Y401" s="3">
        <v>4</v>
      </c>
      <c r="Z401" s="3">
        <v>20</v>
      </c>
      <c r="AA401" s="3">
        <v>0.59</v>
      </c>
      <c r="AB401" s="3">
        <v>0.66700000000000004</v>
      </c>
      <c r="AC401" s="3">
        <v>1.256</v>
      </c>
      <c r="AH401" s="93"/>
    </row>
    <row r="402" spans="1:34" x14ac:dyDescent="0.25">
      <c r="A402" s="13" t="s">
        <v>137</v>
      </c>
      <c r="B402" s="13" t="s">
        <v>384</v>
      </c>
      <c r="C402" s="13">
        <v>0.44800000000000001</v>
      </c>
      <c r="D402" s="3">
        <v>8</v>
      </c>
      <c r="E402" s="3">
        <v>8</v>
      </c>
      <c r="F402" s="3">
        <v>34</v>
      </c>
      <c r="G402" s="6">
        <v>29</v>
      </c>
      <c r="H402" s="3">
        <v>6</v>
      </c>
      <c r="I402" s="6">
        <v>13</v>
      </c>
      <c r="J402" s="3">
        <v>4</v>
      </c>
      <c r="K402" s="3">
        <v>1</v>
      </c>
      <c r="L402" s="3">
        <v>0</v>
      </c>
      <c r="M402" s="3">
        <v>9</v>
      </c>
      <c r="N402" s="6">
        <v>3</v>
      </c>
      <c r="O402" s="3">
        <v>3</v>
      </c>
      <c r="P402" s="3">
        <v>1</v>
      </c>
      <c r="Q402" s="3">
        <v>0</v>
      </c>
      <c r="R402" s="3">
        <v>1</v>
      </c>
      <c r="S402" s="3">
        <v>0</v>
      </c>
      <c r="T402" s="3">
        <v>0</v>
      </c>
      <c r="U402" s="3">
        <v>1</v>
      </c>
      <c r="V402" s="3">
        <v>0</v>
      </c>
      <c r="W402" s="3">
        <v>1</v>
      </c>
      <c r="X402" s="3">
        <v>0</v>
      </c>
      <c r="Y402" s="3">
        <v>0</v>
      </c>
      <c r="Z402" s="3">
        <v>19</v>
      </c>
      <c r="AA402" s="3">
        <v>0.52900000000000003</v>
      </c>
      <c r="AB402" s="3">
        <v>0.65500000000000003</v>
      </c>
      <c r="AC402" s="3">
        <v>1.1850000000000001</v>
      </c>
      <c r="AH402" s="93"/>
    </row>
    <row r="403" spans="1:34" x14ac:dyDescent="0.25">
      <c r="A403" s="3" t="s">
        <v>269</v>
      </c>
      <c r="B403" s="73" t="s">
        <v>385</v>
      </c>
      <c r="C403" s="3">
        <v>0.25600000000000001</v>
      </c>
      <c r="D403" s="3">
        <v>11</v>
      </c>
      <c r="E403" s="3">
        <v>11</v>
      </c>
      <c r="F403" s="3">
        <v>44</v>
      </c>
      <c r="G403" s="6">
        <v>39</v>
      </c>
      <c r="H403" s="3">
        <v>9</v>
      </c>
      <c r="I403" s="6">
        <v>10</v>
      </c>
      <c r="J403" s="3">
        <v>2</v>
      </c>
      <c r="K403" s="3">
        <v>0</v>
      </c>
      <c r="L403" s="3">
        <v>0</v>
      </c>
      <c r="M403" s="3">
        <v>9</v>
      </c>
      <c r="N403" s="6">
        <v>3</v>
      </c>
      <c r="O403" s="3">
        <v>2</v>
      </c>
      <c r="P403" s="3">
        <v>1</v>
      </c>
      <c r="Q403" s="3">
        <v>0</v>
      </c>
      <c r="R403" s="3">
        <v>3</v>
      </c>
      <c r="S403" s="3">
        <v>0</v>
      </c>
      <c r="T403" s="3">
        <v>0</v>
      </c>
      <c r="U403" s="3">
        <v>1</v>
      </c>
      <c r="V403" s="3">
        <v>0</v>
      </c>
      <c r="W403" s="3">
        <v>2</v>
      </c>
      <c r="X403" s="3">
        <v>1</v>
      </c>
      <c r="Y403" s="3">
        <v>0</v>
      </c>
      <c r="Z403" s="3">
        <v>12</v>
      </c>
      <c r="AA403" s="73">
        <v>0.318</v>
      </c>
      <c r="AB403" s="73">
        <v>0.308</v>
      </c>
      <c r="AC403" s="73">
        <v>0.626</v>
      </c>
      <c r="AH403" s="93"/>
    </row>
    <row r="404" spans="1:34" x14ac:dyDescent="0.25">
      <c r="A404" s="88" t="s">
        <v>143</v>
      </c>
      <c r="B404" s="3" t="s">
        <v>385</v>
      </c>
      <c r="C404" s="45">
        <v>0.435</v>
      </c>
      <c r="D404" s="45">
        <v>8</v>
      </c>
      <c r="E404" s="45">
        <v>8</v>
      </c>
      <c r="F404" s="45">
        <v>28</v>
      </c>
      <c r="G404" s="47">
        <v>23</v>
      </c>
      <c r="H404" s="45">
        <v>10</v>
      </c>
      <c r="I404" s="47">
        <v>10</v>
      </c>
      <c r="J404" s="45">
        <v>0</v>
      </c>
      <c r="K404" s="46">
        <v>2</v>
      </c>
      <c r="L404" s="45">
        <v>0</v>
      </c>
      <c r="M404" s="45">
        <v>13</v>
      </c>
      <c r="N404" s="47">
        <v>4</v>
      </c>
      <c r="O404" s="45">
        <v>3</v>
      </c>
      <c r="P404" s="45">
        <v>0</v>
      </c>
      <c r="Q404" s="45">
        <v>0</v>
      </c>
      <c r="R404" s="45">
        <v>4</v>
      </c>
      <c r="S404" s="45">
        <v>0</v>
      </c>
      <c r="T404" s="45">
        <v>0</v>
      </c>
      <c r="U404" s="45">
        <v>1</v>
      </c>
      <c r="V404" s="45">
        <v>0</v>
      </c>
      <c r="W404" s="45">
        <v>2</v>
      </c>
      <c r="X404" s="45">
        <v>1</v>
      </c>
      <c r="Y404" s="45">
        <v>0</v>
      </c>
      <c r="Z404" s="45">
        <v>14</v>
      </c>
      <c r="AA404" s="45">
        <v>0.5</v>
      </c>
      <c r="AB404" s="45">
        <v>0.60899999999999999</v>
      </c>
      <c r="AC404" s="45">
        <v>1.109</v>
      </c>
      <c r="AD404" s="50"/>
      <c r="AH404" s="93"/>
    </row>
    <row r="405" spans="1:34" x14ac:dyDescent="0.25">
      <c r="A405" s="3" t="s">
        <v>213</v>
      </c>
      <c r="B405" s="3" t="s">
        <v>385</v>
      </c>
      <c r="C405" s="45">
        <v>0.47599999999999998</v>
      </c>
      <c r="D405" s="45">
        <v>10</v>
      </c>
      <c r="E405" s="45">
        <v>10</v>
      </c>
      <c r="F405" s="45">
        <v>46</v>
      </c>
      <c r="G405" s="47">
        <v>42</v>
      </c>
      <c r="H405" s="45">
        <v>12</v>
      </c>
      <c r="I405" s="47">
        <v>20</v>
      </c>
      <c r="J405" s="45">
        <v>0</v>
      </c>
      <c r="K405" s="45">
        <v>0</v>
      </c>
      <c r="L405" s="46">
        <v>2</v>
      </c>
      <c r="M405" s="46">
        <v>13</v>
      </c>
      <c r="N405" s="47">
        <v>4</v>
      </c>
      <c r="O405" s="45">
        <v>0</v>
      </c>
      <c r="P405" s="45">
        <v>0</v>
      </c>
      <c r="Q405" s="45">
        <v>0</v>
      </c>
      <c r="R405" s="45">
        <v>7</v>
      </c>
      <c r="S405" s="45">
        <v>0</v>
      </c>
      <c r="T405" s="45">
        <v>0</v>
      </c>
      <c r="U405" s="45">
        <v>0</v>
      </c>
      <c r="V405" s="45">
        <v>0</v>
      </c>
      <c r="W405" s="45">
        <v>1</v>
      </c>
      <c r="X405" s="45">
        <v>3</v>
      </c>
      <c r="Y405" s="45">
        <v>0</v>
      </c>
      <c r="Z405" s="45">
        <v>26</v>
      </c>
      <c r="AA405" s="45">
        <v>0.52200000000000002</v>
      </c>
      <c r="AB405" s="45">
        <v>0.61899999999999999</v>
      </c>
      <c r="AC405" s="45">
        <v>1.141</v>
      </c>
      <c r="AD405" s="50"/>
      <c r="AH405" s="93"/>
    </row>
    <row r="406" spans="1:34" x14ac:dyDescent="0.25">
      <c r="A406" s="13" t="s">
        <v>146</v>
      </c>
      <c r="B406" s="13" t="s">
        <v>385</v>
      </c>
      <c r="C406" s="13">
        <v>0.48099999999999998</v>
      </c>
      <c r="D406" s="3">
        <v>7</v>
      </c>
      <c r="E406" s="3">
        <v>7</v>
      </c>
      <c r="F406" s="3">
        <v>31</v>
      </c>
      <c r="G406" s="6">
        <v>27</v>
      </c>
      <c r="H406" s="3">
        <v>6</v>
      </c>
      <c r="I406" s="6">
        <v>13</v>
      </c>
      <c r="J406" s="3">
        <v>3</v>
      </c>
      <c r="K406" s="3">
        <v>1</v>
      </c>
      <c r="L406" s="3">
        <v>0</v>
      </c>
      <c r="M406" s="3">
        <v>9</v>
      </c>
      <c r="N406" s="6">
        <v>2</v>
      </c>
      <c r="O406" s="3">
        <v>2</v>
      </c>
      <c r="P406" s="3">
        <v>2</v>
      </c>
      <c r="Q406" s="3">
        <v>0</v>
      </c>
      <c r="R406" s="3">
        <v>2</v>
      </c>
      <c r="S406" s="3">
        <v>0</v>
      </c>
      <c r="T406" s="3">
        <v>0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3">
        <v>18</v>
      </c>
      <c r="AA406" s="3">
        <v>0.54800000000000004</v>
      </c>
      <c r="AB406" s="3">
        <v>0.66700000000000004</v>
      </c>
      <c r="AC406" s="3">
        <v>1.2150000000000001</v>
      </c>
      <c r="AH406" s="93"/>
    </row>
    <row r="407" spans="1:34" x14ac:dyDescent="0.25">
      <c r="A407" s="3"/>
      <c r="B407" s="3" t="s">
        <v>50</v>
      </c>
      <c r="C407" s="3">
        <v>0.42599999999999999</v>
      </c>
      <c r="D407" s="73">
        <f t="shared" ref="D407:Z407" si="30">SUM(D401:D406)</f>
        <v>54</v>
      </c>
      <c r="E407" s="73">
        <f t="shared" si="30"/>
        <v>54</v>
      </c>
      <c r="F407" s="73">
        <f t="shared" si="30"/>
        <v>222</v>
      </c>
      <c r="G407" s="74">
        <f t="shared" si="30"/>
        <v>190</v>
      </c>
      <c r="H407" s="73">
        <f t="shared" si="30"/>
        <v>57</v>
      </c>
      <c r="I407" s="74">
        <f t="shared" si="30"/>
        <v>81</v>
      </c>
      <c r="J407" s="73">
        <f t="shared" si="30"/>
        <v>11</v>
      </c>
      <c r="K407" s="8">
        <f t="shared" si="30"/>
        <v>4</v>
      </c>
      <c r="L407" s="73">
        <f t="shared" si="30"/>
        <v>3</v>
      </c>
      <c r="M407" s="8">
        <f t="shared" si="30"/>
        <v>61</v>
      </c>
      <c r="N407" s="74">
        <f t="shared" si="30"/>
        <v>22</v>
      </c>
      <c r="O407" s="73">
        <f t="shared" si="30"/>
        <v>13</v>
      </c>
      <c r="P407" s="73">
        <f t="shared" si="30"/>
        <v>6</v>
      </c>
      <c r="Q407" s="73">
        <f t="shared" si="30"/>
        <v>0</v>
      </c>
      <c r="R407" s="73">
        <f t="shared" si="30"/>
        <v>22</v>
      </c>
      <c r="S407" s="73">
        <f t="shared" si="30"/>
        <v>0</v>
      </c>
      <c r="T407" s="73">
        <f t="shared" si="30"/>
        <v>0</v>
      </c>
      <c r="U407" s="73">
        <f t="shared" si="30"/>
        <v>4</v>
      </c>
      <c r="V407" s="73">
        <f t="shared" si="30"/>
        <v>0</v>
      </c>
      <c r="W407" s="73">
        <f t="shared" si="30"/>
        <v>6</v>
      </c>
      <c r="X407" s="73">
        <f t="shared" si="30"/>
        <v>6</v>
      </c>
      <c r="Y407" s="73">
        <f t="shared" si="30"/>
        <v>4</v>
      </c>
      <c r="Z407" s="8">
        <f t="shared" si="30"/>
        <v>109</v>
      </c>
      <c r="AA407" s="62">
        <v>0.49099999999999999</v>
      </c>
      <c r="AB407" s="62">
        <v>0.57399999999999995</v>
      </c>
      <c r="AC407" s="3">
        <f ca="1">SUM(AA407:AC407)</f>
        <v>1.0649999999999999</v>
      </c>
      <c r="AH407" s="93"/>
    </row>
    <row r="408" spans="1:34" ht="15.75" thickBot="1" x14ac:dyDescent="0.3">
      <c r="A408" s="97"/>
      <c r="AH408" s="99"/>
    </row>
    <row r="409" spans="1:34" x14ac:dyDescent="0.25">
      <c r="A409" s="13" t="s">
        <v>277</v>
      </c>
      <c r="B409" s="13" t="s">
        <v>386</v>
      </c>
      <c r="C409" s="46">
        <v>0.46899999999999997</v>
      </c>
      <c r="D409" s="89">
        <v>11</v>
      </c>
      <c r="E409" s="89">
        <v>11</v>
      </c>
      <c r="F409" s="89">
        <v>41</v>
      </c>
      <c r="G409" s="47">
        <v>32</v>
      </c>
      <c r="H409" s="89">
        <v>10</v>
      </c>
      <c r="I409" s="48">
        <v>15</v>
      </c>
      <c r="J409" s="90">
        <v>5</v>
      </c>
      <c r="K409" s="89">
        <v>0</v>
      </c>
      <c r="L409" s="89">
        <v>0</v>
      </c>
      <c r="M409" s="90">
        <v>15</v>
      </c>
      <c r="N409" s="47">
        <v>7</v>
      </c>
      <c r="O409" s="89">
        <v>4</v>
      </c>
      <c r="P409" s="89">
        <v>1</v>
      </c>
      <c r="Q409" s="89">
        <v>0</v>
      </c>
      <c r="R409" s="89">
        <v>3</v>
      </c>
      <c r="S409" s="89">
        <v>0</v>
      </c>
      <c r="T409" s="89">
        <v>0</v>
      </c>
      <c r="U409" s="89">
        <v>1</v>
      </c>
      <c r="V409" s="89">
        <v>0</v>
      </c>
      <c r="W409" s="89">
        <v>3</v>
      </c>
      <c r="X409" s="89">
        <v>0</v>
      </c>
      <c r="Y409" s="89">
        <v>0</v>
      </c>
      <c r="Z409" s="89">
        <v>20</v>
      </c>
      <c r="AA409" s="89">
        <v>0.56100000000000005</v>
      </c>
      <c r="AB409" s="89">
        <v>0.625</v>
      </c>
      <c r="AC409" s="89">
        <v>1.1859999999999999</v>
      </c>
    </row>
    <row r="410" spans="1:34" x14ac:dyDescent="0.25">
      <c r="A410" s="3" t="s">
        <v>213</v>
      </c>
      <c r="B410" s="3" t="s">
        <v>386</v>
      </c>
      <c r="C410" s="45">
        <v>0.66700000000000004</v>
      </c>
      <c r="D410" s="89">
        <v>3</v>
      </c>
      <c r="E410" s="89">
        <v>3</v>
      </c>
      <c r="F410" s="89">
        <v>15</v>
      </c>
      <c r="G410" s="47">
        <v>12</v>
      </c>
      <c r="H410" s="89">
        <v>5</v>
      </c>
      <c r="I410" s="47">
        <v>8</v>
      </c>
      <c r="J410" s="89">
        <v>0</v>
      </c>
      <c r="K410" s="89">
        <v>0</v>
      </c>
      <c r="L410" s="89">
        <v>0</v>
      </c>
      <c r="M410" s="89">
        <v>6</v>
      </c>
      <c r="N410" s="47">
        <v>2</v>
      </c>
      <c r="O410" s="89">
        <v>0</v>
      </c>
      <c r="P410" s="89">
        <v>1</v>
      </c>
      <c r="Q410" s="89">
        <v>0</v>
      </c>
      <c r="R410" s="89">
        <v>1</v>
      </c>
      <c r="S410" s="89">
        <v>0</v>
      </c>
      <c r="T410" s="89">
        <v>0</v>
      </c>
      <c r="U410" s="89">
        <v>0</v>
      </c>
      <c r="V410" s="89">
        <v>0</v>
      </c>
      <c r="W410" s="89">
        <v>0</v>
      </c>
      <c r="X410" s="89">
        <v>0</v>
      </c>
      <c r="Y410" s="89">
        <v>0</v>
      </c>
      <c r="Z410" s="89">
        <v>8</v>
      </c>
      <c r="AA410" s="89">
        <v>0.73299999999999998</v>
      </c>
      <c r="AB410" s="89">
        <v>0.66700000000000004</v>
      </c>
      <c r="AC410" s="89">
        <v>1.4</v>
      </c>
    </row>
    <row r="411" spans="1:34" x14ac:dyDescent="0.25">
      <c r="A411" s="3" t="s">
        <v>146</v>
      </c>
      <c r="B411" s="3" t="s">
        <v>386</v>
      </c>
      <c r="C411" s="3">
        <v>0.48</v>
      </c>
      <c r="D411" s="3">
        <v>7</v>
      </c>
      <c r="E411" s="3">
        <v>7</v>
      </c>
      <c r="F411" s="3">
        <v>28</v>
      </c>
      <c r="G411" s="6">
        <v>25</v>
      </c>
      <c r="H411" s="3">
        <v>3</v>
      </c>
      <c r="I411" s="6">
        <v>12</v>
      </c>
      <c r="J411" s="3">
        <v>1</v>
      </c>
      <c r="K411" s="3">
        <v>0</v>
      </c>
      <c r="L411" s="3">
        <v>0</v>
      </c>
      <c r="M411" s="3">
        <v>5</v>
      </c>
      <c r="N411" s="6">
        <v>1</v>
      </c>
      <c r="O411" s="3">
        <v>0</v>
      </c>
      <c r="P411" s="3">
        <v>2</v>
      </c>
      <c r="Q411" s="3">
        <v>0</v>
      </c>
      <c r="R411" s="3">
        <v>1</v>
      </c>
      <c r="S411" s="3">
        <v>0</v>
      </c>
      <c r="T411" s="3">
        <v>0</v>
      </c>
      <c r="U411" s="3">
        <v>0</v>
      </c>
      <c r="V411" s="3">
        <v>0</v>
      </c>
      <c r="W411" s="3">
        <v>1</v>
      </c>
      <c r="X411" s="3">
        <v>0</v>
      </c>
      <c r="Y411" s="3">
        <v>0</v>
      </c>
      <c r="Z411" s="3">
        <v>13</v>
      </c>
      <c r="AA411" s="3">
        <v>0.53600000000000003</v>
      </c>
      <c r="AB411" s="3">
        <v>0.52</v>
      </c>
      <c r="AC411" s="3">
        <v>1.056</v>
      </c>
    </row>
    <row r="412" spans="1:34" x14ac:dyDescent="0.25">
      <c r="A412" s="3"/>
      <c r="B412" s="3" t="s">
        <v>50</v>
      </c>
      <c r="C412" s="3">
        <v>0.41599999999999998</v>
      </c>
      <c r="D412" s="3">
        <f t="shared" ref="D412:Z412" si="31">SUM(D409:D411)</f>
        <v>21</v>
      </c>
      <c r="E412" s="3">
        <f t="shared" si="31"/>
        <v>21</v>
      </c>
      <c r="F412" s="3">
        <f t="shared" si="31"/>
        <v>84</v>
      </c>
      <c r="G412" s="6">
        <f t="shared" si="31"/>
        <v>69</v>
      </c>
      <c r="H412" s="3">
        <f t="shared" si="31"/>
        <v>18</v>
      </c>
      <c r="I412" s="6">
        <f t="shared" si="31"/>
        <v>35</v>
      </c>
      <c r="J412" s="3">
        <f t="shared" si="31"/>
        <v>6</v>
      </c>
      <c r="K412" s="3">
        <f t="shared" si="31"/>
        <v>0</v>
      </c>
      <c r="L412" s="3">
        <f t="shared" si="31"/>
        <v>0</v>
      </c>
      <c r="M412" s="3">
        <f t="shared" si="31"/>
        <v>26</v>
      </c>
      <c r="N412" s="6">
        <f t="shared" si="31"/>
        <v>10</v>
      </c>
      <c r="O412" s="3">
        <f t="shared" si="31"/>
        <v>4</v>
      </c>
      <c r="P412" s="3">
        <f t="shared" si="31"/>
        <v>4</v>
      </c>
      <c r="Q412" s="3">
        <f t="shared" si="31"/>
        <v>0</v>
      </c>
      <c r="R412" s="3">
        <f t="shared" si="31"/>
        <v>5</v>
      </c>
      <c r="S412" s="3">
        <f t="shared" si="31"/>
        <v>0</v>
      </c>
      <c r="T412" s="3">
        <f t="shared" si="31"/>
        <v>0</v>
      </c>
      <c r="U412" s="3">
        <f t="shared" si="31"/>
        <v>1</v>
      </c>
      <c r="V412" s="3">
        <f t="shared" si="31"/>
        <v>0</v>
      </c>
      <c r="W412" s="3">
        <f t="shared" si="31"/>
        <v>4</v>
      </c>
      <c r="X412" s="3">
        <f t="shared" si="31"/>
        <v>0</v>
      </c>
      <c r="Y412" s="3">
        <f t="shared" si="31"/>
        <v>0</v>
      </c>
      <c r="Z412" s="3">
        <f t="shared" si="31"/>
        <v>41</v>
      </c>
      <c r="AA412" s="13">
        <v>0.55800000000000005</v>
      </c>
      <c r="AB412" s="13">
        <v>0.59399999999999997</v>
      </c>
      <c r="AC412" s="3">
        <f ca="1">SUM(AA412:AC412)</f>
        <v>1.1520000000000001</v>
      </c>
    </row>
    <row r="414" spans="1:34" x14ac:dyDescent="0.25">
      <c r="A414" s="3" t="s">
        <v>146</v>
      </c>
      <c r="B414" s="3" t="s">
        <v>387</v>
      </c>
      <c r="C414" s="3">
        <v>0.31</v>
      </c>
      <c r="D414" s="3">
        <v>12</v>
      </c>
      <c r="E414" s="3">
        <v>12</v>
      </c>
      <c r="F414" s="3">
        <v>49</v>
      </c>
      <c r="G414" s="6">
        <v>42</v>
      </c>
      <c r="H414" s="3">
        <v>11</v>
      </c>
      <c r="I414" s="6">
        <v>13</v>
      </c>
      <c r="J414" s="3">
        <v>2</v>
      </c>
      <c r="K414" s="3">
        <v>0</v>
      </c>
      <c r="L414" s="3">
        <v>0</v>
      </c>
      <c r="M414" s="3">
        <v>8</v>
      </c>
      <c r="N414" s="6">
        <v>3</v>
      </c>
      <c r="O414" s="3">
        <v>2</v>
      </c>
      <c r="P414" s="3">
        <v>2</v>
      </c>
      <c r="Q414" s="3">
        <v>0</v>
      </c>
      <c r="R414" s="3">
        <v>5</v>
      </c>
      <c r="S414" s="3">
        <v>0</v>
      </c>
      <c r="T414" s="3">
        <v>0</v>
      </c>
      <c r="U414" s="3">
        <v>2</v>
      </c>
      <c r="V414" s="3">
        <v>0</v>
      </c>
      <c r="W414" s="3">
        <v>4</v>
      </c>
      <c r="X414" s="3">
        <v>2</v>
      </c>
      <c r="Y414" s="3">
        <v>0</v>
      </c>
      <c r="Z414" s="3">
        <v>15</v>
      </c>
      <c r="AA414" s="3">
        <v>0.36699999999999999</v>
      </c>
      <c r="AB414" s="3">
        <v>0.35699999999999998</v>
      </c>
      <c r="AC414" s="3">
        <v>0.72399999999999998</v>
      </c>
    </row>
    <row r="415" spans="1:34" x14ac:dyDescent="0.25">
      <c r="A415" s="3" t="s">
        <v>148</v>
      </c>
      <c r="B415" s="3" t="s">
        <v>387</v>
      </c>
      <c r="C415" s="3">
        <v>0.25</v>
      </c>
      <c r="D415" s="3">
        <v>6</v>
      </c>
      <c r="E415" s="3">
        <v>6</v>
      </c>
      <c r="F415" s="3">
        <v>24</v>
      </c>
      <c r="G415" s="6">
        <v>16</v>
      </c>
      <c r="H415" s="3">
        <v>8</v>
      </c>
      <c r="I415" s="6">
        <v>4</v>
      </c>
      <c r="J415" s="3">
        <v>1</v>
      </c>
      <c r="K415" s="3">
        <v>0</v>
      </c>
      <c r="L415" s="3">
        <v>0</v>
      </c>
      <c r="M415" s="3">
        <v>0</v>
      </c>
      <c r="N415" s="6">
        <v>7</v>
      </c>
      <c r="O415" s="3">
        <v>3</v>
      </c>
      <c r="P415" s="3">
        <v>1</v>
      </c>
      <c r="Q415" s="3">
        <v>0</v>
      </c>
      <c r="R415" s="3">
        <v>2</v>
      </c>
      <c r="S415" s="3">
        <v>0</v>
      </c>
      <c r="T415" s="3">
        <v>0</v>
      </c>
      <c r="U415" s="3">
        <v>0</v>
      </c>
      <c r="V415" s="3">
        <v>0</v>
      </c>
      <c r="W415" s="3">
        <v>1</v>
      </c>
      <c r="X415" s="3">
        <v>2</v>
      </c>
      <c r="Y415" s="3">
        <v>0</v>
      </c>
      <c r="Z415" s="3">
        <v>5</v>
      </c>
      <c r="AA415" s="3">
        <v>0.5</v>
      </c>
      <c r="AB415" s="3">
        <v>0.312</v>
      </c>
      <c r="AC415" s="3">
        <v>0.81200000000000006</v>
      </c>
    </row>
    <row r="416" spans="1:34" x14ac:dyDescent="0.25">
      <c r="A416" s="3" t="s">
        <v>152</v>
      </c>
      <c r="B416" s="3" t="s">
        <v>387</v>
      </c>
      <c r="C416" s="3">
        <v>0</v>
      </c>
      <c r="D416" s="3">
        <v>0</v>
      </c>
      <c r="E416" s="3">
        <v>0</v>
      </c>
      <c r="F416" s="3">
        <v>0</v>
      </c>
      <c r="G416" s="6">
        <v>0</v>
      </c>
      <c r="H416" s="3">
        <v>0</v>
      </c>
      <c r="I416" s="6">
        <v>0</v>
      </c>
      <c r="J416" s="3">
        <v>0</v>
      </c>
      <c r="K416" s="3">
        <v>0</v>
      </c>
      <c r="L416" s="3">
        <v>0</v>
      </c>
      <c r="M416" s="3">
        <v>0</v>
      </c>
      <c r="N416" s="6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3">
        <v>0</v>
      </c>
      <c r="AB416" s="3">
        <v>0</v>
      </c>
      <c r="AC416" s="3">
        <v>0</v>
      </c>
    </row>
    <row r="417" spans="1:29" x14ac:dyDescent="0.25">
      <c r="A417" s="3" t="s">
        <v>50</v>
      </c>
      <c r="B417" s="62" t="s">
        <v>387</v>
      </c>
      <c r="C417" s="62">
        <v>0.29299999999999998</v>
      </c>
      <c r="D417" s="62">
        <f t="shared" ref="D417:Z417" si="32">SUM(D414:D416)</f>
        <v>18</v>
      </c>
      <c r="E417" s="62">
        <f t="shared" si="32"/>
        <v>18</v>
      </c>
      <c r="F417" s="62">
        <f t="shared" si="32"/>
        <v>73</v>
      </c>
      <c r="G417" s="63">
        <f t="shared" si="32"/>
        <v>58</v>
      </c>
      <c r="H417" s="62">
        <f t="shared" si="32"/>
        <v>19</v>
      </c>
      <c r="I417" s="63">
        <f t="shared" si="32"/>
        <v>17</v>
      </c>
      <c r="J417" s="62">
        <f t="shared" si="32"/>
        <v>3</v>
      </c>
      <c r="K417" s="62">
        <f t="shared" si="32"/>
        <v>0</v>
      </c>
      <c r="L417" s="62">
        <f t="shared" si="32"/>
        <v>0</v>
      </c>
      <c r="M417" s="62">
        <f t="shared" si="32"/>
        <v>8</v>
      </c>
      <c r="N417" s="63">
        <f t="shared" si="32"/>
        <v>10</v>
      </c>
      <c r="O417" s="62">
        <f t="shared" si="32"/>
        <v>5</v>
      </c>
      <c r="P417" s="62">
        <f t="shared" si="32"/>
        <v>3</v>
      </c>
      <c r="Q417" s="62">
        <f t="shared" si="32"/>
        <v>0</v>
      </c>
      <c r="R417" s="62">
        <f t="shared" si="32"/>
        <v>7</v>
      </c>
      <c r="S417" s="62">
        <f t="shared" si="32"/>
        <v>0</v>
      </c>
      <c r="T417" s="62">
        <f t="shared" si="32"/>
        <v>0</v>
      </c>
      <c r="U417" s="62">
        <f t="shared" si="32"/>
        <v>2</v>
      </c>
      <c r="V417" s="62">
        <f t="shared" si="32"/>
        <v>0</v>
      </c>
      <c r="W417" s="62">
        <f t="shared" si="32"/>
        <v>5</v>
      </c>
      <c r="X417" s="62">
        <f t="shared" si="32"/>
        <v>4</v>
      </c>
      <c r="Y417" s="62">
        <f t="shared" si="32"/>
        <v>0</v>
      </c>
      <c r="Z417" s="62">
        <f t="shared" si="32"/>
        <v>20</v>
      </c>
      <c r="AA417" s="62">
        <v>0.41099999999999998</v>
      </c>
      <c r="AB417" s="62">
        <v>0.34499999999999997</v>
      </c>
      <c r="AC417" s="3">
        <f ca="1">SUM(AA417:AC417)</f>
        <v>0.75600000000000001</v>
      </c>
    </row>
    <row r="419" spans="1:29" x14ac:dyDescent="0.25">
      <c r="A419" s="13" t="s">
        <v>213</v>
      </c>
      <c r="B419" s="13" t="s">
        <v>388</v>
      </c>
      <c r="C419" s="13">
        <v>0.54300000000000004</v>
      </c>
      <c r="D419" s="3">
        <v>10</v>
      </c>
      <c r="E419" s="3">
        <v>10</v>
      </c>
      <c r="F419" s="3">
        <v>50</v>
      </c>
      <c r="G419" s="6">
        <v>46</v>
      </c>
      <c r="H419" s="13">
        <v>19</v>
      </c>
      <c r="I419" s="49">
        <v>25</v>
      </c>
      <c r="J419" s="13">
        <v>6</v>
      </c>
      <c r="K419" s="3">
        <v>1</v>
      </c>
      <c r="L419" s="3">
        <v>0</v>
      </c>
      <c r="M419" s="3">
        <v>4</v>
      </c>
      <c r="N419" s="6">
        <v>2</v>
      </c>
      <c r="O419" s="3">
        <v>1</v>
      </c>
      <c r="P419" s="3">
        <v>1</v>
      </c>
      <c r="Q419" s="3">
        <v>1</v>
      </c>
      <c r="R419" s="3">
        <v>4</v>
      </c>
      <c r="S419" s="3">
        <v>1</v>
      </c>
      <c r="T419" s="3">
        <v>0</v>
      </c>
      <c r="U419" s="3">
        <v>0</v>
      </c>
      <c r="V419" s="3">
        <v>0</v>
      </c>
      <c r="W419" s="3">
        <v>3</v>
      </c>
      <c r="X419" s="3">
        <v>2</v>
      </c>
      <c r="Y419" s="3">
        <v>0</v>
      </c>
      <c r="Z419" s="13">
        <v>33</v>
      </c>
      <c r="AA419" s="13">
        <v>0.57999999999999996</v>
      </c>
      <c r="AB419" s="13">
        <v>0.71699999999999997</v>
      </c>
      <c r="AC419" s="13">
        <v>1.2969999999999999</v>
      </c>
    </row>
    <row r="420" spans="1:29" x14ac:dyDescent="0.25">
      <c r="A420" s="3" t="s">
        <v>146</v>
      </c>
      <c r="B420" s="3" t="s">
        <v>388</v>
      </c>
      <c r="C420" s="3">
        <v>0.32</v>
      </c>
      <c r="D420" s="3">
        <v>7</v>
      </c>
      <c r="E420" s="3">
        <v>7</v>
      </c>
      <c r="F420" s="3">
        <v>31</v>
      </c>
      <c r="G420" s="6">
        <v>25</v>
      </c>
      <c r="H420" s="3">
        <v>8</v>
      </c>
      <c r="I420" s="6">
        <v>8</v>
      </c>
      <c r="J420" s="3">
        <v>1</v>
      </c>
      <c r="K420" s="3">
        <v>0</v>
      </c>
      <c r="L420" s="3">
        <v>0</v>
      </c>
      <c r="M420" s="3">
        <v>10</v>
      </c>
      <c r="N420" s="6">
        <v>4</v>
      </c>
      <c r="O420" s="3">
        <v>7</v>
      </c>
      <c r="P420" s="3">
        <v>1</v>
      </c>
      <c r="Q420" s="3">
        <v>0</v>
      </c>
      <c r="R420" s="3">
        <v>1</v>
      </c>
      <c r="S420" s="3">
        <v>0</v>
      </c>
      <c r="T420" s="3">
        <v>0</v>
      </c>
      <c r="U420" s="3">
        <v>1</v>
      </c>
      <c r="V420" s="3">
        <v>0</v>
      </c>
      <c r="W420" s="3">
        <v>0</v>
      </c>
      <c r="X420" s="3">
        <v>0</v>
      </c>
      <c r="Y420" s="3">
        <v>0</v>
      </c>
      <c r="Z420" s="3">
        <v>9</v>
      </c>
      <c r="AA420" s="3">
        <v>0.41899999999999998</v>
      </c>
      <c r="AB420" s="3">
        <v>0.36</v>
      </c>
      <c r="AC420" s="3">
        <v>0.77900000000000003</v>
      </c>
    </row>
    <row r="421" spans="1:29" x14ac:dyDescent="0.25">
      <c r="A421" s="3" t="s">
        <v>148</v>
      </c>
      <c r="B421" s="3" t="s">
        <v>388</v>
      </c>
      <c r="C421" s="3">
        <v>0.26500000000000001</v>
      </c>
      <c r="D421" s="3">
        <v>9</v>
      </c>
      <c r="E421" s="3">
        <v>9</v>
      </c>
      <c r="F421" s="3">
        <v>37</v>
      </c>
      <c r="G421" s="6">
        <v>34</v>
      </c>
      <c r="H421" s="3">
        <v>5</v>
      </c>
      <c r="I421" s="6">
        <v>9</v>
      </c>
      <c r="J421" s="3">
        <v>0</v>
      </c>
      <c r="K421" s="3">
        <v>0</v>
      </c>
      <c r="L421" s="3">
        <v>0</v>
      </c>
      <c r="M421" s="3">
        <v>6</v>
      </c>
      <c r="N421" s="6">
        <v>2</v>
      </c>
      <c r="O421" s="3">
        <v>6</v>
      </c>
      <c r="P421" s="3">
        <v>1</v>
      </c>
      <c r="Q421" s="3">
        <v>0</v>
      </c>
      <c r="R421" s="3">
        <v>1</v>
      </c>
      <c r="S421" s="3">
        <v>0</v>
      </c>
      <c r="T421" s="3">
        <v>0</v>
      </c>
      <c r="U421" s="3">
        <v>0</v>
      </c>
      <c r="V421" s="3">
        <v>0</v>
      </c>
      <c r="W421" s="3">
        <v>1</v>
      </c>
      <c r="X421" s="3">
        <v>1</v>
      </c>
      <c r="Y421" s="3">
        <v>0</v>
      </c>
      <c r="Z421" s="3">
        <v>9</v>
      </c>
      <c r="AA421" s="3">
        <v>0.32400000000000001</v>
      </c>
      <c r="AB421" s="3">
        <v>0.26500000000000001</v>
      </c>
      <c r="AC421" s="3">
        <v>0.58899999999999997</v>
      </c>
    </row>
    <row r="422" spans="1:29" x14ac:dyDescent="0.25">
      <c r="A422" s="3" t="s">
        <v>152</v>
      </c>
      <c r="B422" s="3" t="s">
        <v>388</v>
      </c>
      <c r="C422" s="3">
        <v>0.54200000000000004</v>
      </c>
      <c r="D422" s="3">
        <v>7</v>
      </c>
      <c r="E422" s="3">
        <v>7</v>
      </c>
      <c r="F422" s="3">
        <v>29</v>
      </c>
      <c r="G422" s="6">
        <v>24</v>
      </c>
      <c r="H422" s="3">
        <v>11</v>
      </c>
      <c r="I422" s="6">
        <v>13</v>
      </c>
      <c r="J422" s="3">
        <v>1</v>
      </c>
      <c r="K422" s="3">
        <v>1</v>
      </c>
      <c r="L422" s="3">
        <v>0</v>
      </c>
      <c r="M422" s="3">
        <v>7</v>
      </c>
      <c r="N422" s="6">
        <v>5</v>
      </c>
      <c r="O422" s="3">
        <v>2</v>
      </c>
      <c r="P422" s="3">
        <v>0</v>
      </c>
      <c r="Q422" s="3">
        <v>0</v>
      </c>
      <c r="R422" s="3">
        <v>8</v>
      </c>
      <c r="S422" s="3">
        <v>0</v>
      </c>
      <c r="T422" s="3">
        <v>0</v>
      </c>
      <c r="U422" s="3">
        <v>0</v>
      </c>
      <c r="V422" s="3">
        <v>0</v>
      </c>
      <c r="W422" s="3">
        <v>2</v>
      </c>
      <c r="X422" s="3">
        <v>0</v>
      </c>
      <c r="Y422" s="3">
        <v>1</v>
      </c>
      <c r="Z422" s="3">
        <v>16</v>
      </c>
      <c r="AA422" s="3">
        <v>0.621</v>
      </c>
      <c r="AB422" s="3">
        <v>0.66700000000000004</v>
      </c>
      <c r="AC422" s="3">
        <v>1.2869999999999999</v>
      </c>
    </row>
    <row r="423" spans="1:29" x14ac:dyDescent="0.25">
      <c r="A423" s="3"/>
      <c r="B423" s="3" t="s">
        <v>50</v>
      </c>
      <c r="C423" s="62">
        <v>0.42599999999999999</v>
      </c>
      <c r="D423" s="62">
        <f t="shared" ref="D423:Z423" si="33">SUM(D419:D422)</f>
        <v>33</v>
      </c>
      <c r="E423" s="62">
        <f t="shared" si="33"/>
        <v>33</v>
      </c>
      <c r="F423" s="62">
        <f t="shared" si="33"/>
        <v>147</v>
      </c>
      <c r="G423" s="63">
        <f t="shared" si="33"/>
        <v>129</v>
      </c>
      <c r="H423" s="62">
        <f t="shared" si="33"/>
        <v>43</v>
      </c>
      <c r="I423" s="63">
        <f t="shared" si="33"/>
        <v>55</v>
      </c>
      <c r="J423" s="62">
        <f t="shared" si="33"/>
        <v>8</v>
      </c>
      <c r="K423" s="62">
        <f t="shared" si="33"/>
        <v>2</v>
      </c>
      <c r="L423" s="62">
        <f t="shared" si="33"/>
        <v>0</v>
      </c>
      <c r="M423" s="62">
        <f t="shared" si="33"/>
        <v>27</v>
      </c>
      <c r="N423" s="63">
        <f t="shared" si="33"/>
        <v>13</v>
      </c>
      <c r="O423" s="62">
        <f t="shared" si="33"/>
        <v>16</v>
      </c>
      <c r="P423" s="62">
        <f t="shared" si="33"/>
        <v>3</v>
      </c>
      <c r="Q423" s="62">
        <f t="shared" si="33"/>
        <v>1</v>
      </c>
      <c r="R423" s="62">
        <f t="shared" si="33"/>
        <v>14</v>
      </c>
      <c r="S423" s="62">
        <f t="shared" si="33"/>
        <v>1</v>
      </c>
      <c r="T423" s="62">
        <f t="shared" si="33"/>
        <v>0</v>
      </c>
      <c r="U423" s="62">
        <f t="shared" si="33"/>
        <v>1</v>
      </c>
      <c r="V423" s="62">
        <f t="shared" si="33"/>
        <v>0</v>
      </c>
      <c r="W423" s="62">
        <f t="shared" si="33"/>
        <v>6</v>
      </c>
      <c r="X423" s="62">
        <f t="shared" si="33"/>
        <v>3</v>
      </c>
      <c r="Y423" s="62">
        <f t="shared" si="33"/>
        <v>1</v>
      </c>
      <c r="Z423" s="62">
        <f t="shared" si="33"/>
        <v>67</v>
      </c>
      <c r="AA423" s="62">
        <v>0.48599999999999999</v>
      </c>
      <c r="AB423" s="62">
        <v>0.51900000000000002</v>
      </c>
      <c r="AC423" s="3">
        <f ca="1">SUM(AA423:AC423)</f>
        <v>1.0049999999999999</v>
      </c>
    </row>
    <row r="425" spans="1:29" x14ac:dyDescent="0.25">
      <c r="A425" s="3" t="s">
        <v>148</v>
      </c>
      <c r="B425" s="3" t="s">
        <v>389</v>
      </c>
      <c r="C425" s="3">
        <v>0.436</v>
      </c>
      <c r="D425" s="3">
        <v>10</v>
      </c>
      <c r="E425" s="3">
        <v>10</v>
      </c>
      <c r="F425" s="3">
        <v>42</v>
      </c>
      <c r="G425" s="6">
        <v>39</v>
      </c>
      <c r="H425" s="3">
        <v>6</v>
      </c>
      <c r="I425" s="6">
        <v>17</v>
      </c>
      <c r="J425" s="3">
        <v>3</v>
      </c>
      <c r="K425" s="3">
        <v>0</v>
      </c>
      <c r="L425" s="3">
        <v>0</v>
      </c>
      <c r="M425" s="3">
        <v>6</v>
      </c>
      <c r="N425" s="6">
        <v>2</v>
      </c>
      <c r="O425" s="3">
        <v>3</v>
      </c>
      <c r="P425" s="3">
        <v>1</v>
      </c>
      <c r="Q425" s="3">
        <v>0</v>
      </c>
      <c r="R425" s="3">
        <v>1</v>
      </c>
      <c r="S425" s="3">
        <v>0</v>
      </c>
      <c r="T425" s="3">
        <v>0</v>
      </c>
      <c r="U425" s="3">
        <v>0</v>
      </c>
      <c r="V425" s="3">
        <v>0</v>
      </c>
      <c r="W425" s="3">
        <v>1</v>
      </c>
      <c r="X425" s="3">
        <v>2</v>
      </c>
      <c r="Y425" s="3">
        <v>0</v>
      </c>
      <c r="Z425" s="3">
        <v>20</v>
      </c>
      <c r="AA425" s="3">
        <v>0.47599999999999998</v>
      </c>
      <c r="AB425" s="3">
        <v>0.51300000000000001</v>
      </c>
      <c r="AC425" s="3">
        <v>0.98899999999999999</v>
      </c>
    </row>
    <row r="426" spans="1:29" x14ac:dyDescent="0.25">
      <c r="A426" s="3" t="s">
        <v>152</v>
      </c>
      <c r="B426" s="3" t="s">
        <v>389</v>
      </c>
      <c r="C426" s="3">
        <v>0.30299999999999999</v>
      </c>
      <c r="D426" s="3">
        <v>9</v>
      </c>
      <c r="E426" s="3">
        <v>9</v>
      </c>
      <c r="F426" s="3">
        <v>37</v>
      </c>
      <c r="G426" s="6">
        <v>33</v>
      </c>
      <c r="H426" s="3">
        <v>10</v>
      </c>
      <c r="I426" s="6">
        <v>10</v>
      </c>
      <c r="J426" s="3">
        <v>2</v>
      </c>
      <c r="K426" s="3">
        <v>1</v>
      </c>
      <c r="L426" s="3">
        <v>1</v>
      </c>
      <c r="M426" s="3">
        <v>6</v>
      </c>
      <c r="N426" s="6">
        <v>4</v>
      </c>
      <c r="O426" s="3">
        <v>8</v>
      </c>
      <c r="P426" s="3">
        <v>0</v>
      </c>
      <c r="Q426" s="3">
        <v>0</v>
      </c>
      <c r="R426" s="3">
        <v>2</v>
      </c>
      <c r="S426" s="3">
        <v>0</v>
      </c>
      <c r="T426" s="3">
        <v>0</v>
      </c>
      <c r="U426" s="3">
        <v>0</v>
      </c>
      <c r="V426" s="3">
        <v>0</v>
      </c>
      <c r="W426" s="3">
        <v>5</v>
      </c>
      <c r="X426" s="3">
        <v>1</v>
      </c>
      <c r="Y426" s="3">
        <v>0</v>
      </c>
      <c r="Z426" s="3">
        <v>17</v>
      </c>
      <c r="AA426" s="3">
        <v>0.378</v>
      </c>
      <c r="AB426" s="3">
        <v>0.51500000000000001</v>
      </c>
      <c r="AC426" s="3">
        <v>0.89400000000000002</v>
      </c>
    </row>
    <row r="427" spans="1:29" x14ac:dyDescent="0.25">
      <c r="A427" s="3" t="s">
        <v>153</v>
      </c>
      <c r="B427" s="13" t="s">
        <v>389</v>
      </c>
      <c r="C427" s="3">
        <v>0.5</v>
      </c>
      <c r="D427" s="3">
        <v>10</v>
      </c>
      <c r="E427" s="3">
        <v>10</v>
      </c>
      <c r="F427" s="3">
        <v>42</v>
      </c>
      <c r="G427" s="6">
        <v>38</v>
      </c>
      <c r="H427" s="3">
        <v>11</v>
      </c>
      <c r="I427" s="6">
        <v>19</v>
      </c>
      <c r="J427" s="13">
        <v>5</v>
      </c>
      <c r="K427" s="3">
        <v>0</v>
      </c>
      <c r="L427" s="3">
        <v>0</v>
      </c>
      <c r="M427" s="3">
        <v>11</v>
      </c>
      <c r="N427" s="6">
        <v>4</v>
      </c>
      <c r="O427" s="3">
        <v>2</v>
      </c>
      <c r="P427" s="3">
        <v>0</v>
      </c>
      <c r="Q427" s="3">
        <v>0</v>
      </c>
      <c r="R427" s="3">
        <v>2</v>
      </c>
      <c r="S427" s="3">
        <v>0</v>
      </c>
      <c r="T427" s="3">
        <v>0</v>
      </c>
      <c r="U427" s="3">
        <v>0</v>
      </c>
      <c r="V427" s="3">
        <v>0</v>
      </c>
      <c r="W427" s="3">
        <v>2</v>
      </c>
      <c r="X427" s="3">
        <v>1</v>
      </c>
      <c r="Y427" s="3">
        <v>0</v>
      </c>
      <c r="Z427" s="3">
        <v>24</v>
      </c>
      <c r="AA427" s="3">
        <v>0.54800000000000004</v>
      </c>
      <c r="AB427" s="3">
        <v>0.63200000000000001</v>
      </c>
      <c r="AC427" s="3">
        <v>1.179</v>
      </c>
    </row>
    <row r="428" spans="1:29" x14ac:dyDescent="0.25">
      <c r="A428" s="3" t="s">
        <v>50</v>
      </c>
      <c r="B428" s="62" t="s">
        <v>389</v>
      </c>
      <c r="C428" s="62">
        <v>0.41799999999999998</v>
      </c>
      <c r="D428" s="62">
        <f t="shared" ref="D428:Z428" si="34">SUM(D425:D427)</f>
        <v>29</v>
      </c>
      <c r="E428" s="62">
        <f t="shared" si="34"/>
        <v>29</v>
      </c>
      <c r="F428" s="62">
        <f t="shared" si="34"/>
        <v>121</v>
      </c>
      <c r="G428" s="63">
        <f t="shared" si="34"/>
        <v>110</v>
      </c>
      <c r="H428" s="62">
        <f t="shared" si="34"/>
        <v>27</v>
      </c>
      <c r="I428" s="63">
        <f t="shared" si="34"/>
        <v>46</v>
      </c>
      <c r="J428" s="62">
        <f t="shared" si="34"/>
        <v>10</v>
      </c>
      <c r="K428" s="62">
        <f t="shared" si="34"/>
        <v>1</v>
      </c>
      <c r="L428" s="62">
        <f t="shared" si="34"/>
        <v>1</v>
      </c>
      <c r="M428" s="62">
        <f t="shared" si="34"/>
        <v>23</v>
      </c>
      <c r="N428" s="63">
        <f t="shared" si="34"/>
        <v>10</v>
      </c>
      <c r="O428" s="62">
        <f t="shared" si="34"/>
        <v>13</v>
      </c>
      <c r="P428" s="62">
        <f t="shared" si="34"/>
        <v>1</v>
      </c>
      <c r="Q428" s="62">
        <f t="shared" si="34"/>
        <v>0</v>
      </c>
      <c r="R428" s="62">
        <f t="shared" si="34"/>
        <v>5</v>
      </c>
      <c r="S428" s="62">
        <f t="shared" si="34"/>
        <v>0</v>
      </c>
      <c r="T428" s="62">
        <f t="shared" si="34"/>
        <v>0</v>
      </c>
      <c r="U428" s="62">
        <f t="shared" si="34"/>
        <v>0</v>
      </c>
      <c r="V428" s="62">
        <f t="shared" si="34"/>
        <v>0</v>
      </c>
      <c r="W428" s="62">
        <f t="shared" si="34"/>
        <v>8</v>
      </c>
      <c r="X428" s="62">
        <f t="shared" si="34"/>
        <v>4</v>
      </c>
      <c r="Y428" s="62">
        <f t="shared" si="34"/>
        <v>0</v>
      </c>
      <c r="Z428" s="62">
        <f t="shared" si="34"/>
        <v>61</v>
      </c>
      <c r="AA428" s="62">
        <v>0.47099999999999997</v>
      </c>
      <c r="AB428" s="62">
        <v>0.55500000000000005</v>
      </c>
      <c r="AC428" s="62">
        <f>SUM(AA428:AB428)</f>
        <v>1.026</v>
      </c>
    </row>
    <row r="430" spans="1:29" x14ac:dyDescent="0.25">
      <c r="A430" s="3" t="s">
        <v>213</v>
      </c>
      <c r="B430" s="3" t="s">
        <v>390</v>
      </c>
      <c r="C430" s="3">
        <v>0.29199999999999998</v>
      </c>
      <c r="D430" s="3">
        <v>7</v>
      </c>
      <c r="E430" s="3">
        <v>7</v>
      </c>
      <c r="F430" s="3">
        <v>28</v>
      </c>
      <c r="G430" s="6">
        <v>24</v>
      </c>
      <c r="H430" s="3">
        <v>5</v>
      </c>
      <c r="I430" s="6">
        <v>7</v>
      </c>
      <c r="J430" s="3">
        <v>1</v>
      </c>
      <c r="K430" s="3">
        <v>0</v>
      </c>
      <c r="L430" s="3">
        <v>1</v>
      </c>
      <c r="M430" s="3">
        <v>4</v>
      </c>
      <c r="N430" s="6">
        <v>2</v>
      </c>
      <c r="O430" s="3">
        <v>5</v>
      </c>
      <c r="P430" s="3">
        <v>2</v>
      </c>
      <c r="Q430" s="3">
        <v>0</v>
      </c>
      <c r="R430" s="3">
        <v>2</v>
      </c>
      <c r="S430" s="3">
        <v>0</v>
      </c>
      <c r="T430" s="3">
        <v>0</v>
      </c>
      <c r="U430" s="3">
        <v>0</v>
      </c>
      <c r="V430" s="3">
        <v>0</v>
      </c>
      <c r="W430" s="3">
        <v>1</v>
      </c>
      <c r="X430" s="3">
        <v>0</v>
      </c>
      <c r="Y430" s="3">
        <v>0</v>
      </c>
      <c r="Z430" s="3">
        <v>11</v>
      </c>
      <c r="AA430" s="3">
        <v>0.39300000000000002</v>
      </c>
      <c r="AB430" s="3">
        <v>0.45800000000000002</v>
      </c>
      <c r="AC430" s="3">
        <v>0.85099999999999998</v>
      </c>
    </row>
    <row r="431" spans="1:29" x14ac:dyDescent="0.25">
      <c r="A431" s="3" t="s">
        <v>146</v>
      </c>
      <c r="B431" s="3" t="s">
        <v>390</v>
      </c>
      <c r="C431" s="3">
        <v>0.6</v>
      </c>
      <c r="D431" s="3">
        <v>4</v>
      </c>
      <c r="E431" s="3">
        <v>4</v>
      </c>
      <c r="F431" s="3">
        <v>18</v>
      </c>
      <c r="G431" s="6">
        <v>15</v>
      </c>
      <c r="H431" s="3">
        <v>5</v>
      </c>
      <c r="I431" s="6">
        <v>9</v>
      </c>
      <c r="J431" s="3">
        <v>1</v>
      </c>
      <c r="K431" s="3">
        <v>2</v>
      </c>
      <c r="L431" s="3">
        <v>0</v>
      </c>
      <c r="M431" s="3">
        <v>2</v>
      </c>
      <c r="N431" s="6">
        <v>2</v>
      </c>
      <c r="O431" s="3">
        <v>3</v>
      </c>
      <c r="P431" s="3">
        <v>1</v>
      </c>
      <c r="Q431" s="3">
        <v>0</v>
      </c>
      <c r="R431" s="3">
        <v>3</v>
      </c>
      <c r="S431" s="3">
        <v>0</v>
      </c>
      <c r="T431" s="3">
        <v>0</v>
      </c>
      <c r="U431" s="3">
        <v>0</v>
      </c>
      <c r="V431" s="3">
        <v>0</v>
      </c>
      <c r="W431" s="3">
        <v>0</v>
      </c>
      <c r="X431" s="3">
        <v>0</v>
      </c>
      <c r="Y431" s="3">
        <v>0</v>
      </c>
      <c r="Z431" s="3">
        <v>14</v>
      </c>
      <c r="AA431" s="3">
        <v>0.66700000000000004</v>
      </c>
      <c r="AB431" s="3">
        <v>0.93300000000000005</v>
      </c>
      <c r="AC431" s="3">
        <v>1.6</v>
      </c>
    </row>
    <row r="432" spans="1:29" x14ac:dyDescent="0.25">
      <c r="A432" s="3" t="s">
        <v>148</v>
      </c>
      <c r="B432" s="3" t="s">
        <v>390</v>
      </c>
      <c r="C432" s="3">
        <v>0.437</v>
      </c>
      <c r="D432" s="3">
        <v>5</v>
      </c>
      <c r="E432" s="3">
        <v>5</v>
      </c>
      <c r="F432" s="3">
        <v>17</v>
      </c>
      <c r="G432" s="6">
        <v>16</v>
      </c>
      <c r="H432" s="3">
        <v>5</v>
      </c>
      <c r="I432" s="6">
        <v>7</v>
      </c>
      <c r="J432" s="3">
        <v>2</v>
      </c>
      <c r="K432" s="3">
        <v>2</v>
      </c>
      <c r="L432" s="3">
        <v>1</v>
      </c>
      <c r="M432" s="3">
        <v>5</v>
      </c>
      <c r="N432" s="6">
        <v>0</v>
      </c>
      <c r="O432" s="3">
        <v>6</v>
      </c>
      <c r="P432" s="3">
        <v>1</v>
      </c>
      <c r="Q432" s="3">
        <v>0</v>
      </c>
      <c r="R432" s="3">
        <v>0</v>
      </c>
      <c r="S432" s="3">
        <v>0</v>
      </c>
      <c r="T432" s="3">
        <v>0</v>
      </c>
      <c r="U432" s="3">
        <v>0</v>
      </c>
      <c r="V432" s="3">
        <v>0</v>
      </c>
      <c r="W432" s="3">
        <v>0</v>
      </c>
      <c r="X432" s="3">
        <v>0</v>
      </c>
      <c r="Y432" s="3">
        <v>0</v>
      </c>
      <c r="Z432" s="3">
        <v>16</v>
      </c>
      <c r="AA432" s="3">
        <v>0.47099999999999997</v>
      </c>
      <c r="AB432" s="3">
        <v>1</v>
      </c>
      <c r="AC432" s="3">
        <v>1.4710000000000001</v>
      </c>
    </row>
    <row r="433" spans="1:33" x14ac:dyDescent="0.25">
      <c r="A433" s="3" t="s">
        <v>152</v>
      </c>
      <c r="B433" s="62" t="s">
        <v>390</v>
      </c>
      <c r="C433" s="3">
        <v>0.75</v>
      </c>
      <c r="D433" s="3">
        <v>1</v>
      </c>
      <c r="E433" s="3">
        <v>1</v>
      </c>
      <c r="F433" s="3">
        <v>4</v>
      </c>
      <c r="G433" s="6">
        <v>4</v>
      </c>
      <c r="H433" s="3">
        <v>2</v>
      </c>
      <c r="I433" s="6">
        <v>3</v>
      </c>
      <c r="J433" s="3">
        <v>0</v>
      </c>
      <c r="K433" s="3">
        <v>0</v>
      </c>
      <c r="L433" s="3">
        <v>0</v>
      </c>
      <c r="M433" s="3">
        <v>1</v>
      </c>
      <c r="N433" s="6">
        <v>0</v>
      </c>
      <c r="O433" s="3">
        <v>1</v>
      </c>
      <c r="P433" s="3">
        <v>0</v>
      </c>
      <c r="Q433" s="3">
        <v>0</v>
      </c>
      <c r="R433" s="3">
        <v>1</v>
      </c>
      <c r="S433" s="3">
        <v>0</v>
      </c>
      <c r="T433" s="3">
        <v>0</v>
      </c>
      <c r="U433" s="3">
        <v>0</v>
      </c>
      <c r="V433" s="3">
        <v>0</v>
      </c>
      <c r="W433" s="3">
        <v>0</v>
      </c>
      <c r="X433" s="3">
        <v>0</v>
      </c>
      <c r="Y433" s="3">
        <v>0</v>
      </c>
      <c r="Z433" s="3">
        <v>3</v>
      </c>
      <c r="AA433" s="3">
        <v>0.75</v>
      </c>
      <c r="AB433" s="3">
        <v>0.75</v>
      </c>
      <c r="AC433" s="3">
        <v>1.5</v>
      </c>
    </row>
    <row r="434" spans="1:33" x14ac:dyDescent="0.25">
      <c r="A434" s="3" t="s">
        <v>50</v>
      </c>
      <c r="B434" s="3" t="s">
        <v>50</v>
      </c>
      <c r="C434" s="62">
        <v>0.44</v>
      </c>
      <c r="D434" s="62">
        <f t="shared" ref="D434:Z434" si="35">SUM(D430:D433)</f>
        <v>17</v>
      </c>
      <c r="E434" s="62">
        <f t="shared" si="35"/>
        <v>17</v>
      </c>
      <c r="F434" s="62">
        <f>SUM(F430:F433)</f>
        <v>67</v>
      </c>
      <c r="G434" s="63">
        <f t="shared" si="35"/>
        <v>59</v>
      </c>
      <c r="H434" s="62">
        <f t="shared" si="35"/>
        <v>17</v>
      </c>
      <c r="I434" s="63">
        <f t="shared" si="35"/>
        <v>26</v>
      </c>
      <c r="J434" s="62">
        <f t="shared" si="35"/>
        <v>4</v>
      </c>
      <c r="K434" s="62">
        <f t="shared" si="35"/>
        <v>4</v>
      </c>
      <c r="L434" s="62">
        <f t="shared" si="35"/>
        <v>2</v>
      </c>
      <c r="M434" s="62">
        <f t="shared" si="35"/>
        <v>12</v>
      </c>
      <c r="N434" s="63">
        <f t="shared" si="35"/>
        <v>4</v>
      </c>
      <c r="O434" s="62">
        <f t="shared" si="35"/>
        <v>15</v>
      </c>
      <c r="P434" s="62">
        <f t="shared" si="35"/>
        <v>4</v>
      </c>
      <c r="Q434" s="62">
        <f t="shared" si="35"/>
        <v>0</v>
      </c>
      <c r="R434" s="62">
        <f t="shared" si="35"/>
        <v>6</v>
      </c>
      <c r="S434" s="62">
        <f t="shared" si="35"/>
        <v>0</v>
      </c>
      <c r="T434" s="62">
        <f t="shared" si="35"/>
        <v>0</v>
      </c>
      <c r="U434" s="62">
        <f t="shared" si="35"/>
        <v>0</v>
      </c>
      <c r="V434" s="62">
        <f t="shared" si="35"/>
        <v>0</v>
      </c>
      <c r="W434" s="62">
        <f t="shared" si="35"/>
        <v>1</v>
      </c>
      <c r="X434" s="62">
        <f t="shared" si="35"/>
        <v>0</v>
      </c>
      <c r="Y434" s="62">
        <f t="shared" si="35"/>
        <v>0</v>
      </c>
      <c r="Z434" s="62">
        <f t="shared" si="35"/>
        <v>44</v>
      </c>
      <c r="AA434" s="62">
        <v>0.50700000000000001</v>
      </c>
      <c r="AB434" s="62">
        <v>0.746</v>
      </c>
      <c r="AC434" s="62">
        <f>SUM(AA434:AB434)</f>
        <v>1.2530000000000001</v>
      </c>
    </row>
    <row r="435" spans="1:33" ht="15.75" thickBot="1" x14ac:dyDescent="0.3"/>
    <row r="436" spans="1:33" x14ac:dyDescent="0.25">
      <c r="A436" s="3" t="s">
        <v>269</v>
      </c>
      <c r="B436" s="3" t="s">
        <v>391</v>
      </c>
      <c r="C436" s="42">
        <v>0.312</v>
      </c>
      <c r="D436" s="42">
        <v>11</v>
      </c>
      <c r="E436" s="42">
        <v>11</v>
      </c>
      <c r="F436" s="42">
        <v>52</v>
      </c>
      <c r="G436" s="6">
        <v>48</v>
      </c>
      <c r="H436" s="42">
        <v>7</v>
      </c>
      <c r="I436" s="6">
        <v>15</v>
      </c>
      <c r="J436" s="42">
        <v>0</v>
      </c>
      <c r="K436" s="42">
        <v>0</v>
      </c>
      <c r="L436" s="42">
        <v>0</v>
      </c>
      <c r="M436" s="42">
        <v>8</v>
      </c>
      <c r="N436" s="6">
        <v>3</v>
      </c>
      <c r="O436" s="42">
        <v>3</v>
      </c>
      <c r="P436" s="42">
        <v>1</v>
      </c>
      <c r="Q436" s="42">
        <v>0</v>
      </c>
      <c r="R436" s="42">
        <v>3</v>
      </c>
      <c r="S436" s="42">
        <v>0</v>
      </c>
      <c r="T436" s="42">
        <v>0</v>
      </c>
      <c r="U436" s="42">
        <v>0</v>
      </c>
      <c r="V436" s="42">
        <v>0</v>
      </c>
      <c r="W436" s="42">
        <v>1</v>
      </c>
      <c r="X436" s="42">
        <v>1</v>
      </c>
      <c r="Y436" s="42">
        <v>0</v>
      </c>
      <c r="Z436" s="42">
        <v>15</v>
      </c>
      <c r="AA436" s="42">
        <v>0.36499999999999999</v>
      </c>
      <c r="AB436" s="42">
        <v>0.312</v>
      </c>
      <c r="AC436" s="42">
        <v>0.67800000000000005</v>
      </c>
      <c r="AD436" s="100"/>
      <c r="AE436">
        <v>15</v>
      </c>
      <c r="AF436" s="25">
        <v>18</v>
      </c>
      <c r="AG436">
        <f>SUM(AE436:AF436)</f>
        <v>33</v>
      </c>
    </row>
    <row r="437" spans="1:33" x14ac:dyDescent="0.25">
      <c r="A437" s="3" t="s">
        <v>277</v>
      </c>
      <c r="B437" s="3" t="s">
        <v>391</v>
      </c>
      <c r="C437" s="45">
        <v>0.42099999999999999</v>
      </c>
      <c r="D437" s="45">
        <v>6</v>
      </c>
      <c r="E437" s="45">
        <v>6</v>
      </c>
      <c r="F437" s="45">
        <v>22</v>
      </c>
      <c r="G437" s="47">
        <v>19</v>
      </c>
      <c r="H437" s="45">
        <v>5</v>
      </c>
      <c r="I437" s="47">
        <v>8</v>
      </c>
      <c r="J437" s="45">
        <v>0</v>
      </c>
      <c r="K437" s="45">
        <v>0</v>
      </c>
      <c r="L437" s="45">
        <v>0</v>
      </c>
      <c r="M437" s="45">
        <v>4</v>
      </c>
      <c r="N437" s="47">
        <v>3</v>
      </c>
      <c r="O437" s="45">
        <v>5</v>
      </c>
      <c r="P437" s="45">
        <v>0</v>
      </c>
      <c r="Q437" s="45">
        <v>0</v>
      </c>
      <c r="R437" s="45">
        <v>2</v>
      </c>
      <c r="S437" s="45">
        <v>0</v>
      </c>
      <c r="T437" s="45">
        <v>0</v>
      </c>
      <c r="U437" s="45">
        <v>0</v>
      </c>
      <c r="V437" s="45">
        <v>0</v>
      </c>
      <c r="W437" s="45">
        <v>1</v>
      </c>
      <c r="X437" s="45">
        <v>1</v>
      </c>
      <c r="Y437" s="45">
        <v>0</v>
      </c>
      <c r="Z437" s="45">
        <v>8</v>
      </c>
      <c r="AA437" s="45">
        <v>0.5</v>
      </c>
      <c r="AB437" s="45">
        <v>0.42099999999999999</v>
      </c>
      <c r="AC437" s="45">
        <v>0.92100000000000004</v>
      </c>
      <c r="AD437" s="101"/>
      <c r="AF437" s="25"/>
    </row>
    <row r="438" spans="1:33" ht="15.75" thickBot="1" x14ac:dyDescent="0.3">
      <c r="A438" s="3" t="s">
        <v>146</v>
      </c>
      <c r="B438" s="3" t="s">
        <v>391</v>
      </c>
      <c r="C438" s="3">
        <v>0.308</v>
      </c>
      <c r="D438" s="3">
        <v>7</v>
      </c>
      <c r="E438" s="3">
        <v>7</v>
      </c>
      <c r="F438" s="3">
        <v>26</v>
      </c>
      <c r="G438" s="6">
        <v>26</v>
      </c>
      <c r="H438" s="3">
        <v>3</v>
      </c>
      <c r="I438" s="6">
        <v>8</v>
      </c>
      <c r="J438" s="3">
        <v>1</v>
      </c>
      <c r="K438" s="3">
        <v>0</v>
      </c>
      <c r="L438" s="3">
        <v>0</v>
      </c>
      <c r="M438" s="3">
        <v>5</v>
      </c>
      <c r="N438" s="6">
        <v>0</v>
      </c>
      <c r="O438" s="3">
        <v>4</v>
      </c>
      <c r="P438" s="3">
        <v>0</v>
      </c>
      <c r="Q438" s="3">
        <v>0</v>
      </c>
      <c r="R438" s="3">
        <v>1</v>
      </c>
      <c r="S438" s="3">
        <v>0</v>
      </c>
      <c r="T438" s="3">
        <v>0</v>
      </c>
      <c r="U438" s="3">
        <v>0</v>
      </c>
      <c r="V438" s="3">
        <v>0</v>
      </c>
      <c r="W438" s="3">
        <v>1</v>
      </c>
      <c r="X438" s="3">
        <v>2</v>
      </c>
      <c r="Y438" s="3">
        <v>0</v>
      </c>
      <c r="Z438" s="3">
        <v>9</v>
      </c>
      <c r="AA438" s="3">
        <v>0.308</v>
      </c>
      <c r="AB438" s="3">
        <v>0.34599999999999997</v>
      </c>
      <c r="AC438" s="3">
        <v>0.65400000000000003</v>
      </c>
      <c r="AD438" s="101"/>
    </row>
    <row r="439" spans="1:33" ht="15.75" thickBot="1" x14ac:dyDescent="0.3">
      <c r="A439" s="3" t="s">
        <v>50</v>
      </c>
      <c r="B439" s="3"/>
      <c r="C439" s="3">
        <v>0.33300000000000002</v>
      </c>
      <c r="D439" s="3">
        <f t="shared" ref="D439:Z439" si="36">SUM(D436:D438)</f>
        <v>24</v>
      </c>
      <c r="E439" s="3">
        <f t="shared" si="36"/>
        <v>24</v>
      </c>
      <c r="F439" s="3">
        <f t="shared" si="36"/>
        <v>100</v>
      </c>
      <c r="G439" s="6">
        <f t="shared" si="36"/>
        <v>93</v>
      </c>
      <c r="H439" s="3">
        <f t="shared" si="36"/>
        <v>15</v>
      </c>
      <c r="I439" s="6">
        <f t="shared" si="36"/>
        <v>31</v>
      </c>
      <c r="J439" s="3">
        <f t="shared" si="36"/>
        <v>1</v>
      </c>
      <c r="K439" s="3">
        <f t="shared" si="36"/>
        <v>0</v>
      </c>
      <c r="L439" s="3">
        <f t="shared" si="36"/>
        <v>0</v>
      </c>
      <c r="M439" s="3">
        <f t="shared" si="36"/>
        <v>17</v>
      </c>
      <c r="N439" s="6">
        <f t="shared" si="36"/>
        <v>6</v>
      </c>
      <c r="O439" s="3">
        <f t="shared" si="36"/>
        <v>12</v>
      </c>
      <c r="P439" s="3">
        <f t="shared" si="36"/>
        <v>1</v>
      </c>
      <c r="Q439" s="3">
        <f t="shared" si="36"/>
        <v>0</v>
      </c>
      <c r="R439" s="3">
        <f t="shared" si="36"/>
        <v>6</v>
      </c>
      <c r="S439" s="3">
        <f t="shared" si="36"/>
        <v>0</v>
      </c>
      <c r="T439" s="3">
        <f t="shared" si="36"/>
        <v>0</v>
      </c>
      <c r="U439" s="3">
        <f t="shared" si="36"/>
        <v>0</v>
      </c>
      <c r="V439" s="3">
        <f t="shared" si="36"/>
        <v>0</v>
      </c>
      <c r="W439" s="3">
        <f t="shared" si="36"/>
        <v>3</v>
      </c>
      <c r="X439" s="3">
        <f t="shared" si="36"/>
        <v>4</v>
      </c>
      <c r="Y439" s="3">
        <f t="shared" si="36"/>
        <v>0</v>
      </c>
      <c r="Z439" s="3">
        <f t="shared" si="36"/>
        <v>32</v>
      </c>
      <c r="AA439" s="3">
        <v>0.38</v>
      </c>
      <c r="AB439" s="3">
        <v>0.34399999999999997</v>
      </c>
      <c r="AC439" s="3">
        <f ca="1">SUM(AA439:AC439)</f>
        <v>0.72399999999999998</v>
      </c>
      <c r="AD439" s="102"/>
      <c r="AE439" s="103"/>
      <c r="AF439" s="103"/>
      <c r="AG439" s="100"/>
    </row>
    <row r="440" spans="1:33" x14ac:dyDescent="0.25">
      <c r="AG440" s="101"/>
    </row>
    <row r="441" spans="1:33" x14ac:dyDescent="0.25">
      <c r="A441" s="3" t="s">
        <v>301</v>
      </c>
      <c r="B441" s="20" t="s">
        <v>392</v>
      </c>
      <c r="C441" s="3">
        <v>0.23499999999999999</v>
      </c>
      <c r="D441" s="3">
        <v>11</v>
      </c>
      <c r="E441" s="3">
        <v>11</v>
      </c>
      <c r="F441" s="3">
        <v>45</v>
      </c>
      <c r="G441" s="6">
        <v>34</v>
      </c>
      <c r="H441" s="3">
        <v>11</v>
      </c>
      <c r="I441" s="6">
        <v>8</v>
      </c>
      <c r="J441" s="3">
        <v>2</v>
      </c>
      <c r="K441" s="3">
        <v>0</v>
      </c>
      <c r="L441" s="3">
        <v>1</v>
      </c>
      <c r="M441" s="3">
        <v>7</v>
      </c>
      <c r="N441" s="6">
        <v>10</v>
      </c>
      <c r="O441" s="3">
        <v>4</v>
      </c>
      <c r="P441" s="3">
        <v>1</v>
      </c>
      <c r="Q441" s="3">
        <v>0</v>
      </c>
      <c r="R441" s="3">
        <v>4</v>
      </c>
      <c r="S441" s="3">
        <v>0</v>
      </c>
      <c r="T441" s="3">
        <v>0</v>
      </c>
      <c r="U441" s="3">
        <v>0</v>
      </c>
      <c r="V441" s="3">
        <v>0</v>
      </c>
      <c r="W441" s="3">
        <v>0</v>
      </c>
      <c r="X441" s="3">
        <v>0</v>
      </c>
      <c r="Y441" s="3">
        <v>0</v>
      </c>
      <c r="Z441" s="3">
        <v>13</v>
      </c>
      <c r="AA441" s="62">
        <v>0.42199999999999999</v>
      </c>
      <c r="AB441" s="62">
        <v>0.38200000000000001</v>
      </c>
      <c r="AC441" s="62">
        <v>0.80500000000000005</v>
      </c>
      <c r="AG441" s="101"/>
    </row>
    <row r="442" spans="1:33" x14ac:dyDescent="0.25">
      <c r="A442" s="3" t="s">
        <v>155</v>
      </c>
      <c r="B442" s="3" t="s">
        <v>393</v>
      </c>
      <c r="C442" s="3">
        <v>0.22600000000000001</v>
      </c>
      <c r="D442" s="3">
        <v>10</v>
      </c>
      <c r="E442" s="3">
        <v>10</v>
      </c>
      <c r="F442" s="3">
        <v>41</v>
      </c>
      <c r="G442" s="6">
        <v>31</v>
      </c>
      <c r="H442" s="3">
        <v>7</v>
      </c>
      <c r="I442" s="6">
        <v>7</v>
      </c>
      <c r="J442" s="3">
        <v>2</v>
      </c>
      <c r="K442" s="3">
        <v>0</v>
      </c>
      <c r="L442" s="3">
        <v>0</v>
      </c>
      <c r="M442" s="3">
        <v>5</v>
      </c>
      <c r="N442" s="6">
        <v>8</v>
      </c>
      <c r="O442" s="3">
        <v>3</v>
      </c>
      <c r="P442" s="3">
        <v>1</v>
      </c>
      <c r="Q442" s="3">
        <v>0</v>
      </c>
      <c r="R442" s="3">
        <v>4</v>
      </c>
      <c r="S442" s="3">
        <v>0</v>
      </c>
      <c r="T442" s="3">
        <v>0</v>
      </c>
      <c r="U442" s="3">
        <v>1</v>
      </c>
      <c r="V442" s="3">
        <v>0</v>
      </c>
      <c r="W442" s="3">
        <v>3</v>
      </c>
      <c r="X442" s="3">
        <v>2</v>
      </c>
      <c r="Y442" s="3">
        <v>0</v>
      </c>
      <c r="Z442" s="3">
        <v>9</v>
      </c>
      <c r="AA442" s="3">
        <v>0.39</v>
      </c>
      <c r="AB442" s="3">
        <v>0.28999999999999998</v>
      </c>
      <c r="AC442" s="3">
        <v>0.68100000000000005</v>
      </c>
      <c r="AG442" s="101"/>
    </row>
    <row r="443" spans="1:33" x14ac:dyDescent="0.25">
      <c r="A443" s="3"/>
      <c r="B443" s="62" t="s">
        <v>394</v>
      </c>
      <c r="C443" s="3">
        <v>0.23</v>
      </c>
      <c r="D443" s="3">
        <f t="shared" ref="D443:Z443" si="37">SUM(D441:D442)</f>
        <v>21</v>
      </c>
      <c r="E443" s="3">
        <f t="shared" si="37"/>
        <v>21</v>
      </c>
      <c r="F443" s="3">
        <f t="shared" si="37"/>
        <v>86</v>
      </c>
      <c r="G443" s="6">
        <f t="shared" si="37"/>
        <v>65</v>
      </c>
      <c r="H443" s="3">
        <f t="shared" si="37"/>
        <v>18</v>
      </c>
      <c r="I443" s="6">
        <f t="shared" si="37"/>
        <v>15</v>
      </c>
      <c r="J443" s="3">
        <f t="shared" si="37"/>
        <v>4</v>
      </c>
      <c r="K443" s="3">
        <f t="shared" si="37"/>
        <v>0</v>
      </c>
      <c r="L443" s="3">
        <f t="shared" si="37"/>
        <v>1</v>
      </c>
      <c r="M443" s="3">
        <f t="shared" si="37"/>
        <v>12</v>
      </c>
      <c r="N443" s="6">
        <f t="shared" si="37"/>
        <v>18</v>
      </c>
      <c r="O443" s="3">
        <f t="shared" si="37"/>
        <v>7</v>
      </c>
      <c r="P443" s="3">
        <f t="shared" si="37"/>
        <v>2</v>
      </c>
      <c r="Q443" s="3">
        <f t="shared" si="37"/>
        <v>0</v>
      </c>
      <c r="R443" s="3">
        <f t="shared" si="37"/>
        <v>8</v>
      </c>
      <c r="S443" s="3">
        <f t="shared" si="37"/>
        <v>0</v>
      </c>
      <c r="T443" s="3">
        <f t="shared" si="37"/>
        <v>0</v>
      </c>
      <c r="U443" s="3">
        <f t="shared" si="37"/>
        <v>1</v>
      </c>
      <c r="V443" s="3">
        <f t="shared" si="37"/>
        <v>0</v>
      </c>
      <c r="W443" s="3">
        <f t="shared" si="37"/>
        <v>3</v>
      </c>
      <c r="X443" s="3">
        <f t="shared" si="37"/>
        <v>2</v>
      </c>
      <c r="Y443" s="3">
        <f t="shared" si="37"/>
        <v>0</v>
      </c>
      <c r="Z443" s="3">
        <f t="shared" si="37"/>
        <v>22</v>
      </c>
      <c r="AA443" s="62">
        <v>0.40699999999999997</v>
      </c>
      <c r="AB443" s="62">
        <v>0.33800000000000002</v>
      </c>
      <c r="AC443" s="62">
        <f>SUM(AA443:AB443)</f>
        <v>0.745</v>
      </c>
      <c r="AG443" s="101"/>
    </row>
    <row r="444" spans="1:33" x14ac:dyDescent="0.25">
      <c r="B444" s="25"/>
      <c r="AA444" s="25"/>
      <c r="AB444" s="25"/>
      <c r="AC444" s="25"/>
      <c r="AG444" s="101"/>
    </row>
    <row r="445" spans="1:33" ht="15.75" thickBot="1" x14ac:dyDescent="0.3">
      <c r="A445" s="41" t="s">
        <v>133</v>
      </c>
      <c r="B445" s="41" t="s">
        <v>1</v>
      </c>
      <c r="C445" s="1" t="s">
        <v>2</v>
      </c>
      <c r="D445" s="1" t="s">
        <v>3</v>
      </c>
      <c r="E445" s="1" t="s">
        <v>4</v>
      </c>
      <c r="F445" s="1" t="s">
        <v>5</v>
      </c>
      <c r="G445" s="2" t="s">
        <v>6</v>
      </c>
      <c r="H445" s="1" t="s">
        <v>7</v>
      </c>
      <c r="I445" s="2" t="s">
        <v>8</v>
      </c>
      <c r="J445" s="1" t="s">
        <v>9</v>
      </c>
      <c r="K445" s="1" t="s">
        <v>10</v>
      </c>
      <c r="L445" s="1" t="s">
        <v>11</v>
      </c>
      <c r="M445" s="1" t="s">
        <v>12</v>
      </c>
      <c r="N445" s="2" t="s">
        <v>13</v>
      </c>
      <c r="O445" s="1" t="s">
        <v>14</v>
      </c>
      <c r="P445" s="1" t="s">
        <v>15</v>
      </c>
      <c r="Q445" s="1" t="s">
        <v>16</v>
      </c>
      <c r="R445" s="1" t="s">
        <v>17</v>
      </c>
      <c r="S445" s="1" t="s">
        <v>18</v>
      </c>
      <c r="T445" s="1" t="s">
        <v>19</v>
      </c>
      <c r="U445" s="1" t="s">
        <v>20</v>
      </c>
      <c r="V445" s="1" t="s">
        <v>21</v>
      </c>
      <c r="W445" s="1" t="s">
        <v>22</v>
      </c>
      <c r="X445" s="1" t="s">
        <v>23</v>
      </c>
      <c r="Y445" s="1" t="s">
        <v>24</v>
      </c>
      <c r="Z445" s="1" t="s">
        <v>25</v>
      </c>
      <c r="AA445" s="1" t="s">
        <v>26</v>
      </c>
      <c r="AB445" s="1" t="s">
        <v>27</v>
      </c>
      <c r="AC445" s="1" t="s">
        <v>28</v>
      </c>
      <c r="AD445" s="41"/>
    </row>
    <row r="446" spans="1:33" x14ac:dyDescent="0.25">
      <c r="A446" s="3" t="s">
        <v>301</v>
      </c>
      <c r="B446" s="3" t="s">
        <v>395</v>
      </c>
      <c r="C446" s="3">
        <v>0.38500000000000001</v>
      </c>
      <c r="D446" s="3">
        <v>14</v>
      </c>
      <c r="E446" s="3">
        <v>14</v>
      </c>
      <c r="F446" s="3">
        <v>57</v>
      </c>
      <c r="G446" s="6">
        <v>52</v>
      </c>
      <c r="H446" s="3">
        <v>13</v>
      </c>
      <c r="I446" s="49">
        <v>20</v>
      </c>
      <c r="J446" s="3">
        <v>3</v>
      </c>
      <c r="K446" s="13">
        <v>1</v>
      </c>
      <c r="L446" s="3">
        <v>0</v>
      </c>
      <c r="M446" s="13">
        <v>17</v>
      </c>
      <c r="N446" s="6">
        <v>3</v>
      </c>
      <c r="O446" s="3">
        <v>3</v>
      </c>
      <c r="P446" s="3">
        <v>2</v>
      </c>
      <c r="Q446" s="3">
        <v>0</v>
      </c>
      <c r="R446" s="3">
        <v>4</v>
      </c>
      <c r="S446" s="3">
        <v>0</v>
      </c>
      <c r="T446" s="3">
        <v>0</v>
      </c>
      <c r="U446" s="3">
        <v>0</v>
      </c>
      <c r="V446" s="3">
        <v>0</v>
      </c>
      <c r="W446" s="3">
        <v>0</v>
      </c>
      <c r="X446" s="3">
        <v>1</v>
      </c>
      <c r="Y446" s="3">
        <v>0</v>
      </c>
      <c r="Z446" s="3">
        <v>25</v>
      </c>
      <c r="AA446" s="3">
        <v>0.439</v>
      </c>
      <c r="AB446" s="3">
        <v>0.48099999999999998</v>
      </c>
      <c r="AC446" s="3">
        <v>0.91900000000000004</v>
      </c>
      <c r="AD446" s="103"/>
    </row>
    <row r="447" spans="1:33" ht="15.75" thickBot="1" x14ac:dyDescent="0.3">
      <c r="A447" s="3" t="s">
        <v>215</v>
      </c>
      <c r="B447" s="3" t="s">
        <v>396</v>
      </c>
      <c r="C447" s="3">
        <v>0.38900000000000001</v>
      </c>
      <c r="D447" s="3">
        <v>9</v>
      </c>
      <c r="E447" s="3">
        <v>9</v>
      </c>
      <c r="F447" s="3">
        <v>39</v>
      </c>
      <c r="G447" s="6">
        <v>36</v>
      </c>
      <c r="H447" s="3">
        <v>13</v>
      </c>
      <c r="I447" s="6">
        <v>14</v>
      </c>
      <c r="J447" s="3">
        <v>3</v>
      </c>
      <c r="K447" s="3">
        <v>0</v>
      </c>
      <c r="L447" s="3">
        <v>0</v>
      </c>
      <c r="M447" s="3">
        <v>7</v>
      </c>
      <c r="N447" s="6">
        <v>3</v>
      </c>
      <c r="O447" s="3">
        <v>8</v>
      </c>
      <c r="P447" s="3">
        <v>0</v>
      </c>
      <c r="Q447" s="3">
        <v>0</v>
      </c>
      <c r="R447" s="3">
        <v>3</v>
      </c>
      <c r="S447" s="3">
        <v>0</v>
      </c>
      <c r="T447" s="3">
        <v>0</v>
      </c>
      <c r="U447" s="3">
        <v>0</v>
      </c>
      <c r="V447" s="3">
        <v>0</v>
      </c>
      <c r="W447" s="3">
        <v>1</v>
      </c>
      <c r="X447" s="3">
        <v>2</v>
      </c>
      <c r="Y447" s="3">
        <v>0</v>
      </c>
      <c r="Z447" s="3">
        <v>17</v>
      </c>
      <c r="AA447" s="3">
        <v>0.436</v>
      </c>
      <c r="AB447" s="3">
        <v>0.47199999999999998</v>
      </c>
      <c r="AC447" s="3">
        <v>0.90800000000000003</v>
      </c>
      <c r="AE447" s="104">
        <v>92</v>
      </c>
      <c r="AF447" s="105">
        <v>17</v>
      </c>
      <c r="AG447" s="102">
        <f>SUM(AE447:AF447)</f>
        <v>109</v>
      </c>
    </row>
    <row r="448" spans="1:33" x14ac:dyDescent="0.25">
      <c r="A448" s="3" t="s">
        <v>155</v>
      </c>
      <c r="B448" s="3" t="s">
        <v>397</v>
      </c>
      <c r="C448" s="3">
        <v>0.34699999999999998</v>
      </c>
      <c r="D448" s="3">
        <v>12</v>
      </c>
      <c r="E448" s="3">
        <v>12</v>
      </c>
      <c r="F448" s="3">
        <v>54</v>
      </c>
      <c r="G448" s="6">
        <v>49</v>
      </c>
      <c r="H448" s="3">
        <v>7</v>
      </c>
      <c r="I448" s="6">
        <v>17</v>
      </c>
      <c r="J448" s="3">
        <v>4</v>
      </c>
      <c r="K448" s="3">
        <v>0</v>
      </c>
      <c r="L448" s="3">
        <v>1</v>
      </c>
      <c r="M448" s="3">
        <v>13</v>
      </c>
      <c r="N448" s="6">
        <v>3</v>
      </c>
      <c r="O448" s="3">
        <v>5</v>
      </c>
      <c r="P448" s="3">
        <v>1</v>
      </c>
      <c r="Q448" s="3">
        <v>0</v>
      </c>
      <c r="R448" s="3">
        <v>3</v>
      </c>
      <c r="S448" s="3">
        <v>0</v>
      </c>
      <c r="T448" s="3">
        <v>0</v>
      </c>
      <c r="U448" s="3">
        <v>1</v>
      </c>
      <c r="V448" s="3">
        <v>0</v>
      </c>
      <c r="W448" s="3">
        <v>1</v>
      </c>
      <c r="X448" s="3">
        <v>5</v>
      </c>
      <c r="Y448" s="3">
        <v>0</v>
      </c>
      <c r="Z448" s="3">
        <v>24</v>
      </c>
      <c r="AA448" s="3">
        <v>0.38900000000000001</v>
      </c>
      <c r="AB448" s="3">
        <v>0.49</v>
      </c>
      <c r="AC448" s="3">
        <v>0.879</v>
      </c>
    </row>
    <row r="449" spans="1:33" x14ac:dyDescent="0.25">
      <c r="A449" s="3" t="s">
        <v>156</v>
      </c>
      <c r="B449" s="3" t="s">
        <v>398</v>
      </c>
      <c r="C449" s="3">
        <v>0.54500000000000004</v>
      </c>
      <c r="D449" s="3">
        <v>5</v>
      </c>
      <c r="E449" s="3">
        <v>5</v>
      </c>
      <c r="F449" s="3">
        <v>13</v>
      </c>
      <c r="G449" s="6">
        <v>11</v>
      </c>
      <c r="H449" s="3">
        <v>3</v>
      </c>
      <c r="I449" s="6">
        <v>6</v>
      </c>
      <c r="J449" s="3">
        <v>0</v>
      </c>
      <c r="K449" s="3">
        <v>1</v>
      </c>
      <c r="L449" s="3">
        <v>0</v>
      </c>
      <c r="M449" s="3">
        <v>3</v>
      </c>
      <c r="N449" s="6">
        <v>1</v>
      </c>
      <c r="O449" s="3">
        <v>1</v>
      </c>
      <c r="P449" s="3">
        <v>1</v>
      </c>
      <c r="Q449" s="3">
        <v>0</v>
      </c>
      <c r="R449" s="3">
        <v>1</v>
      </c>
      <c r="S449" s="3">
        <v>0</v>
      </c>
      <c r="T449" s="3">
        <v>0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  <c r="Z449" s="3">
        <v>8</v>
      </c>
      <c r="AA449" s="3">
        <v>0.61499999999999999</v>
      </c>
      <c r="AB449" s="3">
        <v>0.72699999999999998</v>
      </c>
      <c r="AC449" s="3">
        <v>1.343</v>
      </c>
    </row>
    <row r="450" spans="1:33" x14ac:dyDescent="0.25">
      <c r="A450" s="3" t="s">
        <v>169</v>
      </c>
      <c r="B450" s="3" t="s">
        <v>399</v>
      </c>
      <c r="C450" s="13">
        <v>0.44800000000000001</v>
      </c>
      <c r="D450" s="3">
        <v>9</v>
      </c>
      <c r="E450" s="3">
        <v>9</v>
      </c>
      <c r="F450" s="3">
        <v>32</v>
      </c>
      <c r="G450" s="6">
        <v>29</v>
      </c>
      <c r="H450" s="3">
        <v>5</v>
      </c>
      <c r="I450" s="6">
        <v>13</v>
      </c>
      <c r="J450" s="3">
        <v>2</v>
      </c>
      <c r="K450" s="3">
        <v>0</v>
      </c>
      <c r="L450" s="3">
        <v>0</v>
      </c>
      <c r="M450" s="3">
        <v>8</v>
      </c>
      <c r="N450" s="6">
        <v>0</v>
      </c>
      <c r="O450" s="3">
        <v>5</v>
      </c>
      <c r="P450" s="3">
        <v>1</v>
      </c>
      <c r="Q450" s="3">
        <v>0</v>
      </c>
      <c r="R450" s="3">
        <v>3</v>
      </c>
      <c r="S450" s="3">
        <v>0</v>
      </c>
      <c r="T450" s="3">
        <v>0</v>
      </c>
      <c r="U450" s="3">
        <v>2</v>
      </c>
      <c r="V450" s="3">
        <v>0</v>
      </c>
      <c r="W450" s="3">
        <v>1</v>
      </c>
      <c r="X450" s="3">
        <v>1</v>
      </c>
      <c r="Y450" s="3">
        <v>0</v>
      </c>
      <c r="Z450" s="3">
        <v>15</v>
      </c>
      <c r="AA450" s="3">
        <v>0.437</v>
      </c>
      <c r="AB450" s="3">
        <v>0.51700000000000002</v>
      </c>
      <c r="AC450" s="3">
        <v>0.95499999999999996</v>
      </c>
      <c r="AE450" s="3"/>
      <c r="AF450" s="3"/>
      <c r="AG450" s="3"/>
    </row>
    <row r="451" spans="1:33" x14ac:dyDescent="0.25">
      <c r="A451" s="3" t="s">
        <v>158</v>
      </c>
      <c r="B451" s="3" t="s">
        <v>400</v>
      </c>
      <c r="C451" s="3">
        <v>0.4</v>
      </c>
      <c r="D451" s="3">
        <v>15</v>
      </c>
      <c r="E451" s="3">
        <v>15</v>
      </c>
      <c r="F451" s="3">
        <v>62</v>
      </c>
      <c r="G451" s="6">
        <v>55</v>
      </c>
      <c r="H451" s="3">
        <v>16</v>
      </c>
      <c r="I451" s="6">
        <v>22</v>
      </c>
      <c r="J451" s="3">
        <v>3</v>
      </c>
      <c r="K451" s="3">
        <v>1</v>
      </c>
      <c r="L451" s="3">
        <v>0</v>
      </c>
      <c r="M451" s="3">
        <v>10</v>
      </c>
      <c r="N451" s="6">
        <v>7</v>
      </c>
      <c r="O451" s="3">
        <v>4</v>
      </c>
      <c r="P451" s="3">
        <v>0</v>
      </c>
      <c r="Q451" s="3">
        <v>0</v>
      </c>
      <c r="R451" s="3">
        <v>5</v>
      </c>
      <c r="S451" s="3">
        <v>0</v>
      </c>
      <c r="T451" s="3">
        <v>0</v>
      </c>
      <c r="U451" s="3">
        <v>0</v>
      </c>
      <c r="V451" s="3">
        <v>0</v>
      </c>
      <c r="W451" s="3">
        <v>0</v>
      </c>
      <c r="X451" s="3">
        <v>4</v>
      </c>
      <c r="Y451" s="3">
        <v>0</v>
      </c>
      <c r="Z451" s="3">
        <v>27</v>
      </c>
      <c r="AA451" s="3">
        <v>0.46800000000000003</v>
      </c>
      <c r="AB451" s="3">
        <v>0.49099999999999999</v>
      </c>
      <c r="AC451" s="3">
        <v>0.95899999999999996</v>
      </c>
      <c r="AE451" s="3"/>
      <c r="AF451" s="3"/>
      <c r="AG451" s="3"/>
    </row>
    <row r="452" spans="1:33" x14ac:dyDescent="0.25">
      <c r="A452" s="3" t="s">
        <v>159</v>
      </c>
      <c r="B452" s="3" t="s">
        <v>401</v>
      </c>
      <c r="C452" s="3">
        <v>0.312</v>
      </c>
      <c r="D452" s="3">
        <v>5</v>
      </c>
      <c r="E452" s="3">
        <v>5</v>
      </c>
      <c r="F452" s="3">
        <v>17</v>
      </c>
      <c r="G452" s="6">
        <v>16</v>
      </c>
      <c r="H452" s="3">
        <v>1</v>
      </c>
      <c r="I452" s="6">
        <v>5</v>
      </c>
      <c r="J452" s="3">
        <v>0</v>
      </c>
      <c r="K452" s="3">
        <v>1</v>
      </c>
      <c r="L452" s="3">
        <v>0</v>
      </c>
      <c r="M452" s="3">
        <v>4</v>
      </c>
      <c r="N452" s="6">
        <v>0</v>
      </c>
      <c r="O452" s="3">
        <v>3</v>
      </c>
      <c r="P452" s="3">
        <v>0</v>
      </c>
      <c r="Q452" s="3">
        <v>0</v>
      </c>
      <c r="R452" s="3">
        <v>0</v>
      </c>
      <c r="S452" s="3">
        <v>0</v>
      </c>
      <c r="T452" s="3">
        <v>0</v>
      </c>
      <c r="U452" s="3">
        <v>1</v>
      </c>
      <c r="V452" s="3">
        <v>0</v>
      </c>
      <c r="W452" s="3">
        <v>1</v>
      </c>
      <c r="X452" s="3">
        <v>0</v>
      </c>
      <c r="Y452" s="3">
        <v>0</v>
      </c>
      <c r="Z452" s="3">
        <v>7</v>
      </c>
      <c r="AA452" s="3">
        <v>0.29399999999999998</v>
      </c>
      <c r="AB452" s="3">
        <v>0.437</v>
      </c>
      <c r="AC452" s="3">
        <v>0.73199999999999998</v>
      </c>
      <c r="AE452" s="3"/>
      <c r="AF452" s="3"/>
      <c r="AG452" s="3"/>
    </row>
    <row r="453" spans="1:33" x14ac:dyDescent="0.25">
      <c r="A453" s="3" t="s">
        <v>196</v>
      </c>
      <c r="B453" s="3" t="s">
        <v>401</v>
      </c>
      <c r="C453" s="3">
        <v>0.27300000000000002</v>
      </c>
      <c r="D453" s="3">
        <v>4</v>
      </c>
      <c r="E453" s="3">
        <v>4</v>
      </c>
      <c r="F453" s="3">
        <v>13</v>
      </c>
      <c r="G453" s="6">
        <v>11</v>
      </c>
      <c r="H453" s="3">
        <v>2</v>
      </c>
      <c r="I453" s="6">
        <v>3</v>
      </c>
      <c r="J453" s="3">
        <v>0</v>
      </c>
      <c r="K453" s="3">
        <v>0</v>
      </c>
      <c r="L453" s="3">
        <v>0</v>
      </c>
      <c r="M453" s="3">
        <v>4</v>
      </c>
      <c r="N453" s="6">
        <v>2</v>
      </c>
      <c r="O453" s="3">
        <v>0</v>
      </c>
      <c r="P453" s="3">
        <v>0</v>
      </c>
      <c r="Q453" s="3">
        <v>0</v>
      </c>
      <c r="R453" s="3">
        <v>1</v>
      </c>
      <c r="S453" s="3">
        <v>0</v>
      </c>
      <c r="T453" s="3">
        <v>0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3">
        <v>3</v>
      </c>
      <c r="AA453" s="3">
        <v>0.38500000000000001</v>
      </c>
      <c r="AB453" s="3">
        <v>0.27300000000000002</v>
      </c>
      <c r="AC453" s="3">
        <v>0.65700000000000003</v>
      </c>
      <c r="AE453" s="3"/>
      <c r="AF453" s="3"/>
      <c r="AG453" s="3"/>
    </row>
    <row r="454" spans="1:33" ht="15.75" thickBot="1" x14ac:dyDescent="0.3">
      <c r="A454" s="3"/>
      <c r="B454" s="7" t="s">
        <v>402</v>
      </c>
      <c r="C454" s="62">
        <v>0.38600000000000001</v>
      </c>
      <c r="D454" s="3">
        <f t="shared" ref="D454:Z454" si="38">SUM(D446:D453)</f>
        <v>73</v>
      </c>
      <c r="E454" s="3">
        <f t="shared" si="38"/>
        <v>73</v>
      </c>
      <c r="F454" s="3">
        <f t="shared" si="38"/>
        <v>287</v>
      </c>
      <c r="G454" s="6">
        <f t="shared" si="38"/>
        <v>259</v>
      </c>
      <c r="H454" s="3">
        <f t="shared" si="38"/>
        <v>60</v>
      </c>
      <c r="I454" s="6">
        <f t="shared" si="38"/>
        <v>100</v>
      </c>
      <c r="J454" s="3">
        <f t="shared" si="38"/>
        <v>15</v>
      </c>
      <c r="K454" s="3">
        <f t="shared" si="38"/>
        <v>4</v>
      </c>
      <c r="L454" s="3">
        <f t="shared" si="38"/>
        <v>1</v>
      </c>
      <c r="M454" s="3">
        <f t="shared" si="38"/>
        <v>66</v>
      </c>
      <c r="N454" s="6">
        <f t="shared" si="38"/>
        <v>19</v>
      </c>
      <c r="O454" s="3">
        <f t="shared" si="38"/>
        <v>29</v>
      </c>
      <c r="P454" s="3">
        <f t="shared" si="38"/>
        <v>5</v>
      </c>
      <c r="Q454" s="3">
        <f t="shared" si="38"/>
        <v>0</v>
      </c>
      <c r="R454" s="3">
        <f t="shared" si="38"/>
        <v>20</v>
      </c>
      <c r="S454" s="3">
        <f t="shared" si="38"/>
        <v>0</v>
      </c>
      <c r="T454" s="3">
        <f t="shared" si="38"/>
        <v>0</v>
      </c>
      <c r="U454" s="3">
        <f t="shared" si="38"/>
        <v>4</v>
      </c>
      <c r="V454" s="3">
        <f t="shared" si="38"/>
        <v>0</v>
      </c>
      <c r="W454" s="3">
        <f t="shared" si="38"/>
        <v>4</v>
      </c>
      <c r="X454" s="3">
        <f t="shared" si="38"/>
        <v>13</v>
      </c>
      <c r="Y454" s="3">
        <f t="shared" si="38"/>
        <v>0</v>
      </c>
      <c r="Z454" s="3">
        <f t="shared" si="38"/>
        <v>126</v>
      </c>
      <c r="AA454" s="62">
        <v>0.443</v>
      </c>
      <c r="AB454" s="62">
        <v>0.48599999999999999</v>
      </c>
      <c r="AC454" s="62">
        <f>SUM(AA454:AB454)</f>
        <v>0.92900000000000005</v>
      </c>
      <c r="AD454" s="105"/>
      <c r="AE454" s="3"/>
      <c r="AF454" s="3"/>
      <c r="AG454" s="3"/>
    </row>
    <row r="455" spans="1:33" x14ac:dyDescent="0.25">
      <c r="AE455" s="3"/>
      <c r="AF455" s="3"/>
      <c r="AG455" s="3"/>
    </row>
    <row r="456" spans="1:33" x14ac:dyDescent="0.25">
      <c r="AE456" s="3"/>
      <c r="AF456" s="3"/>
      <c r="AG456" s="3"/>
    </row>
    <row r="457" spans="1:33" x14ac:dyDescent="0.25">
      <c r="A457" s="3" t="s">
        <v>147</v>
      </c>
      <c r="B457" s="3" t="s">
        <v>1</v>
      </c>
      <c r="C457" s="13" t="s">
        <v>2</v>
      </c>
      <c r="D457" s="13" t="s">
        <v>3</v>
      </c>
      <c r="E457" s="13" t="s">
        <v>4</v>
      </c>
      <c r="F457" s="13" t="s">
        <v>5</v>
      </c>
      <c r="G457" s="49" t="s">
        <v>6</v>
      </c>
      <c r="H457" s="13" t="s">
        <v>7</v>
      </c>
      <c r="I457" s="49" t="s">
        <v>8</v>
      </c>
      <c r="J457" s="13" t="s">
        <v>9</v>
      </c>
      <c r="K457" s="13" t="s">
        <v>10</v>
      </c>
      <c r="L457" s="13" t="s">
        <v>11</v>
      </c>
      <c r="M457" s="13" t="s">
        <v>12</v>
      </c>
      <c r="N457" s="49" t="s">
        <v>13</v>
      </c>
      <c r="O457" s="13" t="s">
        <v>14</v>
      </c>
      <c r="P457" s="13" t="s">
        <v>15</v>
      </c>
      <c r="Q457" s="13" t="s">
        <v>16</v>
      </c>
      <c r="R457" s="13" t="s">
        <v>17</v>
      </c>
      <c r="S457" s="13" t="s">
        <v>18</v>
      </c>
      <c r="T457" s="13" t="s">
        <v>19</v>
      </c>
      <c r="U457" s="13" t="s">
        <v>20</v>
      </c>
      <c r="V457" s="13" t="s">
        <v>21</v>
      </c>
      <c r="W457" s="13" t="s">
        <v>22</v>
      </c>
      <c r="X457" s="13" t="s">
        <v>23</v>
      </c>
      <c r="Y457" s="13" t="s">
        <v>24</v>
      </c>
      <c r="Z457" s="13" t="s">
        <v>25</v>
      </c>
      <c r="AA457" s="13" t="s">
        <v>26</v>
      </c>
      <c r="AB457" s="13" t="s">
        <v>27</v>
      </c>
      <c r="AC457" s="13" t="s">
        <v>28</v>
      </c>
      <c r="AD457" s="3"/>
      <c r="AE457" s="3"/>
      <c r="AF457" s="3"/>
      <c r="AG457" s="3"/>
    </row>
    <row r="458" spans="1:33" x14ac:dyDescent="0.25">
      <c r="A458" s="3" t="s">
        <v>301</v>
      </c>
      <c r="B458" s="3" t="s">
        <v>403</v>
      </c>
      <c r="C458" s="3">
        <v>0.34</v>
      </c>
      <c r="D458" s="3">
        <v>15</v>
      </c>
      <c r="E458" s="3">
        <v>15</v>
      </c>
      <c r="F458" s="3">
        <v>65</v>
      </c>
      <c r="G458" s="6">
        <v>53</v>
      </c>
      <c r="H458" s="3">
        <v>18</v>
      </c>
      <c r="I458" s="6">
        <v>18</v>
      </c>
      <c r="J458" s="13">
        <v>5</v>
      </c>
      <c r="K458" s="3">
        <v>0</v>
      </c>
      <c r="L458" s="3">
        <v>0</v>
      </c>
      <c r="M458" s="3">
        <v>10</v>
      </c>
      <c r="N458" s="6">
        <v>8</v>
      </c>
      <c r="O458" s="3">
        <v>5</v>
      </c>
      <c r="P458" s="3">
        <v>4</v>
      </c>
      <c r="Q458" s="3">
        <v>0</v>
      </c>
      <c r="R458" s="3">
        <v>3</v>
      </c>
      <c r="S458" s="3">
        <v>0</v>
      </c>
      <c r="T458" s="3">
        <v>0</v>
      </c>
      <c r="U458" s="3">
        <v>0</v>
      </c>
      <c r="V458" s="3">
        <v>0</v>
      </c>
      <c r="W458" s="3">
        <v>1</v>
      </c>
      <c r="X458" s="3">
        <v>0</v>
      </c>
      <c r="Y458" s="3">
        <v>0</v>
      </c>
      <c r="Z458" s="3">
        <v>23</v>
      </c>
      <c r="AA458" s="3">
        <v>0.46200000000000002</v>
      </c>
      <c r="AB458" s="3">
        <v>0.434</v>
      </c>
      <c r="AC458" s="3">
        <v>0.89600000000000002</v>
      </c>
      <c r="AD458" s="3"/>
      <c r="AE458" s="3"/>
      <c r="AF458" s="3"/>
      <c r="AG458" s="3"/>
    </row>
    <row r="459" spans="1:33" x14ac:dyDescent="0.25">
      <c r="A459" s="3" t="s">
        <v>404</v>
      </c>
      <c r="B459" s="3" t="s">
        <v>403</v>
      </c>
      <c r="C459" s="3">
        <v>0.34300000000000003</v>
      </c>
      <c r="D459" s="3">
        <v>9</v>
      </c>
      <c r="E459" s="3">
        <v>9</v>
      </c>
      <c r="F459" s="3">
        <v>40</v>
      </c>
      <c r="G459" s="6">
        <v>35</v>
      </c>
      <c r="H459" s="3">
        <v>7</v>
      </c>
      <c r="I459" s="6">
        <v>12</v>
      </c>
      <c r="J459" s="3">
        <v>4</v>
      </c>
      <c r="K459" s="3">
        <v>0</v>
      </c>
      <c r="L459" s="3">
        <v>0</v>
      </c>
      <c r="M459" s="3">
        <v>4</v>
      </c>
      <c r="N459" s="6">
        <v>5</v>
      </c>
      <c r="O459" s="3">
        <v>4</v>
      </c>
      <c r="P459" s="3">
        <v>0</v>
      </c>
      <c r="Q459" s="3">
        <v>0</v>
      </c>
      <c r="R459" s="3">
        <v>4</v>
      </c>
      <c r="S459" s="3">
        <v>0</v>
      </c>
      <c r="T459" s="3">
        <v>0</v>
      </c>
      <c r="U459" s="3">
        <v>0</v>
      </c>
      <c r="V459" s="3">
        <v>0</v>
      </c>
      <c r="W459" s="3">
        <v>1</v>
      </c>
      <c r="X459" s="3">
        <v>0</v>
      </c>
      <c r="Y459" s="3">
        <v>0</v>
      </c>
      <c r="Z459" s="3">
        <v>16</v>
      </c>
      <c r="AA459" s="3">
        <v>0.42499999999999999</v>
      </c>
      <c r="AB459" s="3">
        <v>0.45700000000000002</v>
      </c>
      <c r="AC459" s="3">
        <v>0.88200000000000001</v>
      </c>
      <c r="AD459" s="3"/>
      <c r="AE459" s="3">
        <v>78</v>
      </c>
      <c r="AF459" s="62">
        <v>26</v>
      </c>
      <c r="AG459" s="3">
        <f>SUM(AE459:AF459)</f>
        <v>104</v>
      </c>
    </row>
    <row r="460" spans="1:33" x14ac:dyDescent="0.25">
      <c r="A460" s="3" t="s">
        <v>216</v>
      </c>
      <c r="B460" s="3" t="s">
        <v>405</v>
      </c>
      <c r="C460" s="3">
        <v>0.311</v>
      </c>
      <c r="D460" s="3">
        <v>11</v>
      </c>
      <c r="E460" s="3">
        <v>11</v>
      </c>
      <c r="F460" s="3">
        <v>51</v>
      </c>
      <c r="G460" s="6">
        <v>45</v>
      </c>
      <c r="H460" s="3">
        <v>5</v>
      </c>
      <c r="I460" s="6">
        <v>14</v>
      </c>
      <c r="J460" s="3">
        <v>2</v>
      </c>
      <c r="K460" s="3">
        <v>0</v>
      </c>
      <c r="L460" s="3">
        <v>0</v>
      </c>
      <c r="M460" s="3">
        <v>7</v>
      </c>
      <c r="N460" s="6">
        <v>4</v>
      </c>
      <c r="O460" s="3">
        <v>2</v>
      </c>
      <c r="P460" s="3">
        <v>2</v>
      </c>
      <c r="Q460" s="3">
        <v>0</v>
      </c>
      <c r="R460" s="3">
        <v>2</v>
      </c>
      <c r="S460" s="3">
        <v>0</v>
      </c>
      <c r="T460" s="3">
        <v>0</v>
      </c>
      <c r="U460" s="3">
        <v>0</v>
      </c>
      <c r="V460" s="3">
        <v>0</v>
      </c>
      <c r="W460" s="3">
        <v>1</v>
      </c>
      <c r="X460" s="3">
        <v>4</v>
      </c>
      <c r="Y460" s="3">
        <v>0</v>
      </c>
      <c r="Z460" s="3">
        <v>16</v>
      </c>
      <c r="AA460" s="3">
        <v>0.39200000000000002</v>
      </c>
      <c r="AB460" s="3">
        <v>0.35599999999999998</v>
      </c>
      <c r="AC460" s="3">
        <v>0.748</v>
      </c>
      <c r="AD460" s="3"/>
    </row>
    <row r="461" spans="1:33" x14ac:dyDescent="0.25">
      <c r="A461" s="3" t="s">
        <v>156</v>
      </c>
      <c r="B461" s="3" t="s">
        <v>406</v>
      </c>
      <c r="C461" s="3">
        <v>0.25</v>
      </c>
      <c r="D461" s="3">
        <v>5</v>
      </c>
      <c r="E461" s="3">
        <v>5</v>
      </c>
      <c r="F461" s="3">
        <v>17</v>
      </c>
      <c r="G461" s="6">
        <v>16</v>
      </c>
      <c r="H461" s="3">
        <v>1</v>
      </c>
      <c r="I461" s="6">
        <v>4</v>
      </c>
      <c r="J461" s="3">
        <v>0</v>
      </c>
      <c r="K461" s="3">
        <v>0</v>
      </c>
      <c r="L461" s="3">
        <v>0</v>
      </c>
      <c r="M461" s="3">
        <v>2</v>
      </c>
      <c r="N461" s="6">
        <v>0</v>
      </c>
      <c r="O461" s="3">
        <v>1</v>
      </c>
      <c r="P461" s="3">
        <v>1</v>
      </c>
      <c r="Q461" s="3">
        <v>0</v>
      </c>
      <c r="R461" s="3">
        <v>0</v>
      </c>
      <c r="S461" s="3">
        <v>0</v>
      </c>
      <c r="T461" s="3">
        <v>0</v>
      </c>
      <c r="U461" s="3">
        <v>0</v>
      </c>
      <c r="V461" s="3">
        <v>0</v>
      </c>
      <c r="W461" s="3">
        <v>0</v>
      </c>
      <c r="X461" s="3">
        <v>1</v>
      </c>
      <c r="Y461" s="3">
        <v>0</v>
      </c>
      <c r="Z461" s="3">
        <v>4</v>
      </c>
      <c r="AA461" s="3">
        <v>0.29399999999999998</v>
      </c>
      <c r="AB461" s="3">
        <v>0.25</v>
      </c>
      <c r="AC461" s="3">
        <v>0.54400000000000004</v>
      </c>
      <c r="AD461" s="3"/>
      <c r="AE461" s="3"/>
      <c r="AF461" s="3"/>
      <c r="AG461" s="3"/>
    </row>
    <row r="462" spans="1:33" x14ac:dyDescent="0.25">
      <c r="A462" s="3" t="s">
        <v>169</v>
      </c>
      <c r="B462" s="3" t="s">
        <v>407</v>
      </c>
      <c r="C462" s="3">
        <v>0.314</v>
      </c>
      <c r="D462" s="3">
        <v>10</v>
      </c>
      <c r="E462" s="3">
        <v>10</v>
      </c>
      <c r="F462" s="3">
        <v>39</v>
      </c>
      <c r="G462" s="6">
        <v>35</v>
      </c>
      <c r="H462" s="3">
        <v>5</v>
      </c>
      <c r="I462" s="6">
        <v>11</v>
      </c>
      <c r="J462" s="3">
        <v>2</v>
      </c>
      <c r="K462" s="3">
        <v>0</v>
      </c>
      <c r="L462" s="3">
        <v>0</v>
      </c>
      <c r="M462" s="3">
        <v>6</v>
      </c>
      <c r="N462" s="6">
        <v>3</v>
      </c>
      <c r="O462" s="3">
        <v>3</v>
      </c>
      <c r="P462" s="3">
        <v>1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3">
        <v>0</v>
      </c>
      <c r="W462" s="3">
        <v>2</v>
      </c>
      <c r="X462" s="3">
        <v>3</v>
      </c>
      <c r="Y462" s="3">
        <v>0</v>
      </c>
      <c r="Z462" s="3">
        <v>13</v>
      </c>
      <c r="AA462" s="3">
        <v>0.38500000000000001</v>
      </c>
      <c r="AB462" s="3">
        <v>0.371</v>
      </c>
      <c r="AC462" s="3">
        <v>0.75600000000000001</v>
      </c>
      <c r="AD462" s="3"/>
      <c r="AE462" s="3"/>
      <c r="AF462" s="3"/>
      <c r="AG462" s="3"/>
    </row>
    <row r="463" spans="1:33" x14ac:dyDescent="0.25">
      <c r="A463" s="3" t="s">
        <v>158</v>
      </c>
      <c r="B463" s="3" t="s">
        <v>407</v>
      </c>
      <c r="C463" s="3">
        <v>0.35799999999999998</v>
      </c>
      <c r="D463" s="3">
        <v>15</v>
      </c>
      <c r="E463" s="3">
        <v>15</v>
      </c>
      <c r="F463" s="3">
        <v>62</v>
      </c>
      <c r="G463" s="6">
        <v>53</v>
      </c>
      <c r="H463" s="3">
        <v>12</v>
      </c>
      <c r="I463" s="6">
        <v>19</v>
      </c>
      <c r="J463" s="3">
        <v>1</v>
      </c>
      <c r="K463" s="3">
        <v>0</v>
      </c>
      <c r="L463" s="3">
        <v>0</v>
      </c>
      <c r="M463" s="3">
        <v>6</v>
      </c>
      <c r="N463" s="6">
        <v>6</v>
      </c>
      <c r="O463" s="3">
        <v>8</v>
      </c>
      <c r="P463" s="3">
        <v>2</v>
      </c>
      <c r="Q463" s="3">
        <v>0</v>
      </c>
      <c r="R463" s="3">
        <v>1</v>
      </c>
      <c r="S463" s="3">
        <v>0</v>
      </c>
      <c r="T463" s="3">
        <v>0</v>
      </c>
      <c r="U463" s="3">
        <v>1</v>
      </c>
      <c r="V463" s="3">
        <v>0</v>
      </c>
      <c r="W463" s="3">
        <v>5</v>
      </c>
      <c r="X463" s="3">
        <v>1</v>
      </c>
      <c r="Y463" s="3">
        <v>0</v>
      </c>
      <c r="Z463" s="3">
        <v>20</v>
      </c>
      <c r="AA463" s="3">
        <v>0.435</v>
      </c>
      <c r="AB463" s="3">
        <v>0.377</v>
      </c>
      <c r="AC463" s="3">
        <v>0.81299999999999994</v>
      </c>
      <c r="AD463" s="3"/>
      <c r="AE463" s="3"/>
      <c r="AF463" s="3"/>
      <c r="AG463" s="3"/>
    </row>
    <row r="464" spans="1:33" x14ac:dyDescent="0.25">
      <c r="A464" s="3" t="s">
        <v>159</v>
      </c>
      <c r="B464" s="3" t="s">
        <v>408</v>
      </c>
      <c r="C464" s="3">
        <v>0.28599999999999998</v>
      </c>
      <c r="D464" s="3">
        <v>3</v>
      </c>
      <c r="E464" s="3">
        <v>3</v>
      </c>
      <c r="F464" s="3">
        <v>10</v>
      </c>
      <c r="G464" s="6">
        <v>7</v>
      </c>
      <c r="H464" s="3">
        <v>1</v>
      </c>
      <c r="I464" s="6">
        <v>2</v>
      </c>
      <c r="J464" s="3">
        <v>0</v>
      </c>
      <c r="K464" s="3">
        <v>0</v>
      </c>
      <c r="L464" s="3">
        <v>0</v>
      </c>
      <c r="M464" s="3">
        <v>1</v>
      </c>
      <c r="N464" s="6">
        <v>3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0</v>
      </c>
      <c r="V464" s="3">
        <v>0</v>
      </c>
      <c r="W464" s="3">
        <v>1</v>
      </c>
      <c r="X464" s="3">
        <v>0</v>
      </c>
      <c r="Y464" s="3">
        <v>0</v>
      </c>
      <c r="Z464" s="3">
        <v>2</v>
      </c>
      <c r="AA464" s="3">
        <v>0.5</v>
      </c>
      <c r="AB464" s="3">
        <v>0.28599999999999998</v>
      </c>
      <c r="AC464" s="3">
        <v>0.78600000000000003</v>
      </c>
      <c r="AD464" s="3"/>
      <c r="AE464" s="3"/>
      <c r="AF464" s="3"/>
      <c r="AG464" s="3"/>
    </row>
    <row r="465" spans="1:33" x14ac:dyDescent="0.25">
      <c r="A465" s="3" t="s">
        <v>162</v>
      </c>
      <c r="B465" s="3" t="s">
        <v>409</v>
      </c>
      <c r="C465" s="3">
        <v>1</v>
      </c>
      <c r="D465" s="3">
        <v>1</v>
      </c>
      <c r="E465" s="3">
        <v>1</v>
      </c>
      <c r="F465" s="3">
        <v>4</v>
      </c>
      <c r="G465" s="6">
        <v>1</v>
      </c>
      <c r="H465" s="3">
        <v>0</v>
      </c>
      <c r="I465" s="6">
        <v>1</v>
      </c>
      <c r="J465" s="3">
        <v>0</v>
      </c>
      <c r="K465" s="3">
        <v>0</v>
      </c>
      <c r="L465" s="3">
        <v>0</v>
      </c>
      <c r="M465" s="3">
        <v>1</v>
      </c>
      <c r="N465" s="6">
        <v>2</v>
      </c>
      <c r="O465" s="3">
        <v>0</v>
      </c>
      <c r="P465" s="3">
        <v>1</v>
      </c>
      <c r="Q465" s="3">
        <v>0</v>
      </c>
      <c r="R465" s="3">
        <v>0</v>
      </c>
      <c r="S465" s="3">
        <v>0</v>
      </c>
      <c r="T465" s="3">
        <v>0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">
        <v>1</v>
      </c>
      <c r="AA465" s="3">
        <v>1</v>
      </c>
      <c r="AB465" s="3">
        <v>1</v>
      </c>
      <c r="AC465" s="3">
        <v>2</v>
      </c>
      <c r="AD465" s="3"/>
      <c r="AE465" s="3"/>
      <c r="AF465" s="3"/>
      <c r="AG465" s="3"/>
    </row>
    <row r="466" spans="1:33" x14ac:dyDescent="0.25">
      <c r="A466" s="3"/>
      <c r="B466" s="7" t="s">
        <v>410</v>
      </c>
      <c r="C466" s="62">
        <v>0.33</v>
      </c>
      <c r="D466" s="3">
        <f t="shared" ref="D466:Z466" si="39">SUM(D458:D465)</f>
        <v>69</v>
      </c>
      <c r="E466" s="3">
        <f t="shared" si="39"/>
        <v>69</v>
      </c>
      <c r="F466" s="3">
        <f t="shared" si="39"/>
        <v>288</v>
      </c>
      <c r="G466" s="6">
        <f t="shared" si="39"/>
        <v>245</v>
      </c>
      <c r="H466" s="3">
        <f t="shared" si="39"/>
        <v>49</v>
      </c>
      <c r="I466" s="6">
        <f t="shared" si="39"/>
        <v>81</v>
      </c>
      <c r="J466" s="3">
        <f t="shared" si="39"/>
        <v>14</v>
      </c>
      <c r="K466" s="3">
        <f t="shared" si="39"/>
        <v>0</v>
      </c>
      <c r="L466" s="3">
        <f t="shared" si="39"/>
        <v>0</v>
      </c>
      <c r="M466" s="3">
        <f t="shared" si="39"/>
        <v>37</v>
      </c>
      <c r="N466" s="6">
        <f t="shared" si="39"/>
        <v>31</v>
      </c>
      <c r="O466" s="3">
        <f t="shared" si="39"/>
        <v>23</v>
      </c>
      <c r="P466" s="3">
        <f t="shared" si="39"/>
        <v>11</v>
      </c>
      <c r="Q466" s="3">
        <f t="shared" si="39"/>
        <v>0</v>
      </c>
      <c r="R466" s="3">
        <f t="shared" si="39"/>
        <v>10</v>
      </c>
      <c r="S466" s="3">
        <f t="shared" si="39"/>
        <v>0</v>
      </c>
      <c r="T466" s="3">
        <f t="shared" si="39"/>
        <v>0</v>
      </c>
      <c r="U466" s="3">
        <f t="shared" si="39"/>
        <v>1</v>
      </c>
      <c r="V466" s="3">
        <f t="shared" si="39"/>
        <v>0</v>
      </c>
      <c r="W466" s="3">
        <f t="shared" si="39"/>
        <v>11</v>
      </c>
      <c r="X466" s="3">
        <f t="shared" si="39"/>
        <v>9</v>
      </c>
      <c r="Y466" s="3">
        <f t="shared" si="39"/>
        <v>0</v>
      </c>
      <c r="Z466" s="3">
        <f t="shared" si="39"/>
        <v>95</v>
      </c>
      <c r="AA466" s="62">
        <v>0.41599999999999998</v>
      </c>
      <c r="AB466" s="62">
        <v>0.38800000000000001</v>
      </c>
      <c r="AC466" s="62">
        <f>SUM(AA466:AB466)</f>
        <v>0.80400000000000005</v>
      </c>
      <c r="AD466" s="3"/>
      <c r="AE466" s="3"/>
      <c r="AF466" s="3"/>
      <c r="AG466" s="3"/>
    </row>
    <row r="467" spans="1:33" x14ac:dyDescent="0.25">
      <c r="AE467" s="3">
        <v>60</v>
      </c>
      <c r="AF467" s="62">
        <v>26</v>
      </c>
      <c r="AG467" s="3">
        <f>SUM(AE467:AF467)</f>
        <v>86</v>
      </c>
    </row>
    <row r="468" spans="1:33" x14ac:dyDescent="0.25">
      <c r="A468" s="3" t="s">
        <v>301</v>
      </c>
      <c r="B468" s="3" t="s">
        <v>411</v>
      </c>
      <c r="C468" s="3">
        <v>0.44700000000000001</v>
      </c>
      <c r="D468" s="3">
        <v>12</v>
      </c>
      <c r="E468" s="3">
        <v>12</v>
      </c>
      <c r="F468" s="3">
        <v>51</v>
      </c>
      <c r="G468" s="6">
        <v>38</v>
      </c>
      <c r="H468" s="3">
        <v>13</v>
      </c>
      <c r="I468" s="6">
        <v>17</v>
      </c>
      <c r="J468" s="3">
        <v>4</v>
      </c>
      <c r="K468" s="3">
        <v>0</v>
      </c>
      <c r="L468" s="3">
        <v>0</v>
      </c>
      <c r="M468" s="3">
        <v>12</v>
      </c>
      <c r="N468" s="6">
        <v>8</v>
      </c>
      <c r="O468" s="3">
        <v>5</v>
      </c>
      <c r="P468" s="3">
        <v>5</v>
      </c>
      <c r="Q468" s="3">
        <v>0</v>
      </c>
      <c r="R468" s="3">
        <v>2</v>
      </c>
      <c r="S468" s="3">
        <v>0</v>
      </c>
      <c r="T468" s="3">
        <v>0</v>
      </c>
      <c r="U468" s="3">
        <v>0</v>
      </c>
      <c r="V468" s="3">
        <v>0</v>
      </c>
      <c r="W468" s="3">
        <v>1</v>
      </c>
      <c r="X468" s="3">
        <v>0</v>
      </c>
      <c r="Y468" s="3">
        <v>0</v>
      </c>
      <c r="Z468" s="3">
        <v>21</v>
      </c>
      <c r="AA468" s="3">
        <v>0.58799999999999997</v>
      </c>
      <c r="AB468" s="3">
        <v>0.55300000000000005</v>
      </c>
      <c r="AC468" s="3">
        <v>1.141</v>
      </c>
      <c r="AD468" s="3"/>
    </row>
    <row r="469" spans="1:33" x14ac:dyDescent="0.25">
      <c r="A469" s="3" t="s">
        <v>215</v>
      </c>
      <c r="B469" s="3" t="s">
        <v>412</v>
      </c>
      <c r="C469" s="3">
        <v>0.318</v>
      </c>
      <c r="D469" s="3">
        <v>6</v>
      </c>
      <c r="E469" s="3">
        <v>6</v>
      </c>
      <c r="F469" s="3">
        <v>28</v>
      </c>
      <c r="G469" s="6">
        <v>22</v>
      </c>
      <c r="H469" s="3">
        <v>3</v>
      </c>
      <c r="I469" s="6">
        <v>7</v>
      </c>
      <c r="J469" s="3">
        <v>0</v>
      </c>
      <c r="K469" s="3">
        <v>0</v>
      </c>
      <c r="L469" s="3">
        <v>0</v>
      </c>
      <c r="M469" s="3">
        <v>3</v>
      </c>
      <c r="N469" s="6">
        <v>4</v>
      </c>
      <c r="O469" s="3">
        <v>5</v>
      </c>
      <c r="P469" s="3">
        <v>2</v>
      </c>
      <c r="Q469" s="3">
        <v>0</v>
      </c>
      <c r="R469" s="3">
        <v>0</v>
      </c>
      <c r="S469" s="3">
        <v>0</v>
      </c>
      <c r="T469" s="3">
        <v>0</v>
      </c>
      <c r="U469" s="3">
        <v>0</v>
      </c>
      <c r="V469" s="3">
        <v>0</v>
      </c>
      <c r="W469" s="3">
        <v>0</v>
      </c>
      <c r="X469" s="3">
        <v>0</v>
      </c>
      <c r="Y469" s="3">
        <v>0</v>
      </c>
      <c r="Z469" s="3">
        <v>7</v>
      </c>
      <c r="AA469" s="3">
        <v>0.46400000000000002</v>
      </c>
      <c r="AB469" s="3">
        <v>0.318</v>
      </c>
      <c r="AC469" s="3">
        <v>0.78200000000000003</v>
      </c>
      <c r="AD469" s="3"/>
      <c r="AE469" s="3"/>
      <c r="AF469" s="3"/>
      <c r="AG469" s="3"/>
    </row>
    <row r="470" spans="1:33" x14ac:dyDescent="0.25">
      <c r="A470" s="3" t="s">
        <v>155</v>
      </c>
      <c r="B470" s="3" t="s">
        <v>412</v>
      </c>
      <c r="C470" s="3">
        <v>0.30299999999999999</v>
      </c>
      <c r="D470" s="3">
        <v>10</v>
      </c>
      <c r="E470" s="3">
        <v>10</v>
      </c>
      <c r="F470" s="3">
        <v>43</v>
      </c>
      <c r="G470" s="6">
        <v>33</v>
      </c>
      <c r="H470" s="3">
        <v>7</v>
      </c>
      <c r="I470" s="6">
        <v>10</v>
      </c>
      <c r="J470" s="3">
        <v>2</v>
      </c>
      <c r="K470" s="3">
        <v>0</v>
      </c>
      <c r="L470" s="3">
        <v>0</v>
      </c>
      <c r="M470" s="3">
        <v>3</v>
      </c>
      <c r="N470" s="6">
        <v>5</v>
      </c>
      <c r="O470" s="3">
        <v>5</v>
      </c>
      <c r="P470" s="3">
        <v>5</v>
      </c>
      <c r="Q470" s="3">
        <v>0</v>
      </c>
      <c r="R470" s="3">
        <v>2</v>
      </c>
      <c r="S470" s="3">
        <v>0</v>
      </c>
      <c r="T470" s="3">
        <v>0</v>
      </c>
      <c r="U470" s="3">
        <v>0</v>
      </c>
      <c r="V470" s="3">
        <v>0</v>
      </c>
      <c r="W470" s="3">
        <v>0</v>
      </c>
      <c r="X470" s="3">
        <v>0</v>
      </c>
      <c r="Y470" s="3">
        <v>0</v>
      </c>
      <c r="Z470" s="3">
        <v>12</v>
      </c>
      <c r="AA470" s="3">
        <v>0.46500000000000002</v>
      </c>
      <c r="AB470" s="3">
        <v>0.36399999999999999</v>
      </c>
      <c r="AC470" s="3">
        <v>0.82899999999999996</v>
      </c>
      <c r="AD470" s="3"/>
      <c r="AE470" s="3"/>
      <c r="AF470" s="3"/>
      <c r="AG470" s="3"/>
    </row>
    <row r="471" spans="1:33" x14ac:dyDescent="0.25">
      <c r="A471" s="3" t="s">
        <v>156</v>
      </c>
      <c r="B471" s="3" t="s">
        <v>413</v>
      </c>
      <c r="C471" s="3">
        <v>0.33300000000000002</v>
      </c>
      <c r="D471" s="3">
        <v>5</v>
      </c>
      <c r="E471" s="3">
        <v>5</v>
      </c>
      <c r="F471" s="3">
        <v>14</v>
      </c>
      <c r="G471" s="6">
        <v>12</v>
      </c>
      <c r="H471" s="3">
        <v>2</v>
      </c>
      <c r="I471" s="6">
        <v>4</v>
      </c>
      <c r="J471" s="3">
        <v>1</v>
      </c>
      <c r="K471" s="3">
        <v>0</v>
      </c>
      <c r="L471" s="3">
        <v>0</v>
      </c>
      <c r="M471" s="3">
        <v>1</v>
      </c>
      <c r="N471" s="6">
        <v>2</v>
      </c>
      <c r="O471" s="3">
        <v>2</v>
      </c>
      <c r="P471" s="3">
        <v>0</v>
      </c>
      <c r="Q471" s="3">
        <v>0</v>
      </c>
      <c r="R471" s="3">
        <v>0</v>
      </c>
      <c r="S471" s="3">
        <v>0</v>
      </c>
      <c r="T471" s="3">
        <v>0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">
        <v>5</v>
      </c>
      <c r="AA471" s="3">
        <v>0.42899999999999999</v>
      </c>
      <c r="AB471" s="3">
        <v>0.41699999999999998</v>
      </c>
      <c r="AC471" s="3">
        <v>0.84499999999999997</v>
      </c>
      <c r="AD471" s="3"/>
      <c r="AE471" s="3"/>
      <c r="AF471" s="3"/>
      <c r="AG471" s="3"/>
    </row>
    <row r="472" spans="1:33" x14ac:dyDescent="0.25">
      <c r="A472" s="3" t="s">
        <v>169</v>
      </c>
      <c r="B472" s="3" t="s">
        <v>411</v>
      </c>
      <c r="C472" s="3">
        <v>0.16700000000000001</v>
      </c>
      <c r="D472" s="3">
        <v>8</v>
      </c>
      <c r="E472" s="3">
        <v>8</v>
      </c>
      <c r="F472" s="3">
        <v>30</v>
      </c>
      <c r="G472" s="6">
        <v>24</v>
      </c>
      <c r="H472" s="3">
        <v>2</v>
      </c>
      <c r="I472" s="6">
        <v>4</v>
      </c>
      <c r="J472" s="3">
        <v>1</v>
      </c>
      <c r="K472" s="3">
        <v>0</v>
      </c>
      <c r="L472" s="3">
        <v>0</v>
      </c>
      <c r="M472" s="3">
        <v>3</v>
      </c>
      <c r="N472" s="6">
        <v>4</v>
      </c>
      <c r="O472" s="3">
        <v>6</v>
      </c>
      <c r="P472" s="3">
        <v>2</v>
      </c>
      <c r="Q472" s="3">
        <v>0</v>
      </c>
      <c r="R472" s="3">
        <v>0</v>
      </c>
      <c r="S472" s="3">
        <v>0</v>
      </c>
      <c r="T472" s="3">
        <v>0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3">
        <v>5</v>
      </c>
      <c r="AA472" s="3">
        <v>0.33300000000000002</v>
      </c>
      <c r="AB472" s="3">
        <v>0.20799999999999999</v>
      </c>
      <c r="AC472" s="3">
        <v>0.54200000000000004</v>
      </c>
      <c r="AD472" s="3"/>
      <c r="AE472" s="3"/>
      <c r="AF472" s="3"/>
      <c r="AG472" s="3"/>
    </row>
    <row r="473" spans="1:33" x14ac:dyDescent="0.25">
      <c r="A473" s="3" t="s">
        <v>158</v>
      </c>
      <c r="B473" s="3" t="s">
        <v>414</v>
      </c>
      <c r="C473" s="3">
        <v>0.4</v>
      </c>
      <c r="D473" s="3">
        <v>14</v>
      </c>
      <c r="E473" s="3">
        <v>14</v>
      </c>
      <c r="F473" s="3">
        <v>54</v>
      </c>
      <c r="G473" s="6">
        <v>45</v>
      </c>
      <c r="H473" s="3">
        <v>12</v>
      </c>
      <c r="I473" s="6">
        <v>18</v>
      </c>
      <c r="J473" s="3">
        <v>5</v>
      </c>
      <c r="K473" s="3">
        <v>0</v>
      </c>
      <c r="L473" s="3">
        <v>1</v>
      </c>
      <c r="M473" s="3">
        <v>14</v>
      </c>
      <c r="N473" s="6">
        <v>3</v>
      </c>
      <c r="O473" s="3">
        <v>9</v>
      </c>
      <c r="P473" s="3">
        <v>4</v>
      </c>
      <c r="Q473" s="3">
        <v>0</v>
      </c>
      <c r="R473" s="3">
        <v>1</v>
      </c>
      <c r="S473" s="3">
        <v>0</v>
      </c>
      <c r="T473" s="3">
        <v>0</v>
      </c>
      <c r="U473" s="3">
        <v>2</v>
      </c>
      <c r="V473" s="3">
        <v>0</v>
      </c>
      <c r="W473" s="3">
        <v>0</v>
      </c>
      <c r="X473" s="3">
        <v>1</v>
      </c>
      <c r="Y473" s="3">
        <v>0</v>
      </c>
      <c r="Z473" s="3">
        <v>26</v>
      </c>
      <c r="AA473" s="3">
        <v>0.46300000000000002</v>
      </c>
      <c r="AB473" s="3">
        <v>0.57799999999999996</v>
      </c>
      <c r="AC473" s="3">
        <v>1.0409999999999999</v>
      </c>
      <c r="AD473" s="3"/>
      <c r="AE473" s="3"/>
      <c r="AF473" s="3"/>
      <c r="AG473" s="3"/>
    </row>
    <row r="474" spans="1:33" x14ac:dyDescent="0.25">
      <c r="A474" s="3"/>
      <c r="B474" s="7" t="s">
        <v>415</v>
      </c>
      <c r="C474" s="3">
        <v>0.34399999999999997</v>
      </c>
      <c r="D474" s="3">
        <f t="shared" ref="D474:Z474" si="40">SUM(D468:D473)</f>
        <v>55</v>
      </c>
      <c r="E474" s="3">
        <f t="shared" si="40"/>
        <v>55</v>
      </c>
      <c r="F474" s="3">
        <f t="shared" si="40"/>
        <v>220</v>
      </c>
      <c r="G474" s="6">
        <f t="shared" si="40"/>
        <v>174</v>
      </c>
      <c r="H474" s="3">
        <f t="shared" si="40"/>
        <v>39</v>
      </c>
      <c r="I474" s="6">
        <f t="shared" si="40"/>
        <v>60</v>
      </c>
      <c r="J474" s="3">
        <f t="shared" si="40"/>
        <v>13</v>
      </c>
      <c r="K474" s="3">
        <f t="shared" si="40"/>
        <v>0</v>
      </c>
      <c r="L474" s="3">
        <f t="shared" si="40"/>
        <v>1</v>
      </c>
      <c r="M474" s="3">
        <f t="shared" si="40"/>
        <v>36</v>
      </c>
      <c r="N474" s="6">
        <f t="shared" si="40"/>
        <v>26</v>
      </c>
      <c r="O474" s="3">
        <f t="shared" si="40"/>
        <v>32</v>
      </c>
      <c r="P474" s="3">
        <f t="shared" si="40"/>
        <v>18</v>
      </c>
      <c r="Q474" s="3">
        <f t="shared" si="40"/>
        <v>0</v>
      </c>
      <c r="R474" s="3">
        <f t="shared" si="40"/>
        <v>5</v>
      </c>
      <c r="S474" s="3">
        <f t="shared" si="40"/>
        <v>0</v>
      </c>
      <c r="T474" s="3">
        <f t="shared" si="40"/>
        <v>0</v>
      </c>
      <c r="U474" s="3">
        <f t="shared" si="40"/>
        <v>2</v>
      </c>
      <c r="V474" s="3">
        <f t="shared" si="40"/>
        <v>0</v>
      </c>
      <c r="W474" s="3">
        <f t="shared" si="40"/>
        <v>1</v>
      </c>
      <c r="X474" s="3">
        <f t="shared" si="40"/>
        <v>1</v>
      </c>
      <c r="Y474" s="3">
        <f t="shared" si="40"/>
        <v>0</v>
      </c>
      <c r="Z474" s="3">
        <f t="shared" si="40"/>
        <v>76</v>
      </c>
      <c r="AA474" s="62">
        <v>0.47</v>
      </c>
      <c r="AB474" s="62">
        <v>0.437</v>
      </c>
      <c r="AC474" s="62">
        <f>SUM(AA474:AB474)</f>
        <v>0.90700000000000003</v>
      </c>
      <c r="AD474" s="3"/>
      <c r="AE474" s="3"/>
      <c r="AF474" s="3"/>
      <c r="AG474" s="3"/>
    </row>
    <row r="475" spans="1:33" x14ac:dyDescent="0.25">
      <c r="AE475" s="3">
        <v>49</v>
      </c>
      <c r="AF475" s="62">
        <v>8</v>
      </c>
      <c r="AG475" s="3">
        <f>SUM(AE475:AF475)</f>
        <v>57</v>
      </c>
    </row>
    <row r="476" spans="1:33" x14ac:dyDescent="0.25">
      <c r="A476" s="3" t="s">
        <v>215</v>
      </c>
      <c r="B476" s="3" t="s">
        <v>416</v>
      </c>
      <c r="C476" s="3">
        <v>0.182</v>
      </c>
      <c r="D476" s="3">
        <v>9</v>
      </c>
      <c r="E476" s="3">
        <v>9</v>
      </c>
      <c r="F476" s="3">
        <v>36</v>
      </c>
      <c r="G476" s="6">
        <v>33</v>
      </c>
      <c r="H476" s="3">
        <v>6</v>
      </c>
      <c r="I476" s="6">
        <v>6</v>
      </c>
      <c r="J476" s="3">
        <v>0</v>
      </c>
      <c r="K476" s="3">
        <v>0</v>
      </c>
      <c r="L476" s="3">
        <v>0</v>
      </c>
      <c r="M476" s="3">
        <v>2</v>
      </c>
      <c r="N476" s="6">
        <v>1</v>
      </c>
      <c r="O476" s="3">
        <v>20</v>
      </c>
      <c r="P476" s="3">
        <v>2</v>
      </c>
      <c r="Q476" s="3">
        <v>0</v>
      </c>
      <c r="R476" s="13">
        <v>11</v>
      </c>
      <c r="S476" s="3">
        <v>0</v>
      </c>
      <c r="T476" s="3">
        <v>0</v>
      </c>
      <c r="U476" s="3">
        <v>0</v>
      </c>
      <c r="V476" s="3">
        <v>0</v>
      </c>
      <c r="W476" s="3">
        <v>1</v>
      </c>
      <c r="X476" s="3">
        <v>2</v>
      </c>
      <c r="Y476" s="3">
        <v>0</v>
      </c>
      <c r="Z476" s="3">
        <v>6</v>
      </c>
      <c r="AA476" s="3">
        <v>0.25</v>
      </c>
      <c r="AB476" s="3">
        <v>0.182</v>
      </c>
      <c r="AC476" s="3">
        <v>0.432</v>
      </c>
      <c r="AD476" s="3"/>
    </row>
    <row r="477" spans="1:33" x14ac:dyDescent="0.25">
      <c r="A477" s="3" t="s">
        <v>417</v>
      </c>
      <c r="B477" s="13" t="s">
        <v>418</v>
      </c>
      <c r="C477" s="3">
        <v>0.36399999999999999</v>
      </c>
      <c r="D477" s="3">
        <v>11</v>
      </c>
      <c r="E477" s="3">
        <v>11</v>
      </c>
      <c r="F477" s="3">
        <v>46</v>
      </c>
      <c r="G477" s="6">
        <v>44</v>
      </c>
      <c r="H477" s="3">
        <v>10</v>
      </c>
      <c r="I477" s="6">
        <v>16</v>
      </c>
      <c r="J477" s="3">
        <v>1</v>
      </c>
      <c r="K477" s="3">
        <v>0</v>
      </c>
      <c r="L477" s="3">
        <v>0</v>
      </c>
      <c r="M477" s="3">
        <v>4</v>
      </c>
      <c r="N477" s="6">
        <v>2</v>
      </c>
      <c r="O477" s="3">
        <v>13</v>
      </c>
      <c r="P477" s="3">
        <v>0</v>
      </c>
      <c r="Q477" s="3">
        <v>0</v>
      </c>
      <c r="R477" s="13">
        <v>13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3">
        <v>2</v>
      </c>
      <c r="Y477" s="3">
        <v>0</v>
      </c>
      <c r="Z477" s="3">
        <v>17</v>
      </c>
      <c r="AA477" s="3">
        <v>0.39100000000000001</v>
      </c>
      <c r="AB477" s="3">
        <v>0.38600000000000001</v>
      </c>
      <c r="AC477" s="3">
        <v>0.77800000000000002</v>
      </c>
      <c r="AD477" s="3"/>
    </row>
    <row r="478" spans="1:33" x14ac:dyDescent="0.25">
      <c r="A478" s="3" t="s">
        <v>156</v>
      </c>
      <c r="B478" s="3" t="s">
        <v>416</v>
      </c>
      <c r="C478" s="3">
        <v>0.16700000000000001</v>
      </c>
      <c r="D478" s="3">
        <v>3</v>
      </c>
      <c r="E478" s="3">
        <v>3</v>
      </c>
      <c r="F478" s="3">
        <v>7</v>
      </c>
      <c r="G478" s="6">
        <v>6</v>
      </c>
      <c r="H478" s="3">
        <v>2</v>
      </c>
      <c r="I478" s="6">
        <v>1</v>
      </c>
      <c r="J478" s="3">
        <v>0</v>
      </c>
      <c r="K478" s="3">
        <v>0</v>
      </c>
      <c r="L478" s="3">
        <v>0</v>
      </c>
      <c r="M478" s="3">
        <v>1</v>
      </c>
      <c r="N478" s="6">
        <v>0</v>
      </c>
      <c r="O478" s="3">
        <v>0</v>
      </c>
      <c r="P478" s="3">
        <v>0</v>
      </c>
      <c r="Q478" s="3">
        <v>0</v>
      </c>
      <c r="R478" s="3">
        <v>0</v>
      </c>
      <c r="S478" s="3">
        <v>0</v>
      </c>
      <c r="T478" s="3">
        <v>0</v>
      </c>
      <c r="U478" s="3">
        <v>1</v>
      </c>
      <c r="V478" s="3">
        <v>0</v>
      </c>
      <c r="W478" s="3">
        <v>1</v>
      </c>
      <c r="X478" s="3">
        <v>0</v>
      </c>
      <c r="Y478" s="3">
        <v>0</v>
      </c>
      <c r="Z478" s="3">
        <v>1</v>
      </c>
      <c r="AA478" s="3">
        <v>0.14299999999999999</v>
      </c>
      <c r="AB478" s="3">
        <v>0.16700000000000001</v>
      </c>
      <c r="AC478" s="3">
        <v>0.31</v>
      </c>
      <c r="AD478" s="3"/>
    </row>
    <row r="479" spans="1:33" x14ac:dyDescent="0.25">
      <c r="A479" s="3" t="s">
        <v>169</v>
      </c>
      <c r="B479" s="3" t="s">
        <v>419</v>
      </c>
      <c r="C479" s="3">
        <v>0.21199999999999999</v>
      </c>
      <c r="D479" s="3">
        <v>9</v>
      </c>
      <c r="E479" s="3">
        <v>9</v>
      </c>
      <c r="F479" s="3">
        <v>34</v>
      </c>
      <c r="G479" s="6">
        <v>33</v>
      </c>
      <c r="H479" s="3">
        <v>5</v>
      </c>
      <c r="I479" s="6">
        <v>7</v>
      </c>
      <c r="J479" s="3">
        <v>1</v>
      </c>
      <c r="K479" s="3">
        <v>0</v>
      </c>
      <c r="L479" s="3">
        <v>0</v>
      </c>
      <c r="M479" s="3">
        <v>5</v>
      </c>
      <c r="N479" s="6">
        <v>1</v>
      </c>
      <c r="O479" s="3">
        <v>11</v>
      </c>
      <c r="P479" s="3">
        <v>0</v>
      </c>
      <c r="Q479" s="3">
        <v>0</v>
      </c>
      <c r="R479" s="13">
        <v>7</v>
      </c>
      <c r="S479" s="3">
        <v>0</v>
      </c>
      <c r="T479" s="3">
        <v>0</v>
      </c>
      <c r="U479" s="3">
        <v>0</v>
      </c>
      <c r="V479" s="3">
        <v>0</v>
      </c>
      <c r="W479" s="3">
        <v>0</v>
      </c>
      <c r="X479" s="3">
        <v>2</v>
      </c>
      <c r="Y479" s="3">
        <v>0</v>
      </c>
      <c r="Z479" s="3">
        <v>8</v>
      </c>
      <c r="AA479" s="3">
        <v>0.23499999999999999</v>
      </c>
      <c r="AB479" s="3">
        <v>0.24199999999999999</v>
      </c>
      <c r="AC479" s="3">
        <v>0.47799999999999998</v>
      </c>
      <c r="AD479" s="3"/>
    </row>
    <row r="480" spans="1:33" x14ac:dyDescent="0.25">
      <c r="A480" s="3" t="s">
        <v>420</v>
      </c>
      <c r="B480" s="13" t="s">
        <v>421</v>
      </c>
      <c r="C480" s="3">
        <v>0.42199999999999999</v>
      </c>
      <c r="D480" s="3">
        <v>14</v>
      </c>
      <c r="E480" s="3">
        <v>14</v>
      </c>
      <c r="F480" s="3">
        <v>53</v>
      </c>
      <c r="G480" s="6">
        <v>45</v>
      </c>
      <c r="H480" s="3">
        <v>15</v>
      </c>
      <c r="I480" s="6">
        <v>19</v>
      </c>
      <c r="J480" s="3">
        <v>1</v>
      </c>
      <c r="K480" s="3">
        <v>2</v>
      </c>
      <c r="L480" s="3">
        <v>0</v>
      </c>
      <c r="M480" s="3">
        <v>6</v>
      </c>
      <c r="N480" s="6">
        <v>4</v>
      </c>
      <c r="O480" s="3">
        <v>10</v>
      </c>
      <c r="P480" s="3">
        <v>3</v>
      </c>
      <c r="Q480" s="3">
        <v>0</v>
      </c>
      <c r="R480" s="13">
        <v>15</v>
      </c>
      <c r="S480" s="3">
        <v>0</v>
      </c>
      <c r="T480" s="3">
        <v>0</v>
      </c>
      <c r="U480" s="3">
        <v>1</v>
      </c>
      <c r="V480" s="3">
        <v>0</v>
      </c>
      <c r="W480" s="3">
        <v>2</v>
      </c>
      <c r="X480" s="3">
        <v>3</v>
      </c>
      <c r="Y480" s="3">
        <v>0</v>
      </c>
      <c r="Z480" s="3">
        <v>24</v>
      </c>
      <c r="AA480" s="3">
        <v>0.49099999999999999</v>
      </c>
      <c r="AB480" s="3">
        <v>0.53300000000000003</v>
      </c>
      <c r="AC480" s="3">
        <v>1.024</v>
      </c>
      <c r="AD480" s="3"/>
    </row>
    <row r="481" spans="1:30" x14ac:dyDescent="0.25">
      <c r="A481" s="3" t="s">
        <v>159</v>
      </c>
      <c r="B481" s="3" t="s">
        <v>416</v>
      </c>
      <c r="C481" s="3">
        <v>0.28599999999999998</v>
      </c>
      <c r="D481" s="3">
        <v>2</v>
      </c>
      <c r="E481" s="3">
        <v>2</v>
      </c>
      <c r="F481" s="3">
        <v>7</v>
      </c>
      <c r="G481" s="6">
        <v>7</v>
      </c>
      <c r="H481" s="3">
        <v>2</v>
      </c>
      <c r="I481" s="6">
        <v>2</v>
      </c>
      <c r="J481" s="3">
        <v>0</v>
      </c>
      <c r="K481" s="3">
        <v>0</v>
      </c>
      <c r="L481" s="3">
        <v>0</v>
      </c>
      <c r="M481" s="3">
        <v>0</v>
      </c>
      <c r="N481" s="6">
        <v>0</v>
      </c>
      <c r="O481" s="3">
        <v>2</v>
      </c>
      <c r="P481" s="3">
        <v>0</v>
      </c>
      <c r="Q481" s="3">
        <v>0</v>
      </c>
      <c r="R481" s="3">
        <v>0</v>
      </c>
      <c r="S481" s="3">
        <v>0</v>
      </c>
      <c r="T481" s="3">
        <v>0</v>
      </c>
      <c r="U481" s="3">
        <v>0</v>
      </c>
      <c r="V481" s="3">
        <v>0</v>
      </c>
      <c r="W481" s="3">
        <v>1</v>
      </c>
      <c r="X481" s="3">
        <v>0</v>
      </c>
      <c r="Y481" s="3">
        <v>0</v>
      </c>
      <c r="Z481" s="3">
        <v>2</v>
      </c>
      <c r="AA481" s="3">
        <v>0.28599999999999998</v>
      </c>
      <c r="AB481" s="3">
        <v>0.28599999999999998</v>
      </c>
      <c r="AC481" s="3">
        <v>0.57099999999999995</v>
      </c>
      <c r="AD481" s="3"/>
    </row>
    <row r="482" spans="1:30" x14ac:dyDescent="0.25">
      <c r="A482" s="3"/>
      <c r="B482" s="7" t="s">
        <v>422</v>
      </c>
      <c r="C482" s="3">
        <v>0.30399999999999999</v>
      </c>
      <c r="D482" s="3">
        <f t="shared" ref="D482:Z482" si="41">SUM(D476:D481)</f>
        <v>48</v>
      </c>
      <c r="E482" s="3">
        <f t="shared" si="41"/>
        <v>48</v>
      </c>
      <c r="F482" s="3">
        <f t="shared" si="41"/>
        <v>183</v>
      </c>
      <c r="G482" s="6">
        <f t="shared" si="41"/>
        <v>168</v>
      </c>
      <c r="H482" s="3">
        <f t="shared" si="41"/>
        <v>40</v>
      </c>
      <c r="I482" s="6">
        <f t="shared" si="41"/>
        <v>51</v>
      </c>
      <c r="J482" s="3">
        <f t="shared" si="41"/>
        <v>3</v>
      </c>
      <c r="K482" s="3">
        <f t="shared" si="41"/>
        <v>2</v>
      </c>
      <c r="L482" s="3">
        <f t="shared" si="41"/>
        <v>0</v>
      </c>
      <c r="M482" s="3">
        <f t="shared" si="41"/>
        <v>18</v>
      </c>
      <c r="N482" s="6">
        <f t="shared" si="41"/>
        <v>8</v>
      </c>
      <c r="O482" s="3">
        <f t="shared" si="41"/>
        <v>56</v>
      </c>
      <c r="P482" s="3">
        <f t="shared" si="41"/>
        <v>5</v>
      </c>
      <c r="Q482" s="3">
        <f t="shared" si="41"/>
        <v>0</v>
      </c>
      <c r="R482" s="3">
        <f t="shared" si="41"/>
        <v>46</v>
      </c>
      <c r="S482" s="3">
        <f t="shared" si="41"/>
        <v>0</v>
      </c>
      <c r="T482" s="3">
        <f t="shared" si="41"/>
        <v>0</v>
      </c>
      <c r="U482" s="3">
        <f t="shared" si="41"/>
        <v>2</v>
      </c>
      <c r="V482" s="3">
        <f t="shared" si="41"/>
        <v>0</v>
      </c>
      <c r="W482" s="3">
        <f t="shared" si="41"/>
        <v>5</v>
      </c>
      <c r="X482" s="3">
        <f t="shared" si="41"/>
        <v>9</v>
      </c>
      <c r="Y482" s="3">
        <f t="shared" si="41"/>
        <v>0</v>
      </c>
      <c r="Z482" s="3">
        <f t="shared" si="41"/>
        <v>58</v>
      </c>
      <c r="AA482" s="62">
        <v>0.35199999999999998</v>
      </c>
      <c r="AB482" s="62">
        <v>0.34799999999999998</v>
      </c>
      <c r="AC482" s="62">
        <f>SUM(AA482:AB482)</f>
        <v>0.7</v>
      </c>
      <c r="AD482" s="3"/>
    </row>
    <row r="497" spans="1:29" x14ac:dyDescent="0.25">
      <c r="B497" t="s">
        <v>115</v>
      </c>
    </row>
    <row r="498" spans="1:29" x14ac:dyDescent="0.25">
      <c r="B498" s="24" t="s">
        <v>1</v>
      </c>
      <c r="C498" s="24" t="s">
        <v>2</v>
      </c>
      <c r="D498" s="24" t="s">
        <v>3</v>
      </c>
      <c r="E498" s="106" t="s">
        <v>4</v>
      </c>
      <c r="F498" s="24" t="s">
        <v>5</v>
      </c>
      <c r="G498" s="59" t="s">
        <v>6</v>
      </c>
      <c r="H498" s="24" t="s">
        <v>7</v>
      </c>
      <c r="I498" s="59" t="s">
        <v>8</v>
      </c>
      <c r="J498" s="24" t="s">
        <v>9</v>
      </c>
      <c r="K498" s="24" t="s">
        <v>10</v>
      </c>
      <c r="L498" s="24" t="s">
        <v>11</v>
      </c>
      <c r="M498" s="24" t="s">
        <v>12</v>
      </c>
      <c r="N498" s="59" t="s">
        <v>13</v>
      </c>
      <c r="O498" s="24" t="s">
        <v>14</v>
      </c>
      <c r="P498" s="24" t="s">
        <v>15</v>
      </c>
      <c r="Q498" s="24" t="s">
        <v>16</v>
      </c>
      <c r="R498" s="24" t="s">
        <v>17</v>
      </c>
      <c r="S498" s="24" t="s">
        <v>18</v>
      </c>
      <c r="T498" s="24" t="s">
        <v>19</v>
      </c>
      <c r="U498" s="24" t="s">
        <v>20</v>
      </c>
      <c r="V498" s="24" t="s">
        <v>21</v>
      </c>
      <c r="W498" s="24" t="s">
        <v>22</v>
      </c>
      <c r="X498" s="24" t="s">
        <v>23</v>
      </c>
      <c r="Y498" s="24" t="s">
        <v>24</v>
      </c>
      <c r="Z498" s="24" t="s">
        <v>25</v>
      </c>
      <c r="AA498" s="24" t="s">
        <v>26</v>
      </c>
      <c r="AB498" s="24" t="s">
        <v>27</v>
      </c>
      <c r="AC498" s="24" t="s">
        <v>28</v>
      </c>
    </row>
    <row r="499" spans="1:29" x14ac:dyDescent="0.25">
      <c r="A499" t="s">
        <v>134</v>
      </c>
      <c r="B499" t="s">
        <v>423</v>
      </c>
      <c r="C499">
        <v>0.33300000000000002</v>
      </c>
      <c r="D499">
        <v>8</v>
      </c>
      <c r="E499">
        <v>8</v>
      </c>
      <c r="F499">
        <v>33</v>
      </c>
      <c r="G499" s="14">
        <v>27</v>
      </c>
      <c r="H499">
        <v>6</v>
      </c>
      <c r="I499" s="14">
        <v>9</v>
      </c>
      <c r="J499">
        <v>3</v>
      </c>
      <c r="K499">
        <v>0</v>
      </c>
      <c r="L499">
        <v>0</v>
      </c>
      <c r="M499">
        <v>6</v>
      </c>
      <c r="N499" s="14">
        <v>3</v>
      </c>
      <c r="O499">
        <v>10</v>
      </c>
      <c r="P499">
        <v>3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1</v>
      </c>
      <c r="X499">
        <v>0</v>
      </c>
      <c r="Y499">
        <v>0</v>
      </c>
      <c r="Z499">
        <v>12</v>
      </c>
      <c r="AA499">
        <v>0.45500000000000002</v>
      </c>
      <c r="AB499">
        <v>0.44400000000000001</v>
      </c>
      <c r="AC499">
        <v>0.89900000000000002</v>
      </c>
    </row>
    <row r="500" spans="1:29" x14ac:dyDescent="0.25">
      <c r="A500" t="s">
        <v>137</v>
      </c>
      <c r="B500" t="s">
        <v>423</v>
      </c>
      <c r="C500">
        <v>5.2999999999999999E-2</v>
      </c>
      <c r="D500">
        <v>7</v>
      </c>
      <c r="E500">
        <v>6</v>
      </c>
      <c r="F500">
        <v>20</v>
      </c>
      <c r="G500" s="14">
        <v>19</v>
      </c>
      <c r="H500">
        <v>0</v>
      </c>
      <c r="I500" s="107">
        <v>1</v>
      </c>
      <c r="J500">
        <v>0</v>
      </c>
      <c r="K500">
        <v>0</v>
      </c>
      <c r="L500">
        <v>0</v>
      </c>
      <c r="M500">
        <v>1</v>
      </c>
      <c r="N500" s="14">
        <v>0</v>
      </c>
      <c r="O500">
        <v>11</v>
      </c>
      <c r="P500">
        <v>1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1</v>
      </c>
      <c r="X500">
        <v>1</v>
      </c>
      <c r="Y500">
        <v>0</v>
      </c>
      <c r="Z500">
        <v>1</v>
      </c>
      <c r="AA500">
        <v>0.2</v>
      </c>
      <c r="AB500">
        <v>5.2999999999999999E-2</v>
      </c>
      <c r="AC500">
        <v>0.253</v>
      </c>
    </row>
    <row r="501" spans="1:29" x14ac:dyDescent="0.25">
      <c r="A501" t="s">
        <v>424</v>
      </c>
      <c r="B501" s="108" t="s">
        <v>425</v>
      </c>
      <c r="C501">
        <v>0</v>
      </c>
      <c r="D501">
        <v>4</v>
      </c>
      <c r="E501">
        <v>4</v>
      </c>
      <c r="F501">
        <v>8</v>
      </c>
      <c r="G501" s="14">
        <v>6</v>
      </c>
      <c r="H501">
        <v>0</v>
      </c>
      <c r="I501" s="14">
        <v>0</v>
      </c>
      <c r="J501">
        <v>0</v>
      </c>
      <c r="K501">
        <v>0</v>
      </c>
      <c r="L501">
        <v>0</v>
      </c>
      <c r="M501">
        <v>0</v>
      </c>
      <c r="N501" s="14">
        <v>1</v>
      </c>
      <c r="O501">
        <v>4</v>
      </c>
      <c r="P501">
        <v>1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 s="56">
        <v>0.25</v>
      </c>
      <c r="AB501" s="56">
        <v>0</v>
      </c>
      <c r="AC501" s="56">
        <v>0.25</v>
      </c>
    </row>
    <row r="502" spans="1:29" ht="15.75" thickBot="1" x14ac:dyDescent="0.3">
      <c r="A502" t="s">
        <v>426</v>
      </c>
      <c r="B502" t="s">
        <v>425</v>
      </c>
      <c r="C502" s="109">
        <v>0</v>
      </c>
      <c r="D502" s="110">
        <v>1</v>
      </c>
      <c r="E502" s="110">
        <v>1</v>
      </c>
      <c r="F502" s="110">
        <v>4</v>
      </c>
      <c r="G502" s="111">
        <v>4</v>
      </c>
      <c r="H502" s="110">
        <v>0</v>
      </c>
      <c r="I502" s="111">
        <v>0</v>
      </c>
      <c r="J502" s="110">
        <v>0</v>
      </c>
      <c r="K502" s="110">
        <v>0</v>
      </c>
      <c r="L502" s="110">
        <v>0</v>
      </c>
      <c r="M502" s="110">
        <v>0</v>
      </c>
      <c r="N502" s="111">
        <v>0</v>
      </c>
      <c r="O502" s="110">
        <v>0</v>
      </c>
      <c r="P502" s="110">
        <v>0</v>
      </c>
      <c r="Q502" s="110">
        <v>0</v>
      </c>
      <c r="R502" s="110">
        <v>0</v>
      </c>
      <c r="S502" s="110">
        <v>0</v>
      </c>
      <c r="T502" s="110">
        <v>0</v>
      </c>
      <c r="U502" s="110">
        <v>0</v>
      </c>
      <c r="V502" s="110">
        <v>0</v>
      </c>
      <c r="W502" s="110">
        <v>0</v>
      </c>
      <c r="X502" s="110">
        <v>1</v>
      </c>
      <c r="Y502" s="110">
        <v>0</v>
      </c>
      <c r="Z502" s="110">
        <v>0</v>
      </c>
      <c r="AA502" s="110">
        <v>0</v>
      </c>
      <c r="AB502" s="110">
        <v>0</v>
      </c>
      <c r="AC502" s="112">
        <v>0</v>
      </c>
    </row>
    <row r="503" spans="1:29" ht="15.75" thickBot="1" x14ac:dyDescent="0.3">
      <c r="A503" t="s">
        <v>427</v>
      </c>
      <c r="B503" t="s">
        <v>425</v>
      </c>
      <c r="C503">
        <v>0</v>
      </c>
      <c r="D503">
        <v>1</v>
      </c>
      <c r="E503">
        <v>1</v>
      </c>
      <c r="F503">
        <v>4</v>
      </c>
      <c r="G503" s="14">
        <v>4</v>
      </c>
      <c r="H503">
        <v>0</v>
      </c>
      <c r="I503" s="14">
        <v>0</v>
      </c>
      <c r="J503">
        <v>0</v>
      </c>
      <c r="K503">
        <v>0</v>
      </c>
      <c r="L503">
        <v>0</v>
      </c>
      <c r="M503">
        <v>0</v>
      </c>
      <c r="N503" s="14">
        <v>0</v>
      </c>
      <c r="O503">
        <v>3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</row>
    <row r="504" spans="1:29" ht="15.75" thickBot="1" x14ac:dyDescent="0.3">
      <c r="C504" s="56">
        <v>0.17799999999999999</v>
      </c>
      <c r="D504" s="56">
        <f t="shared" ref="D504:Z504" si="42">SUM(D499:D503)</f>
        <v>21</v>
      </c>
      <c r="E504" s="56">
        <f t="shared" si="42"/>
        <v>20</v>
      </c>
      <c r="F504" s="56">
        <f t="shared" si="42"/>
        <v>69</v>
      </c>
      <c r="G504" s="57">
        <f t="shared" si="42"/>
        <v>60</v>
      </c>
      <c r="H504" s="56">
        <f t="shared" si="42"/>
        <v>6</v>
      </c>
      <c r="I504" s="57">
        <f t="shared" si="42"/>
        <v>10</v>
      </c>
      <c r="J504" s="56">
        <f t="shared" si="42"/>
        <v>3</v>
      </c>
      <c r="K504" s="56">
        <f t="shared" si="42"/>
        <v>0</v>
      </c>
      <c r="L504" s="56">
        <f t="shared" si="42"/>
        <v>0</v>
      </c>
      <c r="M504" s="56">
        <f t="shared" si="42"/>
        <v>7</v>
      </c>
      <c r="N504" s="57">
        <f t="shared" si="42"/>
        <v>4</v>
      </c>
      <c r="O504" s="56">
        <f t="shared" si="42"/>
        <v>28</v>
      </c>
      <c r="P504" s="56">
        <f t="shared" si="42"/>
        <v>5</v>
      </c>
      <c r="Q504" s="56">
        <f t="shared" si="42"/>
        <v>0</v>
      </c>
      <c r="R504" s="56">
        <f t="shared" si="42"/>
        <v>0</v>
      </c>
      <c r="S504" s="56">
        <f t="shared" si="42"/>
        <v>0</v>
      </c>
      <c r="T504" s="56">
        <f t="shared" si="42"/>
        <v>0</v>
      </c>
      <c r="U504" s="56">
        <f t="shared" si="42"/>
        <v>0</v>
      </c>
      <c r="V504" s="56">
        <f t="shared" si="42"/>
        <v>0</v>
      </c>
      <c r="W504" s="56">
        <f t="shared" si="42"/>
        <v>2</v>
      </c>
      <c r="X504" s="56">
        <f t="shared" si="42"/>
        <v>2</v>
      </c>
      <c r="Y504" s="56">
        <f t="shared" si="42"/>
        <v>0</v>
      </c>
      <c r="Z504" s="56">
        <f t="shared" si="42"/>
        <v>13</v>
      </c>
      <c r="AA504" s="113">
        <v>0.27500000000000002</v>
      </c>
      <c r="AB504" s="114">
        <v>0.217</v>
      </c>
      <c r="AC504" s="115">
        <f ca="1">SUM(AA504:AC504)</f>
        <v>0.49199999999999999</v>
      </c>
    </row>
    <row r="506" spans="1:29" x14ac:dyDescent="0.25">
      <c r="A506" t="s">
        <v>134</v>
      </c>
      <c r="B506" t="s">
        <v>428</v>
      </c>
      <c r="C506">
        <v>0.42299999999999999</v>
      </c>
      <c r="D506">
        <v>8</v>
      </c>
      <c r="E506">
        <v>8</v>
      </c>
      <c r="F506">
        <v>30</v>
      </c>
      <c r="G506" s="14">
        <v>26</v>
      </c>
      <c r="H506">
        <v>7</v>
      </c>
      <c r="I506" s="14">
        <v>11</v>
      </c>
      <c r="J506">
        <v>1</v>
      </c>
      <c r="K506">
        <v>0</v>
      </c>
      <c r="L506">
        <v>0</v>
      </c>
      <c r="M506">
        <v>4</v>
      </c>
      <c r="N506" s="14">
        <v>3</v>
      </c>
      <c r="O506">
        <v>10</v>
      </c>
      <c r="P506">
        <v>1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12</v>
      </c>
      <c r="AA506">
        <v>0.5</v>
      </c>
      <c r="AB506">
        <v>0.46200000000000002</v>
      </c>
      <c r="AC506">
        <v>0.96199999999999997</v>
      </c>
    </row>
    <row r="507" spans="1:29" ht="15.75" thickBot="1" x14ac:dyDescent="0.3">
      <c r="A507" t="s">
        <v>137</v>
      </c>
      <c r="B507" t="s">
        <v>428</v>
      </c>
      <c r="C507">
        <v>0.19400000000000001</v>
      </c>
      <c r="D507">
        <v>10</v>
      </c>
      <c r="E507">
        <v>10</v>
      </c>
      <c r="F507">
        <v>40</v>
      </c>
      <c r="G507" s="14">
        <v>36</v>
      </c>
      <c r="H507">
        <v>4</v>
      </c>
      <c r="I507" s="14">
        <v>7</v>
      </c>
      <c r="J507">
        <v>0</v>
      </c>
      <c r="K507">
        <v>0</v>
      </c>
      <c r="L507">
        <v>0</v>
      </c>
      <c r="M507">
        <v>3</v>
      </c>
      <c r="N507" s="14">
        <v>0</v>
      </c>
      <c r="O507">
        <v>13</v>
      </c>
      <c r="P507">
        <v>4</v>
      </c>
      <c r="Q507">
        <v>0</v>
      </c>
      <c r="R507">
        <v>0</v>
      </c>
      <c r="S507">
        <v>1</v>
      </c>
      <c r="T507">
        <v>0</v>
      </c>
      <c r="U507">
        <v>0</v>
      </c>
      <c r="V507">
        <v>0</v>
      </c>
      <c r="W507">
        <v>2</v>
      </c>
      <c r="X507">
        <v>0</v>
      </c>
      <c r="Y507">
        <v>0</v>
      </c>
      <c r="Z507">
        <v>7</v>
      </c>
      <c r="AA507">
        <v>0.32500000000000001</v>
      </c>
      <c r="AB507">
        <v>0.19400000000000001</v>
      </c>
      <c r="AC507">
        <v>0.51900000000000002</v>
      </c>
    </row>
    <row r="508" spans="1:29" ht="15.75" thickBot="1" x14ac:dyDescent="0.3">
      <c r="B508" s="56"/>
      <c r="C508" s="56">
        <v>0.29099999999999998</v>
      </c>
      <c r="D508" s="56">
        <f t="shared" ref="D508:Z508" si="43">SUM(D506:D507)</f>
        <v>18</v>
      </c>
      <c r="E508" s="56">
        <f t="shared" si="43"/>
        <v>18</v>
      </c>
      <c r="F508" s="56">
        <f t="shared" si="43"/>
        <v>70</v>
      </c>
      <c r="G508" s="57">
        <f t="shared" si="43"/>
        <v>62</v>
      </c>
      <c r="H508" s="56">
        <f t="shared" si="43"/>
        <v>11</v>
      </c>
      <c r="I508" s="57">
        <f t="shared" si="43"/>
        <v>18</v>
      </c>
      <c r="J508" s="56">
        <f t="shared" si="43"/>
        <v>1</v>
      </c>
      <c r="K508" s="56">
        <f t="shared" si="43"/>
        <v>0</v>
      </c>
      <c r="L508" s="56">
        <f t="shared" si="43"/>
        <v>0</v>
      </c>
      <c r="M508" s="56">
        <f t="shared" si="43"/>
        <v>7</v>
      </c>
      <c r="N508" s="57">
        <f t="shared" si="43"/>
        <v>3</v>
      </c>
      <c r="O508" s="18">
        <f t="shared" si="43"/>
        <v>23</v>
      </c>
      <c r="P508" s="56">
        <f t="shared" si="43"/>
        <v>5</v>
      </c>
      <c r="Q508" s="56">
        <f t="shared" si="43"/>
        <v>0</v>
      </c>
      <c r="R508" s="56">
        <f t="shared" si="43"/>
        <v>0</v>
      </c>
      <c r="S508" s="56">
        <f t="shared" si="43"/>
        <v>1</v>
      </c>
      <c r="T508" s="56">
        <f t="shared" si="43"/>
        <v>0</v>
      </c>
      <c r="U508" s="56">
        <f t="shared" si="43"/>
        <v>0</v>
      </c>
      <c r="V508" s="56">
        <f t="shared" si="43"/>
        <v>0</v>
      </c>
      <c r="W508" s="56">
        <f t="shared" si="43"/>
        <v>2</v>
      </c>
      <c r="X508" s="56">
        <f t="shared" si="43"/>
        <v>0</v>
      </c>
      <c r="Y508" s="56">
        <f t="shared" si="43"/>
        <v>0</v>
      </c>
      <c r="Z508" s="56">
        <f t="shared" si="43"/>
        <v>19</v>
      </c>
      <c r="AA508" s="56">
        <v>0.371</v>
      </c>
      <c r="AB508" s="56">
        <v>0.30599999999999999</v>
      </c>
      <c r="AC508" s="116">
        <f ca="1">SUM(AA508:AC508)</f>
        <v>0.67700000000000005</v>
      </c>
    </row>
    <row r="510" spans="1:29" x14ac:dyDescent="0.25">
      <c r="A510" t="s">
        <v>134</v>
      </c>
      <c r="B510" t="s">
        <v>429</v>
      </c>
      <c r="C510">
        <v>0</v>
      </c>
      <c r="D510">
        <v>1</v>
      </c>
      <c r="E510">
        <v>1</v>
      </c>
      <c r="F510">
        <v>5</v>
      </c>
      <c r="G510" s="14">
        <v>4</v>
      </c>
      <c r="H510">
        <v>2</v>
      </c>
      <c r="I510" s="14">
        <v>0</v>
      </c>
      <c r="J510">
        <v>0</v>
      </c>
      <c r="K510">
        <v>0</v>
      </c>
      <c r="L510">
        <v>0</v>
      </c>
      <c r="M510">
        <v>0</v>
      </c>
      <c r="N510" s="14">
        <v>1</v>
      </c>
      <c r="O510">
        <v>3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1</v>
      </c>
      <c r="Y510">
        <v>0</v>
      </c>
      <c r="Z510">
        <v>0</v>
      </c>
      <c r="AA510">
        <v>0.2</v>
      </c>
      <c r="AB510">
        <v>0</v>
      </c>
      <c r="AC510">
        <v>0.2</v>
      </c>
    </row>
    <row r="511" spans="1:29" x14ac:dyDescent="0.25">
      <c r="A511" t="s">
        <v>137</v>
      </c>
      <c r="B511" t="s">
        <v>430</v>
      </c>
      <c r="C511">
        <v>0</v>
      </c>
      <c r="D511">
        <v>1</v>
      </c>
      <c r="E511">
        <v>1</v>
      </c>
      <c r="F511">
        <v>3</v>
      </c>
      <c r="G511" s="14">
        <v>1</v>
      </c>
      <c r="H511">
        <v>0</v>
      </c>
      <c r="I511" s="14">
        <v>0</v>
      </c>
      <c r="J511">
        <v>0</v>
      </c>
      <c r="K511">
        <v>0</v>
      </c>
      <c r="L511">
        <v>0</v>
      </c>
      <c r="M511">
        <v>0</v>
      </c>
      <c r="N511" s="14">
        <v>1</v>
      </c>
      <c r="O511">
        <v>1</v>
      </c>
      <c r="P511">
        <v>1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0.66700000000000004</v>
      </c>
      <c r="AB511">
        <v>0</v>
      </c>
      <c r="AC511">
        <v>0.66700000000000004</v>
      </c>
    </row>
    <row r="512" spans="1:29" x14ac:dyDescent="0.25">
      <c r="B512" s="56"/>
      <c r="C512" s="56">
        <v>0</v>
      </c>
      <c r="D512" s="56">
        <f t="shared" ref="D512:Z512" si="44">SUM(D510:D511)</f>
        <v>2</v>
      </c>
      <c r="E512" s="56">
        <f t="shared" si="44"/>
        <v>2</v>
      </c>
      <c r="F512" s="56">
        <f t="shared" si="44"/>
        <v>8</v>
      </c>
      <c r="G512" s="57">
        <f t="shared" si="44"/>
        <v>5</v>
      </c>
      <c r="H512" s="56">
        <f t="shared" si="44"/>
        <v>2</v>
      </c>
      <c r="I512" s="57">
        <f t="shared" si="44"/>
        <v>0</v>
      </c>
      <c r="J512" s="56">
        <f t="shared" si="44"/>
        <v>0</v>
      </c>
      <c r="K512" s="56">
        <f t="shared" si="44"/>
        <v>0</v>
      </c>
      <c r="L512" s="56">
        <f t="shared" si="44"/>
        <v>0</v>
      </c>
      <c r="M512" s="56">
        <f t="shared" si="44"/>
        <v>0</v>
      </c>
      <c r="N512" s="57">
        <f t="shared" si="44"/>
        <v>2</v>
      </c>
      <c r="O512" s="56">
        <f t="shared" si="44"/>
        <v>4</v>
      </c>
      <c r="P512" s="56">
        <f t="shared" si="44"/>
        <v>1</v>
      </c>
      <c r="Q512" s="56">
        <f t="shared" si="44"/>
        <v>0</v>
      </c>
      <c r="R512" s="56">
        <f t="shared" si="44"/>
        <v>0</v>
      </c>
      <c r="S512" s="56">
        <f t="shared" si="44"/>
        <v>0</v>
      </c>
      <c r="T512" s="56">
        <f t="shared" si="44"/>
        <v>0</v>
      </c>
      <c r="U512" s="56">
        <f t="shared" si="44"/>
        <v>0</v>
      </c>
      <c r="V512" s="56">
        <f t="shared" si="44"/>
        <v>0</v>
      </c>
      <c r="W512" s="56">
        <f t="shared" si="44"/>
        <v>0</v>
      </c>
      <c r="X512" s="56">
        <f t="shared" si="44"/>
        <v>1</v>
      </c>
      <c r="Y512" s="56">
        <f t="shared" si="44"/>
        <v>0</v>
      </c>
      <c r="Z512" s="56">
        <f t="shared" si="44"/>
        <v>0</v>
      </c>
      <c r="AA512" s="56"/>
      <c r="AB512" s="56"/>
      <c r="AC512" s="56"/>
    </row>
    <row r="514" spans="1:29" x14ac:dyDescent="0.25">
      <c r="A514" t="s">
        <v>134</v>
      </c>
      <c r="B514" t="s">
        <v>431</v>
      </c>
      <c r="C514">
        <v>0.35</v>
      </c>
      <c r="D514">
        <v>9</v>
      </c>
      <c r="E514">
        <v>9</v>
      </c>
      <c r="F514">
        <v>46</v>
      </c>
      <c r="G514" s="14">
        <v>40</v>
      </c>
      <c r="H514">
        <v>12</v>
      </c>
      <c r="I514" s="14">
        <v>14</v>
      </c>
      <c r="J514">
        <v>1</v>
      </c>
      <c r="K514">
        <v>0</v>
      </c>
      <c r="L514" s="24">
        <v>2</v>
      </c>
      <c r="M514">
        <v>8</v>
      </c>
      <c r="N514" s="14">
        <v>5</v>
      </c>
      <c r="O514">
        <v>3</v>
      </c>
      <c r="P514">
        <v>1</v>
      </c>
      <c r="Q514">
        <v>0</v>
      </c>
      <c r="R514">
        <v>5</v>
      </c>
      <c r="S514">
        <v>0</v>
      </c>
      <c r="T514">
        <v>0</v>
      </c>
      <c r="U514">
        <v>0</v>
      </c>
      <c r="V514">
        <v>0</v>
      </c>
      <c r="W514">
        <v>2</v>
      </c>
      <c r="X514">
        <v>0</v>
      </c>
      <c r="Y514">
        <v>0</v>
      </c>
      <c r="Z514">
        <v>21</v>
      </c>
      <c r="AA514">
        <v>0.435</v>
      </c>
      <c r="AB514">
        <v>0.52500000000000002</v>
      </c>
      <c r="AC514">
        <v>0.96</v>
      </c>
    </row>
    <row r="515" spans="1:29" ht="15.75" thickBot="1" x14ac:dyDescent="0.3">
      <c r="A515" t="s">
        <v>137</v>
      </c>
      <c r="B515" t="s">
        <v>432</v>
      </c>
      <c r="C515">
        <v>0.13300000000000001</v>
      </c>
      <c r="D515">
        <v>4</v>
      </c>
      <c r="E515">
        <v>4</v>
      </c>
      <c r="F515">
        <v>17</v>
      </c>
      <c r="G515" s="14">
        <v>15</v>
      </c>
      <c r="H515">
        <v>3</v>
      </c>
      <c r="I515" s="14">
        <v>2</v>
      </c>
      <c r="J515">
        <v>0</v>
      </c>
      <c r="K515">
        <v>0</v>
      </c>
      <c r="L515">
        <v>0</v>
      </c>
      <c r="M515">
        <v>1</v>
      </c>
      <c r="N515" s="14">
        <v>2</v>
      </c>
      <c r="O515">
        <v>4</v>
      </c>
      <c r="P515">
        <v>0</v>
      </c>
      <c r="Q515">
        <v>0</v>
      </c>
      <c r="R515">
        <v>2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2</v>
      </c>
      <c r="AA515">
        <v>0.23499999999999999</v>
      </c>
      <c r="AB515">
        <v>0.13300000000000001</v>
      </c>
      <c r="AC515">
        <v>0.36899999999999999</v>
      </c>
    </row>
    <row r="516" spans="1:29" ht="15.75" thickBot="1" x14ac:dyDescent="0.3">
      <c r="B516" s="56"/>
      <c r="C516" s="56">
        <v>0.29099999999999998</v>
      </c>
      <c r="D516" s="56">
        <f t="shared" ref="D516:Z516" si="45">SUM(D514:D515)</f>
        <v>13</v>
      </c>
      <c r="E516" s="56">
        <f t="shared" si="45"/>
        <v>13</v>
      </c>
      <c r="F516" s="56">
        <f t="shared" si="45"/>
        <v>63</v>
      </c>
      <c r="G516" s="57">
        <f t="shared" si="45"/>
        <v>55</v>
      </c>
      <c r="H516" s="56">
        <f t="shared" si="45"/>
        <v>15</v>
      </c>
      <c r="I516" s="57">
        <f t="shared" si="45"/>
        <v>16</v>
      </c>
      <c r="J516" s="56">
        <f t="shared" si="45"/>
        <v>1</v>
      </c>
      <c r="K516" s="56">
        <f t="shared" si="45"/>
        <v>0</v>
      </c>
      <c r="L516" s="56">
        <f t="shared" si="45"/>
        <v>2</v>
      </c>
      <c r="M516" s="56">
        <f t="shared" si="45"/>
        <v>9</v>
      </c>
      <c r="N516" s="57">
        <f t="shared" si="45"/>
        <v>7</v>
      </c>
      <c r="O516" s="56">
        <f t="shared" si="45"/>
        <v>7</v>
      </c>
      <c r="P516" s="56">
        <f t="shared" si="45"/>
        <v>1</v>
      </c>
      <c r="Q516" s="56">
        <f t="shared" si="45"/>
        <v>0</v>
      </c>
      <c r="R516" s="56">
        <f t="shared" si="45"/>
        <v>7</v>
      </c>
      <c r="S516" s="56">
        <f t="shared" si="45"/>
        <v>0</v>
      </c>
      <c r="T516" s="56">
        <f t="shared" si="45"/>
        <v>0</v>
      </c>
      <c r="U516" s="56">
        <f t="shared" si="45"/>
        <v>0</v>
      </c>
      <c r="V516" s="56">
        <f t="shared" si="45"/>
        <v>0</v>
      </c>
      <c r="W516" s="56">
        <f t="shared" si="45"/>
        <v>2</v>
      </c>
      <c r="X516" s="56">
        <f t="shared" si="45"/>
        <v>0</v>
      </c>
      <c r="Y516" s="56">
        <f t="shared" si="45"/>
        <v>0</v>
      </c>
      <c r="Z516" s="56">
        <f t="shared" si="45"/>
        <v>23</v>
      </c>
      <c r="AA516" s="56">
        <v>0.38100000000000001</v>
      </c>
      <c r="AB516" s="56">
        <v>0.41799999999999998</v>
      </c>
      <c r="AC516" s="117">
        <f>SUM(AA516:AB516)</f>
        <v>0.79899999999999993</v>
      </c>
    </row>
    <row r="518" spans="1:29" x14ac:dyDescent="0.25">
      <c r="A518" t="s">
        <v>134</v>
      </c>
      <c r="B518" t="s">
        <v>433</v>
      </c>
      <c r="C518">
        <v>0.21099999999999999</v>
      </c>
      <c r="D518">
        <v>11</v>
      </c>
      <c r="E518">
        <v>11</v>
      </c>
      <c r="F518">
        <v>45</v>
      </c>
      <c r="G518" s="14">
        <v>38</v>
      </c>
      <c r="H518">
        <v>10</v>
      </c>
      <c r="I518" s="14">
        <v>8</v>
      </c>
      <c r="J518">
        <v>1</v>
      </c>
      <c r="K518">
        <v>0</v>
      </c>
      <c r="L518">
        <v>0</v>
      </c>
      <c r="M518">
        <v>1</v>
      </c>
      <c r="N518" s="14">
        <v>5</v>
      </c>
      <c r="O518">
        <v>9</v>
      </c>
      <c r="P518">
        <v>2</v>
      </c>
      <c r="Q518">
        <v>0</v>
      </c>
      <c r="R518">
        <v>2</v>
      </c>
      <c r="S518">
        <v>1</v>
      </c>
      <c r="T518">
        <v>0</v>
      </c>
      <c r="U518">
        <v>0</v>
      </c>
      <c r="V518">
        <v>0</v>
      </c>
      <c r="W518">
        <v>4</v>
      </c>
      <c r="X518">
        <v>1</v>
      </c>
      <c r="Y518">
        <v>0</v>
      </c>
      <c r="Z518">
        <v>9</v>
      </c>
      <c r="AA518">
        <v>0.33300000000000002</v>
      </c>
      <c r="AB518">
        <v>0.23699999999999999</v>
      </c>
      <c r="AC518">
        <v>0.56999999999999995</v>
      </c>
    </row>
    <row r="519" spans="1:29" x14ac:dyDescent="0.25">
      <c r="A519" t="s">
        <v>137</v>
      </c>
      <c r="B519" t="s">
        <v>433</v>
      </c>
      <c r="C519">
        <v>0.187</v>
      </c>
      <c r="D519">
        <v>7</v>
      </c>
      <c r="E519">
        <v>6</v>
      </c>
      <c r="F519">
        <v>23</v>
      </c>
      <c r="G519" s="14">
        <v>16</v>
      </c>
      <c r="H519">
        <v>3</v>
      </c>
      <c r="I519" s="14">
        <v>3</v>
      </c>
      <c r="J519">
        <v>0</v>
      </c>
      <c r="K519">
        <v>0</v>
      </c>
      <c r="L519">
        <v>0</v>
      </c>
      <c r="M519">
        <v>1</v>
      </c>
      <c r="N519" s="14">
        <v>7</v>
      </c>
      <c r="O519">
        <v>5</v>
      </c>
      <c r="P519">
        <v>0</v>
      </c>
      <c r="Q519">
        <v>0</v>
      </c>
      <c r="R519">
        <v>1</v>
      </c>
      <c r="S519">
        <v>0</v>
      </c>
      <c r="T519">
        <v>0</v>
      </c>
      <c r="U519">
        <v>0</v>
      </c>
      <c r="V519">
        <v>0</v>
      </c>
      <c r="W519">
        <v>1</v>
      </c>
      <c r="X519">
        <v>0</v>
      </c>
      <c r="Y519">
        <v>0</v>
      </c>
      <c r="Z519">
        <v>3</v>
      </c>
      <c r="AA519">
        <v>0.47799999999999998</v>
      </c>
      <c r="AB519">
        <v>0.187</v>
      </c>
      <c r="AC519">
        <v>0.66600000000000004</v>
      </c>
    </row>
    <row r="520" spans="1:29" x14ac:dyDescent="0.25">
      <c r="B520" s="56"/>
      <c r="C520" s="56">
        <v>0.20300000000000001</v>
      </c>
      <c r="D520" s="56">
        <f t="shared" ref="D520:Z520" si="46">SUM(D518:D519)</f>
        <v>18</v>
      </c>
      <c r="E520" s="56">
        <f t="shared" si="46"/>
        <v>17</v>
      </c>
      <c r="F520" s="56">
        <f t="shared" si="46"/>
        <v>68</v>
      </c>
      <c r="G520" s="57">
        <f t="shared" si="46"/>
        <v>54</v>
      </c>
      <c r="H520" s="56">
        <f t="shared" si="46"/>
        <v>13</v>
      </c>
      <c r="I520" s="57">
        <f t="shared" si="46"/>
        <v>11</v>
      </c>
      <c r="J520" s="56">
        <f t="shared" si="46"/>
        <v>1</v>
      </c>
      <c r="K520" s="56">
        <f t="shared" si="46"/>
        <v>0</v>
      </c>
      <c r="L520" s="56">
        <f t="shared" si="46"/>
        <v>0</v>
      </c>
      <c r="M520" s="56">
        <f t="shared" si="46"/>
        <v>2</v>
      </c>
      <c r="N520" s="57">
        <f t="shared" si="46"/>
        <v>12</v>
      </c>
      <c r="O520" s="56">
        <f t="shared" si="46"/>
        <v>14</v>
      </c>
      <c r="P520" s="56">
        <f t="shared" si="46"/>
        <v>2</v>
      </c>
      <c r="Q520" s="56">
        <f t="shared" si="46"/>
        <v>0</v>
      </c>
      <c r="R520" s="56">
        <f t="shared" si="46"/>
        <v>3</v>
      </c>
      <c r="S520" s="56">
        <f t="shared" si="46"/>
        <v>1</v>
      </c>
      <c r="T520" s="56">
        <f t="shared" si="46"/>
        <v>0</v>
      </c>
      <c r="U520" s="56">
        <f t="shared" si="46"/>
        <v>0</v>
      </c>
      <c r="V520" s="56">
        <f t="shared" si="46"/>
        <v>0</v>
      </c>
      <c r="W520" s="56">
        <f t="shared" si="46"/>
        <v>5</v>
      </c>
      <c r="X520" s="56">
        <f t="shared" si="46"/>
        <v>1</v>
      </c>
      <c r="Y520" s="56">
        <f t="shared" si="46"/>
        <v>0</v>
      </c>
      <c r="Z520" s="56">
        <f t="shared" si="46"/>
        <v>12</v>
      </c>
      <c r="AA520" s="56">
        <f>AVERAGE(AA518:AA519)</f>
        <v>0.40549999999999997</v>
      </c>
      <c r="AB520" s="56">
        <f>AVERAGE(AB518:AB519)</f>
        <v>0.21199999999999999</v>
      </c>
      <c r="AC520" s="56">
        <f>AVERAGE(AC518:AC519)</f>
        <v>0.61799999999999999</v>
      </c>
    </row>
    <row r="522" spans="1:29" x14ac:dyDescent="0.25">
      <c r="A522" t="s">
        <v>134</v>
      </c>
      <c r="B522" t="s">
        <v>434</v>
      </c>
      <c r="C522">
        <v>0.312</v>
      </c>
      <c r="D522">
        <v>5</v>
      </c>
      <c r="E522">
        <v>5</v>
      </c>
      <c r="F522">
        <v>21</v>
      </c>
      <c r="G522" s="14">
        <v>16</v>
      </c>
      <c r="H522">
        <v>7</v>
      </c>
      <c r="I522" s="14">
        <v>5</v>
      </c>
      <c r="J522">
        <v>0</v>
      </c>
      <c r="K522">
        <v>0</v>
      </c>
      <c r="L522">
        <v>1</v>
      </c>
      <c r="M522">
        <v>6</v>
      </c>
      <c r="N522" s="14">
        <v>4</v>
      </c>
      <c r="O522">
        <v>7</v>
      </c>
      <c r="P522">
        <v>1</v>
      </c>
      <c r="Q522">
        <v>0</v>
      </c>
      <c r="R522">
        <v>1</v>
      </c>
      <c r="S522">
        <v>0</v>
      </c>
      <c r="T522">
        <v>0</v>
      </c>
      <c r="U522">
        <v>0</v>
      </c>
      <c r="V522">
        <v>0</v>
      </c>
      <c r="W522">
        <v>1</v>
      </c>
      <c r="X522">
        <v>1</v>
      </c>
      <c r="Y522">
        <v>0</v>
      </c>
      <c r="Z522">
        <v>8</v>
      </c>
      <c r="AA522">
        <v>0.47599999999999998</v>
      </c>
      <c r="AB522">
        <v>0.5</v>
      </c>
      <c r="AC522">
        <v>0.97599999999999998</v>
      </c>
    </row>
    <row r="523" spans="1:29" x14ac:dyDescent="0.25">
      <c r="A523" t="s">
        <v>137</v>
      </c>
      <c r="B523" t="s">
        <v>435</v>
      </c>
      <c r="C523">
        <v>0.28599999999999998</v>
      </c>
      <c r="D523">
        <v>5</v>
      </c>
      <c r="E523">
        <v>5</v>
      </c>
      <c r="F523">
        <v>18</v>
      </c>
      <c r="G523" s="14">
        <v>14</v>
      </c>
      <c r="H523">
        <v>1</v>
      </c>
      <c r="I523" s="14">
        <v>4</v>
      </c>
      <c r="J523">
        <v>0</v>
      </c>
      <c r="K523">
        <v>1</v>
      </c>
      <c r="L523">
        <v>0</v>
      </c>
      <c r="M523">
        <v>0</v>
      </c>
      <c r="N523" s="14">
        <v>2</v>
      </c>
      <c r="O523">
        <v>4</v>
      </c>
      <c r="P523">
        <v>2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6</v>
      </c>
      <c r="AA523">
        <v>0.44400000000000001</v>
      </c>
      <c r="AB523">
        <v>0.42899999999999999</v>
      </c>
      <c r="AC523">
        <v>0.873</v>
      </c>
    </row>
    <row r="524" spans="1:29" ht="15.75" thickBot="1" x14ac:dyDescent="0.3">
      <c r="A524" t="s">
        <v>424</v>
      </c>
      <c r="B524" t="s">
        <v>436</v>
      </c>
      <c r="C524">
        <v>0.25</v>
      </c>
      <c r="D524">
        <v>6</v>
      </c>
      <c r="E524">
        <v>6</v>
      </c>
      <c r="F524">
        <v>22</v>
      </c>
      <c r="G524" s="14">
        <v>20</v>
      </c>
      <c r="H524">
        <v>3</v>
      </c>
      <c r="I524" s="14">
        <v>5</v>
      </c>
      <c r="J524">
        <v>3</v>
      </c>
      <c r="K524">
        <v>0</v>
      </c>
      <c r="L524">
        <v>0</v>
      </c>
      <c r="M524">
        <v>2</v>
      </c>
      <c r="N524" s="14">
        <v>2</v>
      </c>
      <c r="O524">
        <v>5</v>
      </c>
      <c r="P524">
        <v>0</v>
      </c>
      <c r="Q524">
        <v>0</v>
      </c>
      <c r="R524">
        <v>0</v>
      </c>
      <c r="S524">
        <v>1</v>
      </c>
      <c r="T524">
        <v>0</v>
      </c>
      <c r="U524">
        <v>0</v>
      </c>
      <c r="V524">
        <v>0</v>
      </c>
      <c r="W524">
        <v>1</v>
      </c>
      <c r="X524">
        <v>0</v>
      </c>
      <c r="Y524">
        <v>0</v>
      </c>
      <c r="Z524">
        <v>8</v>
      </c>
      <c r="AA524">
        <v>0.318</v>
      </c>
      <c r="AB524">
        <v>0.4</v>
      </c>
      <c r="AC524">
        <v>0.71799999999999997</v>
      </c>
    </row>
    <row r="525" spans="1:29" ht="15.75" thickBot="1" x14ac:dyDescent="0.3">
      <c r="B525" s="56"/>
      <c r="C525" s="56">
        <v>0.28000000000000003</v>
      </c>
      <c r="D525" s="56">
        <f t="shared" ref="D525:Z525" si="47">SUM(D522:D524)</f>
        <v>16</v>
      </c>
      <c r="E525" s="56">
        <f t="shared" si="47"/>
        <v>16</v>
      </c>
      <c r="F525" s="56">
        <f t="shared" si="47"/>
        <v>61</v>
      </c>
      <c r="G525" s="57">
        <f t="shared" si="47"/>
        <v>50</v>
      </c>
      <c r="H525" s="56">
        <f t="shared" si="47"/>
        <v>11</v>
      </c>
      <c r="I525" s="57">
        <f t="shared" si="47"/>
        <v>14</v>
      </c>
      <c r="J525" s="56">
        <f t="shared" si="47"/>
        <v>3</v>
      </c>
      <c r="K525" s="56">
        <f t="shared" si="47"/>
        <v>1</v>
      </c>
      <c r="L525" s="56">
        <f t="shared" si="47"/>
        <v>1</v>
      </c>
      <c r="M525" s="56">
        <f t="shared" si="47"/>
        <v>8</v>
      </c>
      <c r="N525" s="57">
        <f t="shared" si="47"/>
        <v>8</v>
      </c>
      <c r="O525" s="56">
        <f t="shared" si="47"/>
        <v>16</v>
      </c>
      <c r="P525" s="56">
        <f t="shared" si="47"/>
        <v>3</v>
      </c>
      <c r="Q525" s="56">
        <f t="shared" si="47"/>
        <v>0</v>
      </c>
      <c r="R525" s="56">
        <f t="shared" si="47"/>
        <v>1</v>
      </c>
      <c r="S525" s="56">
        <f t="shared" si="47"/>
        <v>1</v>
      </c>
      <c r="T525" s="56">
        <f t="shared" si="47"/>
        <v>0</v>
      </c>
      <c r="U525" s="56">
        <f t="shared" si="47"/>
        <v>0</v>
      </c>
      <c r="V525" s="56">
        <f t="shared" si="47"/>
        <v>0</v>
      </c>
      <c r="W525" s="56">
        <f t="shared" si="47"/>
        <v>2</v>
      </c>
      <c r="X525" s="56">
        <f t="shared" si="47"/>
        <v>1</v>
      </c>
      <c r="Y525" s="56">
        <f t="shared" si="47"/>
        <v>0</v>
      </c>
      <c r="Z525" s="56">
        <f t="shared" si="47"/>
        <v>22</v>
      </c>
      <c r="AA525" s="56">
        <v>0.40899999999999997</v>
      </c>
      <c r="AB525" s="56">
        <v>0.44</v>
      </c>
      <c r="AC525" s="117">
        <f>SUM(AA525:AB525)</f>
        <v>0.84899999999999998</v>
      </c>
    </row>
    <row r="527" spans="1:29" x14ac:dyDescent="0.25">
      <c r="A527" t="s">
        <v>137</v>
      </c>
      <c r="B527" t="s">
        <v>437</v>
      </c>
      <c r="C527">
        <v>0</v>
      </c>
      <c r="D527">
        <v>1</v>
      </c>
      <c r="E527">
        <v>1</v>
      </c>
      <c r="F527">
        <v>3</v>
      </c>
      <c r="G527" s="14">
        <v>3</v>
      </c>
      <c r="H527">
        <v>0</v>
      </c>
      <c r="I527" s="14">
        <v>0</v>
      </c>
      <c r="J527">
        <v>0</v>
      </c>
      <c r="K527">
        <v>0</v>
      </c>
      <c r="L527">
        <v>0</v>
      </c>
      <c r="M527">
        <v>0</v>
      </c>
      <c r="N527" s="14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</row>
    <row r="528" spans="1:29" x14ac:dyDescent="0.25">
      <c r="A528" t="s">
        <v>269</v>
      </c>
      <c r="B528" t="s">
        <v>438</v>
      </c>
      <c r="C528">
        <v>0.16700000000000001</v>
      </c>
      <c r="D528">
        <v>2</v>
      </c>
      <c r="E528">
        <v>2</v>
      </c>
      <c r="F528">
        <v>8</v>
      </c>
      <c r="G528" s="14">
        <v>6</v>
      </c>
      <c r="H528">
        <v>2</v>
      </c>
      <c r="I528" s="14">
        <v>1</v>
      </c>
      <c r="J528">
        <v>0</v>
      </c>
      <c r="K528">
        <v>0</v>
      </c>
      <c r="L528">
        <v>0</v>
      </c>
      <c r="M528">
        <v>2</v>
      </c>
      <c r="N528" s="14">
        <v>2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1</v>
      </c>
      <c r="AA528">
        <v>0.375</v>
      </c>
      <c r="AB528">
        <v>0.16700000000000001</v>
      </c>
      <c r="AC528">
        <v>0.54200000000000004</v>
      </c>
    </row>
    <row r="530" spans="1:30" x14ac:dyDescent="0.25">
      <c r="B530" s="24" t="s">
        <v>1</v>
      </c>
      <c r="C530" s="24" t="s">
        <v>2</v>
      </c>
      <c r="D530" s="24" t="s">
        <v>3</v>
      </c>
      <c r="E530" s="24" t="s">
        <v>4</v>
      </c>
      <c r="F530" s="24" t="s">
        <v>5</v>
      </c>
      <c r="G530" s="59" t="s">
        <v>6</v>
      </c>
      <c r="H530" s="24" t="s">
        <v>7</v>
      </c>
      <c r="I530" s="59" t="s">
        <v>8</v>
      </c>
      <c r="J530" s="24" t="s">
        <v>9</v>
      </c>
      <c r="K530" s="24" t="s">
        <v>10</v>
      </c>
      <c r="L530" s="24" t="s">
        <v>11</v>
      </c>
      <c r="M530" s="24" t="s">
        <v>12</v>
      </c>
      <c r="N530" s="59" t="s">
        <v>13</v>
      </c>
      <c r="O530" s="24" t="s">
        <v>14</v>
      </c>
      <c r="P530" s="24" t="s">
        <v>15</v>
      </c>
      <c r="Q530" s="24" t="s">
        <v>16</v>
      </c>
      <c r="R530" s="24" t="s">
        <v>17</v>
      </c>
      <c r="S530" s="24" t="s">
        <v>18</v>
      </c>
      <c r="T530" s="24" t="s">
        <v>19</v>
      </c>
      <c r="U530" s="24" t="s">
        <v>20</v>
      </c>
      <c r="V530" s="24" t="s">
        <v>21</v>
      </c>
      <c r="W530" s="24" t="s">
        <v>22</v>
      </c>
      <c r="X530" s="24" t="s">
        <v>23</v>
      </c>
      <c r="Y530" s="24" t="s">
        <v>24</v>
      </c>
      <c r="Z530" s="24" t="s">
        <v>25</v>
      </c>
      <c r="AA530" s="24" t="s">
        <v>26</v>
      </c>
      <c r="AB530" s="24" t="s">
        <v>27</v>
      </c>
      <c r="AC530" s="24" t="s">
        <v>28</v>
      </c>
    </row>
    <row r="532" spans="1:30" x14ac:dyDescent="0.25">
      <c r="C532" t="s">
        <v>2</v>
      </c>
      <c r="D532" t="s">
        <v>3</v>
      </c>
      <c r="E532" t="s">
        <v>4</v>
      </c>
      <c r="F532" t="s">
        <v>5</v>
      </c>
      <c r="G532" s="14" t="s">
        <v>6</v>
      </c>
      <c r="H532" t="s">
        <v>7</v>
      </c>
      <c r="I532" s="14" t="s">
        <v>8</v>
      </c>
      <c r="J532" t="s">
        <v>9</v>
      </c>
      <c r="K532" t="s">
        <v>10</v>
      </c>
      <c r="L532" t="s">
        <v>11</v>
      </c>
      <c r="M532" t="s">
        <v>12</v>
      </c>
      <c r="N532" s="14" t="s">
        <v>13</v>
      </c>
      <c r="O532" t="s">
        <v>14</v>
      </c>
      <c r="P532" t="s">
        <v>15</v>
      </c>
      <c r="Q532" t="s">
        <v>16</v>
      </c>
      <c r="R532" t="s">
        <v>17</v>
      </c>
      <c r="S532" t="s">
        <v>18</v>
      </c>
      <c r="T532" t="s">
        <v>19</v>
      </c>
      <c r="U532" t="s">
        <v>20</v>
      </c>
      <c r="V532" t="s">
        <v>21</v>
      </c>
      <c r="W532" t="s">
        <v>22</v>
      </c>
      <c r="X532" t="s">
        <v>23</v>
      </c>
      <c r="Y532" t="s">
        <v>24</v>
      </c>
      <c r="Z532" t="s">
        <v>25</v>
      </c>
      <c r="AA532" t="s">
        <v>26</v>
      </c>
      <c r="AB532" t="s">
        <v>27</v>
      </c>
      <c r="AC532" t="s">
        <v>28</v>
      </c>
    </row>
    <row r="533" spans="1:30" x14ac:dyDescent="0.25">
      <c r="A533" t="s">
        <v>137</v>
      </c>
      <c r="B533" t="s">
        <v>439</v>
      </c>
      <c r="C533">
        <v>0.42899999999999999</v>
      </c>
      <c r="D533">
        <v>2</v>
      </c>
      <c r="E533">
        <v>2</v>
      </c>
      <c r="F533">
        <v>7</v>
      </c>
      <c r="G533" s="14">
        <v>7</v>
      </c>
      <c r="H533">
        <v>0</v>
      </c>
      <c r="I533" s="14">
        <v>3</v>
      </c>
      <c r="J533">
        <v>0</v>
      </c>
      <c r="K533">
        <v>0</v>
      </c>
      <c r="L533">
        <v>0</v>
      </c>
      <c r="M533">
        <v>0</v>
      </c>
      <c r="N533" s="14">
        <v>0</v>
      </c>
      <c r="O533">
        <v>3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3</v>
      </c>
      <c r="AA533">
        <v>0.42899999999999999</v>
      </c>
      <c r="AB533">
        <v>0.42899999999999999</v>
      </c>
      <c r="AC533">
        <v>0.85699999999999998</v>
      </c>
    </row>
    <row r="534" spans="1:30" x14ac:dyDescent="0.25">
      <c r="A534" t="s">
        <v>262</v>
      </c>
      <c r="B534" t="s">
        <v>440</v>
      </c>
      <c r="C534">
        <v>0.17599999999999999</v>
      </c>
      <c r="D534">
        <v>7</v>
      </c>
      <c r="E534">
        <v>7</v>
      </c>
      <c r="F534">
        <v>24</v>
      </c>
      <c r="G534" s="14">
        <v>17</v>
      </c>
      <c r="H534">
        <v>3</v>
      </c>
      <c r="I534" s="14">
        <v>3</v>
      </c>
      <c r="J534">
        <v>0</v>
      </c>
      <c r="K534">
        <v>0</v>
      </c>
      <c r="L534">
        <v>0</v>
      </c>
      <c r="M534">
        <v>2</v>
      </c>
      <c r="N534" s="14">
        <v>4</v>
      </c>
      <c r="O534">
        <v>6</v>
      </c>
      <c r="P534">
        <v>3</v>
      </c>
      <c r="Q534">
        <v>0</v>
      </c>
      <c r="R534">
        <v>1</v>
      </c>
      <c r="S534">
        <v>0</v>
      </c>
      <c r="T534">
        <v>0</v>
      </c>
      <c r="U534">
        <v>0</v>
      </c>
      <c r="V534">
        <v>0</v>
      </c>
      <c r="W534">
        <v>1</v>
      </c>
      <c r="X534">
        <v>1</v>
      </c>
      <c r="Y534">
        <v>0</v>
      </c>
      <c r="Z534">
        <v>3</v>
      </c>
      <c r="AA534">
        <v>0.41699999999999998</v>
      </c>
      <c r="AB534">
        <v>0.17599999999999999</v>
      </c>
      <c r="AC534">
        <v>0.59299999999999997</v>
      </c>
    </row>
    <row r="535" spans="1:30" x14ac:dyDescent="0.25">
      <c r="A535" t="s">
        <v>269</v>
      </c>
      <c r="B535" t="s">
        <v>440</v>
      </c>
      <c r="C535">
        <v>0.26300000000000001</v>
      </c>
      <c r="D535">
        <v>6</v>
      </c>
      <c r="E535">
        <v>6</v>
      </c>
      <c r="F535">
        <v>20</v>
      </c>
      <c r="G535" s="14">
        <v>19</v>
      </c>
      <c r="H535">
        <v>4</v>
      </c>
      <c r="I535" s="14">
        <v>5</v>
      </c>
      <c r="J535">
        <v>2</v>
      </c>
      <c r="K535">
        <v>0</v>
      </c>
      <c r="L535">
        <v>0</v>
      </c>
      <c r="M535">
        <v>2</v>
      </c>
      <c r="N535" s="14">
        <v>1</v>
      </c>
      <c r="O535">
        <v>7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1</v>
      </c>
      <c r="X535">
        <v>0</v>
      </c>
      <c r="Y535">
        <v>0</v>
      </c>
      <c r="Z535">
        <v>7</v>
      </c>
      <c r="AA535">
        <v>0.3</v>
      </c>
      <c r="AB535">
        <v>0.36799999999999999</v>
      </c>
      <c r="AC535">
        <v>0.66800000000000004</v>
      </c>
      <c r="AD535" s="24"/>
    </row>
    <row r="536" spans="1:30" x14ac:dyDescent="0.25">
      <c r="A536" t="s">
        <v>441</v>
      </c>
      <c r="B536" t="s">
        <v>440</v>
      </c>
    </row>
    <row r="537" spans="1:30" x14ac:dyDescent="0.25">
      <c r="B537" t="s">
        <v>50</v>
      </c>
      <c r="C537" s="25">
        <v>0.255</v>
      </c>
      <c r="D537" s="25">
        <f t="shared" ref="D537:Z537" si="48">SUM(D533:D535)</f>
        <v>15</v>
      </c>
      <c r="E537" s="25">
        <f t="shared" si="48"/>
        <v>15</v>
      </c>
      <c r="F537" s="25">
        <f t="shared" si="48"/>
        <v>51</v>
      </c>
      <c r="G537" s="65">
        <f t="shared" si="48"/>
        <v>43</v>
      </c>
      <c r="H537" s="25">
        <f t="shared" si="48"/>
        <v>7</v>
      </c>
      <c r="I537" s="65">
        <f t="shared" si="48"/>
        <v>11</v>
      </c>
      <c r="J537" s="25">
        <f t="shared" si="48"/>
        <v>2</v>
      </c>
      <c r="K537" s="25">
        <f t="shared" si="48"/>
        <v>0</v>
      </c>
      <c r="L537" s="25">
        <f t="shared" si="48"/>
        <v>0</v>
      </c>
      <c r="M537" s="25">
        <f t="shared" si="48"/>
        <v>4</v>
      </c>
      <c r="N537" s="65">
        <f t="shared" si="48"/>
        <v>5</v>
      </c>
      <c r="O537" s="25">
        <f t="shared" si="48"/>
        <v>16</v>
      </c>
      <c r="P537" s="25">
        <f t="shared" si="48"/>
        <v>3</v>
      </c>
      <c r="Q537" s="25">
        <f t="shared" si="48"/>
        <v>0</v>
      </c>
      <c r="R537" s="25">
        <f t="shared" si="48"/>
        <v>1</v>
      </c>
      <c r="S537" s="25">
        <f t="shared" si="48"/>
        <v>0</v>
      </c>
      <c r="T537" s="25">
        <f t="shared" si="48"/>
        <v>0</v>
      </c>
      <c r="U537" s="25">
        <f t="shared" si="48"/>
        <v>0</v>
      </c>
      <c r="V537" s="25">
        <f t="shared" si="48"/>
        <v>0</v>
      </c>
      <c r="W537" s="25">
        <f t="shared" si="48"/>
        <v>2</v>
      </c>
      <c r="X537" s="25">
        <f t="shared" si="48"/>
        <v>1</v>
      </c>
      <c r="Y537" s="25">
        <f t="shared" si="48"/>
        <v>0</v>
      </c>
      <c r="Z537" s="25">
        <f t="shared" si="48"/>
        <v>13</v>
      </c>
      <c r="AA537" s="25">
        <f>AVERAGE(AA533:AA535)</f>
        <v>0.38199999999999995</v>
      </c>
      <c r="AB537" s="25">
        <f>AVERAGE(AB533:AB535)</f>
        <v>0.32433333333333331</v>
      </c>
      <c r="AC537">
        <f>AVERAGE(AC533:AC535)</f>
        <v>0.70599999999999996</v>
      </c>
    </row>
    <row r="540" spans="1:30" x14ac:dyDescent="0.25">
      <c r="A540" t="s">
        <v>262</v>
      </c>
      <c r="B540" t="s">
        <v>442</v>
      </c>
      <c r="C540">
        <v>0.12</v>
      </c>
      <c r="D540">
        <v>10</v>
      </c>
      <c r="E540">
        <v>9</v>
      </c>
      <c r="F540">
        <v>33</v>
      </c>
      <c r="G540" s="14">
        <v>25</v>
      </c>
      <c r="H540">
        <v>6</v>
      </c>
      <c r="I540" s="14">
        <v>3</v>
      </c>
      <c r="J540">
        <v>0</v>
      </c>
      <c r="K540">
        <v>1</v>
      </c>
      <c r="L540">
        <v>0</v>
      </c>
      <c r="M540">
        <v>0</v>
      </c>
      <c r="N540" s="14">
        <v>7</v>
      </c>
      <c r="O540">
        <v>13</v>
      </c>
      <c r="P540">
        <v>1</v>
      </c>
      <c r="Q540">
        <v>0</v>
      </c>
      <c r="R540">
        <v>1</v>
      </c>
      <c r="S540">
        <v>0</v>
      </c>
      <c r="T540">
        <v>0</v>
      </c>
      <c r="U540">
        <v>0</v>
      </c>
      <c r="V540">
        <v>0</v>
      </c>
      <c r="W540">
        <v>1</v>
      </c>
      <c r="X540">
        <v>0</v>
      </c>
      <c r="Y540">
        <v>0</v>
      </c>
      <c r="Z540">
        <v>5</v>
      </c>
      <c r="AA540">
        <v>0.33300000000000002</v>
      </c>
      <c r="AB540">
        <v>0.2</v>
      </c>
      <c r="AC540">
        <v>0.53300000000000003</v>
      </c>
    </row>
    <row r="541" spans="1:30" x14ac:dyDescent="0.25">
      <c r="A541" t="s">
        <v>269</v>
      </c>
      <c r="B541" t="s">
        <v>442</v>
      </c>
      <c r="C541">
        <v>0.125</v>
      </c>
      <c r="D541">
        <v>8</v>
      </c>
      <c r="E541">
        <v>8</v>
      </c>
      <c r="F541">
        <v>31</v>
      </c>
      <c r="G541" s="14">
        <v>24</v>
      </c>
      <c r="H541">
        <v>6</v>
      </c>
      <c r="I541" s="14">
        <v>3</v>
      </c>
      <c r="J541">
        <v>0</v>
      </c>
      <c r="K541">
        <v>0</v>
      </c>
      <c r="L541">
        <v>0</v>
      </c>
      <c r="M541">
        <v>1</v>
      </c>
      <c r="N541" s="14">
        <v>7</v>
      </c>
      <c r="O541">
        <v>12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1</v>
      </c>
      <c r="X541">
        <v>1</v>
      </c>
      <c r="Y541">
        <v>0</v>
      </c>
      <c r="Z541">
        <v>3</v>
      </c>
      <c r="AA541">
        <v>0.32300000000000001</v>
      </c>
      <c r="AB541">
        <v>0.125</v>
      </c>
      <c r="AC541">
        <v>0.44800000000000001</v>
      </c>
    </row>
    <row r="542" spans="1:30" x14ac:dyDescent="0.25">
      <c r="C542" s="25">
        <v>0.122</v>
      </c>
      <c r="D542" s="25">
        <f t="shared" ref="D542:Z542" si="49">SUM(D540:D541)</f>
        <v>18</v>
      </c>
      <c r="E542" s="25">
        <f t="shared" si="49"/>
        <v>17</v>
      </c>
      <c r="F542" s="25">
        <f t="shared" si="49"/>
        <v>64</v>
      </c>
      <c r="G542" s="65">
        <f t="shared" si="49"/>
        <v>49</v>
      </c>
      <c r="H542" s="25">
        <f t="shared" si="49"/>
        <v>12</v>
      </c>
      <c r="I542" s="65">
        <f t="shared" si="49"/>
        <v>6</v>
      </c>
      <c r="J542" s="25">
        <f t="shared" si="49"/>
        <v>0</v>
      </c>
      <c r="K542" s="25">
        <f t="shared" si="49"/>
        <v>1</v>
      </c>
      <c r="L542" s="25">
        <f t="shared" si="49"/>
        <v>0</v>
      </c>
      <c r="M542" s="25">
        <f t="shared" si="49"/>
        <v>1</v>
      </c>
      <c r="N542" s="65">
        <f t="shared" si="49"/>
        <v>14</v>
      </c>
      <c r="O542" s="25">
        <f t="shared" si="49"/>
        <v>25</v>
      </c>
      <c r="P542" s="25">
        <f t="shared" si="49"/>
        <v>1</v>
      </c>
      <c r="Q542" s="25">
        <f t="shared" si="49"/>
        <v>0</v>
      </c>
      <c r="R542" s="25">
        <f t="shared" si="49"/>
        <v>1</v>
      </c>
      <c r="S542" s="25">
        <f t="shared" si="49"/>
        <v>0</v>
      </c>
      <c r="T542" s="25">
        <f t="shared" si="49"/>
        <v>0</v>
      </c>
      <c r="U542" s="25">
        <f t="shared" si="49"/>
        <v>0</v>
      </c>
      <c r="V542" s="25">
        <f t="shared" si="49"/>
        <v>0</v>
      </c>
      <c r="W542" s="25">
        <f t="shared" si="49"/>
        <v>2</v>
      </c>
      <c r="X542" s="25">
        <f t="shared" si="49"/>
        <v>1</v>
      </c>
      <c r="Y542" s="25">
        <f t="shared" si="49"/>
        <v>0</v>
      </c>
      <c r="Z542" s="25">
        <f t="shared" si="49"/>
        <v>8</v>
      </c>
      <c r="AA542" s="25">
        <f>AVERAGE(AA540:AA541)</f>
        <v>0.32800000000000001</v>
      </c>
      <c r="AB542" s="25">
        <f>AVERAGE(AB540:AB541)</f>
        <v>0.16250000000000001</v>
      </c>
      <c r="AC542" s="25">
        <f>AVERAGE(AC540:AC541)</f>
        <v>0.49050000000000005</v>
      </c>
    </row>
    <row r="544" spans="1:30" x14ac:dyDescent="0.25">
      <c r="A544" t="s">
        <v>134</v>
      </c>
      <c r="B544" t="s">
        <v>443</v>
      </c>
      <c r="C544">
        <v>0</v>
      </c>
      <c r="D544">
        <v>3</v>
      </c>
      <c r="E544">
        <v>3</v>
      </c>
      <c r="F544">
        <v>4</v>
      </c>
      <c r="G544" s="14">
        <v>2</v>
      </c>
      <c r="H544">
        <v>1</v>
      </c>
      <c r="I544" s="14">
        <v>0</v>
      </c>
      <c r="J544">
        <v>0</v>
      </c>
      <c r="K544">
        <v>0</v>
      </c>
      <c r="L544">
        <v>0</v>
      </c>
      <c r="M544">
        <v>0</v>
      </c>
      <c r="N544" s="14">
        <v>2</v>
      </c>
      <c r="O544">
        <v>1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1</v>
      </c>
      <c r="X544">
        <v>0</v>
      </c>
      <c r="Y544">
        <v>0</v>
      </c>
      <c r="Z544">
        <v>0</v>
      </c>
      <c r="AA544">
        <v>0.5</v>
      </c>
      <c r="AB544">
        <v>0</v>
      </c>
      <c r="AC544">
        <v>0.5</v>
      </c>
    </row>
    <row r="545" spans="1:29" x14ac:dyDescent="0.25">
      <c r="A545" t="s">
        <v>269</v>
      </c>
      <c r="B545" t="s">
        <v>444</v>
      </c>
      <c r="C545">
        <v>0</v>
      </c>
      <c r="D545">
        <v>6</v>
      </c>
      <c r="E545">
        <v>0</v>
      </c>
      <c r="F545">
        <v>11</v>
      </c>
      <c r="G545" s="14">
        <v>9</v>
      </c>
      <c r="H545">
        <v>0</v>
      </c>
      <c r="I545" s="14">
        <v>0</v>
      </c>
      <c r="J545">
        <v>0</v>
      </c>
      <c r="K545">
        <v>0</v>
      </c>
      <c r="L545">
        <v>0</v>
      </c>
      <c r="M545">
        <v>0</v>
      </c>
      <c r="N545" s="14">
        <v>2</v>
      </c>
      <c r="O545">
        <v>6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1</v>
      </c>
      <c r="Y545">
        <v>0</v>
      </c>
      <c r="Z545">
        <v>0</v>
      </c>
      <c r="AA545">
        <v>0.182</v>
      </c>
      <c r="AB545">
        <v>0</v>
      </c>
      <c r="AC545">
        <v>0.182</v>
      </c>
    </row>
    <row r="546" spans="1:29" x14ac:dyDescent="0.25">
      <c r="B546" t="s">
        <v>445</v>
      </c>
      <c r="C546" s="25">
        <v>0</v>
      </c>
      <c r="D546" s="25">
        <f t="shared" ref="D546:AA546" si="50">SUM(D544:D545)</f>
        <v>9</v>
      </c>
      <c r="E546" s="25">
        <f t="shared" si="50"/>
        <v>3</v>
      </c>
      <c r="F546" s="25">
        <f t="shared" si="50"/>
        <v>15</v>
      </c>
      <c r="G546" s="65">
        <f t="shared" si="50"/>
        <v>11</v>
      </c>
      <c r="H546" s="25">
        <f t="shared" si="50"/>
        <v>1</v>
      </c>
      <c r="I546" s="65">
        <f t="shared" si="50"/>
        <v>0</v>
      </c>
      <c r="J546" s="25">
        <f t="shared" si="50"/>
        <v>0</v>
      </c>
      <c r="K546" s="25">
        <f t="shared" si="50"/>
        <v>0</v>
      </c>
      <c r="L546" s="25">
        <f t="shared" si="50"/>
        <v>0</v>
      </c>
      <c r="M546" s="25">
        <f t="shared" si="50"/>
        <v>0</v>
      </c>
      <c r="N546" s="65">
        <f t="shared" si="50"/>
        <v>4</v>
      </c>
      <c r="O546" s="25">
        <f t="shared" si="50"/>
        <v>7</v>
      </c>
      <c r="P546" s="25">
        <f t="shared" si="50"/>
        <v>0</v>
      </c>
      <c r="Q546" s="25">
        <f t="shared" si="50"/>
        <v>0</v>
      </c>
      <c r="R546" s="25">
        <f t="shared" si="50"/>
        <v>0</v>
      </c>
      <c r="S546" s="25">
        <f t="shared" si="50"/>
        <v>0</v>
      </c>
      <c r="T546" s="25">
        <f t="shared" si="50"/>
        <v>0</v>
      </c>
      <c r="U546" s="25">
        <f t="shared" si="50"/>
        <v>0</v>
      </c>
      <c r="V546" s="25">
        <f t="shared" si="50"/>
        <v>0</v>
      </c>
      <c r="W546" s="25">
        <f t="shared" si="50"/>
        <v>1</v>
      </c>
      <c r="X546" s="25">
        <f t="shared" si="50"/>
        <v>1</v>
      </c>
      <c r="Y546" s="25">
        <f t="shared" si="50"/>
        <v>0</v>
      </c>
      <c r="Z546" s="25">
        <f t="shared" si="50"/>
        <v>0</v>
      </c>
      <c r="AA546" s="25">
        <f t="shared" si="50"/>
        <v>0.68199999999999994</v>
      </c>
    </row>
    <row r="547" spans="1:29" x14ac:dyDescent="0.25">
      <c r="C547" t="s">
        <v>147</v>
      </c>
    </row>
    <row r="549" spans="1:29" x14ac:dyDescent="0.25">
      <c r="A549" t="s">
        <v>137</v>
      </c>
      <c r="B549" t="s">
        <v>446</v>
      </c>
      <c r="C549">
        <v>0.24199999999999999</v>
      </c>
      <c r="D549">
        <v>11</v>
      </c>
      <c r="E549">
        <v>11</v>
      </c>
      <c r="F549">
        <v>37</v>
      </c>
      <c r="G549" s="14">
        <v>33</v>
      </c>
      <c r="H549">
        <v>9</v>
      </c>
      <c r="I549" s="14">
        <v>8</v>
      </c>
      <c r="J549">
        <v>2</v>
      </c>
      <c r="K549">
        <v>0</v>
      </c>
      <c r="L549">
        <v>0</v>
      </c>
      <c r="M549">
        <v>5</v>
      </c>
      <c r="N549" s="14">
        <v>3</v>
      </c>
      <c r="O549">
        <v>20</v>
      </c>
      <c r="P549">
        <v>1</v>
      </c>
      <c r="Q549">
        <v>0</v>
      </c>
      <c r="R549">
        <v>5</v>
      </c>
      <c r="S549">
        <v>0</v>
      </c>
      <c r="T549">
        <v>0</v>
      </c>
      <c r="U549">
        <v>0</v>
      </c>
      <c r="V549">
        <v>0</v>
      </c>
      <c r="W549">
        <v>2</v>
      </c>
      <c r="X549">
        <v>0</v>
      </c>
      <c r="Y549">
        <v>0</v>
      </c>
      <c r="Z549">
        <v>10</v>
      </c>
      <c r="AA549">
        <v>0.378</v>
      </c>
      <c r="AB549">
        <v>0.30299999999999999</v>
      </c>
      <c r="AC549">
        <v>0.68100000000000005</v>
      </c>
    </row>
    <row r="550" spans="1:29" x14ac:dyDescent="0.25">
      <c r="A550" t="s">
        <v>269</v>
      </c>
      <c r="B550" t="s">
        <v>447</v>
      </c>
      <c r="C550">
        <v>8.3000000000000004E-2</v>
      </c>
      <c r="D550">
        <v>7</v>
      </c>
      <c r="E550">
        <v>7</v>
      </c>
      <c r="F550">
        <v>26</v>
      </c>
      <c r="G550" s="14">
        <v>24</v>
      </c>
      <c r="H550">
        <v>2</v>
      </c>
      <c r="I550" s="14">
        <v>2</v>
      </c>
      <c r="J550">
        <v>1</v>
      </c>
      <c r="K550">
        <v>0</v>
      </c>
      <c r="L550">
        <v>0</v>
      </c>
      <c r="M550">
        <v>3</v>
      </c>
      <c r="N550" s="14">
        <v>2</v>
      </c>
      <c r="O550">
        <v>13</v>
      </c>
      <c r="P550">
        <v>0</v>
      </c>
      <c r="Q550">
        <v>0</v>
      </c>
      <c r="R550">
        <v>1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1</v>
      </c>
      <c r="Y550">
        <v>0</v>
      </c>
      <c r="Z550">
        <v>3</v>
      </c>
      <c r="AA550">
        <v>0.154</v>
      </c>
      <c r="AB550">
        <v>0.125</v>
      </c>
      <c r="AC550">
        <v>0.27900000000000003</v>
      </c>
    </row>
    <row r="551" spans="1:29" x14ac:dyDescent="0.25">
      <c r="B551" t="s">
        <v>50</v>
      </c>
      <c r="C551" s="25">
        <v>0.17499999999999999</v>
      </c>
      <c r="D551" s="25">
        <f t="shared" ref="D551:Z551" si="51">SUM(D549:D550)</f>
        <v>18</v>
      </c>
      <c r="E551" s="25">
        <f t="shared" si="51"/>
        <v>18</v>
      </c>
      <c r="F551" s="25">
        <f t="shared" si="51"/>
        <v>63</v>
      </c>
      <c r="G551" s="65">
        <f t="shared" si="51"/>
        <v>57</v>
      </c>
      <c r="H551" s="25">
        <f t="shared" si="51"/>
        <v>11</v>
      </c>
      <c r="I551" s="65">
        <f t="shared" si="51"/>
        <v>10</v>
      </c>
      <c r="J551" s="25">
        <f t="shared" si="51"/>
        <v>3</v>
      </c>
      <c r="K551" s="25">
        <f t="shared" si="51"/>
        <v>0</v>
      </c>
      <c r="L551" s="25">
        <f t="shared" si="51"/>
        <v>0</v>
      </c>
      <c r="M551" s="25">
        <f t="shared" si="51"/>
        <v>8</v>
      </c>
      <c r="N551" s="65">
        <f t="shared" si="51"/>
        <v>5</v>
      </c>
      <c r="O551" s="25">
        <f t="shared" si="51"/>
        <v>33</v>
      </c>
      <c r="P551" s="25">
        <f t="shared" si="51"/>
        <v>1</v>
      </c>
      <c r="Q551" s="25">
        <f t="shared" si="51"/>
        <v>0</v>
      </c>
      <c r="R551" s="25">
        <f t="shared" si="51"/>
        <v>6</v>
      </c>
      <c r="S551" s="25">
        <f t="shared" si="51"/>
        <v>0</v>
      </c>
      <c r="T551" s="25">
        <f t="shared" si="51"/>
        <v>0</v>
      </c>
      <c r="U551" s="25">
        <f t="shared" si="51"/>
        <v>0</v>
      </c>
      <c r="V551" s="25">
        <f t="shared" si="51"/>
        <v>0</v>
      </c>
      <c r="W551" s="25">
        <f t="shared" si="51"/>
        <v>2</v>
      </c>
      <c r="X551" s="25">
        <f t="shared" si="51"/>
        <v>1</v>
      </c>
      <c r="Y551" s="25">
        <f t="shared" si="51"/>
        <v>0</v>
      </c>
      <c r="Z551" s="25">
        <f t="shared" si="51"/>
        <v>13</v>
      </c>
      <c r="AA551" s="25">
        <f>AVERAGE(AA549:AA550)</f>
        <v>0.26600000000000001</v>
      </c>
      <c r="AB551" s="25">
        <f>AVERAGE(AB549:AB550)</f>
        <v>0.214</v>
      </c>
      <c r="AC551">
        <f>AVERAGE(AC549:AC550)</f>
        <v>0.48000000000000004</v>
      </c>
    </row>
    <row r="552" spans="1:29" ht="15.75" thickBot="1" x14ac:dyDescent="0.3">
      <c r="A552" s="118"/>
      <c r="B552" s="119"/>
    </row>
    <row r="553" spans="1:29" x14ac:dyDescent="0.25">
      <c r="A553" t="s">
        <v>134</v>
      </c>
      <c r="B553" t="s">
        <v>448</v>
      </c>
      <c r="C553">
        <v>0.314</v>
      </c>
      <c r="D553">
        <v>10</v>
      </c>
      <c r="E553">
        <v>10</v>
      </c>
      <c r="F553">
        <v>38</v>
      </c>
      <c r="G553" s="14">
        <v>35</v>
      </c>
      <c r="H553">
        <v>7</v>
      </c>
      <c r="I553" s="14">
        <v>11</v>
      </c>
      <c r="J553">
        <v>1</v>
      </c>
      <c r="K553">
        <v>0</v>
      </c>
      <c r="L553">
        <v>0</v>
      </c>
      <c r="M553">
        <v>10</v>
      </c>
      <c r="N553" s="14">
        <v>3</v>
      </c>
      <c r="O553">
        <v>7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1</v>
      </c>
      <c r="W553">
        <v>3</v>
      </c>
      <c r="X553">
        <v>2</v>
      </c>
      <c r="Y553">
        <v>0</v>
      </c>
      <c r="Z553">
        <v>12</v>
      </c>
      <c r="AA553">
        <v>0.36799999999999999</v>
      </c>
      <c r="AB553">
        <v>0.34300000000000003</v>
      </c>
      <c r="AC553">
        <v>0.71099999999999997</v>
      </c>
    </row>
    <row r="554" spans="1:29" x14ac:dyDescent="0.25">
      <c r="A554" t="s">
        <v>137</v>
      </c>
      <c r="B554" t="s">
        <v>448</v>
      </c>
      <c r="C554">
        <v>0.156</v>
      </c>
      <c r="D554">
        <v>9</v>
      </c>
      <c r="E554">
        <v>9</v>
      </c>
      <c r="F554">
        <v>33</v>
      </c>
      <c r="G554" s="14">
        <v>32</v>
      </c>
      <c r="H554">
        <v>1</v>
      </c>
      <c r="I554" s="14">
        <v>5</v>
      </c>
      <c r="J554">
        <v>0</v>
      </c>
      <c r="K554">
        <v>0</v>
      </c>
      <c r="L554">
        <v>0</v>
      </c>
      <c r="M554">
        <v>1</v>
      </c>
      <c r="N554" s="14">
        <v>1</v>
      </c>
      <c r="O554">
        <v>6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2</v>
      </c>
      <c r="X554">
        <v>2</v>
      </c>
      <c r="Y554">
        <v>0</v>
      </c>
      <c r="Z554">
        <v>5</v>
      </c>
      <c r="AA554">
        <v>0.30299999999999999</v>
      </c>
      <c r="AB554">
        <v>0.156</v>
      </c>
      <c r="AC554">
        <v>0.45900000000000002</v>
      </c>
    </row>
    <row r="555" spans="1:29" ht="15.75" thickBot="1" x14ac:dyDescent="0.3">
      <c r="A555" t="s">
        <v>449</v>
      </c>
      <c r="B555" t="s">
        <v>450</v>
      </c>
      <c r="C555">
        <v>0.28599999999999998</v>
      </c>
      <c r="D555">
        <v>2</v>
      </c>
      <c r="E555">
        <v>1</v>
      </c>
      <c r="F555">
        <v>7</v>
      </c>
      <c r="G555" s="14">
        <v>7</v>
      </c>
      <c r="H555">
        <v>3</v>
      </c>
      <c r="I555" s="14">
        <v>2</v>
      </c>
      <c r="J555">
        <v>0</v>
      </c>
      <c r="K555">
        <v>0</v>
      </c>
      <c r="L555">
        <v>0</v>
      </c>
      <c r="M555">
        <v>2</v>
      </c>
      <c r="N555" s="14">
        <v>0</v>
      </c>
      <c r="O555">
        <v>1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2</v>
      </c>
      <c r="AA555">
        <v>0.28599999999999998</v>
      </c>
      <c r="AB555">
        <v>0.28599999999999998</v>
      </c>
      <c r="AC555">
        <v>0.57099999999999995</v>
      </c>
    </row>
    <row r="556" spans="1:29" ht="15.75" thickBot="1" x14ac:dyDescent="0.3">
      <c r="B556" t="s">
        <v>50</v>
      </c>
      <c r="C556" s="56">
        <v>0.23799999999999999</v>
      </c>
      <c r="D556" s="56">
        <f t="shared" ref="D556:Z556" si="52">SUM(D553:D555)</f>
        <v>21</v>
      </c>
      <c r="E556" s="56">
        <f t="shared" si="52"/>
        <v>20</v>
      </c>
      <c r="F556" s="56">
        <f t="shared" si="52"/>
        <v>78</v>
      </c>
      <c r="G556" s="57">
        <f t="shared" si="52"/>
        <v>74</v>
      </c>
      <c r="H556" s="56">
        <f t="shared" si="52"/>
        <v>11</v>
      </c>
      <c r="I556" s="57">
        <f t="shared" si="52"/>
        <v>18</v>
      </c>
      <c r="J556" s="56">
        <f t="shared" si="52"/>
        <v>1</v>
      </c>
      <c r="K556" s="56">
        <f t="shared" si="52"/>
        <v>0</v>
      </c>
      <c r="L556" s="56">
        <f t="shared" si="52"/>
        <v>0</v>
      </c>
      <c r="M556" s="56">
        <f t="shared" si="52"/>
        <v>13</v>
      </c>
      <c r="N556" s="57">
        <f t="shared" si="52"/>
        <v>4</v>
      </c>
      <c r="O556" s="56">
        <f t="shared" si="52"/>
        <v>14</v>
      </c>
      <c r="P556" s="56">
        <f t="shared" si="52"/>
        <v>0</v>
      </c>
      <c r="Q556" s="56">
        <f t="shared" si="52"/>
        <v>0</v>
      </c>
      <c r="R556" s="56">
        <f t="shared" si="52"/>
        <v>0</v>
      </c>
      <c r="S556" s="56">
        <f t="shared" si="52"/>
        <v>0</v>
      </c>
      <c r="T556" s="56">
        <f t="shared" si="52"/>
        <v>0</v>
      </c>
      <c r="U556" s="56">
        <f t="shared" si="52"/>
        <v>0</v>
      </c>
      <c r="V556" s="56">
        <f t="shared" si="52"/>
        <v>1</v>
      </c>
      <c r="W556" s="56">
        <f t="shared" si="52"/>
        <v>5</v>
      </c>
      <c r="X556" s="56">
        <f t="shared" si="52"/>
        <v>4</v>
      </c>
      <c r="Y556" s="56">
        <f t="shared" si="52"/>
        <v>0</v>
      </c>
      <c r="Z556" s="56">
        <f t="shared" si="52"/>
        <v>19</v>
      </c>
      <c r="AA556" s="56">
        <v>0.28199999999999997</v>
      </c>
      <c r="AB556" s="56">
        <v>0.25700000000000001</v>
      </c>
      <c r="AC556" s="116">
        <f ca="1">SUM(AA556:AC556)</f>
        <v>0.53899999999999992</v>
      </c>
    </row>
    <row r="558" spans="1:29" x14ac:dyDescent="0.25">
      <c r="A558" s="50" t="s">
        <v>269</v>
      </c>
      <c r="B558" t="s">
        <v>451</v>
      </c>
      <c r="C558">
        <v>0.36399999999999999</v>
      </c>
      <c r="D558">
        <v>8</v>
      </c>
      <c r="E558">
        <v>6</v>
      </c>
      <c r="F558">
        <v>28</v>
      </c>
      <c r="G558" s="14">
        <v>22</v>
      </c>
      <c r="H558">
        <v>5</v>
      </c>
      <c r="I558" s="14">
        <v>8</v>
      </c>
      <c r="J558">
        <v>0</v>
      </c>
      <c r="K558">
        <v>0</v>
      </c>
      <c r="L558">
        <v>0</v>
      </c>
      <c r="M558">
        <v>4</v>
      </c>
      <c r="N558" s="14">
        <v>5</v>
      </c>
      <c r="O558">
        <v>3</v>
      </c>
      <c r="P558">
        <v>1</v>
      </c>
      <c r="Q558">
        <v>0</v>
      </c>
      <c r="R558">
        <v>1</v>
      </c>
      <c r="S558">
        <v>0</v>
      </c>
      <c r="T558">
        <v>0</v>
      </c>
      <c r="U558">
        <v>0</v>
      </c>
      <c r="V558">
        <v>0</v>
      </c>
      <c r="W558">
        <v>1</v>
      </c>
      <c r="X558">
        <v>1</v>
      </c>
      <c r="Y558">
        <v>0</v>
      </c>
      <c r="Z558">
        <v>8</v>
      </c>
      <c r="AA558">
        <v>0.5</v>
      </c>
      <c r="AB558">
        <v>0.36399999999999999</v>
      </c>
      <c r="AC558">
        <v>0.86399999999999999</v>
      </c>
    </row>
    <row r="559" spans="1:29" ht="15.75" thickBot="1" x14ac:dyDescent="0.3">
      <c r="A559" s="120" t="s">
        <v>143</v>
      </c>
      <c r="B559" t="s">
        <v>452</v>
      </c>
      <c r="C559" s="121">
        <v>0.34200000000000003</v>
      </c>
      <c r="D559" s="121">
        <v>11</v>
      </c>
      <c r="E559" s="121">
        <v>11</v>
      </c>
      <c r="F559" s="121">
        <v>43</v>
      </c>
      <c r="G559" s="111">
        <v>38</v>
      </c>
      <c r="H559" s="121">
        <v>3</v>
      </c>
      <c r="I559" s="111">
        <v>13</v>
      </c>
      <c r="J559" s="121">
        <v>2</v>
      </c>
      <c r="K559" s="121">
        <v>0</v>
      </c>
      <c r="L559" s="121">
        <v>0</v>
      </c>
      <c r="M559" s="121">
        <v>6</v>
      </c>
      <c r="N559" s="111">
        <v>3</v>
      </c>
      <c r="O559" s="121">
        <v>7</v>
      </c>
      <c r="P559" s="121">
        <v>2</v>
      </c>
      <c r="Q559" s="121">
        <v>0</v>
      </c>
      <c r="R559" s="121">
        <v>0</v>
      </c>
      <c r="S559" s="121">
        <v>0</v>
      </c>
      <c r="T559" s="121">
        <v>0</v>
      </c>
      <c r="U559" s="121">
        <v>0</v>
      </c>
      <c r="V559" s="121">
        <v>0</v>
      </c>
      <c r="W559" s="121">
        <v>2</v>
      </c>
      <c r="X559" s="121">
        <v>2</v>
      </c>
      <c r="Y559" s="121">
        <v>0</v>
      </c>
      <c r="Z559" s="121">
        <v>15</v>
      </c>
      <c r="AA559" s="121">
        <v>0.41899999999999998</v>
      </c>
      <c r="AB559" s="121">
        <v>0.39500000000000002</v>
      </c>
      <c r="AC559" s="122">
        <v>0.81299999999999994</v>
      </c>
    </row>
    <row r="560" spans="1:29" ht="15.75" thickBot="1" x14ac:dyDescent="0.3">
      <c r="A560" s="50"/>
      <c r="B560" t="s">
        <v>50</v>
      </c>
      <c r="C560">
        <v>0.35</v>
      </c>
      <c r="D560">
        <f t="shared" ref="D560:Z560" si="53">SUM(D558:D559)</f>
        <v>19</v>
      </c>
      <c r="E560">
        <f t="shared" si="53"/>
        <v>17</v>
      </c>
      <c r="F560">
        <f t="shared" si="53"/>
        <v>71</v>
      </c>
      <c r="G560" s="14">
        <f t="shared" si="53"/>
        <v>60</v>
      </c>
      <c r="H560">
        <f t="shared" si="53"/>
        <v>8</v>
      </c>
      <c r="I560" s="14">
        <f t="shared" si="53"/>
        <v>21</v>
      </c>
      <c r="J560">
        <f t="shared" si="53"/>
        <v>2</v>
      </c>
      <c r="K560">
        <f t="shared" si="53"/>
        <v>0</v>
      </c>
      <c r="L560">
        <f t="shared" si="53"/>
        <v>0</v>
      </c>
      <c r="M560">
        <f t="shared" si="53"/>
        <v>10</v>
      </c>
      <c r="N560" s="14">
        <f t="shared" si="53"/>
        <v>8</v>
      </c>
      <c r="O560">
        <f t="shared" si="53"/>
        <v>10</v>
      </c>
      <c r="P560">
        <f t="shared" si="53"/>
        <v>3</v>
      </c>
      <c r="Q560">
        <f t="shared" si="53"/>
        <v>0</v>
      </c>
      <c r="R560">
        <f t="shared" si="53"/>
        <v>1</v>
      </c>
      <c r="S560">
        <f t="shared" si="53"/>
        <v>0</v>
      </c>
      <c r="T560">
        <f t="shared" si="53"/>
        <v>0</v>
      </c>
      <c r="U560">
        <f t="shared" si="53"/>
        <v>0</v>
      </c>
      <c r="V560">
        <f t="shared" si="53"/>
        <v>0</v>
      </c>
      <c r="W560">
        <f t="shared" si="53"/>
        <v>3</v>
      </c>
      <c r="X560">
        <f t="shared" si="53"/>
        <v>3</v>
      </c>
      <c r="Y560">
        <f t="shared" si="53"/>
        <v>0</v>
      </c>
      <c r="Z560">
        <f t="shared" si="53"/>
        <v>23</v>
      </c>
      <c r="AA560" s="25">
        <v>0.45</v>
      </c>
      <c r="AB560" s="25">
        <v>0.38300000000000001</v>
      </c>
      <c r="AC560" s="123">
        <f ca="1">SUM(AA560:AC560)</f>
        <v>0.83299999999999996</v>
      </c>
    </row>
    <row r="561" spans="1:29" x14ac:dyDescent="0.25">
      <c r="A561" s="50"/>
    </row>
    <row r="562" spans="1:29" x14ac:dyDescent="0.25">
      <c r="A562" s="50" t="s">
        <v>269</v>
      </c>
      <c r="B562" t="s">
        <v>453</v>
      </c>
      <c r="C562">
        <v>0.38500000000000001</v>
      </c>
      <c r="D562">
        <v>8</v>
      </c>
      <c r="E562">
        <v>7</v>
      </c>
      <c r="F562">
        <v>28</v>
      </c>
      <c r="G562" s="14">
        <v>26</v>
      </c>
      <c r="H562">
        <v>4</v>
      </c>
      <c r="I562" s="14">
        <v>10</v>
      </c>
      <c r="J562">
        <v>0</v>
      </c>
      <c r="K562">
        <v>0</v>
      </c>
      <c r="L562">
        <v>0</v>
      </c>
      <c r="M562">
        <v>5</v>
      </c>
      <c r="N562" s="14">
        <v>2</v>
      </c>
      <c r="O562">
        <v>4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1</v>
      </c>
      <c r="Y562">
        <v>0</v>
      </c>
      <c r="Z562">
        <v>10</v>
      </c>
      <c r="AA562">
        <v>0.42899999999999999</v>
      </c>
      <c r="AB562">
        <v>0.38500000000000001</v>
      </c>
      <c r="AC562">
        <v>0.81299999999999994</v>
      </c>
    </row>
    <row r="563" spans="1:29" ht="15.75" thickBot="1" x14ac:dyDescent="0.3">
      <c r="A563" s="120" t="s">
        <v>143</v>
      </c>
      <c r="B563" t="s">
        <v>454</v>
      </c>
      <c r="C563" s="121">
        <v>0.2</v>
      </c>
      <c r="D563" s="124">
        <v>12</v>
      </c>
      <c r="E563" s="121">
        <v>12</v>
      </c>
      <c r="F563" s="121">
        <v>47</v>
      </c>
      <c r="G563" s="111">
        <v>40</v>
      </c>
      <c r="H563" s="121">
        <v>8</v>
      </c>
      <c r="I563" s="111">
        <v>8</v>
      </c>
      <c r="J563" s="121">
        <v>2</v>
      </c>
      <c r="K563" s="121">
        <v>0</v>
      </c>
      <c r="L563" s="121">
        <v>0</v>
      </c>
      <c r="M563" s="121">
        <v>7</v>
      </c>
      <c r="N563" s="111">
        <v>4</v>
      </c>
      <c r="O563" s="121">
        <v>10</v>
      </c>
      <c r="P563" s="121">
        <v>2</v>
      </c>
      <c r="Q563" s="121">
        <v>0</v>
      </c>
      <c r="R563" s="121">
        <v>1</v>
      </c>
      <c r="S563" s="121">
        <v>0</v>
      </c>
      <c r="T563" s="121">
        <v>0</v>
      </c>
      <c r="U563" s="121">
        <v>1</v>
      </c>
      <c r="V563" s="121">
        <v>0</v>
      </c>
      <c r="W563" s="121">
        <v>1</v>
      </c>
      <c r="X563" s="121">
        <v>2</v>
      </c>
      <c r="Y563" s="121">
        <v>0</v>
      </c>
      <c r="Z563" s="121">
        <v>10</v>
      </c>
      <c r="AA563" s="121">
        <v>0.29799999999999999</v>
      </c>
      <c r="AB563" s="121">
        <v>0.25</v>
      </c>
      <c r="AC563" s="125">
        <v>0.54800000000000004</v>
      </c>
    </row>
    <row r="564" spans="1:29" x14ac:dyDescent="0.25">
      <c r="B564" t="s">
        <v>50</v>
      </c>
      <c r="C564" s="50">
        <v>0.27200000000000002</v>
      </c>
      <c r="D564" s="50">
        <f t="shared" ref="D564:Z564" si="54">SUM(D562:D563)</f>
        <v>20</v>
      </c>
      <c r="E564" s="50">
        <f t="shared" si="54"/>
        <v>19</v>
      </c>
      <c r="F564" s="50">
        <f t="shared" si="54"/>
        <v>75</v>
      </c>
      <c r="G564" s="14">
        <f t="shared" si="54"/>
        <v>66</v>
      </c>
      <c r="H564" s="50">
        <f t="shared" si="54"/>
        <v>12</v>
      </c>
      <c r="I564" s="14">
        <f t="shared" si="54"/>
        <v>18</v>
      </c>
      <c r="J564" s="50">
        <f t="shared" si="54"/>
        <v>2</v>
      </c>
      <c r="K564" s="50">
        <f t="shared" si="54"/>
        <v>0</v>
      </c>
      <c r="L564" s="50">
        <f t="shared" si="54"/>
        <v>0</v>
      </c>
      <c r="M564" s="50">
        <f t="shared" si="54"/>
        <v>12</v>
      </c>
      <c r="N564" s="14">
        <f t="shared" si="54"/>
        <v>6</v>
      </c>
      <c r="O564" s="50">
        <f t="shared" si="54"/>
        <v>14</v>
      </c>
      <c r="P564" s="50">
        <f t="shared" si="54"/>
        <v>2</v>
      </c>
      <c r="Q564" s="50">
        <f t="shared" si="54"/>
        <v>0</v>
      </c>
      <c r="R564" s="50">
        <f t="shared" si="54"/>
        <v>1</v>
      </c>
      <c r="S564" s="50">
        <f t="shared" si="54"/>
        <v>0</v>
      </c>
      <c r="T564" s="50">
        <f t="shared" si="54"/>
        <v>0</v>
      </c>
      <c r="U564" s="50">
        <f t="shared" si="54"/>
        <v>1</v>
      </c>
      <c r="V564" s="50">
        <f t="shared" si="54"/>
        <v>0</v>
      </c>
      <c r="W564" s="50">
        <f t="shared" si="54"/>
        <v>1</v>
      </c>
      <c r="X564" s="50">
        <f t="shared" si="54"/>
        <v>3</v>
      </c>
      <c r="Y564" s="50">
        <f t="shared" si="54"/>
        <v>0</v>
      </c>
      <c r="Z564" s="50">
        <f t="shared" si="54"/>
        <v>20</v>
      </c>
      <c r="AA564" s="50">
        <f>AVERAGE(AA562:AA563)</f>
        <v>0.36349999999999999</v>
      </c>
      <c r="AB564" s="50">
        <f>AVERAGE(AB562:AB563)</f>
        <v>0.3175</v>
      </c>
      <c r="AC564" s="50">
        <f>AVERAGE(AC562:AC563)</f>
        <v>0.68049999999999999</v>
      </c>
    </row>
    <row r="565" spans="1:29" x14ac:dyDescent="0.25">
      <c r="C565" s="50"/>
      <c r="D565" s="50"/>
      <c r="E565" s="50"/>
      <c r="F565" s="50"/>
      <c r="H565" s="50"/>
      <c r="J565" s="50"/>
      <c r="K565" s="50"/>
      <c r="L565" s="50"/>
      <c r="M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</row>
    <row r="566" spans="1:29" x14ac:dyDescent="0.25">
      <c r="A566" t="s">
        <v>137</v>
      </c>
      <c r="B566" t="s">
        <v>455</v>
      </c>
      <c r="C566" s="50">
        <v>0.125</v>
      </c>
      <c r="D566" s="50">
        <v>4</v>
      </c>
      <c r="E566" s="50">
        <v>4</v>
      </c>
      <c r="F566" s="50">
        <v>10</v>
      </c>
      <c r="G566" s="14">
        <v>8</v>
      </c>
      <c r="H566" s="50">
        <v>1</v>
      </c>
      <c r="I566" s="14">
        <v>1</v>
      </c>
      <c r="J566" s="50">
        <v>0</v>
      </c>
      <c r="K566" s="50">
        <v>0</v>
      </c>
      <c r="L566" s="50">
        <v>0</v>
      </c>
      <c r="M566" s="50">
        <v>0</v>
      </c>
      <c r="N566" s="14">
        <v>1</v>
      </c>
      <c r="O566" s="50">
        <v>1</v>
      </c>
      <c r="P566" s="50">
        <v>1</v>
      </c>
      <c r="Q566" s="50">
        <v>0</v>
      </c>
      <c r="R566" s="50">
        <v>0</v>
      </c>
      <c r="S566" s="50">
        <v>0</v>
      </c>
      <c r="T566" s="50">
        <v>0</v>
      </c>
      <c r="U566" s="50">
        <v>0</v>
      </c>
      <c r="V566" s="50">
        <v>0</v>
      </c>
      <c r="W566" s="50">
        <v>1</v>
      </c>
      <c r="X566" s="50">
        <v>0</v>
      </c>
      <c r="Y566" s="50">
        <v>0</v>
      </c>
      <c r="Z566" s="50">
        <v>1</v>
      </c>
      <c r="AA566" s="50">
        <v>0.4</v>
      </c>
      <c r="AB566" s="50">
        <v>0.125</v>
      </c>
      <c r="AC566" s="50">
        <v>0.52500000000000002</v>
      </c>
    </row>
    <row r="567" spans="1:29" ht="15.75" thickBot="1" x14ac:dyDescent="0.3">
      <c r="A567" s="126"/>
      <c r="B567" t="s">
        <v>455</v>
      </c>
      <c r="C567" s="121">
        <v>0.33300000000000002</v>
      </c>
      <c r="D567" s="121">
        <v>10</v>
      </c>
      <c r="E567" s="121">
        <v>10</v>
      </c>
      <c r="F567" s="121">
        <v>36</v>
      </c>
      <c r="G567" s="111">
        <v>33</v>
      </c>
      <c r="H567" s="121">
        <v>7</v>
      </c>
      <c r="I567" s="111">
        <v>11</v>
      </c>
      <c r="J567" s="121">
        <v>0</v>
      </c>
      <c r="K567" s="121">
        <v>0</v>
      </c>
      <c r="L567" s="121">
        <v>0</v>
      </c>
      <c r="M567" s="121">
        <v>2</v>
      </c>
      <c r="N567" s="111">
        <v>3</v>
      </c>
      <c r="O567" s="121">
        <v>3</v>
      </c>
      <c r="P567" s="121">
        <v>0</v>
      </c>
      <c r="Q567" s="121">
        <v>0</v>
      </c>
      <c r="R567" s="121">
        <v>1</v>
      </c>
      <c r="S567" s="121">
        <v>0</v>
      </c>
      <c r="T567" s="121">
        <v>0</v>
      </c>
      <c r="U567" s="121">
        <v>0</v>
      </c>
      <c r="V567" s="121">
        <v>0</v>
      </c>
      <c r="W567" s="121">
        <v>1</v>
      </c>
      <c r="X567" s="121">
        <v>2</v>
      </c>
      <c r="Y567" s="121">
        <v>0</v>
      </c>
      <c r="Z567" s="121">
        <v>11</v>
      </c>
      <c r="AA567" s="121">
        <v>0.38900000000000001</v>
      </c>
      <c r="AB567" s="121">
        <v>0.33300000000000002</v>
      </c>
      <c r="AC567" s="125">
        <v>0.72199999999999998</v>
      </c>
    </row>
    <row r="568" spans="1:29" x14ac:dyDescent="0.25">
      <c r="B568" t="s">
        <v>50</v>
      </c>
      <c r="C568" s="50">
        <v>0.29199999999999998</v>
      </c>
      <c r="D568" s="50">
        <f t="shared" ref="D568:Z568" si="55">SUM(D566:D567)</f>
        <v>14</v>
      </c>
      <c r="E568" s="50">
        <f t="shared" si="55"/>
        <v>14</v>
      </c>
      <c r="F568" s="50">
        <f t="shared" si="55"/>
        <v>46</v>
      </c>
      <c r="G568" s="14">
        <f t="shared" si="55"/>
        <v>41</v>
      </c>
      <c r="H568" s="50">
        <f t="shared" si="55"/>
        <v>8</v>
      </c>
      <c r="I568" s="14">
        <f t="shared" si="55"/>
        <v>12</v>
      </c>
      <c r="J568" s="50">
        <f t="shared" si="55"/>
        <v>0</v>
      </c>
      <c r="K568" s="50">
        <f t="shared" si="55"/>
        <v>0</v>
      </c>
      <c r="L568" s="50">
        <f t="shared" si="55"/>
        <v>0</v>
      </c>
      <c r="M568" s="50">
        <f t="shared" si="55"/>
        <v>2</v>
      </c>
      <c r="N568" s="14">
        <f t="shared" si="55"/>
        <v>4</v>
      </c>
      <c r="O568" s="50">
        <f t="shared" si="55"/>
        <v>4</v>
      </c>
      <c r="P568" s="50">
        <f t="shared" si="55"/>
        <v>1</v>
      </c>
      <c r="Q568" s="50">
        <f t="shared" si="55"/>
        <v>0</v>
      </c>
      <c r="R568" s="50">
        <f t="shared" si="55"/>
        <v>1</v>
      </c>
      <c r="S568" s="50">
        <f t="shared" si="55"/>
        <v>0</v>
      </c>
      <c r="T568" s="50">
        <f t="shared" si="55"/>
        <v>0</v>
      </c>
      <c r="U568" s="50">
        <f t="shared" si="55"/>
        <v>0</v>
      </c>
      <c r="V568" s="50">
        <f t="shared" si="55"/>
        <v>0</v>
      </c>
      <c r="W568" s="50">
        <f t="shared" si="55"/>
        <v>2</v>
      </c>
      <c r="X568" s="50">
        <f t="shared" si="55"/>
        <v>2</v>
      </c>
      <c r="Y568" s="50">
        <f t="shared" si="55"/>
        <v>0</v>
      </c>
      <c r="Z568" s="50">
        <f t="shared" si="55"/>
        <v>12</v>
      </c>
      <c r="AA568" s="50">
        <f>AVERAGE(AA566:AA567)</f>
        <v>0.39450000000000002</v>
      </c>
      <c r="AB568" s="50">
        <f>AVERAGE(AB566:AB567)</f>
        <v>0.22900000000000001</v>
      </c>
      <c r="AC568" s="50">
        <f>AVERAGE(AC566:AC567)</f>
        <v>0.62349999999999994</v>
      </c>
    </row>
    <row r="569" spans="1:29" x14ac:dyDescent="0.25">
      <c r="C569" s="50"/>
      <c r="D569" s="50"/>
      <c r="E569" s="50"/>
      <c r="F569" s="50"/>
      <c r="H569" s="50"/>
      <c r="J569" s="50"/>
      <c r="K569" s="50"/>
      <c r="L569" s="50"/>
      <c r="M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</row>
    <row r="570" spans="1:29" ht="15.75" thickBot="1" x14ac:dyDescent="0.3"/>
    <row r="571" spans="1:29" x14ac:dyDescent="0.25">
      <c r="A571" s="127" t="s">
        <v>269</v>
      </c>
      <c r="B571" t="s">
        <v>456</v>
      </c>
      <c r="C571">
        <v>0.161</v>
      </c>
      <c r="D571">
        <v>11</v>
      </c>
      <c r="E571">
        <v>11</v>
      </c>
      <c r="F571">
        <v>43</v>
      </c>
      <c r="G571" s="14">
        <v>31</v>
      </c>
      <c r="H571">
        <v>7</v>
      </c>
      <c r="I571" s="14">
        <v>5</v>
      </c>
      <c r="J571">
        <v>0</v>
      </c>
      <c r="K571">
        <v>0</v>
      </c>
      <c r="L571">
        <v>0</v>
      </c>
      <c r="M571">
        <v>3</v>
      </c>
      <c r="N571" s="14">
        <v>11</v>
      </c>
      <c r="O571">
        <v>10</v>
      </c>
      <c r="P571">
        <v>1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1</v>
      </c>
      <c r="X571">
        <v>0</v>
      </c>
      <c r="Y571">
        <v>0</v>
      </c>
      <c r="Z571">
        <v>5</v>
      </c>
      <c r="AA571">
        <v>0.39500000000000002</v>
      </c>
      <c r="AB571">
        <v>0.161</v>
      </c>
      <c r="AC571">
        <v>0.55700000000000005</v>
      </c>
    </row>
    <row r="572" spans="1:29" ht="15.75" thickBot="1" x14ac:dyDescent="0.3">
      <c r="A572" s="128" t="s">
        <v>143</v>
      </c>
      <c r="B572" t="s">
        <v>457</v>
      </c>
      <c r="C572" s="121">
        <v>0.6</v>
      </c>
      <c r="D572" s="129">
        <v>2</v>
      </c>
      <c r="E572" s="129">
        <v>2</v>
      </c>
      <c r="F572" s="129">
        <v>6</v>
      </c>
      <c r="G572" s="111">
        <v>5</v>
      </c>
      <c r="H572" s="129">
        <v>1</v>
      </c>
      <c r="I572" s="111">
        <v>3</v>
      </c>
      <c r="J572" s="129">
        <v>1</v>
      </c>
      <c r="K572" s="129">
        <v>0</v>
      </c>
      <c r="L572" s="129">
        <v>0</v>
      </c>
      <c r="M572" s="129">
        <v>2</v>
      </c>
      <c r="N572" s="111">
        <v>1</v>
      </c>
      <c r="O572" s="129">
        <v>1</v>
      </c>
      <c r="P572" s="129">
        <v>0</v>
      </c>
      <c r="Q572" s="129">
        <v>0</v>
      </c>
      <c r="R572" s="129">
        <v>0</v>
      </c>
      <c r="S572" s="129">
        <v>0</v>
      </c>
      <c r="T572" s="129">
        <v>0</v>
      </c>
      <c r="U572" s="129">
        <v>0</v>
      </c>
      <c r="V572" s="129">
        <v>0</v>
      </c>
      <c r="W572" s="129">
        <v>0</v>
      </c>
      <c r="X572" s="129">
        <v>0</v>
      </c>
      <c r="Y572" s="129">
        <v>0</v>
      </c>
      <c r="Z572" s="129">
        <v>4</v>
      </c>
      <c r="AA572" s="129">
        <v>0.66700000000000004</v>
      </c>
      <c r="AB572" s="129">
        <v>0.8</v>
      </c>
      <c r="AC572" s="130">
        <v>1.4670000000000001</v>
      </c>
    </row>
    <row r="573" spans="1:29" ht="15.75" thickBot="1" x14ac:dyDescent="0.3">
      <c r="A573" s="50" t="s">
        <v>458</v>
      </c>
      <c r="B573" t="s">
        <v>456</v>
      </c>
      <c r="C573">
        <v>0</v>
      </c>
      <c r="D573">
        <v>1</v>
      </c>
      <c r="E573">
        <v>1</v>
      </c>
      <c r="F573">
        <v>4</v>
      </c>
      <c r="G573" s="14">
        <v>1</v>
      </c>
      <c r="H573">
        <v>1</v>
      </c>
      <c r="I573" s="14">
        <v>0</v>
      </c>
      <c r="J573">
        <v>0</v>
      </c>
      <c r="K573">
        <v>0</v>
      </c>
      <c r="L573">
        <v>0</v>
      </c>
      <c r="M573">
        <v>0</v>
      </c>
      <c r="N573" s="14">
        <v>2</v>
      </c>
      <c r="O573">
        <v>0</v>
      </c>
      <c r="P573">
        <v>1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1</v>
      </c>
      <c r="Y573">
        <v>0</v>
      </c>
      <c r="Z573">
        <v>0</v>
      </c>
      <c r="AA573">
        <v>0.75</v>
      </c>
      <c r="AB573">
        <v>0</v>
      </c>
      <c r="AC573">
        <v>0.75</v>
      </c>
    </row>
    <row r="574" spans="1:29" ht="15.75" thickBot="1" x14ac:dyDescent="0.3">
      <c r="A574" s="50"/>
      <c r="B574" t="s">
        <v>50</v>
      </c>
      <c r="C574">
        <v>0.216</v>
      </c>
      <c r="D574">
        <f t="shared" ref="D574:Z574" si="56">SUM(D571:D573)</f>
        <v>14</v>
      </c>
      <c r="E574">
        <f t="shared" si="56"/>
        <v>14</v>
      </c>
      <c r="F574">
        <f t="shared" si="56"/>
        <v>53</v>
      </c>
      <c r="G574" s="14">
        <f t="shared" si="56"/>
        <v>37</v>
      </c>
      <c r="H574">
        <f t="shared" si="56"/>
        <v>9</v>
      </c>
      <c r="I574" s="14">
        <f t="shared" si="56"/>
        <v>8</v>
      </c>
      <c r="J574">
        <f t="shared" si="56"/>
        <v>1</v>
      </c>
      <c r="K574">
        <f t="shared" si="56"/>
        <v>0</v>
      </c>
      <c r="L574">
        <f t="shared" si="56"/>
        <v>0</v>
      </c>
      <c r="M574">
        <f t="shared" si="56"/>
        <v>5</v>
      </c>
      <c r="N574" s="14">
        <f t="shared" si="56"/>
        <v>14</v>
      </c>
      <c r="O574">
        <f t="shared" si="56"/>
        <v>11</v>
      </c>
      <c r="P574">
        <f t="shared" si="56"/>
        <v>2</v>
      </c>
      <c r="Q574">
        <f t="shared" si="56"/>
        <v>0</v>
      </c>
      <c r="R574">
        <f t="shared" si="56"/>
        <v>0</v>
      </c>
      <c r="S574">
        <f t="shared" si="56"/>
        <v>0</v>
      </c>
      <c r="T574">
        <f t="shared" si="56"/>
        <v>0</v>
      </c>
      <c r="U574">
        <f t="shared" si="56"/>
        <v>0</v>
      </c>
      <c r="V574">
        <f t="shared" si="56"/>
        <v>0</v>
      </c>
      <c r="W574">
        <f t="shared" si="56"/>
        <v>1</v>
      </c>
      <c r="X574">
        <f t="shared" si="56"/>
        <v>1</v>
      </c>
      <c r="Y574">
        <f t="shared" si="56"/>
        <v>0</v>
      </c>
      <c r="Z574">
        <f t="shared" si="56"/>
        <v>9</v>
      </c>
      <c r="AA574" s="25">
        <v>0.45200000000000001</v>
      </c>
      <c r="AB574" s="25">
        <v>0.24299999999999999</v>
      </c>
      <c r="AC574" s="116">
        <f ca="1">SUM(AA574:AC574)</f>
        <v>0.69500000000000006</v>
      </c>
    </row>
    <row r="576" spans="1:29" x14ac:dyDescent="0.25">
      <c r="A576" s="24" t="s">
        <v>1</v>
      </c>
      <c r="B576" s="24" t="s">
        <v>2</v>
      </c>
      <c r="D576" s="24" t="s">
        <v>3</v>
      </c>
      <c r="E576" s="24" t="s">
        <v>4</v>
      </c>
      <c r="F576" s="24" t="s">
        <v>5</v>
      </c>
      <c r="G576" s="59" t="s">
        <v>6</v>
      </c>
      <c r="H576" s="24" t="s">
        <v>7</v>
      </c>
      <c r="I576" s="59" t="s">
        <v>8</v>
      </c>
      <c r="J576" s="24" t="s">
        <v>9</v>
      </c>
      <c r="K576" s="24" t="s">
        <v>10</v>
      </c>
      <c r="L576" s="24" t="s">
        <v>11</v>
      </c>
      <c r="M576" s="24" t="s">
        <v>12</v>
      </c>
      <c r="N576" s="59" t="s">
        <v>13</v>
      </c>
      <c r="O576" s="24" t="s">
        <v>14</v>
      </c>
      <c r="P576" s="24" t="s">
        <v>15</v>
      </c>
      <c r="Q576" s="24" t="s">
        <v>16</v>
      </c>
      <c r="R576" s="24" t="s">
        <v>17</v>
      </c>
      <c r="S576" s="24" t="s">
        <v>18</v>
      </c>
      <c r="T576" s="24" t="s">
        <v>19</v>
      </c>
      <c r="U576" s="24" t="s">
        <v>20</v>
      </c>
      <c r="V576" s="24" t="s">
        <v>21</v>
      </c>
      <c r="W576" s="24" t="s">
        <v>22</v>
      </c>
      <c r="X576" s="24" t="s">
        <v>23</v>
      </c>
      <c r="Y576" s="24" t="s">
        <v>24</v>
      </c>
      <c r="Z576" s="24" t="s">
        <v>25</v>
      </c>
      <c r="AA576" s="24" t="s">
        <v>26</v>
      </c>
      <c r="AB576" s="24" t="s">
        <v>27</v>
      </c>
      <c r="AC576" s="24" t="s">
        <v>28</v>
      </c>
    </row>
    <row r="577" spans="1:31" ht="15.75" thickBot="1" x14ac:dyDescent="0.3">
      <c r="A577" t="s">
        <v>277</v>
      </c>
      <c r="B577" t="s">
        <v>459</v>
      </c>
      <c r="C577" s="109">
        <v>0.55600000000000005</v>
      </c>
      <c r="D577" s="110">
        <v>7</v>
      </c>
      <c r="E577" s="110">
        <v>7</v>
      </c>
      <c r="F577" s="110">
        <v>28</v>
      </c>
      <c r="G577" s="111">
        <v>27</v>
      </c>
      <c r="H577" s="110">
        <v>6</v>
      </c>
      <c r="I577" s="131">
        <v>15</v>
      </c>
      <c r="J577" s="110">
        <v>3</v>
      </c>
      <c r="K577" s="110">
        <v>2</v>
      </c>
      <c r="L577" s="110">
        <v>0</v>
      </c>
      <c r="M577" s="110">
        <v>8</v>
      </c>
      <c r="N577" s="111">
        <v>1</v>
      </c>
      <c r="O577" s="110">
        <v>1</v>
      </c>
      <c r="P577" s="110">
        <v>0</v>
      </c>
      <c r="Q577" s="110">
        <v>0</v>
      </c>
      <c r="R577" s="132">
        <v>10</v>
      </c>
      <c r="S577" s="110">
        <v>0</v>
      </c>
      <c r="T577" s="110">
        <v>0</v>
      </c>
      <c r="U577" s="110">
        <v>0</v>
      </c>
      <c r="V577" s="110">
        <v>0</v>
      </c>
      <c r="W577" s="110">
        <v>1</v>
      </c>
      <c r="X577" s="110">
        <v>0</v>
      </c>
      <c r="Y577" s="110">
        <v>0</v>
      </c>
      <c r="Z577" s="110">
        <v>22</v>
      </c>
      <c r="AA577" s="110">
        <v>0.57099999999999995</v>
      </c>
      <c r="AB577" s="110">
        <v>0.81499999999999995</v>
      </c>
      <c r="AC577" s="112">
        <v>1.3859999999999999</v>
      </c>
    </row>
    <row r="578" spans="1:31" x14ac:dyDescent="0.25">
      <c r="A578" t="s">
        <v>458</v>
      </c>
      <c r="B578" t="s">
        <v>459</v>
      </c>
      <c r="C578">
        <v>0.25</v>
      </c>
      <c r="D578">
        <v>11</v>
      </c>
      <c r="E578">
        <v>11</v>
      </c>
      <c r="F578">
        <v>49</v>
      </c>
      <c r="G578" s="14">
        <v>48</v>
      </c>
      <c r="H578">
        <v>7</v>
      </c>
      <c r="I578" s="14">
        <v>12</v>
      </c>
      <c r="J578">
        <v>6</v>
      </c>
      <c r="K578">
        <v>1</v>
      </c>
      <c r="L578">
        <v>0</v>
      </c>
      <c r="M578">
        <v>10</v>
      </c>
      <c r="N578" s="14">
        <v>1</v>
      </c>
      <c r="O578">
        <v>9</v>
      </c>
      <c r="P578">
        <v>0</v>
      </c>
      <c r="Q578">
        <v>0</v>
      </c>
      <c r="R578">
        <v>3</v>
      </c>
      <c r="S578">
        <v>0</v>
      </c>
      <c r="T578">
        <v>0</v>
      </c>
      <c r="U578">
        <v>0</v>
      </c>
      <c r="V578">
        <v>0</v>
      </c>
      <c r="W578">
        <v>3</v>
      </c>
      <c r="X578">
        <v>0</v>
      </c>
      <c r="Y578">
        <v>0</v>
      </c>
      <c r="Z578">
        <v>20</v>
      </c>
      <c r="AA578">
        <v>0.26500000000000001</v>
      </c>
      <c r="AB578">
        <v>0.41699999999999998</v>
      </c>
      <c r="AC578">
        <v>0.68200000000000005</v>
      </c>
    </row>
    <row r="579" spans="1:31" x14ac:dyDescent="0.25">
      <c r="A579" t="s">
        <v>146</v>
      </c>
      <c r="B579" t="s">
        <v>459</v>
      </c>
      <c r="C579">
        <v>0.4</v>
      </c>
      <c r="D579">
        <v>2</v>
      </c>
      <c r="E579">
        <v>2</v>
      </c>
      <c r="F579">
        <v>6</v>
      </c>
      <c r="G579" s="14">
        <v>5</v>
      </c>
      <c r="H579">
        <v>2</v>
      </c>
      <c r="I579" s="14">
        <v>2</v>
      </c>
      <c r="J579">
        <v>0</v>
      </c>
      <c r="K579">
        <v>0</v>
      </c>
      <c r="L579">
        <v>0</v>
      </c>
      <c r="M579">
        <v>1</v>
      </c>
      <c r="N579" s="14">
        <v>1</v>
      </c>
      <c r="O579">
        <v>2</v>
      </c>
      <c r="P579">
        <v>0</v>
      </c>
      <c r="Q579">
        <v>0</v>
      </c>
      <c r="R579">
        <v>1</v>
      </c>
      <c r="S579">
        <v>1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2</v>
      </c>
      <c r="AA579">
        <v>0.5</v>
      </c>
      <c r="AB579">
        <v>0.4</v>
      </c>
      <c r="AC579">
        <v>0.9</v>
      </c>
    </row>
    <row r="580" spans="1:31" x14ac:dyDescent="0.25">
      <c r="B580" t="s">
        <v>50</v>
      </c>
      <c r="C580">
        <v>0.36199999999999999</v>
      </c>
      <c r="D580">
        <f t="shared" ref="D580:Z580" si="57">SUM(D577:D579)</f>
        <v>20</v>
      </c>
      <c r="E580">
        <f t="shared" si="57"/>
        <v>20</v>
      </c>
      <c r="F580">
        <f t="shared" si="57"/>
        <v>83</v>
      </c>
      <c r="G580" s="14">
        <f t="shared" si="57"/>
        <v>80</v>
      </c>
      <c r="H580">
        <f t="shared" si="57"/>
        <v>15</v>
      </c>
      <c r="I580" s="14">
        <f t="shared" si="57"/>
        <v>29</v>
      </c>
      <c r="J580">
        <f t="shared" si="57"/>
        <v>9</v>
      </c>
      <c r="K580">
        <f t="shared" si="57"/>
        <v>3</v>
      </c>
      <c r="L580">
        <f t="shared" si="57"/>
        <v>0</v>
      </c>
      <c r="M580">
        <f t="shared" si="57"/>
        <v>19</v>
      </c>
      <c r="N580" s="14">
        <f t="shared" si="57"/>
        <v>3</v>
      </c>
      <c r="O580">
        <f t="shared" si="57"/>
        <v>12</v>
      </c>
      <c r="P580">
        <f t="shared" si="57"/>
        <v>0</v>
      </c>
      <c r="Q580">
        <f t="shared" si="57"/>
        <v>0</v>
      </c>
      <c r="R580">
        <f t="shared" si="57"/>
        <v>14</v>
      </c>
      <c r="S580">
        <f t="shared" si="57"/>
        <v>1</v>
      </c>
      <c r="T580">
        <f t="shared" si="57"/>
        <v>0</v>
      </c>
      <c r="U580">
        <f t="shared" si="57"/>
        <v>0</v>
      </c>
      <c r="V580">
        <f t="shared" si="57"/>
        <v>0</v>
      </c>
      <c r="W580">
        <f t="shared" si="57"/>
        <v>4</v>
      </c>
      <c r="X580">
        <f t="shared" si="57"/>
        <v>0</v>
      </c>
      <c r="Y580">
        <f t="shared" si="57"/>
        <v>0</v>
      </c>
      <c r="Z580">
        <f t="shared" si="57"/>
        <v>44</v>
      </c>
      <c r="AA580">
        <v>0.38500000000000001</v>
      </c>
      <c r="AB580">
        <v>0.55000000000000004</v>
      </c>
      <c r="AC580">
        <f ca="1">SUM(AA580:AC580)</f>
        <v>0.93500000000000005</v>
      </c>
    </row>
    <row r="585" spans="1:31" x14ac:dyDescent="0.25">
      <c r="AE585" s="133"/>
    </row>
    <row r="587" spans="1:31" x14ac:dyDescent="0.25">
      <c r="AE587" s="133"/>
    </row>
    <row r="588" spans="1:31" x14ac:dyDescent="0.25">
      <c r="A588" t="s">
        <v>137</v>
      </c>
      <c r="B588" t="s">
        <v>460</v>
      </c>
      <c r="C588">
        <v>0.17599999999999999</v>
      </c>
      <c r="D588">
        <v>12</v>
      </c>
      <c r="E588">
        <v>12</v>
      </c>
      <c r="F588">
        <v>45</v>
      </c>
      <c r="G588" s="14">
        <v>34</v>
      </c>
      <c r="H588">
        <v>3</v>
      </c>
      <c r="I588" s="14">
        <v>6</v>
      </c>
      <c r="J588">
        <v>2</v>
      </c>
      <c r="K588">
        <v>0</v>
      </c>
      <c r="L588">
        <v>0</v>
      </c>
      <c r="M588">
        <v>5</v>
      </c>
      <c r="N588" s="14">
        <v>6</v>
      </c>
      <c r="O588">
        <v>16</v>
      </c>
      <c r="P588">
        <v>5</v>
      </c>
      <c r="Q588">
        <v>0</v>
      </c>
      <c r="R588">
        <v>2</v>
      </c>
      <c r="S588">
        <v>0</v>
      </c>
      <c r="T588">
        <v>0</v>
      </c>
      <c r="U588">
        <v>0</v>
      </c>
      <c r="V588">
        <v>0</v>
      </c>
      <c r="W588">
        <v>2</v>
      </c>
      <c r="X588">
        <v>0</v>
      </c>
      <c r="Y588">
        <v>0</v>
      </c>
      <c r="Z588">
        <v>8</v>
      </c>
      <c r="AA588">
        <v>0.42199999999999999</v>
      </c>
      <c r="AB588">
        <v>0.23499999999999999</v>
      </c>
      <c r="AC588">
        <v>0.65800000000000003</v>
      </c>
    </row>
    <row r="589" spans="1:31" x14ac:dyDescent="0.25">
      <c r="A589" t="s">
        <v>269</v>
      </c>
      <c r="B589" t="s">
        <v>461</v>
      </c>
      <c r="C589">
        <v>0.23100000000000001</v>
      </c>
      <c r="D589">
        <v>10</v>
      </c>
      <c r="E589">
        <v>10</v>
      </c>
      <c r="F589">
        <v>36</v>
      </c>
      <c r="G589" s="14">
        <v>26</v>
      </c>
      <c r="H589">
        <v>9</v>
      </c>
      <c r="I589" s="14">
        <v>6</v>
      </c>
      <c r="J589">
        <v>2</v>
      </c>
      <c r="K589">
        <v>0</v>
      </c>
      <c r="L589">
        <v>0</v>
      </c>
      <c r="M589">
        <v>8</v>
      </c>
      <c r="N589" s="14">
        <v>5</v>
      </c>
      <c r="O589">
        <v>5</v>
      </c>
      <c r="P589">
        <v>5</v>
      </c>
      <c r="Q589">
        <v>0</v>
      </c>
      <c r="R589">
        <v>1</v>
      </c>
      <c r="S589">
        <v>0</v>
      </c>
      <c r="T589">
        <v>0</v>
      </c>
      <c r="U589">
        <v>0</v>
      </c>
      <c r="V589">
        <v>0</v>
      </c>
      <c r="W589">
        <v>1</v>
      </c>
      <c r="X589">
        <v>0</v>
      </c>
      <c r="Y589">
        <v>0</v>
      </c>
      <c r="Z589">
        <v>8</v>
      </c>
      <c r="AA589">
        <v>0.44400000000000001</v>
      </c>
      <c r="AB589">
        <v>0.308</v>
      </c>
      <c r="AC589">
        <v>0.752</v>
      </c>
    </row>
    <row r="590" spans="1:31" ht="15.75" thickBot="1" x14ac:dyDescent="0.3">
      <c r="A590" s="134" t="s">
        <v>143</v>
      </c>
      <c r="B590" t="s">
        <v>462</v>
      </c>
      <c r="C590" s="109">
        <v>0.4</v>
      </c>
      <c r="D590" s="129">
        <v>2</v>
      </c>
      <c r="E590" s="129">
        <v>2</v>
      </c>
      <c r="F590" s="129">
        <v>6</v>
      </c>
      <c r="G590" s="111">
        <v>5</v>
      </c>
      <c r="H590" s="129">
        <v>1</v>
      </c>
      <c r="I590" s="111">
        <v>2</v>
      </c>
      <c r="J590" s="129">
        <v>1</v>
      </c>
      <c r="K590" s="129">
        <v>0</v>
      </c>
      <c r="L590" s="129">
        <v>0</v>
      </c>
      <c r="M590" s="129">
        <v>0</v>
      </c>
      <c r="N590" s="111">
        <v>1</v>
      </c>
      <c r="O590" s="129">
        <v>2</v>
      </c>
      <c r="P590" s="129">
        <v>0</v>
      </c>
      <c r="Q590" s="129">
        <v>0</v>
      </c>
      <c r="R590" s="129">
        <v>2</v>
      </c>
      <c r="S590" s="129">
        <v>0</v>
      </c>
      <c r="T590" s="129">
        <v>0</v>
      </c>
      <c r="U590" s="129">
        <v>0</v>
      </c>
      <c r="V590" s="129">
        <v>0</v>
      </c>
      <c r="W590" s="129">
        <v>0</v>
      </c>
      <c r="X590" s="129">
        <v>0</v>
      </c>
      <c r="Y590" s="129">
        <v>0</v>
      </c>
      <c r="Z590" s="129">
        <v>3</v>
      </c>
      <c r="AA590" s="129">
        <v>0.5</v>
      </c>
      <c r="AB590" s="129">
        <v>0.6</v>
      </c>
      <c r="AC590" s="130">
        <v>1.1000000000000001</v>
      </c>
    </row>
    <row r="591" spans="1:31" ht="15.75" thickBot="1" x14ac:dyDescent="0.3">
      <c r="A591" t="s">
        <v>213</v>
      </c>
      <c r="B591" t="s">
        <v>462</v>
      </c>
      <c r="C591" s="109">
        <v>0.20699999999999999</v>
      </c>
      <c r="D591" s="129">
        <v>8</v>
      </c>
      <c r="E591" s="129">
        <v>8</v>
      </c>
      <c r="F591" s="129">
        <v>35</v>
      </c>
      <c r="G591" s="111">
        <v>29</v>
      </c>
      <c r="H591" s="129">
        <v>8</v>
      </c>
      <c r="I591" s="111">
        <v>6</v>
      </c>
      <c r="J591" s="129">
        <v>1</v>
      </c>
      <c r="K591" s="129">
        <v>0</v>
      </c>
      <c r="L591" s="129">
        <v>0</v>
      </c>
      <c r="M591" s="129">
        <v>7</v>
      </c>
      <c r="N591" s="111">
        <v>4</v>
      </c>
      <c r="O591" s="129">
        <v>1</v>
      </c>
      <c r="P591" s="129">
        <v>2</v>
      </c>
      <c r="Q591" s="129">
        <v>0</v>
      </c>
      <c r="R591" s="129">
        <v>1</v>
      </c>
      <c r="S591" s="129">
        <v>0</v>
      </c>
      <c r="T591" s="129">
        <v>0</v>
      </c>
      <c r="U591" s="129">
        <v>0</v>
      </c>
      <c r="V591" s="129">
        <v>0</v>
      </c>
      <c r="W591" s="129">
        <v>5</v>
      </c>
      <c r="X591" s="129">
        <v>1</v>
      </c>
      <c r="Y591" s="129">
        <v>0</v>
      </c>
      <c r="Z591" s="129">
        <v>7</v>
      </c>
      <c r="AA591" s="129">
        <v>0.34300000000000003</v>
      </c>
      <c r="AB591" s="129">
        <v>0.24099999999999999</v>
      </c>
      <c r="AC591" s="130">
        <v>0.58399999999999996</v>
      </c>
    </row>
    <row r="592" spans="1:31" ht="15.75" thickBot="1" x14ac:dyDescent="0.3">
      <c r="A592" t="s">
        <v>146</v>
      </c>
      <c r="B592" t="s">
        <v>461</v>
      </c>
      <c r="C592">
        <v>0.14299999999999999</v>
      </c>
      <c r="D592">
        <v>8</v>
      </c>
      <c r="E592">
        <v>8</v>
      </c>
      <c r="F592">
        <v>33</v>
      </c>
      <c r="G592" s="14">
        <v>28</v>
      </c>
      <c r="H592">
        <v>6</v>
      </c>
      <c r="I592" s="14">
        <v>4</v>
      </c>
      <c r="J592">
        <v>2</v>
      </c>
      <c r="K592">
        <v>0</v>
      </c>
      <c r="L592">
        <v>0</v>
      </c>
      <c r="M592">
        <v>1</v>
      </c>
      <c r="N592" s="14">
        <v>1</v>
      </c>
      <c r="O592">
        <v>10</v>
      </c>
      <c r="P592">
        <v>4</v>
      </c>
      <c r="Q592">
        <v>0</v>
      </c>
      <c r="R592">
        <v>1</v>
      </c>
      <c r="S592">
        <v>0</v>
      </c>
      <c r="T592">
        <v>0</v>
      </c>
      <c r="U592">
        <v>0</v>
      </c>
      <c r="V592">
        <v>0</v>
      </c>
      <c r="W592">
        <v>1</v>
      </c>
      <c r="X592">
        <v>0</v>
      </c>
      <c r="Y592">
        <v>0</v>
      </c>
      <c r="Z592">
        <v>6</v>
      </c>
      <c r="AA592">
        <v>0.27300000000000002</v>
      </c>
      <c r="AB592">
        <v>0.214</v>
      </c>
      <c r="AC592">
        <v>0.48699999999999999</v>
      </c>
    </row>
    <row r="593" spans="1:33" ht="15.75" thickBot="1" x14ac:dyDescent="0.3">
      <c r="A593" t="s">
        <v>147</v>
      </c>
      <c r="B593" t="s">
        <v>50</v>
      </c>
      <c r="C593" s="25">
        <v>0.19600000000000001</v>
      </c>
      <c r="D593" s="25">
        <f t="shared" ref="D593:Z593" si="58">SUM(D588:D592)</f>
        <v>40</v>
      </c>
      <c r="E593" s="25">
        <f t="shared" si="58"/>
        <v>40</v>
      </c>
      <c r="F593" s="25">
        <f t="shared" si="58"/>
        <v>155</v>
      </c>
      <c r="G593" s="65">
        <f t="shared" si="58"/>
        <v>122</v>
      </c>
      <c r="H593" s="25">
        <f t="shared" si="58"/>
        <v>27</v>
      </c>
      <c r="I593" s="65">
        <f t="shared" si="58"/>
        <v>24</v>
      </c>
      <c r="J593" s="25">
        <f t="shared" si="58"/>
        <v>8</v>
      </c>
      <c r="K593" s="25">
        <f t="shared" si="58"/>
        <v>0</v>
      </c>
      <c r="L593" s="25">
        <f t="shared" si="58"/>
        <v>0</v>
      </c>
      <c r="M593" s="25">
        <f t="shared" si="58"/>
        <v>21</v>
      </c>
      <c r="N593" s="65">
        <f t="shared" si="58"/>
        <v>17</v>
      </c>
      <c r="O593" s="25">
        <f t="shared" si="58"/>
        <v>34</v>
      </c>
      <c r="P593" s="25">
        <f t="shared" si="58"/>
        <v>16</v>
      </c>
      <c r="Q593" s="25">
        <f t="shared" si="58"/>
        <v>0</v>
      </c>
      <c r="R593" s="25">
        <f t="shared" si="58"/>
        <v>7</v>
      </c>
      <c r="S593" s="25">
        <f t="shared" si="58"/>
        <v>0</v>
      </c>
      <c r="T593" s="25">
        <f t="shared" si="58"/>
        <v>0</v>
      </c>
      <c r="U593" s="25">
        <f t="shared" si="58"/>
        <v>0</v>
      </c>
      <c r="V593" s="25">
        <f t="shared" si="58"/>
        <v>0</v>
      </c>
      <c r="W593" s="25">
        <f t="shared" si="58"/>
        <v>9</v>
      </c>
      <c r="X593" s="25">
        <f t="shared" si="58"/>
        <v>1</v>
      </c>
      <c r="Y593" s="25">
        <f t="shared" si="58"/>
        <v>0</v>
      </c>
      <c r="Z593" s="25">
        <f t="shared" si="58"/>
        <v>32</v>
      </c>
      <c r="AA593" s="25">
        <v>0.36699999999999999</v>
      </c>
      <c r="AB593" s="25">
        <v>0.26200000000000001</v>
      </c>
      <c r="AC593" s="116">
        <f ca="1">SUM(AA593:AC593)</f>
        <v>0.629</v>
      </c>
    </row>
    <row r="595" spans="1:33" x14ac:dyDescent="0.25">
      <c r="A595" t="s">
        <v>148</v>
      </c>
      <c r="B595" t="s">
        <v>463</v>
      </c>
      <c r="C595">
        <v>0.222</v>
      </c>
      <c r="D595">
        <v>4</v>
      </c>
      <c r="E595">
        <v>4</v>
      </c>
      <c r="F595">
        <v>13</v>
      </c>
      <c r="G595" s="14">
        <v>9</v>
      </c>
      <c r="H595">
        <v>4</v>
      </c>
      <c r="I595" s="14">
        <v>2</v>
      </c>
      <c r="J595">
        <v>1</v>
      </c>
      <c r="K595">
        <v>0</v>
      </c>
      <c r="L595">
        <v>0</v>
      </c>
      <c r="M595">
        <v>3</v>
      </c>
      <c r="N595" s="14">
        <v>4</v>
      </c>
      <c r="O595">
        <v>2</v>
      </c>
      <c r="P595">
        <v>0</v>
      </c>
      <c r="Q595">
        <v>0</v>
      </c>
      <c r="R595">
        <v>2</v>
      </c>
      <c r="S595">
        <v>0</v>
      </c>
      <c r="T595">
        <v>0</v>
      </c>
      <c r="U595">
        <v>0</v>
      </c>
      <c r="V595">
        <v>0</v>
      </c>
      <c r="W595">
        <v>1</v>
      </c>
      <c r="X595">
        <v>2</v>
      </c>
      <c r="Y595">
        <v>0</v>
      </c>
      <c r="Z595">
        <v>3</v>
      </c>
      <c r="AA595">
        <v>0.46200000000000002</v>
      </c>
      <c r="AB595">
        <v>0.33300000000000002</v>
      </c>
      <c r="AC595">
        <v>0.79500000000000004</v>
      </c>
    </row>
    <row r="596" spans="1:33" ht="15.75" thickBot="1" x14ac:dyDescent="0.3">
      <c r="A596" t="s">
        <v>286</v>
      </c>
      <c r="B596" t="s">
        <v>463</v>
      </c>
      <c r="C596">
        <v>0.161</v>
      </c>
      <c r="D596">
        <v>10</v>
      </c>
      <c r="E596">
        <v>10</v>
      </c>
      <c r="F596">
        <v>36</v>
      </c>
      <c r="G596" s="14">
        <v>31</v>
      </c>
      <c r="H596">
        <v>2</v>
      </c>
      <c r="I596" s="14">
        <v>5</v>
      </c>
      <c r="J596">
        <v>0</v>
      </c>
      <c r="K596">
        <v>0</v>
      </c>
      <c r="L596">
        <v>0</v>
      </c>
      <c r="M596">
        <v>4</v>
      </c>
      <c r="N596" s="14">
        <v>3</v>
      </c>
      <c r="O596">
        <v>7</v>
      </c>
      <c r="P596">
        <v>1</v>
      </c>
      <c r="Q596">
        <v>0</v>
      </c>
      <c r="R596">
        <v>2</v>
      </c>
      <c r="S596">
        <v>0</v>
      </c>
      <c r="T596">
        <v>0</v>
      </c>
      <c r="U596">
        <v>1</v>
      </c>
      <c r="V596">
        <v>0</v>
      </c>
      <c r="W596">
        <v>0</v>
      </c>
      <c r="X596">
        <v>1</v>
      </c>
      <c r="Y596">
        <v>6</v>
      </c>
      <c r="Z596">
        <v>5</v>
      </c>
      <c r="AA596">
        <v>0.25</v>
      </c>
      <c r="AB596">
        <v>0.161</v>
      </c>
      <c r="AC596">
        <v>0.41099999999999998</v>
      </c>
    </row>
    <row r="597" spans="1:33" ht="15.75" thickBot="1" x14ac:dyDescent="0.3">
      <c r="B597" s="25" t="s">
        <v>463</v>
      </c>
      <c r="C597" s="25">
        <v>0.17499999999999999</v>
      </c>
      <c r="D597" s="25">
        <f t="shared" ref="D597:Z597" si="59">SUM(D595:D596)</f>
        <v>14</v>
      </c>
      <c r="E597" s="25">
        <f t="shared" si="59"/>
        <v>14</v>
      </c>
      <c r="F597" s="25">
        <f t="shared" si="59"/>
        <v>49</v>
      </c>
      <c r="G597" s="65">
        <f t="shared" si="59"/>
        <v>40</v>
      </c>
      <c r="H597" s="25">
        <f t="shared" si="59"/>
        <v>6</v>
      </c>
      <c r="I597" s="65">
        <f t="shared" si="59"/>
        <v>7</v>
      </c>
      <c r="J597" s="25">
        <f t="shared" si="59"/>
        <v>1</v>
      </c>
      <c r="K597" s="25">
        <f t="shared" si="59"/>
        <v>0</v>
      </c>
      <c r="L597" s="25">
        <f t="shared" si="59"/>
        <v>0</v>
      </c>
      <c r="M597" s="25">
        <f t="shared" si="59"/>
        <v>7</v>
      </c>
      <c r="N597" s="65">
        <f t="shared" si="59"/>
        <v>7</v>
      </c>
      <c r="O597" s="25">
        <f t="shared" si="59"/>
        <v>9</v>
      </c>
      <c r="P597" s="25">
        <f t="shared" si="59"/>
        <v>1</v>
      </c>
      <c r="Q597" s="25">
        <f t="shared" si="59"/>
        <v>0</v>
      </c>
      <c r="R597" s="25">
        <f t="shared" si="59"/>
        <v>4</v>
      </c>
      <c r="S597" s="25">
        <f t="shared" si="59"/>
        <v>0</v>
      </c>
      <c r="T597" s="25">
        <f t="shared" si="59"/>
        <v>0</v>
      </c>
      <c r="U597" s="25">
        <f t="shared" si="59"/>
        <v>1</v>
      </c>
      <c r="V597" s="25">
        <f t="shared" si="59"/>
        <v>0</v>
      </c>
      <c r="W597" s="25">
        <f t="shared" si="59"/>
        <v>1</v>
      </c>
      <c r="X597" s="25">
        <f t="shared" si="59"/>
        <v>3</v>
      </c>
      <c r="Y597" s="25">
        <f t="shared" si="59"/>
        <v>6</v>
      </c>
      <c r="Z597" s="25">
        <f t="shared" si="59"/>
        <v>8</v>
      </c>
      <c r="AA597">
        <v>0.30599999999999999</v>
      </c>
      <c r="AB597" s="25">
        <v>0.22500000000000001</v>
      </c>
      <c r="AC597" s="123">
        <f>SUM(AA597:AB597)</f>
        <v>0.53100000000000003</v>
      </c>
    </row>
    <row r="599" spans="1:33" x14ac:dyDescent="0.25">
      <c r="A599" t="s">
        <v>213</v>
      </c>
      <c r="B599" t="s">
        <v>464</v>
      </c>
      <c r="C599">
        <v>0</v>
      </c>
      <c r="D599">
        <v>2</v>
      </c>
      <c r="E599">
        <v>0</v>
      </c>
      <c r="F599">
        <v>4</v>
      </c>
      <c r="G599" s="14">
        <v>3</v>
      </c>
      <c r="H599">
        <v>0</v>
      </c>
      <c r="I599" s="14">
        <v>0</v>
      </c>
      <c r="J599">
        <v>0</v>
      </c>
      <c r="K599">
        <v>0</v>
      </c>
      <c r="L599">
        <v>0</v>
      </c>
      <c r="M599">
        <v>0</v>
      </c>
      <c r="N599" s="14">
        <v>1</v>
      </c>
      <c r="O599">
        <v>1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0.25</v>
      </c>
      <c r="AB599">
        <v>0</v>
      </c>
      <c r="AC599">
        <v>0.25</v>
      </c>
      <c r="AE599" s="25">
        <v>2</v>
      </c>
      <c r="AF599" s="25">
        <v>2</v>
      </c>
      <c r="AG599">
        <f>SUM(AE599:AF599)</f>
        <v>4</v>
      </c>
    </row>
    <row r="600" spans="1:33" x14ac:dyDescent="0.25">
      <c r="A600" t="s">
        <v>146</v>
      </c>
      <c r="B600" t="s">
        <v>465</v>
      </c>
      <c r="C600">
        <v>0.128</v>
      </c>
      <c r="D600">
        <v>13</v>
      </c>
      <c r="E600">
        <v>13</v>
      </c>
      <c r="F600">
        <v>45</v>
      </c>
      <c r="G600" s="14">
        <v>39</v>
      </c>
      <c r="H600">
        <v>6</v>
      </c>
      <c r="I600" s="14">
        <v>5</v>
      </c>
      <c r="J600">
        <v>0</v>
      </c>
      <c r="K600">
        <v>0</v>
      </c>
      <c r="L600">
        <v>0</v>
      </c>
      <c r="M600">
        <v>4</v>
      </c>
      <c r="N600" s="14">
        <v>6</v>
      </c>
      <c r="O600">
        <v>7</v>
      </c>
      <c r="P600">
        <v>0</v>
      </c>
      <c r="Q600">
        <v>0</v>
      </c>
      <c r="R600">
        <v>1</v>
      </c>
      <c r="S600">
        <v>0</v>
      </c>
      <c r="T600">
        <v>0</v>
      </c>
      <c r="U600">
        <v>0</v>
      </c>
      <c r="V600">
        <v>0</v>
      </c>
      <c r="W600">
        <v>2</v>
      </c>
      <c r="X600">
        <v>2</v>
      </c>
      <c r="Y600">
        <v>0</v>
      </c>
      <c r="Z600">
        <v>5</v>
      </c>
      <c r="AA600">
        <v>0.24399999999999999</v>
      </c>
      <c r="AB600">
        <v>0.128</v>
      </c>
      <c r="AC600">
        <v>0.373</v>
      </c>
    </row>
    <row r="601" spans="1:33" x14ac:dyDescent="0.25">
      <c r="A601" t="s">
        <v>148</v>
      </c>
      <c r="B601" t="s">
        <v>465</v>
      </c>
      <c r="C601">
        <v>3.6999999999999998E-2</v>
      </c>
      <c r="D601">
        <v>11</v>
      </c>
      <c r="E601">
        <v>11</v>
      </c>
      <c r="F601">
        <v>31</v>
      </c>
      <c r="G601" s="14">
        <v>27</v>
      </c>
      <c r="H601">
        <v>3</v>
      </c>
      <c r="I601" s="14">
        <v>1</v>
      </c>
      <c r="J601">
        <v>0</v>
      </c>
      <c r="K601">
        <v>0</v>
      </c>
      <c r="L601">
        <v>0</v>
      </c>
      <c r="M601">
        <v>0</v>
      </c>
      <c r="N601" s="14">
        <v>4</v>
      </c>
      <c r="O601">
        <v>5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1</v>
      </c>
      <c r="Y601">
        <v>0</v>
      </c>
      <c r="Z601">
        <v>1</v>
      </c>
      <c r="AA601">
        <v>0.161</v>
      </c>
      <c r="AB601">
        <v>3.6999999999999998E-2</v>
      </c>
      <c r="AC601">
        <v>0.19800000000000001</v>
      </c>
    </row>
    <row r="602" spans="1:33" x14ac:dyDescent="0.25">
      <c r="A602" t="s">
        <v>152</v>
      </c>
      <c r="B602" t="s">
        <v>465</v>
      </c>
      <c r="C602">
        <v>0.22700000000000001</v>
      </c>
      <c r="D602">
        <v>8</v>
      </c>
      <c r="E602">
        <v>8</v>
      </c>
      <c r="F602">
        <v>25</v>
      </c>
      <c r="G602" s="14">
        <v>22</v>
      </c>
      <c r="H602">
        <v>6</v>
      </c>
      <c r="I602" s="14">
        <v>5</v>
      </c>
      <c r="J602">
        <v>0</v>
      </c>
      <c r="K602">
        <v>0</v>
      </c>
      <c r="L602">
        <v>0</v>
      </c>
      <c r="M602">
        <v>3</v>
      </c>
      <c r="N602" s="14">
        <v>2</v>
      </c>
      <c r="O602">
        <v>2</v>
      </c>
      <c r="P602">
        <v>1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1</v>
      </c>
      <c r="Y602">
        <v>6</v>
      </c>
      <c r="Z602">
        <v>5</v>
      </c>
      <c r="AA602">
        <v>0.32</v>
      </c>
      <c r="AB602">
        <v>0.22700000000000001</v>
      </c>
      <c r="AC602">
        <v>0.54700000000000004</v>
      </c>
    </row>
    <row r="603" spans="1:33" x14ac:dyDescent="0.25">
      <c r="B603" s="25" t="s">
        <v>466</v>
      </c>
      <c r="C603" s="25">
        <v>0.121</v>
      </c>
      <c r="D603" s="25">
        <f t="shared" ref="D603:Z603" si="60">SUM(D599:D602)</f>
        <v>34</v>
      </c>
      <c r="E603" s="25">
        <f t="shared" si="60"/>
        <v>32</v>
      </c>
      <c r="F603" s="25">
        <f t="shared" si="60"/>
        <v>105</v>
      </c>
      <c r="G603" s="65">
        <f t="shared" si="60"/>
        <v>91</v>
      </c>
      <c r="H603" s="25">
        <f t="shared" si="60"/>
        <v>15</v>
      </c>
      <c r="I603" s="65">
        <f t="shared" si="60"/>
        <v>11</v>
      </c>
      <c r="J603" s="25">
        <f t="shared" si="60"/>
        <v>0</v>
      </c>
      <c r="K603" s="25">
        <f t="shared" si="60"/>
        <v>0</v>
      </c>
      <c r="L603" s="25">
        <f t="shared" si="60"/>
        <v>0</v>
      </c>
      <c r="M603" s="25">
        <f t="shared" si="60"/>
        <v>7</v>
      </c>
      <c r="N603" s="65">
        <f t="shared" si="60"/>
        <v>13</v>
      </c>
      <c r="O603" s="25">
        <f t="shared" si="60"/>
        <v>15</v>
      </c>
      <c r="P603" s="25">
        <f t="shared" si="60"/>
        <v>1</v>
      </c>
      <c r="Q603" s="25">
        <f t="shared" si="60"/>
        <v>0</v>
      </c>
      <c r="R603" s="25">
        <f t="shared" si="60"/>
        <v>1</v>
      </c>
      <c r="S603" s="25">
        <f t="shared" si="60"/>
        <v>0</v>
      </c>
      <c r="T603" s="25">
        <f t="shared" si="60"/>
        <v>0</v>
      </c>
      <c r="U603" s="25">
        <f t="shared" si="60"/>
        <v>0</v>
      </c>
      <c r="V603" s="25">
        <f t="shared" si="60"/>
        <v>0</v>
      </c>
      <c r="W603" s="25">
        <f t="shared" si="60"/>
        <v>2</v>
      </c>
      <c r="X603" s="25">
        <f t="shared" si="60"/>
        <v>4</v>
      </c>
      <c r="Y603" s="25">
        <f t="shared" si="60"/>
        <v>6</v>
      </c>
      <c r="Z603" s="25">
        <f t="shared" si="60"/>
        <v>11</v>
      </c>
      <c r="AA603">
        <v>0.23799999999999999</v>
      </c>
    </row>
    <row r="605" spans="1:33" x14ac:dyDescent="0.25">
      <c r="AD605" t="s">
        <v>147</v>
      </c>
      <c r="AE605">
        <v>15</v>
      </c>
      <c r="AF605" s="25">
        <v>4</v>
      </c>
      <c r="AG605">
        <f>SUM(AE605:AF605)</f>
        <v>19</v>
      </c>
    </row>
    <row r="606" spans="1:33" x14ac:dyDescent="0.25">
      <c r="B606" s="24" t="s">
        <v>1</v>
      </c>
      <c r="C606" s="24" t="s">
        <v>2</v>
      </c>
      <c r="D606" s="24" t="s">
        <v>3</v>
      </c>
      <c r="E606" s="24" t="s">
        <v>4</v>
      </c>
      <c r="F606" s="24" t="s">
        <v>5</v>
      </c>
      <c r="G606" s="59" t="s">
        <v>6</v>
      </c>
      <c r="H606" s="24" t="s">
        <v>7</v>
      </c>
      <c r="I606" s="59" t="s">
        <v>8</v>
      </c>
      <c r="J606" s="24" t="s">
        <v>9</v>
      </c>
      <c r="K606" s="24" t="s">
        <v>10</v>
      </c>
      <c r="L606" s="24" t="s">
        <v>11</v>
      </c>
      <c r="M606" s="24" t="s">
        <v>12</v>
      </c>
      <c r="N606" s="59" t="s">
        <v>13</v>
      </c>
      <c r="O606" s="24" t="s">
        <v>14</v>
      </c>
      <c r="P606" s="24" t="s">
        <v>15</v>
      </c>
      <c r="Q606" s="24" t="s">
        <v>16</v>
      </c>
      <c r="R606" s="24" t="s">
        <v>17</v>
      </c>
      <c r="S606" s="24" t="s">
        <v>18</v>
      </c>
      <c r="T606" s="24" t="s">
        <v>19</v>
      </c>
      <c r="U606" s="24" t="s">
        <v>20</v>
      </c>
      <c r="V606" s="24" t="s">
        <v>21</v>
      </c>
      <c r="W606" s="24" t="s">
        <v>22</v>
      </c>
      <c r="X606" s="24" t="s">
        <v>23</v>
      </c>
      <c r="Y606" s="24" t="s">
        <v>24</v>
      </c>
      <c r="Z606" s="24" t="s">
        <v>25</v>
      </c>
      <c r="AA606" s="24" t="s">
        <v>26</v>
      </c>
      <c r="AB606" s="24" t="s">
        <v>27</v>
      </c>
      <c r="AC606" s="24" t="s">
        <v>28</v>
      </c>
    </row>
    <row r="607" spans="1:33" x14ac:dyDescent="0.25">
      <c r="A607" t="s">
        <v>146</v>
      </c>
      <c r="B607" t="s">
        <v>467</v>
      </c>
      <c r="C607">
        <v>0.39100000000000001</v>
      </c>
      <c r="D607">
        <v>7</v>
      </c>
      <c r="E607">
        <v>7</v>
      </c>
      <c r="F607">
        <v>26</v>
      </c>
      <c r="G607" s="14">
        <v>23</v>
      </c>
      <c r="H607">
        <v>5</v>
      </c>
      <c r="I607" s="14">
        <v>9</v>
      </c>
      <c r="J607">
        <v>2</v>
      </c>
      <c r="K607">
        <v>0</v>
      </c>
      <c r="L607">
        <v>0</v>
      </c>
      <c r="M607">
        <v>5</v>
      </c>
      <c r="N607" s="14">
        <v>0</v>
      </c>
      <c r="O607">
        <v>3</v>
      </c>
      <c r="P607">
        <v>3</v>
      </c>
      <c r="Q607">
        <v>0</v>
      </c>
      <c r="R607">
        <v>1</v>
      </c>
      <c r="S607">
        <v>0</v>
      </c>
      <c r="T607">
        <v>0</v>
      </c>
      <c r="U607">
        <v>0</v>
      </c>
      <c r="V607">
        <v>0</v>
      </c>
      <c r="W607">
        <v>3</v>
      </c>
      <c r="X607">
        <v>3</v>
      </c>
      <c r="Y607">
        <v>0</v>
      </c>
      <c r="Z607">
        <v>11</v>
      </c>
      <c r="AA607">
        <v>0.46200000000000002</v>
      </c>
      <c r="AB607">
        <v>0.47799999999999998</v>
      </c>
      <c r="AC607">
        <v>0.94</v>
      </c>
    </row>
    <row r="608" spans="1:33" x14ac:dyDescent="0.25">
      <c r="A608" t="s">
        <v>148</v>
      </c>
      <c r="B608" t="s">
        <v>468</v>
      </c>
      <c r="C608">
        <v>0.13600000000000001</v>
      </c>
      <c r="D608">
        <v>8</v>
      </c>
      <c r="E608">
        <v>8</v>
      </c>
      <c r="F608">
        <v>27</v>
      </c>
      <c r="G608" s="14">
        <v>22</v>
      </c>
      <c r="H608">
        <v>2</v>
      </c>
      <c r="I608" s="14">
        <v>3</v>
      </c>
      <c r="J608">
        <v>0</v>
      </c>
      <c r="K608">
        <v>0</v>
      </c>
      <c r="L608">
        <v>1</v>
      </c>
      <c r="M608">
        <v>8</v>
      </c>
      <c r="N608" s="14">
        <v>3</v>
      </c>
      <c r="O608">
        <v>7</v>
      </c>
      <c r="P608">
        <v>2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2</v>
      </c>
      <c r="X608">
        <v>1</v>
      </c>
      <c r="Y608">
        <v>0</v>
      </c>
      <c r="Z608">
        <v>6</v>
      </c>
      <c r="AA608">
        <v>0.29599999999999999</v>
      </c>
      <c r="AB608">
        <v>0.27300000000000002</v>
      </c>
      <c r="AC608">
        <v>0.56899999999999995</v>
      </c>
    </row>
    <row r="609" spans="1:33" x14ac:dyDescent="0.25">
      <c r="A609" t="s">
        <v>152</v>
      </c>
      <c r="B609" t="s">
        <v>468</v>
      </c>
      <c r="C609">
        <v>0.214</v>
      </c>
      <c r="D609">
        <v>8</v>
      </c>
      <c r="E609">
        <v>8</v>
      </c>
      <c r="F609">
        <v>31</v>
      </c>
      <c r="G609" s="14">
        <v>28</v>
      </c>
      <c r="H609">
        <v>4</v>
      </c>
      <c r="I609" s="14">
        <v>6</v>
      </c>
      <c r="J609">
        <v>2</v>
      </c>
      <c r="K609">
        <v>0</v>
      </c>
      <c r="L609">
        <v>0</v>
      </c>
      <c r="M609">
        <v>4</v>
      </c>
      <c r="N609" s="14">
        <v>1</v>
      </c>
      <c r="O609">
        <v>9</v>
      </c>
      <c r="P609">
        <v>2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2</v>
      </c>
      <c r="X609">
        <v>0</v>
      </c>
      <c r="Y609">
        <v>2</v>
      </c>
      <c r="Z609">
        <v>8</v>
      </c>
      <c r="AA609">
        <v>0.28999999999999998</v>
      </c>
      <c r="AB609">
        <v>0.28599999999999998</v>
      </c>
      <c r="AC609">
        <v>0.57599999999999996</v>
      </c>
    </row>
    <row r="610" spans="1:33" ht="15.75" thickBot="1" x14ac:dyDescent="0.3">
      <c r="A610" t="s">
        <v>215</v>
      </c>
      <c r="B610" t="s">
        <v>468</v>
      </c>
      <c r="C610">
        <v>0.33300000000000002</v>
      </c>
      <c r="D610">
        <v>1</v>
      </c>
      <c r="E610">
        <v>1</v>
      </c>
      <c r="F610">
        <v>3</v>
      </c>
      <c r="G610" s="14">
        <v>3</v>
      </c>
      <c r="H610">
        <v>0</v>
      </c>
      <c r="I610" s="14">
        <v>1</v>
      </c>
      <c r="J610">
        <v>0</v>
      </c>
      <c r="K610">
        <v>0</v>
      </c>
      <c r="L610">
        <v>0</v>
      </c>
      <c r="M610">
        <v>0</v>
      </c>
      <c r="N610" s="14">
        <v>0</v>
      </c>
      <c r="O610">
        <v>2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1</v>
      </c>
      <c r="AA610">
        <v>0.33300000000000002</v>
      </c>
      <c r="AB610">
        <v>0.33300000000000002</v>
      </c>
      <c r="AC610">
        <v>0.66700000000000004</v>
      </c>
    </row>
    <row r="611" spans="1:33" ht="15.75" thickBot="1" x14ac:dyDescent="0.3">
      <c r="A611" t="s">
        <v>50</v>
      </c>
      <c r="B611" s="25" t="s">
        <v>468</v>
      </c>
      <c r="C611" s="25">
        <v>0.246</v>
      </c>
      <c r="D611" s="25">
        <f t="shared" ref="D611:Z611" si="61">SUM(D607:D610)</f>
        <v>24</v>
      </c>
      <c r="E611" s="25">
        <f t="shared" si="61"/>
        <v>24</v>
      </c>
      <c r="F611" s="25">
        <f t="shared" si="61"/>
        <v>87</v>
      </c>
      <c r="G611" s="65">
        <f t="shared" si="61"/>
        <v>76</v>
      </c>
      <c r="H611" s="25">
        <f t="shared" si="61"/>
        <v>11</v>
      </c>
      <c r="I611" s="65">
        <f t="shared" si="61"/>
        <v>19</v>
      </c>
      <c r="J611" s="25">
        <f t="shared" si="61"/>
        <v>4</v>
      </c>
      <c r="K611" s="25">
        <f t="shared" si="61"/>
        <v>0</v>
      </c>
      <c r="L611" s="25">
        <f t="shared" si="61"/>
        <v>1</v>
      </c>
      <c r="M611" s="25">
        <f t="shared" si="61"/>
        <v>17</v>
      </c>
      <c r="N611" s="65">
        <f t="shared" si="61"/>
        <v>4</v>
      </c>
      <c r="O611" s="25">
        <f t="shared" si="61"/>
        <v>21</v>
      </c>
      <c r="P611" s="25">
        <f t="shared" si="61"/>
        <v>7</v>
      </c>
      <c r="Q611" s="25">
        <f t="shared" si="61"/>
        <v>0</v>
      </c>
      <c r="R611" s="25">
        <f t="shared" si="61"/>
        <v>1</v>
      </c>
      <c r="S611" s="25">
        <f t="shared" si="61"/>
        <v>0</v>
      </c>
      <c r="T611" s="25">
        <f t="shared" si="61"/>
        <v>0</v>
      </c>
      <c r="U611" s="25">
        <f t="shared" si="61"/>
        <v>0</v>
      </c>
      <c r="V611" s="25">
        <f t="shared" si="61"/>
        <v>0</v>
      </c>
      <c r="W611" s="25">
        <f t="shared" si="61"/>
        <v>7</v>
      </c>
      <c r="X611" s="25">
        <f t="shared" si="61"/>
        <v>4</v>
      </c>
      <c r="Y611" s="25">
        <f t="shared" si="61"/>
        <v>2</v>
      </c>
      <c r="Z611" s="25">
        <f t="shared" si="61"/>
        <v>26</v>
      </c>
      <c r="AA611" s="25">
        <v>0.34499999999999997</v>
      </c>
      <c r="AB611" s="25">
        <v>0.34200000000000003</v>
      </c>
      <c r="AC611" s="123">
        <f ca="1">SUM(AA611:AC611)</f>
        <v>0.68700000000000006</v>
      </c>
      <c r="AE611">
        <v>23</v>
      </c>
      <c r="AF611" s="25">
        <v>12</v>
      </c>
      <c r="AG611">
        <f>SUM(AE611:AF611)</f>
        <v>35</v>
      </c>
    </row>
    <row r="614" spans="1:33" x14ac:dyDescent="0.25">
      <c r="A614" t="s">
        <v>152</v>
      </c>
      <c r="B614" t="s">
        <v>300</v>
      </c>
      <c r="C614">
        <v>0.111</v>
      </c>
      <c r="D614">
        <v>3</v>
      </c>
      <c r="E614">
        <v>3</v>
      </c>
      <c r="F614">
        <v>10</v>
      </c>
      <c r="G614" s="14">
        <v>9</v>
      </c>
      <c r="H614">
        <v>1</v>
      </c>
      <c r="I614" s="14">
        <v>1</v>
      </c>
      <c r="J614">
        <v>0</v>
      </c>
      <c r="K614">
        <v>0</v>
      </c>
      <c r="L614">
        <v>0</v>
      </c>
      <c r="M614">
        <v>1</v>
      </c>
      <c r="N614" s="14">
        <v>0</v>
      </c>
      <c r="O614">
        <v>4</v>
      </c>
      <c r="P614">
        <v>1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1</v>
      </c>
      <c r="Z614">
        <v>1</v>
      </c>
      <c r="AA614">
        <v>0.2</v>
      </c>
      <c r="AB614">
        <v>0.111</v>
      </c>
      <c r="AC614">
        <v>0.311</v>
      </c>
    </row>
    <row r="615" spans="1:33" x14ac:dyDescent="0.25">
      <c r="A615" t="s">
        <v>153</v>
      </c>
      <c r="B615" t="s">
        <v>300</v>
      </c>
      <c r="C615">
        <v>0.25</v>
      </c>
      <c r="D615">
        <v>2</v>
      </c>
      <c r="E615">
        <v>2</v>
      </c>
      <c r="F615">
        <v>6</v>
      </c>
      <c r="G615" s="14">
        <v>4</v>
      </c>
      <c r="H615">
        <v>0</v>
      </c>
      <c r="I615" s="14">
        <v>1</v>
      </c>
      <c r="J615">
        <v>0</v>
      </c>
      <c r="K615">
        <v>0</v>
      </c>
      <c r="L615">
        <v>0</v>
      </c>
      <c r="M615">
        <v>1</v>
      </c>
      <c r="N615" s="14">
        <v>2</v>
      </c>
      <c r="O615">
        <v>2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1</v>
      </c>
      <c r="AA615">
        <v>0.5</v>
      </c>
      <c r="AB615">
        <v>0.25</v>
      </c>
      <c r="AC615">
        <v>0.75</v>
      </c>
    </row>
    <row r="616" spans="1:33" x14ac:dyDescent="0.25">
      <c r="A616" t="s">
        <v>50</v>
      </c>
      <c r="B616" s="25" t="s">
        <v>50</v>
      </c>
      <c r="C616" s="25">
        <v>0.153</v>
      </c>
      <c r="D616" s="25">
        <f t="shared" ref="D616:Z616" si="62">SUM(D614:D615)</f>
        <v>5</v>
      </c>
      <c r="E616" s="25">
        <f t="shared" si="62"/>
        <v>5</v>
      </c>
      <c r="F616" s="25">
        <f t="shared" si="62"/>
        <v>16</v>
      </c>
      <c r="G616" s="65">
        <f t="shared" si="62"/>
        <v>13</v>
      </c>
      <c r="H616" s="25">
        <f t="shared" si="62"/>
        <v>1</v>
      </c>
      <c r="I616" s="65">
        <f t="shared" si="62"/>
        <v>2</v>
      </c>
      <c r="J616" s="25">
        <f t="shared" si="62"/>
        <v>0</v>
      </c>
      <c r="K616" s="25">
        <f t="shared" si="62"/>
        <v>0</v>
      </c>
      <c r="L616" s="25">
        <f t="shared" si="62"/>
        <v>0</v>
      </c>
      <c r="M616" s="25">
        <f t="shared" si="62"/>
        <v>2</v>
      </c>
      <c r="N616" s="65">
        <f t="shared" si="62"/>
        <v>2</v>
      </c>
      <c r="O616" s="25">
        <f t="shared" si="62"/>
        <v>6</v>
      </c>
      <c r="P616" s="25">
        <f t="shared" si="62"/>
        <v>1</v>
      </c>
      <c r="Q616" s="25">
        <f t="shared" si="62"/>
        <v>0</v>
      </c>
      <c r="R616" s="25">
        <f t="shared" si="62"/>
        <v>0</v>
      </c>
      <c r="S616" s="25">
        <f t="shared" si="62"/>
        <v>0</v>
      </c>
      <c r="T616" s="25">
        <f t="shared" si="62"/>
        <v>0</v>
      </c>
      <c r="U616" s="25">
        <f t="shared" si="62"/>
        <v>0</v>
      </c>
      <c r="V616" s="25">
        <f t="shared" si="62"/>
        <v>0</v>
      </c>
      <c r="W616" s="25">
        <f t="shared" si="62"/>
        <v>0</v>
      </c>
      <c r="X616" s="25">
        <f t="shared" si="62"/>
        <v>0</v>
      </c>
      <c r="Y616" s="25">
        <f t="shared" si="62"/>
        <v>1</v>
      </c>
      <c r="Z616" s="25">
        <f t="shared" si="62"/>
        <v>2</v>
      </c>
      <c r="AA616" s="25">
        <v>0.312</v>
      </c>
      <c r="AB616" s="25">
        <v>0.154</v>
      </c>
      <c r="AC616" s="25">
        <v>0.46600000000000003</v>
      </c>
    </row>
    <row r="619" spans="1:33" x14ac:dyDescent="0.25">
      <c r="A619" t="s">
        <v>148</v>
      </c>
      <c r="B619" t="s">
        <v>469</v>
      </c>
      <c r="C619">
        <v>0.27800000000000002</v>
      </c>
      <c r="D619">
        <v>11</v>
      </c>
      <c r="E619">
        <v>11</v>
      </c>
      <c r="F619">
        <v>42</v>
      </c>
      <c r="G619" s="14">
        <v>36</v>
      </c>
      <c r="H619">
        <v>6</v>
      </c>
      <c r="I619" s="14">
        <v>10</v>
      </c>
      <c r="J619">
        <v>2</v>
      </c>
      <c r="K619">
        <v>0</v>
      </c>
      <c r="L619">
        <v>0</v>
      </c>
      <c r="M619">
        <v>6</v>
      </c>
      <c r="N619" s="14">
        <v>4</v>
      </c>
      <c r="O619">
        <v>7</v>
      </c>
      <c r="P619">
        <v>2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2</v>
      </c>
      <c r="X619">
        <v>1</v>
      </c>
      <c r="Y619">
        <v>0</v>
      </c>
      <c r="Z619">
        <v>12</v>
      </c>
      <c r="AA619">
        <v>0.38100000000000001</v>
      </c>
      <c r="AB619">
        <v>0.33300000000000002</v>
      </c>
      <c r="AC619">
        <v>0.71399999999999997</v>
      </c>
    </row>
    <row r="620" spans="1:33" x14ac:dyDescent="0.25">
      <c r="A620" t="s">
        <v>152</v>
      </c>
      <c r="B620" t="s">
        <v>469</v>
      </c>
      <c r="C620">
        <v>0.25</v>
      </c>
      <c r="D620">
        <v>5</v>
      </c>
      <c r="E620">
        <v>5</v>
      </c>
      <c r="F620">
        <v>13</v>
      </c>
      <c r="G620" s="14">
        <v>12</v>
      </c>
      <c r="H620">
        <v>3</v>
      </c>
      <c r="I620" s="14">
        <v>3</v>
      </c>
      <c r="J620">
        <v>1</v>
      </c>
      <c r="K620">
        <v>0</v>
      </c>
      <c r="L620">
        <v>0</v>
      </c>
      <c r="M620">
        <v>2</v>
      </c>
      <c r="N620" s="14">
        <v>0</v>
      </c>
      <c r="O620">
        <v>2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1</v>
      </c>
      <c r="V620">
        <v>0</v>
      </c>
      <c r="W620">
        <v>2</v>
      </c>
      <c r="X620">
        <v>0</v>
      </c>
      <c r="Y620">
        <v>3</v>
      </c>
      <c r="Z620">
        <v>4</v>
      </c>
      <c r="AA620">
        <v>0.23100000000000001</v>
      </c>
      <c r="AB620">
        <v>0.33300000000000002</v>
      </c>
      <c r="AC620">
        <v>0.56399999999999995</v>
      </c>
    </row>
    <row r="621" spans="1:33" ht="15.75" thickBot="1" x14ac:dyDescent="0.3">
      <c r="A621" t="s">
        <v>153</v>
      </c>
      <c r="B621" t="s">
        <v>469</v>
      </c>
      <c r="C621">
        <v>0.5</v>
      </c>
      <c r="D621">
        <v>1</v>
      </c>
      <c r="E621">
        <v>1</v>
      </c>
      <c r="F621">
        <v>5</v>
      </c>
      <c r="G621" s="14">
        <v>4</v>
      </c>
      <c r="H621">
        <v>0</v>
      </c>
      <c r="I621" s="14">
        <v>2</v>
      </c>
      <c r="J621">
        <v>0</v>
      </c>
      <c r="K621">
        <v>0</v>
      </c>
      <c r="L621">
        <v>0</v>
      </c>
      <c r="M621">
        <v>2</v>
      </c>
      <c r="N621" s="14">
        <v>0</v>
      </c>
      <c r="O621">
        <v>1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1</v>
      </c>
      <c r="V621">
        <v>0</v>
      </c>
      <c r="W621">
        <v>0</v>
      </c>
      <c r="X621">
        <v>0</v>
      </c>
      <c r="Y621">
        <v>0</v>
      </c>
      <c r="Z621">
        <v>2</v>
      </c>
      <c r="AA621">
        <v>0.4</v>
      </c>
      <c r="AB621">
        <v>0.5</v>
      </c>
      <c r="AC621">
        <v>0.9</v>
      </c>
    </row>
    <row r="622" spans="1:33" ht="15.75" thickBot="1" x14ac:dyDescent="0.3">
      <c r="A622" t="s">
        <v>50</v>
      </c>
      <c r="B622" s="25" t="s">
        <v>469</v>
      </c>
      <c r="C622">
        <v>0.27</v>
      </c>
      <c r="D622" s="25">
        <f t="shared" ref="D622:Z622" si="63">SUM(D619:D621)</f>
        <v>17</v>
      </c>
      <c r="E622" s="25">
        <f t="shared" si="63"/>
        <v>17</v>
      </c>
      <c r="F622" s="25">
        <f t="shared" si="63"/>
        <v>60</v>
      </c>
      <c r="G622" s="65">
        <f t="shared" si="63"/>
        <v>52</v>
      </c>
      <c r="H622" s="25">
        <f t="shared" si="63"/>
        <v>9</v>
      </c>
      <c r="I622" s="65">
        <f t="shared" si="63"/>
        <v>15</v>
      </c>
      <c r="J622" s="25">
        <f t="shared" si="63"/>
        <v>3</v>
      </c>
      <c r="K622" s="25">
        <f t="shared" si="63"/>
        <v>0</v>
      </c>
      <c r="L622" s="25">
        <f t="shared" si="63"/>
        <v>0</v>
      </c>
      <c r="M622" s="25">
        <f t="shared" si="63"/>
        <v>10</v>
      </c>
      <c r="N622" s="65">
        <f t="shared" si="63"/>
        <v>4</v>
      </c>
      <c r="O622" s="25">
        <f t="shared" si="63"/>
        <v>10</v>
      </c>
      <c r="P622" s="25">
        <f t="shared" si="63"/>
        <v>2</v>
      </c>
      <c r="Q622" s="25">
        <f t="shared" si="63"/>
        <v>0</v>
      </c>
      <c r="R622" s="25">
        <f t="shared" si="63"/>
        <v>0</v>
      </c>
      <c r="S622" s="25">
        <f t="shared" si="63"/>
        <v>0</v>
      </c>
      <c r="T622" s="25">
        <f t="shared" si="63"/>
        <v>0</v>
      </c>
      <c r="U622" s="25">
        <f t="shared" si="63"/>
        <v>2</v>
      </c>
      <c r="V622" s="25">
        <f t="shared" si="63"/>
        <v>0</v>
      </c>
      <c r="W622" s="25">
        <f t="shared" si="63"/>
        <v>4</v>
      </c>
      <c r="X622" s="25">
        <f t="shared" si="63"/>
        <v>1</v>
      </c>
      <c r="Y622" s="25">
        <f t="shared" si="63"/>
        <v>3</v>
      </c>
      <c r="Z622" s="25">
        <f t="shared" si="63"/>
        <v>18</v>
      </c>
      <c r="AA622" s="25">
        <v>0.35</v>
      </c>
      <c r="AB622" s="25">
        <v>0.34599999999999997</v>
      </c>
      <c r="AC622" s="123">
        <f>SUM(AA622:AB622)</f>
        <v>0.69599999999999995</v>
      </c>
    </row>
    <row r="624" spans="1:33" x14ac:dyDescent="0.25">
      <c r="C624" t="s">
        <v>147</v>
      </c>
    </row>
    <row r="626" spans="1:34" x14ac:dyDescent="0.25">
      <c r="A626" t="s">
        <v>148</v>
      </c>
      <c r="B626" t="s">
        <v>470</v>
      </c>
      <c r="C626">
        <v>0.41399999999999998</v>
      </c>
      <c r="D626">
        <v>10</v>
      </c>
      <c r="E626">
        <v>10</v>
      </c>
      <c r="F626">
        <v>39</v>
      </c>
      <c r="G626" s="14">
        <v>29</v>
      </c>
      <c r="H626">
        <v>14</v>
      </c>
      <c r="I626" s="14">
        <v>12</v>
      </c>
      <c r="J626">
        <v>2</v>
      </c>
      <c r="K626">
        <v>0</v>
      </c>
      <c r="L626">
        <v>1</v>
      </c>
      <c r="M626">
        <v>7</v>
      </c>
      <c r="N626" s="14">
        <v>8</v>
      </c>
      <c r="O626">
        <v>3</v>
      </c>
      <c r="P626">
        <v>2</v>
      </c>
      <c r="Q626">
        <v>0</v>
      </c>
      <c r="R626">
        <v>1</v>
      </c>
      <c r="S626">
        <v>0</v>
      </c>
      <c r="T626">
        <v>0</v>
      </c>
      <c r="U626">
        <v>0</v>
      </c>
      <c r="V626">
        <v>0</v>
      </c>
      <c r="W626">
        <v>3</v>
      </c>
      <c r="X626">
        <v>4</v>
      </c>
      <c r="Y626">
        <v>0</v>
      </c>
      <c r="Z626">
        <v>17</v>
      </c>
      <c r="AA626">
        <v>0.56399999999999995</v>
      </c>
      <c r="AB626">
        <v>0.58599999999999997</v>
      </c>
      <c r="AC626">
        <v>1.1499999999999999</v>
      </c>
    </row>
    <row r="627" spans="1:34" ht="15.75" thickBot="1" x14ac:dyDescent="0.3">
      <c r="A627" t="s">
        <v>152</v>
      </c>
      <c r="B627" t="s">
        <v>470</v>
      </c>
      <c r="C627">
        <v>0.42299999999999999</v>
      </c>
      <c r="D627">
        <v>8</v>
      </c>
      <c r="E627">
        <v>8</v>
      </c>
      <c r="F627">
        <v>31</v>
      </c>
      <c r="G627" s="14">
        <v>26</v>
      </c>
      <c r="H627">
        <v>7</v>
      </c>
      <c r="I627" s="14">
        <v>11</v>
      </c>
      <c r="J627">
        <v>4</v>
      </c>
      <c r="K627">
        <v>0</v>
      </c>
      <c r="L627">
        <v>0</v>
      </c>
      <c r="M627">
        <v>4</v>
      </c>
      <c r="N627" s="14">
        <v>4</v>
      </c>
      <c r="O627">
        <v>6</v>
      </c>
      <c r="P627">
        <v>1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2</v>
      </c>
      <c r="X627">
        <v>0</v>
      </c>
      <c r="Y627">
        <v>3</v>
      </c>
      <c r="Z627">
        <v>15</v>
      </c>
      <c r="AA627">
        <v>0.51600000000000001</v>
      </c>
      <c r="AB627">
        <v>0.57699999999999996</v>
      </c>
      <c r="AC627">
        <v>1.093</v>
      </c>
    </row>
    <row r="628" spans="1:34" ht="15.75" thickBot="1" x14ac:dyDescent="0.3">
      <c r="A628" t="s">
        <v>50</v>
      </c>
      <c r="B628" s="25" t="s">
        <v>470</v>
      </c>
      <c r="C628" s="25">
        <v>0.41799999999999998</v>
      </c>
      <c r="D628" s="25">
        <f t="shared" ref="D628:Z628" si="64">SUM(D626:D627)</f>
        <v>18</v>
      </c>
      <c r="E628" s="25">
        <f t="shared" si="64"/>
        <v>18</v>
      </c>
      <c r="F628" s="25">
        <f t="shared" si="64"/>
        <v>70</v>
      </c>
      <c r="G628" s="65">
        <f t="shared" si="64"/>
        <v>55</v>
      </c>
      <c r="H628" s="25">
        <f t="shared" si="64"/>
        <v>21</v>
      </c>
      <c r="I628" s="65">
        <f t="shared" si="64"/>
        <v>23</v>
      </c>
      <c r="J628" s="25">
        <f t="shared" si="64"/>
        <v>6</v>
      </c>
      <c r="K628" s="25">
        <f t="shared" si="64"/>
        <v>0</v>
      </c>
      <c r="L628" s="25">
        <f t="shared" si="64"/>
        <v>1</v>
      </c>
      <c r="M628" s="25">
        <f t="shared" si="64"/>
        <v>11</v>
      </c>
      <c r="N628" s="65">
        <f t="shared" si="64"/>
        <v>12</v>
      </c>
      <c r="O628" s="25">
        <f t="shared" si="64"/>
        <v>9</v>
      </c>
      <c r="P628" s="25">
        <f t="shared" si="64"/>
        <v>3</v>
      </c>
      <c r="Q628" s="25">
        <f t="shared" si="64"/>
        <v>0</v>
      </c>
      <c r="R628" s="25">
        <f t="shared" si="64"/>
        <v>1</v>
      </c>
      <c r="S628" s="25">
        <f t="shared" si="64"/>
        <v>0</v>
      </c>
      <c r="T628" s="25">
        <f t="shared" si="64"/>
        <v>0</v>
      </c>
      <c r="U628" s="25">
        <f t="shared" si="64"/>
        <v>0</v>
      </c>
      <c r="V628" s="25">
        <f t="shared" si="64"/>
        <v>0</v>
      </c>
      <c r="W628" s="25">
        <f t="shared" si="64"/>
        <v>5</v>
      </c>
      <c r="X628" s="25">
        <f t="shared" si="64"/>
        <v>4</v>
      </c>
      <c r="Y628" s="25">
        <f t="shared" si="64"/>
        <v>3</v>
      </c>
      <c r="Z628" s="25">
        <f t="shared" si="64"/>
        <v>32</v>
      </c>
      <c r="AA628" s="25">
        <v>0.54200000000000004</v>
      </c>
      <c r="AB628" s="25">
        <v>0.58199999999999996</v>
      </c>
      <c r="AC628" s="123">
        <f>SUM(AA628:AB628)</f>
        <v>1.1240000000000001</v>
      </c>
    </row>
    <row r="636" spans="1:34" x14ac:dyDescent="0.25">
      <c r="A636" t="s">
        <v>213</v>
      </c>
      <c r="B636" t="s">
        <v>471</v>
      </c>
      <c r="C636">
        <v>0.26700000000000002</v>
      </c>
      <c r="D636">
        <v>8</v>
      </c>
      <c r="E636">
        <v>8</v>
      </c>
      <c r="F636">
        <v>33</v>
      </c>
      <c r="G636" s="14">
        <v>30</v>
      </c>
      <c r="H636">
        <v>2</v>
      </c>
      <c r="I636" s="14">
        <v>8</v>
      </c>
      <c r="J636">
        <v>1</v>
      </c>
      <c r="K636">
        <v>0</v>
      </c>
      <c r="L636">
        <v>0</v>
      </c>
      <c r="M636">
        <v>4</v>
      </c>
      <c r="N636" s="14">
        <v>3</v>
      </c>
      <c r="O636">
        <v>5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2</v>
      </c>
      <c r="X636">
        <v>3</v>
      </c>
      <c r="Y636">
        <v>0</v>
      </c>
      <c r="Z636">
        <v>9</v>
      </c>
      <c r="AA636">
        <v>0.33300000000000002</v>
      </c>
      <c r="AB636">
        <v>0.3</v>
      </c>
      <c r="AC636">
        <v>0.63300000000000001</v>
      </c>
    </row>
    <row r="637" spans="1:34" x14ac:dyDescent="0.25">
      <c r="A637" t="s">
        <v>146</v>
      </c>
      <c r="B637" t="s">
        <v>471</v>
      </c>
      <c r="C637">
        <v>0.222</v>
      </c>
      <c r="D637">
        <v>8</v>
      </c>
      <c r="E637">
        <v>8</v>
      </c>
      <c r="F637">
        <v>29</v>
      </c>
      <c r="G637" s="14">
        <v>27</v>
      </c>
      <c r="H637">
        <v>4</v>
      </c>
      <c r="I637" s="14">
        <v>6</v>
      </c>
      <c r="J637">
        <v>2</v>
      </c>
      <c r="K637">
        <v>0</v>
      </c>
      <c r="L637">
        <v>0</v>
      </c>
      <c r="M637">
        <v>1</v>
      </c>
      <c r="N637" s="14">
        <v>1</v>
      </c>
      <c r="O637">
        <v>6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1</v>
      </c>
      <c r="V637">
        <v>0</v>
      </c>
      <c r="W637">
        <v>1</v>
      </c>
      <c r="X637">
        <v>1</v>
      </c>
      <c r="Y637">
        <v>0</v>
      </c>
      <c r="Z637">
        <v>8</v>
      </c>
      <c r="AA637">
        <v>0.24099999999999999</v>
      </c>
      <c r="AB637">
        <v>0.29599999999999999</v>
      </c>
      <c r="AC637">
        <v>0.53800000000000003</v>
      </c>
    </row>
    <row r="638" spans="1:34" x14ac:dyDescent="0.25">
      <c r="A638" t="s">
        <v>148</v>
      </c>
      <c r="B638" t="s">
        <v>471</v>
      </c>
      <c r="C638">
        <v>0.308</v>
      </c>
      <c r="D638">
        <v>7</v>
      </c>
      <c r="E638">
        <v>7</v>
      </c>
      <c r="F638">
        <v>32</v>
      </c>
      <c r="G638" s="14">
        <v>26</v>
      </c>
      <c r="H638">
        <v>5</v>
      </c>
      <c r="I638" s="14">
        <v>8</v>
      </c>
      <c r="J638">
        <v>2</v>
      </c>
      <c r="K638">
        <v>0</v>
      </c>
      <c r="L638">
        <v>0</v>
      </c>
      <c r="M638">
        <v>6</v>
      </c>
      <c r="N638" s="14">
        <v>6</v>
      </c>
      <c r="O638">
        <v>2</v>
      </c>
      <c r="P638">
        <v>0</v>
      </c>
      <c r="Q638">
        <v>0</v>
      </c>
      <c r="R638">
        <v>2</v>
      </c>
      <c r="S638">
        <v>0</v>
      </c>
      <c r="T638">
        <v>0</v>
      </c>
      <c r="U638">
        <v>0</v>
      </c>
      <c r="V638">
        <v>0</v>
      </c>
      <c r="W638">
        <v>4</v>
      </c>
      <c r="X638">
        <v>1</v>
      </c>
      <c r="Y638">
        <v>0</v>
      </c>
      <c r="Z638">
        <v>10</v>
      </c>
      <c r="AA638">
        <v>0.437</v>
      </c>
      <c r="AB638">
        <v>0.38500000000000001</v>
      </c>
      <c r="AC638">
        <v>0.82199999999999995</v>
      </c>
    </row>
    <row r="639" spans="1:34" x14ac:dyDescent="0.25">
      <c r="A639" t="s">
        <v>152</v>
      </c>
      <c r="B639" t="s">
        <v>471</v>
      </c>
      <c r="C639">
        <v>0</v>
      </c>
      <c r="D639">
        <v>0</v>
      </c>
      <c r="E639">
        <v>0</v>
      </c>
      <c r="F639">
        <v>0</v>
      </c>
      <c r="G639" s="14">
        <v>0</v>
      </c>
      <c r="H639">
        <v>0</v>
      </c>
      <c r="I639" s="14">
        <v>0</v>
      </c>
      <c r="J639">
        <v>0</v>
      </c>
      <c r="K639">
        <v>0</v>
      </c>
      <c r="L639">
        <v>0</v>
      </c>
      <c r="M639">
        <v>0</v>
      </c>
      <c r="N639" s="14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</row>
    <row r="640" spans="1:34" x14ac:dyDescent="0.25">
      <c r="A640" t="s">
        <v>153</v>
      </c>
      <c r="B640" t="s">
        <v>471</v>
      </c>
      <c r="C640">
        <v>0.161</v>
      </c>
      <c r="D640">
        <v>11</v>
      </c>
      <c r="E640">
        <v>11</v>
      </c>
      <c r="F640">
        <v>42</v>
      </c>
      <c r="G640" s="14">
        <v>31</v>
      </c>
      <c r="H640">
        <v>7</v>
      </c>
      <c r="I640" s="14">
        <v>5</v>
      </c>
      <c r="J640">
        <v>0</v>
      </c>
      <c r="K640">
        <v>0</v>
      </c>
      <c r="L640">
        <v>0</v>
      </c>
      <c r="M640">
        <v>4</v>
      </c>
      <c r="N640" s="14">
        <v>10</v>
      </c>
      <c r="O640">
        <v>12</v>
      </c>
      <c r="P640">
        <v>1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2</v>
      </c>
      <c r="X640">
        <v>0</v>
      </c>
      <c r="Y640">
        <v>0</v>
      </c>
      <c r="Z640">
        <v>5</v>
      </c>
      <c r="AA640">
        <v>0.38100000000000001</v>
      </c>
      <c r="AB640">
        <v>0.161</v>
      </c>
      <c r="AC640">
        <v>0.54200000000000004</v>
      </c>
      <c r="AH640">
        <v>7</v>
      </c>
    </row>
    <row r="641" spans="1:33" x14ac:dyDescent="0.25">
      <c r="A641" t="s">
        <v>154</v>
      </c>
      <c r="B641" t="s">
        <v>471</v>
      </c>
      <c r="C641">
        <v>0</v>
      </c>
      <c r="D641">
        <v>1</v>
      </c>
      <c r="E641">
        <v>1</v>
      </c>
      <c r="F641">
        <v>3</v>
      </c>
      <c r="G641" s="14">
        <v>2</v>
      </c>
      <c r="H641">
        <v>0</v>
      </c>
      <c r="I641" s="14">
        <v>0</v>
      </c>
      <c r="J641">
        <v>0</v>
      </c>
      <c r="K641">
        <v>0</v>
      </c>
      <c r="L641">
        <v>0</v>
      </c>
      <c r="M641">
        <v>0</v>
      </c>
      <c r="N641" s="14">
        <v>1</v>
      </c>
      <c r="O641">
        <v>2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0.33300000000000002</v>
      </c>
      <c r="AB641">
        <v>0</v>
      </c>
      <c r="AC641">
        <v>0.33300000000000002</v>
      </c>
    </row>
    <row r="642" spans="1:33" x14ac:dyDescent="0.25">
      <c r="A642" t="s">
        <v>50</v>
      </c>
      <c r="B642" s="25" t="s">
        <v>50</v>
      </c>
      <c r="C642" s="25">
        <v>0.23200000000000001</v>
      </c>
      <c r="D642" s="25">
        <f t="shared" ref="D642:Z642" si="65">SUM(D636:D641)</f>
        <v>35</v>
      </c>
      <c r="E642" s="25">
        <f t="shared" si="65"/>
        <v>35</v>
      </c>
      <c r="F642" s="25">
        <f t="shared" si="65"/>
        <v>139</v>
      </c>
      <c r="G642" s="65">
        <f t="shared" si="65"/>
        <v>116</v>
      </c>
      <c r="H642" s="25">
        <f t="shared" si="65"/>
        <v>18</v>
      </c>
      <c r="I642" s="65">
        <f t="shared" si="65"/>
        <v>27</v>
      </c>
      <c r="J642" s="25">
        <f t="shared" si="65"/>
        <v>5</v>
      </c>
      <c r="K642" s="25">
        <f t="shared" si="65"/>
        <v>0</v>
      </c>
      <c r="L642" s="25">
        <f t="shared" si="65"/>
        <v>0</v>
      </c>
      <c r="M642" s="25">
        <f t="shared" si="65"/>
        <v>15</v>
      </c>
      <c r="N642" s="65">
        <f t="shared" si="65"/>
        <v>21</v>
      </c>
      <c r="O642" s="25">
        <f t="shared" si="65"/>
        <v>27</v>
      </c>
      <c r="P642" s="25">
        <f t="shared" si="65"/>
        <v>1</v>
      </c>
      <c r="Q642" s="25">
        <f t="shared" si="65"/>
        <v>0</v>
      </c>
      <c r="R642" s="25">
        <f t="shared" si="65"/>
        <v>2</v>
      </c>
      <c r="S642" s="25">
        <f t="shared" si="65"/>
        <v>0</v>
      </c>
      <c r="T642" s="25">
        <f t="shared" si="65"/>
        <v>0</v>
      </c>
      <c r="U642" s="25">
        <f t="shared" si="65"/>
        <v>1</v>
      </c>
      <c r="V642" s="25">
        <f t="shared" si="65"/>
        <v>0</v>
      </c>
      <c r="W642" s="25">
        <f t="shared" si="65"/>
        <v>9</v>
      </c>
      <c r="X642" s="25">
        <f t="shared" si="65"/>
        <v>5</v>
      </c>
      <c r="Y642" s="25">
        <f t="shared" si="65"/>
        <v>0</v>
      </c>
      <c r="Z642" s="25">
        <f t="shared" si="65"/>
        <v>32</v>
      </c>
      <c r="AA642" s="25">
        <v>0.35299999999999998</v>
      </c>
      <c r="AB642" s="25">
        <v>0.27600000000000002</v>
      </c>
      <c r="AC642" s="25">
        <f>SUM(AA642:AB642)</f>
        <v>0.629</v>
      </c>
    </row>
    <row r="645" spans="1:33" x14ac:dyDescent="0.25">
      <c r="A645" t="s">
        <v>215</v>
      </c>
      <c r="B645" t="s">
        <v>472</v>
      </c>
      <c r="C645">
        <v>0.30299999999999999</v>
      </c>
      <c r="D645">
        <v>9</v>
      </c>
      <c r="E645">
        <v>9</v>
      </c>
      <c r="F645">
        <v>37</v>
      </c>
      <c r="G645" s="14">
        <v>33</v>
      </c>
      <c r="H645">
        <v>6</v>
      </c>
      <c r="I645" s="14">
        <v>10</v>
      </c>
      <c r="J645">
        <v>2</v>
      </c>
      <c r="K645">
        <v>0</v>
      </c>
      <c r="L645">
        <v>0</v>
      </c>
      <c r="M645">
        <v>4</v>
      </c>
      <c r="N645" s="14">
        <v>2</v>
      </c>
      <c r="O645">
        <v>2</v>
      </c>
      <c r="P645">
        <v>2</v>
      </c>
      <c r="Q645">
        <v>0</v>
      </c>
      <c r="R645">
        <v>4</v>
      </c>
      <c r="S645">
        <v>0</v>
      </c>
      <c r="T645">
        <v>0</v>
      </c>
      <c r="U645">
        <v>0</v>
      </c>
      <c r="V645">
        <v>0</v>
      </c>
      <c r="W645">
        <v>1</v>
      </c>
      <c r="X645">
        <v>3</v>
      </c>
      <c r="Y645">
        <v>0</v>
      </c>
      <c r="Z645">
        <v>12</v>
      </c>
      <c r="AA645">
        <v>0.378</v>
      </c>
      <c r="AB645">
        <v>0.36399999999999999</v>
      </c>
      <c r="AC645">
        <v>0.74199999999999999</v>
      </c>
    </row>
    <row r="646" spans="1:33" x14ac:dyDescent="0.25">
      <c r="A646" t="s">
        <v>155</v>
      </c>
      <c r="B646" t="s">
        <v>472</v>
      </c>
      <c r="C646">
        <v>0</v>
      </c>
      <c r="D646">
        <v>1</v>
      </c>
      <c r="E646">
        <v>1</v>
      </c>
      <c r="F646">
        <v>3</v>
      </c>
      <c r="G646" s="14">
        <v>2</v>
      </c>
      <c r="H646">
        <v>0</v>
      </c>
      <c r="I646" s="14">
        <v>0</v>
      </c>
      <c r="J646">
        <v>0</v>
      </c>
      <c r="K646">
        <v>0</v>
      </c>
      <c r="L646">
        <v>0</v>
      </c>
      <c r="M646">
        <v>0</v>
      </c>
      <c r="N646" s="14">
        <v>1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0.33300000000000002</v>
      </c>
      <c r="AB646">
        <v>0</v>
      </c>
      <c r="AC646">
        <v>0.33300000000000002</v>
      </c>
    </row>
    <row r="647" spans="1:33" x14ac:dyDescent="0.25">
      <c r="B647" s="58" t="s">
        <v>473</v>
      </c>
      <c r="C647">
        <v>0.28499999999999998</v>
      </c>
      <c r="D647">
        <f t="shared" ref="D647:Z647" si="66">SUM(D645:D646)</f>
        <v>10</v>
      </c>
      <c r="E647">
        <f t="shared" si="66"/>
        <v>10</v>
      </c>
      <c r="F647">
        <f t="shared" si="66"/>
        <v>40</v>
      </c>
      <c r="G647" s="14">
        <f t="shared" si="66"/>
        <v>35</v>
      </c>
      <c r="H647">
        <f t="shared" si="66"/>
        <v>6</v>
      </c>
      <c r="I647" s="14">
        <f t="shared" si="66"/>
        <v>10</v>
      </c>
      <c r="J647">
        <f t="shared" si="66"/>
        <v>2</v>
      </c>
      <c r="K647">
        <f t="shared" si="66"/>
        <v>0</v>
      </c>
      <c r="L647">
        <f t="shared" si="66"/>
        <v>0</v>
      </c>
      <c r="M647">
        <f t="shared" si="66"/>
        <v>4</v>
      </c>
      <c r="N647" s="14">
        <f t="shared" si="66"/>
        <v>3</v>
      </c>
      <c r="O647">
        <f t="shared" si="66"/>
        <v>2</v>
      </c>
      <c r="P647">
        <f t="shared" si="66"/>
        <v>2</v>
      </c>
      <c r="Q647">
        <f t="shared" si="66"/>
        <v>0</v>
      </c>
      <c r="R647">
        <f t="shared" si="66"/>
        <v>4</v>
      </c>
      <c r="S647">
        <f t="shared" si="66"/>
        <v>0</v>
      </c>
      <c r="T647">
        <f t="shared" si="66"/>
        <v>0</v>
      </c>
      <c r="U647">
        <f t="shared" si="66"/>
        <v>0</v>
      </c>
      <c r="V647">
        <f t="shared" si="66"/>
        <v>0</v>
      </c>
      <c r="W647">
        <f t="shared" si="66"/>
        <v>1</v>
      </c>
      <c r="X647">
        <f t="shared" si="66"/>
        <v>3</v>
      </c>
      <c r="Y647">
        <f t="shared" si="66"/>
        <v>0</v>
      </c>
      <c r="Z647">
        <f t="shared" si="66"/>
        <v>12</v>
      </c>
      <c r="AA647" s="25">
        <v>0.375</v>
      </c>
      <c r="AB647" s="25">
        <v>0.34300000000000003</v>
      </c>
      <c r="AC647" s="25">
        <f>SUM(AA647:AB647)</f>
        <v>0.71799999999999997</v>
      </c>
    </row>
    <row r="649" spans="1:33" x14ac:dyDescent="0.25">
      <c r="B649" s="24" t="s">
        <v>1</v>
      </c>
      <c r="C649" s="24" t="s">
        <v>2</v>
      </c>
      <c r="D649" s="24" t="s">
        <v>3</v>
      </c>
      <c r="E649" s="24" t="s">
        <v>4</v>
      </c>
      <c r="F649" s="24" t="s">
        <v>5</v>
      </c>
      <c r="G649" s="59" t="s">
        <v>6</v>
      </c>
      <c r="H649" s="24" t="s">
        <v>7</v>
      </c>
      <c r="I649" s="59" t="s">
        <v>8</v>
      </c>
      <c r="J649" s="24" t="s">
        <v>9</v>
      </c>
      <c r="K649" s="24" t="s">
        <v>10</v>
      </c>
      <c r="L649" s="24" t="s">
        <v>11</v>
      </c>
      <c r="M649" s="24" t="s">
        <v>12</v>
      </c>
      <c r="N649" s="59" t="s">
        <v>13</v>
      </c>
      <c r="O649" s="24" t="s">
        <v>14</v>
      </c>
      <c r="P649" s="24" t="s">
        <v>15</v>
      </c>
      <c r="Q649" s="24" t="s">
        <v>16</v>
      </c>
      <c r="R649" s="24" t="s">
        <v>17</v>
      </c>
      <c r="S649" s="24" t="s">
        <v>18</v>
      </c>
      <c r="T649" s="24" t="s">
        <v>19</v>
      </c>
      <c r="U649" s="24" t="s">
        <v>20</v>
      </c>
      <c r="V649" s="24" t="s">
        <v>21</v>
      </c>
      <c r="W649" s="24" t="s">
        <v>22</v>
      </c>
      <c r="X649" s="24" t="s">
        <v>23</v>
      </c>
      <c r="Y649" s="24" t="s">
        <v>24</v>
      </c>
      <c r="Z649" s="24" t="s">
        <v>25</v>
      </c>
      <c r="AA649" s="24" t="s">
        <v>26</v>
      </c>
      <c r="AB649" s="24" t="s">
        <v>27</v>
      </c>
      <c r="AC649" s="24" t="s">
        <v>28</v>
      </c>
    </row>
    <row r="650" spans="1:33" x14ac:dyDescent="0.25">
      <c r="A650" t="s">
        <v>155</v>
      </c>
      <c r="B650" t="s">
        <v>474</v>
      </c>
      <c r="C650">
        <v>0.26700000000000002</v>
      </c>
      <c r="D650">
        <v>5</v>
      </c>
      <c r="E650">
        <v>5</v>
      </c>
      <c r="F650">
        <v>20</v>
      </c>
      <c r="G650" s="14">
        <v>15</v>
      </c>
      <c r="H650">
        <v>4</v>
      </c>
      <c r="I650" s="14">
        <v>4</v>
      </c>
      <c r="J650">
        <v>1</v>
      </c>
      <c r="K650">
        <v>1</v>
      </c>
      <c r="L650">
        <v>1</v>
      </c>
      <c r="M650">
        <v>3</v>
      </c>
      <c r="N650" s="14">
        <v>3</v>
      </c>
      <c r="O650">
        <v>3</v>
      </c>
      <c r="P650">
        <v>2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1</v>
      </c>
      <c r="Y650">
        <v>0</v>
      </c>
      <c r="Z650">
        <v>10</v>
      </c>
      <c r="AA650">
        <v>0.45</v>
      </c>
      <c r="AB650">
        <v>0.66700000000000004</v>
      </c>
      <c r="AC650">
        <v>1.117</v>
      </c>
    </row>
    <row r="651" spans="1:33" x14ac:dyDescent="0.25">
      <c r="A651" t="s">
        <v>475</v>
      </c>
      <c r="B651" t="s">
        <v>474</v>
      </c>
      <c r="C651">
        <v>0.33300000000000002</v>
      </c>
      <c r="D651">
        <v>5</v>
      </c>
      <c r="E651">
        <v>5</v>
      </c>
      <c r="F651">
        <v>16</v>
      </c>
      <c r="G651" s="14">
        <v>12</v>
      </c>
      <c r="H651">
        <v>1</v>
      </c>
      <c r="I651" s="14">
        <v>4</v>
      </c>
      <c r="J651">
        <v>0</v>
      </c>
      <c r="K651">
        <v>0</v>
      </c>
      <c r="L651">
        <v>0</v>
      </c>
      <c r="M651">
        <v>2</v>
      </c>
      <c r="N651" s="14">
        <v>1</v>
      </c>
      <c r="O651">
        <v>1</v>
      </c>
      <c r="P651">
        <v>3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4</v>
      </c>
      <c r="AA651">
        <v>0.5</v>
      </c>
      <c r="AB651">
        <v>0.33300000000000002</v>
      </c>
      <c r="AC651">
        <v>0.83299999999999996</v>
      </c>
      <c r="AE651">
        <v>11</v>
      </c>
      <c r="AF651">
        <v>2</v>
      </c>
      <c r="AG651">
        <f>SUM(AE651:AF651)</f>
        <v>13</v>
      </c>
    </row>
    <row r="652" spans="1:33" x14ac:dyDescent="0.25">
      <c r="A652" t="s">
        <v>157</v>
      </c>
      <c r="B652" t="s">
        <v>476</v>
      </c>
      <c r="C652">
        <v>0.105</v>
      </c>
      <c r="D652">
        <v>7</v>
      </c>
      <c r="E652">
        <v>7</v>
      </c>
      <c r="F652">
        <v>25</v>
      </c>
      <c r="G652" s="14">
        <v>19</v>
      </c>
      <c r="H652">
        <v>3</v>
      </c>
      <c r="I652" s="14">
        <v>2</v>
      </c>
      <c r="J652">
        <v>0</v>
      </c>
      <c r="K652">
        <v>0</v>
      </c>
      <c r="L652">
        <v>0</v>
      </c>
      <c r="M652">
        <v>1</v>
      </c>
      <c r="N652" s="14">
        <v>5</v>
      </c>
      <c r="O652">
        <v>5</v>
      </c>
      <c r="P652">
        <v>1</v>
      </c>
      <c r="Q652">
        <v>0</v>
      </c>
      <c r="R652">
        <v>3</v>
      </c>
      <c r="S652">
        <v>0</v>
      </c>
      <c r="T652">
        <v>0</v>
      </c>
      <c r="U652">
        <v>0</v>
      </c>
      <c r="V652">
        <v>0</v>
      </c>
      <c r="W652">
        <v>4</v>
      </c>
      <c r="X652">
        <v>1</v>
      </c>
      <c r="Y652">
        <v>0</v>
      </c>
      <c r="Z652">
        <v>2</v>
      </c>
      <c r="AA652">
        <v>0.32</v>
      </c>
      <c r="AB652">
        <v>0.105</v>
      </c>
      <c r="AC652">
        <v>0.42499999999999999</v>
      </c>
    </row>
    <row r="653" spans="1:33" x14ac:dyDescent="0.25">
      <c r="B653" s="58" t="s">
        <v>477</v>
      </c>
      <c r="C653">
        <v>0.217</v>
      </c>
      <c r="D653">
        <f t="shared" ref="D653:Z653" si="67">SUM(D650:D652)</f>
        <v>17</v>
      </c>
      <c r="E653">
        <f t="shared" si="67"/>
        <v>17</v>
      </c>
      <c r="F653">
        <f t="shared" si="67"/>
        <v>61</v>
      </c>
      <c r="G653" s="14">
        <f t="shared" si="67"/>
        <v>46</v>
      </c>
      <c r="H653">
        <f t="shared" si="67"/>
        <v>8</v>
      </c>
      <c r="I653" s="14">
        <f t="shared" si="67"/>
        <v>10</v>
      </c>
      <c r="J653">
        <f t="shared" si="67"/>
        <v>1</v>
      </c>
      <c r="K653">
        <f t="shared" si="67"/>
        <v>1</v>
      </c>
      <c r="L653">
        <f t="shared" si="67"/>
        <v>1</v>
      </c>
      <c r="M653">
        <f t="shared" si="67"/>
        <v>6</v>
      </c>
      <c r="N653" s="14">
        <f t="shared" si="67"/>
        <v>9</v>
      </c>
      <c r="O653">
        <f t="shared" si="67"/>
        <v>9</v>
      </c>
      <c r="P653">
        <f t="shared" si="67"/>
        <v>6</v>
      </c>
      <c r="Q653">
        <f t="shared" si="67"/>
        <v>0</v>
      </c>
      <c r="R653">
        <f t="shared" si="67"/>
        <v>3</v>
      </c>
      <c r="S653">
        <f t="shared" si="67"/>
        <v>0</v>
      </c>
      <c r="T653">
        <f t="shared" si="67"/>
        <v>0</v>
      </c>
      <c r="U653">
        <f t="shared" si="67"/>
        <v>0</v>
      </c>
      <c r="V653">
        <f t="shared" si="67"/>
        <v>0</v>
      </c>
      <c r="W653">
        <f t="shared" si="67"/>
        <v>4</v>
      </c>
      <c r="X653">
        <f t="shared" si="67"/>
        <v>2</v>
      </c>
      <c r="Y653">
        <f t="shared" si="67"/>
        <v>0</v>
      </c>
      <c r="Z653">
        <f t="shared" si="67"/>
        <v>16</v>
      </c>
      <c r="AA653" s="25">
        <v>0.40899999999999997</v>
      </c>
      <c r="AB653" s="25">
        <v>0.34899999999999998</v>
      </c>
      <c r="AC653" s="25">
        <f>SUM(AA653:AB653)</f>
        <v>0.75800000000000001</v>
      </c>
    </row>
    <row r="654" spans="1:33" x14ac:dyDescent="0.25">
      <c r="AG654" s="25" t="s">
        <v>478</v>
      </c>
    </row>
    <row r="655" spans="1:33" x14ac:dyDescent="0.25">
      <c r="A655" t="s">
        <v>215</v>
      </c>
      <c r="B655" t="s">
        <v>479</v>
      </c>
      <c r="C655">
        <v>0.5</v>
      </c>
      <c r="D655">
        <v>5</v>
      </c>
      <c r="E655">
        <v>5</v>
      </c>
      <c r="F655">
        <v>18</v>
      </c>
      <c r="G655" s="14">
        <v>16</v>
      </c>
      <c r="H655">
        <v>3</v>
      </c>
      <c r="I655" s="14">
        <v>8</v>
      </c>
      <c r="J655">
        <v>0</v>
      </c>
      <c r="K655">
        <v>0</v>
      </c>
      <c r="L655">
        <v>0</v>
      </c>
      <c r="M655">
        <v>2</v>
      </c>
      <c r="N655" s="14">
        <v>2</v>
      </c>
      <c r="O655">
        <v>2</v>
      </c>
      <c r="P655">
        <v>0</v>
      </c>
      <c r="Q655">
        <v>0</v>
      </c>
      <c r="R655">
        <v>2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8</v>
      </c>
      <c r="AA655">
        <v>0.55600000000000005</v>
      </c>
      <c r="AB655">
        <v>0.5</v>
      </c>
      <c r="AC655">
        <v>1.056</v>
      </c>
    </row>
    <row r="656" spans="1:33" x14ac:dyDescent="0.25">
      <c r="A656" t="s">
        <v>155</v>
      </c>
      <c r="B656" t="s">
        <v>480</v>
      </c>
      <c r="C656">
        <v>0.27300000000000002</v>
      </c>
      <c r="D656">
        <v>2</v>
      </c>
      <c r="E656">
        <v>2</v>
      </c>
      <c r="F656">
        <v>11</v>
      </c>
      <c r="G656" s="14">
        <v>11</v>
      </c>
      <c r="H656">
        <v>3</v>
      </c>
      <c r="I656" s="14">
        <v>3</v>
      </c>
      <c r="J656">
        <v>1</v>
      </c>
      <c r="K656">
        <v>0</v>
      </c>
      <c r="L656">
        <v>0</v>
      </c>
      <c r="M656">
        <v>1</v>
      </c>
      <c r="N656" s="14">
        <v>0</v>
      </c>
      <c r="O656">
        <v>3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4</v>
      </c>
      <c r="AA656">
        <v>0.27300000000000002</v>
      </c>
      <c r="AB656">
        <v>0.36399999999999999</v>
      </c>
      <c r="AC656">
        <v>0.63600000000000001</v>
      </c>
    </row>
    <row r="657" spans="1:33" x14ac:dyDescent="0.25">
      <c r="A657" t="s">
        <v>481</v>
      </c>
      <c r="B657" t="s">
        <v>480</v>
      </c>
      <c r="C657">
        <v>0.316</v>
      </c>
      <c r="D657">
        <v>5</v>
      </c>
      <c r="E657">
        <v>5</v>
      </c>
      <c r="F657">
        <v>20</v>
      </c>
      <c r="G657" s="14">
        <v>19</v>
      </c>
      <c r="H657">
        <v>6</v>
      </c>
      <c r="I657" s="14">
        <v>6</v>
      </c>
      <c r="J657">
        <v>0</v>
      </c>
      <c r="K657">
        <v>0</v>
      </c>
      <c r="L657">
        <v>0</v>
      </c>
      <c r="M657">
        <v>0</v>
      </c>
      <c r="N657" s="14">
        <v>1</v>
      </c>
      <c r="O657">
        <v>4</v>
      </c>
      <c r="P657">
        <v>0</v>
      </c>
      <c r="Q657">
        <v>0</v>
      </c>
      <c r="R657">
        <v>1</v>
      </c>
      <c r="S657">
        <v>0</v>
      </c>
      <c r="T657">
        <v>0</v>
      </c>
      <c r="U657">
        <v>0</v>
      </c>
      <c r="V657">
        <v>0</v>
      </c>
      <c r="W657">
        <v>3</v>
      </c>
      <c r="X657">
        <v>1</v>
      </c>
      <c r="Y657">
        <v>0</v>
      </c>
      <c r="Z657">
        <v>6</v>
      </c>
      <c r="AA657">
        <v>0.35</v>
      </c>
      <c r="AB657">
        <v>0.316</v>
      </c>
      <c r="AC657">
        <v>0.66600000000000004</v>
      </c>
    </row>
    <row r="658" spans="1:33" x14ac:dyDescent="0.25">
      <c r="B658" s="58" t="s">
        <v>482</v>
      </c>
      <c r="C658">
        <v>0.36899999999999999</v>
      </c>
      <c r="D658">
        <f t="shared" ref="D658:Z658" si="68">SUM(D655:D657)</f>
        <v>12</v>
      </c>
      <c r="E658">
        <f t="shared" si="68"/>
        <v>12</v>
      </c>
      <c r="F658">
        <f t="shared" si="68"/>
        <v>49</v>
      </c>
      <c r="G658" s="14">
        <f t="shared" si="68"/>
        <v>46</v>
      </c>
      <c r="H658">
        <f t="shared" si="68"/>
        <v>12</v>
      </c>
      <c r="I658" s="14">
        <f t="shared" si="68"/>
        <v>17</v>
      </c>
      <c r="J658">
        <f t="shared" si="68"/>
        <v>1</v>
      </c>
      <c r="K658">
        <f t="shared" si="68"/>
        <v>0</v>
      </c>
      <c r="L658">
        <f t="shared" si="68"/>
        <v>0</v>
      </c>
      <c r="M658">
        <f t="shared" si="68"/>
        <v>3</v>
      </c>
      <c r="N658" s="14">
        <f t="shared" si="68"/>
        <v>3</v>
      </c>
      <c r="O658">
        <f t="shared" si="68"/>
        <v>9</v>
      </c>
      <c r="P658">
        <f t="shared" si="68"/>
        <v>0</v>
      </c>
      <c r="Q658">
        <f t="shared" si="68"/>
        <v>0</v>
      </c>
      <c r="R658">
        <f t="shared" si="68"/>
        <v>3</v>
      </c>
      <c r="S658">
        <f t="shared" si="68"/>
        <v>0</v>
      </c>
      <c r="T658">
        <f t="shared" si="68"/>
        <v>0</v>
      </c>
      <c r="U658">
        <f t="shared" si="68"/>
        <v>0</v>
      </c>
      <c r="V658">
        <f t="shared" si="68"/>
        <v>0</v>
      </c>
      <c r="W658">
        <f t="shared" si="68"/>
        <v>3</v>
      </c>
      <c r="X658">
        <f t="shared" si="68"/>
        <v>1</v>
      </c>
      <c r="Y658">
        <f t="shared" si="68"/>
        <v>0</v>
      </c>
      <c r="Z658">
        <f t="shared" si="68"/>
        <v>18</v>
      </c>
      <c r="AA658" s="25">
        <v>0.44800000000000001</v>
      </c>
      <c r="AB658" s="25">
        <v>0.39100000000000001</v>
      </c>
      <c r="AC658" s="25">
        <f>SUM(AA658:AB658)</f>
        <v>0.83899999999999997</v>
      </c>
      <c r="AD658" s="25"/>
    </row>
    <row r="660" spans="1:33" ht="15.75" thickBot="1" x14ac:dyDescent="0.3">
      <c r="AE660" s="135">
        <v>53</v>
      </c>
      <c r="AF660" s="135">
        <v>31</v>
      </c>
      <c r="AG660" s="135">
        <f>SUM(AE660:AF660)</f>
        <v>84</v>
      </c>
    </row>
    <row r="661" spans="1:33" x14ac:dyDescent="0.25">
      <c r="A661" t="s">
        <v>277</v>
      </c>
      <c r="B661" t="s">
        <v>483</v>
      </c>
      <c r="C661" s="77">
        <v>0.42899999999999999</v>
      </c>
      <c r="D661" s="82">
        <v>7</v>
      </c>
      <c r="E661" s="82">
        <v>7</v>
      </c>
      <c r="F661" s="82">
        <v>22</v>
      </c>
      <c r="G661" s="81">
        <v>14</v>
      </c>
      <c r="H661" s="82">
        <v>3</v>
      </c>
      <c r="I661" s="81">
        <v>6</v>
      </c>
      <c r="J661" s="82">
        <v>0</v>
      </c>
      <c r="K661" s="82">
        <v>0</v>
      </c>
      <c r="L661" s="82">
        <v>0</v>
      </c>
      <c r="M661" s="82">
        <v>2</v>
      </c>
      <c r="N661" s="81">
        <v>5</v>
      </c>
      <c r="O661" s="82">
        <v>2</v>
      </c>
      <c r="P661" s="82">
        <v>3</v>
      </c>
      <c r="Q661" s="82">
        <v>0</v>
      </c>
      <c r="R661" s="82">
        <v>3</v>
      </c>
      <c r="S661" s="82">
        <v>0</v>
      </c>
      <c r="T661" s="82">
        <v>0</v>
      </c>
      <c r="U661" s="82">
        <v>0</v>
      </c>
      <c r="V661" s="82">
        <v>0</v>
      </c>
      <c r="W661" s="82">
        <v>0</v>
      </c>
      <c r="X661" s="82">
        <v>0</v>
      </c>
      <c r="Y661" s="82">
        <v>0</v>
      </c>
      <c r="Z661" s="82">
        <v>6</v>
      </c>
      <c r="AA661" s="82">
        <v>0.63600000000000001</v>
      </c>
      <c r="AB661" s="82">
        <v>0.42899999999999999</v>
      </c>
      <c r="AC661" s="82">
        <v>1.0649999999999999</v>
      </c>
    </row>
    <row r="662" spans="1:33" x14ac:dyDescent="0.25">
      <c r="A662" t="s">
        <v>146</v>
      </c>
      <c r="B662" t="s">
        <v>484</v>
      </c>
      <c r="C662">
        <v>0.20799999999999999</v>
      </c>
      <c r="D662">
        <v>13</v>
      </c>
      <c r="E662">
        <v>13</v>
      </c>
      <c r="F662">
        <v>55</v>
      </c>
      <c r="G662" s="14">
        <v>48</v>
      </c>
      <c r="H662">
        <v>7</v>
      </c>
      <c r="I662" s="14">
        <v>10</v>
      </c>
      <c r="J662">
        <v>1</v>
      </c>
      <c r="K662">
        <v>0</v>
      </c>
      <c r="L662">
        <v>0</v>
      </c>
      <c r="M662">
        <v>7</v>
      </c>
      <c r="N662" s="14">
        <v>3</v>
      </c>
      <c r="O662">
        <v>11</v>
      </c>
      <c r="P662">
        <v>3</v>
      </c>
      <c r="Q662">
        <v>0</v>
      </c>
      <c r="R662">
        <v>1</v>
      </c>
      <c r="S662">
        <v>0</v>
      </c>
      <c r="T662">
        <v>0</v>
      </c>
      <c r="U662">
        <v>1</v>
      </c>
      <c r="V662">
        <v>0</v>
      </c>
      <c r="W662">
        <v>3</v>
      </c>
      <c r="X662">
        <v>2</v>
      </c>
      <c r="Y662">
        <v>0</v>
      </c>
      <c r="Z662">
        <v>11</v>
      </c>
      <c r="AA662">
        <v>0.29099999999999998</v>
      </c>
      <c r="AB662">
        <v>0.22900000000000001</v>
      </c>
      <c r="AC662">
        <v>0.52</v>
      </c>
    </row>
    <row r="663" spans="1:33" x14ac:dyDescent="0.25">
      <c r="A663" t="s">
        <v>148</v>
      </c>
      <c r="B663" t="s">
        <v>484</v>
      </c>
      <c r="C663">
        <v>0.24</v>
      </c>
      <c r="D663">
        <v>9</v>
      </c>
      <c r="E663">
        <v>9</v>
      </c>
      <c r="F663">
        <v>32</v>
      </c>
      <c r="G663" s="14">
        <v>25</v>
      </c>
      <c r="H663">
        <v>6</v>
      </c>
      <c r="I663" s="14">
        <v>6</v>
      </c>
      <c r="J663">
        <v>0</v>
      </c>
      <c r="K663">
        <v>0</v>
      </c>
      <c r="L663">
        <v>0</v>
      </c>
      <c r="M663">
        <v>5</v>
      </c>
      <c r="N663" s="14">
        <v>5</v>
      </c>
      <c r="O663">
        <v>11</v>
      </c>
      <c r="P663">
        <v>2</v>
      </c>
      <c r="Q663">
        <v>0</v>
      </c>
      <c r="R663">
        <v>3</v>
      </c>
      <c r="S663">
        <v>0</v>
      </c>
      <c r="T663">
        <v>0</v>
      </c>
      <c r="U663">
        <v>0</v>
      </c>
      <c r="V663">
        <v>0</v>
      </c>
      <c r="W663">
        <v>2</v>
      </c>
      <c r="X663">
        <v>2</v>
      </c>
      <c r="Y663">
        <v>0</v>
      </c>
      <c r="Z663">
        <v>6</v>
      </c>
      <c r="AA663">
        <v>0.40600000000000003</v>
      </c>
      <c r="AB663">
        <v>0.24</v>
      </c>
      <c r="AC663">
        <v>0.64600000000000002</v>
      </c>
    </row>
    <row r="664" spans="1:33" ht="15.75" thickBot="1" x14ac:dyDescent="0.3">
      <c r="A664" t="s">
        <v>152</v>
      </c>
      <c r="B664" t="s">
        <v>484</v>
      </c>
      <c r="C664">
        <v>0.17100000000000001</v>
      </c>
      <c r="D664">
        <v>13</v>
      </c>
      <c r="E664">
        <v>13</v>
      </c>
      <c r="F664">
        <v>51</v>
      </c>
      <c r="G664" s="14">
        <v>41</v>
      </c>
      <c r="H664">
        <v>7</v>
      </c>
      <c r="I664" s="14">
        <v>7</v>
      </c>
      <c r="J664">
        <v>0</v>
      </c>
      <c r="K664">
        <v>0</v>
      </c>
      <c r="L664">
        <v>0</v>
      </c>
      <c r="M664">
        <v>2</v>
      </c>
      <c r="N664" s="14">
        <v>7</v>
      </c>
      <c r="O664">
        <v>9</v>
      </c>
      <c r="P664">
        <v>3</v>
      </c>
      <c r="Q664">
        <v>0</v>
      </c>
      <c r="R664" s="24">
        <v>11</v>
      </c>
      <c r="S664">
        <v>0</v>
      </c>
      <c r="T664">
        <v>0</v>
      </c>
      <c r="U664">
        <v>0</v>
      </c>
      <c r="V664">
        <v>0</v>
      </c>
      <c r="W664">
        <v>5</v>
      </c>
      <c r="X664">
        <v>3</v>
      </c>
      <c r="Y664">
        <v>2</v>
      </c>
      <c r="Z664">
        <v>7</v>
      </c>
      <c r="AA664">
        <v>0.33300000000000002</v>
      </c>
      <c r="AB664">
        <v>0.17100000000000001</v>
      </c>
      <c r="AC664">
        <v>0.504</v>
      </c>
      <c r="AD664" s="135"/>
    </row>
    <row r="665" spans="1:33" x14ac:dyDescent="0.25">
      <c r="A665" t="s">
        <v>153</v>
      </c>
      <c r="B665" t="s">
        <v>484</v>
      </c>
      <c r="C665">
        <v>0.318</v>
      </c>
      <c r="D665">
        <v>14</v>
      </c>
      <c r="E665">
        <v>14</v>
      </c>
      <c r="F665">
        <v>59</v>
      </c>
      <c r="G665" s="14">
        <v>44</v>
      </c>
      <c r="H665">
        <v>15</v>
      </c>
      <c r="I665" s="14">
        <v>14</v>
      </c>
      <c r="J665">
        <v>0</v>
      </c>
      <c r="K665">
        <v>0</v>
      </c>
      <c r="L665">
        <v>0</v>
      </c>
      <c r="M665">
        <v>8</v>
      </c>
      <c r="N665" s="14">
        <v>9</v>
      </c>
      <c r="O665">
        <v>9</v>
      </c>
      <c r="P665">
        <v>5</v>
      </c>
      <c r="Q665">
        <v>0</v>
      </c>
      <c r="R665">
        <v>7</v>
      </c>
      <c r="S665">
        <v>0</v>
      </c>
      <c r="T665">
        <v>0</v>
      </c>
      <c r="U665">
        <v>1</v>
      </c>
      <c r="V665">
        <v>0</v>
      </c>
      <c r="W665">
        <v>2</v>
      </c>
      <c r="X665">
        <v>3</v>
      </c>
      <c r="Y665">
        <v>0</v>
      </c>
      <c r="Z665">
        <v>14</v>
      </c>
      <c r="AA665">
        <v>0.47499999999999998</v>
      </c>
      <c r="AB665">
        <v>0.318</v>
      </c>
      <c r="AC665">
        <v>0.79300000000000004</v>
      </c>
    </row>
    <row r="666" spans="1:33" x14ac:dyDescent="0.25">
      <c r="A666" t="s">
        <v>154</v>
      </c>
      <c r="B666" t="s">
        <v>485</v>
      </c>
      <c r="C666">
        <v>0.30299999999999999</v>
      </c>
      <c r="D666">
        <v>9</v>
      </c>
      <c r="E666">
        <v>9</v>
      </c>
      <c r="F666">
        <v>36</v>
      </c>
      <c r="G666" s="14">
        <v>33</v>
      </c>
      <c r="H666">
        <v>4</v>
      </c>
      <c r="I666" s="14">
        <v>10</v>
      </c>
      <c r="J666">
        <v>2</v>
      </c>
      <c r="K666">
        <v>0</v>
      </c>
      <c r="L666">
        <v>0</v>
      </c>
      <c r="M666">
        <v>5</v>
      </c>
      <c r="N666" s="14">
        <v>2</v>
      </c>
      <c r="O666">
        <v>10</v>
      </c>
      <c r="P666">
        <v>1</v>
      </c>
      <c r="Q666">
        <v>0</v>
      </c>
      <c r="R666">
        <v>4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12</v>
      </c>
      <c r="AA666">
        <v>0.36099999999999999</v>
      </c>
      <c r="AB666">
        <v>0.36399999999999999</v>
      </c>
      <c r="AC666">
        <v>0.72499999999999998</v>
      </c>
      <c r="AE666">
        <v>7</v>
      </c>
      <c r="AF666" s="25">
        <v>11</v>
      </c>
      <c r="AG666">
        <f>SUM(AE666:AF666)</f>
        <v>18</v>
      </c>
    </row>
    <row r="667" spans="1:33" x14ac:dyDescent="0.25">
      <c r="A667" t="s">
        <v>50</v>
      </c>
      <c r="B667" s="58" t="s">
        <v>484</v>
      </c>
      <c r="C667" s="25">
        <v>0.25800000000000001</v>
      </c>
      <c r="D667" s="25">
        <f t="shared" ref="D667:Z667" si="69">SUM(D661:D666)</f>
        <v>65</v>
      </c>
      <c r="E667" s="25">
        <f t="shared" si="69"/>
        <v>65</v>
      </c>
      <c r="F667" s="25">
        <f t="shared" si="69"/>
        <v>255</v>
      </c>
      <c r="G667" s="65">
        <f t="shared" si="69"/>
        <v>205</v>
      </c>
      <c r="H667" s="25">
        <f t="shared" si="69"/>
        <v>42</v>
      </c>
      <c r="I667" s="65">
        <f t="shared" si="69"/>
        <v>53</v>
      </c>
      <c r="J667" s="25">
        <f t="shared" si="69"/>
        <v>3</v>
      </c>
      <c r="K667" s="25">
        <f t="shared" si="69"/>
        <v>0</v>
      </c>
      <c r="L667" s="25">
        <f t="shared" si="69"/>
        <v>0</v>
      </c>
      <c r="M667" s="25">
        <f t="shared" si="69"/>
        <v>29</v>
      </c>
      <c r="N667" s="65">
        <f t="shared" si="69"/>
        <v>31</v>
      </c>
      <c r="O667" s="25">
        <f t="shared" si="69"/>
        <v>52</v>
      </c>
      <c r="P667" s="25">
        <f t="shared" si="69"/>
        <v>17</v>
      </c>
      <c r="Q667" s="25">
        <f t="shared" si="69"/>
        <v>0</v>
      </c>
      <c r="R667" s="25">
        <f t="shared" si="69"/>
        <v>29</v>
      </c>
      <c r="S667" s="25">
        <f t="shared" si="69"/>
        <v>0</v>
      </c>
      <c r="T667" s="25">
        <f t="shared" si="69"/>
        <v>0</v>
      </c>
      <c r="U667" s="25">
        <f t="shared" si="69"/>
        <v>2</v>
      </c>
      <c r="V667" s="25">
        <f t="shared" si="69"/>
        <v>0</v>
      </c>
      <c r="W667" s="25">
        <f t="shared" si="69"/>
        <v>12</v>
      </c>
      <c r="X667" s="25">
        <f t="shared" si="69"/>
        <v>10</v>
      </c>
      <c r="Y667" s="25">
        <f t="shared" si="69"/>
        <v>2</v>
      </c>
      <c r="Z667" s="25">
        <f t="shared" si="69"/>
        <v>56</v>
      </c>
      <c r="AA667" s="25">
        <v>0.39600000000000002</v>
      </c>
      <c r="AB667" s="25">
        <v>0.27300000000000002</v>
      </c>
      <c r="AC667" s="25">
        <f>SUM(AA667:AB667)</f>
        <v>0.66900000000000004</v>
      </c>
      <c r="AF667" s="25" t="s">
        <v>147</v>
      </c>
      <c r="AG667" t="s">
        <v>147</v>
      </c>
    </row>
    <row r="670" spans="1:33" x14ac:dyDescent="0.25">
      <c r="A670" s="24" t="s">
        <v>301</v>
      </c>
      <c r="B670" t="s">
        <v>486</v>
      </c>
      <c r="C670">
        <v>0.25</v>
      </c>
      <c r="D670">
        <v>10</v>
      </c>
      <c r="E670">
        <v>10</v>
      </c>
      <c r="F670">
        <v>40</v>
      </c>
      <c r="G670" s="14">
        <v>28</v>
      </c>
      <c r="H670">
        <v>11</v>
      </c>
      <c r="I670" s="14">
        <v>7</v>
      </c>
      <c r="J670">
        <v>0</v>
      </c>
      <c r="K670">
        <v>0</v>
      </c>
      <c r="L670">
        <v>0</v>
      </c>
      <c r="M670">
        <v>3</v>
      </c>
      <c r="N670" s="14">
        <v>10</v>
      </c>
      <c r="O670">
        <v>3</v>
      </c>
      <c r="P670">
        <v>2</v>
      </c>
      <c r="Q670">
        <v>0</v>
      </c>
      <c r="R670">
        <v>3</v>
      </c>
      <c r="S670">
        <v>0</v>
      </c>
      <c r="T670">
        <v>0</v>
      </c>
      <c r="U670">
        <v>0</v>
      </c>
      <c r="V670">
        <v>0</v>
      </c>
      <c r="W670">
        <v>1</v>
      </c>
      <c r="X670">
        <v>1</v>
      </c>
      <c r="Y670">
        <v>0</v>
      </c>
      <c r="Z670">
        <v>7</v>
      </c>
      <c r="AA670">
        <v>0.47499999999999998</v>
      </c>
      <c r="AB670">
        <v>0.25</v>
      </c>
      <c r="AC670">
        <v>0.72499999999999998</v>
      </c>
    </row>
    <row r="671" spans="1:33" x14ac:dyDescent="0.25">
      <c r="A671" s="24" t="s">
        <v>487</v>
      </c>
      <c r="B671" t="s">
        <v>486</v>
      </c>
      <c r="C671">
        <v>0</v>
      </c>
      <c r="D671">
        <v>1</v>
      </c>
      <c r="E671">
        <v>1</v>
      </c>
      <c r="F671">
        <v>3</v>
      </c>
      <c r="G671" s="14">
        <v>2</v>
      </c>
      <c r="H671">
        <v>0</v>
      </c>
      <c r="I671" s="14">
        <v>0</v>
      </c>
      <c r="J671">
        <v>0</v>
      </c>
      <c r="K671">
        <v>0</v>
      </c>
      <c r="L671">
        <v>0</v>
      </c>
      <c r="M671">
        <v>0</v>
      </c>
      <c r="N671" s="14">
        <v>1</v>
      </c>
      <c r="O671">
        <v>2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0.33300000000000002</v>
      </c>
      <c r="AB671">
        <v>0</v>
      </c>
      <c r="AC671">
        <v>0.33300000000000002</v>
      </c>
      <c r="AE671">
        <v>6</v>
      </c>
      <c r="AF671">
        <v>0</v>
      </c>
      <c r="AG671">
        <f>SUM(AE671:AF671)</f>
        <v>6</v>
      </c>
    </row>
    <row r="672" spans="1:33" x14ac:dyDescent="0.25">
      <c r="A672" t="s">
        <v>488</v>
      </c>
      <c r="B672" t="s">
        <v>486</v>
      </c>
      <c r="C672">
        <v>0</v>
      </c>
      <c r="D672">
        <v>1</v>
      </c>
      <c r="E672">
        <v>1</v>
      </c>
      <c r="F672">
        <v>3</v>
      </c>
      <c r="G672" s="14">
        <v>3</v>
      </c>
      <c r="H672">
        <v>0</v>
      </c>
      <c r="I672" s="14">
        <v>0</v>
      </c>
      <c r="J672">
        <v>0</v>
      </c>
      <c r="K672">
        <v>0</v>
      </c>
      <c r="L672">
        <v>0</v>
      </c>
      <c r="M672">
        <v>0</v>
      </c>
      <c r="N672" s="14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</row>
    <row r="673" spans="1:33" x14ac:dyDescent="0.25">
      <c r="B673" s="58" t="s">
        <v>489</v>
      </c>
      <c r="C673">
        <v>0.21199999999999999</v>
      </c>
      <c r="D673">
        <f t="shared" ref="D673:Z673" si="70">SUM(D670:D672)</f>
        <v>12</v>
      </c>
      <c r="E673">
        <f t="shared" si="70"/>
        <v>12</v>
      </c>
      <c r="F673">
        <f t="shared" si="70"/>
        <v>46</v>
      </c>
      <c r="G673" s="14">
        <f t="shared" si="70"/>
        <v>33</v>
      </c>
      <c r="H673">
        <f t="shared" si="70"/>
        <v>11</v>
      </c>
      <c r="I673" s="14">
        <f t="shared" si="70"/>
        <v>7</v>
      </c>
      <c r="J673">
        <f t="shared" si="70"/>
        <v>0</v>
      </c>
      <c r="K673">
        <f t="shared" si="70"/>
        <v>0</v>
      </c>
      <c r="L673">
        <f t="shared" si="70"/>
        <v>0</v>
      </c>
      <c r="M673">
        <f t="shared" si="70"/>
        <v>3</v>
      </c>
      <c r="N673" s="14">
        <f t="shared" si="70"/>
        <v>11</v>
      </c>
      <c r="O673">
        <f t="shared" si="70"/>
        <v>5</v>
      </c>
      <c r="P673">
        <f t="shared" si="70"/>
        <v>2</v>
      </c>
      <c r="Q673">
        <f t="shared" si="70"/>
        <v>0</v>
      </c>
      <c r="R673">
        <f t="shared" si="70"/>
        <v>3</v>
      </c>
      <c r="S673">
        <f t="shared" si="70"/>
        <v>0</v>
      </c>
      <c r="T673">
        <f t="shared" si="70"/>
        <v>0</v>
      </c>
      <c r="U673">
        <f t="shared" si="70"/>
        <v>0</v>
      </c>
      <c r="V673">
        <f t="shared" si="70"/>
        <v>0</v>
      </c>
      <c r="W673">
        <f t="shared" si="70"/>
        <v>1</v>
      </c>
      <c r="X673">
        <f t="shared" si="70"/>
        <v>1</v>
      </c>
      <c r="Y673">
        <f t="shared" si="70"/>
        <v>0</v>
      </c>
      <c r="Z673">
        <f t="shared" si="70"/>
        <v>7</v>
      </c>
      <c r="AA673" s="25">
        <v>0.46500000000000002</v>
      </c>
      <c r="AB673" s="25">
        <v>0.23300000000000001</v>
      </c>
      <c r="AC673" s="25">
        <f>SUM(AA673:AB673)</f>
        <v>0.69800000000000006</v>
      </c>
    </row>
    <row r="674" spans="1:33" x14ac:dyDescent="0.25">
      <c r="AE674" t="s">
        <v>147</v>
      </c>
    </row>
    <row r="676" spans="1:33" x14ac:dyDescent="0.25">
      <c r="A676" t="s">
        <v>155</v>
      </c>
      <c r="B676" t="s">
        <v>490</v>
      </c>
      <c r="C676">
        <v>0.375</v>
      </c>
      <c r="D676">
        <v>4</v>
      </c>
      <c r="E676">
        <v>4</v>
      </c>
      <c r="F676">
        <v>16</v>
      </c>
      <c r="G676" s="14">
        <v>16</v>
      </c>
      <c r="H676">
        <v>2</v>
      </c>
      <c r="I676" s="14">
        <v>6</v>
      </c>
      <c r="J676">
        <v>0</v>
      </c>
      <c r="K676">
        <v>0</v>
      </c>
      <c r="L676">
        <v>0</v>
      </c>
      <c r="M676">
        <v>4</v>
      </c>
      <c r="N676" s="14">
        <v>0</v>
      </c>
      <c r="O676">
        <v>2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2</v>
      </c>
      <c r="X676">
        <v>0</v>
      </c>
      <c r="Y676">
        <v>0</v>
      </c>
      <c r="Z676">
        <v>6</v>
      </c>
      <c r="AA676">
        <v>0.375</v>
      </c>
      <c r="AB676">
        <v>0.375</v>
      </c>
      <c r="AC676">
        <v>0.75</v>
      </c>
    </row>
    <row r="677" spans="1:33" x14ac:dyDescent="0.25">
      <c r="A677" t="s">
        <v>157</v>
      </c>
      <c r="B677" t="s">
        <v>490</v>
      </c>
      <c r="C677">
        <v>0</v>
      </c>
      <c r="D677">
        <v>0</v>
      </c>
      <c r="E677">
        <v>0</v>
      </c>
      <c r="F677">
        <v>0</v>
      </c>
      <c r="G677" s="14">
        <v>0</v>
      </c>
      <c r="H677">
        <v>0</v>
      </c>
      <c r="I677" s="14">
        <v>0</v>
      </c>
      <c r="J677">
        <v>0</v>
      </c>
      <c r="K677">
        <v>0</v>
      </c>
      <c r="L677">
        <v>0</v>
      </c>
      <c r="M677">
        <v>0</v>
      </c>
      <c r="N677" s="14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</row>
    <row r="678" spans="1:33" x14ac:dyDescent="0.25">
      <c r="B678" s="58" t="s">
        <v>491</v>
      </c>
      <c r="C678">
        <v>0.375</v>
      </c>
      <c r="D678">
        <f t="shared" ref="D678:Z678" si="71">SUM(D676:D677)</f>
        <v>4</v>
      </c>
      <c r="E678">
        <f t="shared" si="71"/>
        <v>4</v>
      </c>
      <c r="F678">
        <f t="shared" si="71"/>
        <v>16</v>
      </c>
      <c r="G678" s="14">
        <f t="shared" si="71"/>
        <v>16</v>
      </c>
      <c r="H678">
        <f t="shared" si="71"/>
        <v>2</v>
      </c>
      <c r="I678" s="14">
        <f t="shared" si="71"/>
        <v>6</v>
      </c>
      <c r="J678">
        <f t="shared" si="71"/>
        <v>0</v>
      </c>
      <c r="K678">
        <f t="shared" si="71"/>
        <v>0</v>
      </c>
      <c r="L678">
        <f t="shared" si="71"/>
        <v>0</v>
      </c>
      <c r="M678">
        <f t="shared" si="71"/>
        <v>4</v>
      </c>
      <c r="N678" s="14">
        <f t="shared" si="71"/>
        <v>0</v>
      </c>
      <c r="O678">
        <f t="shared" si="71"/>
        <v>2</v>
      </c>
      <c r="P678">
        <f t="shared" si="71"/>
        <v>0</v>
      </c>
      <c r="Q678">
        <f t="shared" si="71"/>
        <v>0</v>
      </c>
      <c r="R678">
        <f t="shared" si="71"/>
        <v>0</v>
      </c>
      <c r="S678">
        <f t="shared" si="71"/>
        <v>0</v>
      </c>
      <c r="T678">
        <f t="shared" si="71"/>
        <v>0</v>
      </c>
      <c r="U678">
        <f t="shared" si="71"/>
        <v>0</v>
      </c>
      <c r="V678">
        <f t="shared" si="71"/>
        <v>0</v>
      </c>
      <c r="W678">
        <f t="shared" si="71"/>
        <v>2</v>
      </c>
      <c r="X678">
        <f t="shared" si="71"/>
        <v>0</v>
      </c>
      <c r="Y678">
        <f t="shared" si="71"/>
        <v>0</v>
      </c>
      <c r="Z678">
        <f t="shared" si="71"/>
        <v>6</v>
      </c>
      <c r="AA678">
        <f>SUM(AA676:AA677)</f>
        <v>0.375</v>
      </c>
      <c r="AB678">
        <f>SUM(AB676:AB677)</f>
        <v>0.375</v>
      </c>
      <c r="AC678">
        <f>SUM(AC676:AC677)</f>
        <v>0.75</v>
      </c>
    </row>
    <row r="680" spans="1:33" x14ac:dyDescent="0.25">
      <c r="A680" t="s">
        <v>1</v>
      </c>
      <c r="C680" s="24" t="s">
        <v>2</v>
      </c>
      <c r="D680" s="24" t="s">
        <v>3</v>
      </c>
      <c r="E680" s="24" t="s">
        <v>4</v>
      </c>
      <c r="F680" s="24" t="s">
        <v>5</v>
      </c>
      <c r="G680" s="59" t="s">
        <v>6</v>
      </c>
      <c r="H680" s="24" t="s">
        <v>7</v>
      </c>
      <c r="I680" s="59" t="s">
        <v>8</v>
      </c>
      <c r="J680" s="24" t="s">
        <v>9</v>
      </c>
      <c r="K680" s="24" t="s">
        <v>10</v>
      </c>
      <c r="L680" s="24" t="s">
        <v>11</v>
      </c>
      <c r="M680" s="24" t="s">
        <v>12</v>
      </c>
      <c r="N680" s="59" t="s">
        <v>13</v>
      </c>
      <c r="O680" s="24" t="s">
        <v>14</v>
      </c>
      <c r="P680" s="24" t="s">
        <v>15</v>
      </c>
      <c r="Q680" s="24" t="s">
        <v>16</v>
      </c>
      <c r="R680" s="24" t="s">
        <v>17</v>
      </c>
      <c r="S680" s="24" t="s">
        <v>18</v>
      </c>
      <c r="T680" s="24" t="s">
        <v>19</v>
      </c>
      <c r="U680" s="24" t="s">
        <v>20</v>
      </c>
      <c r="V680" s="24" t="s">
        <v>21</v>
      </c>
      <c r="W680" s="24" t="s">
        <v>22</v>
      </c>
      <c r="X680" s="24" t="s">
        <v>23</v>
      </c>
      <c r="Y680" s="24" t="s">
        <v>24</v>
      </c>
      <c r="Z680" s="24" t="s">
        <v>25</v>
      </c>
      <c r="AA680" s="24" t="s">
        <v>26</v>
      </c>
      <c r="AB680" s="24" t="s">
        <v>27</v>
      </c>
      <c r="AC680" s="24" t="s">
        <v>28</v>
      </c>
    </row>
    <row r="681" spans="1:33" x14ac:dyDescent="0.25">
      <c r="A681" t="s">
        <v>148</v>
      </c>
      <c r="B681" s="21" t="s">
        <v>492</v>
      </c>
      <c r="C681" s="24">
        <v>0.46700000000000003</v>
      </c>
      <c r="D681">
        <v>10</v>
      </c>
      <c r="E681">
        <v>10</v>
      </c>
      <c r="F681">
        <v>37</v>
      </c>
      <c r="G681" s="14">
        <v>30</v>
      </c>
      <c r="H681">
        <v>9</v>
      </c>
      <c r="I681" s="14">
        <v>14</v>
      </c>
      <c r="J681">
        <v>2</v>
      </c>
      <c r="K681">
        <v>0</v>
      </c>
      <c r="L681">
        <v>0</v>
      </c>
      <c r="M681">
        <v>10</v>
      </c>
      <c r="N681" s="14">
        <v>3</v>
      </c>
      <c r="O681">
        <v>7</v>
      </c>
      <c r="P681">
        <v>4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2</v>
      </c>
      <c r="X681">
        <v>0</v>
      </c>
      <c r="Y681">
        <v>0</v>
      </c>
      <c r="Z681">
        <v>16</v>
      </c>
      <c r="AA681">
        <v>0.56799999999999995</v>
      </c>
      <c r="AB681">
        <v>0.53300000000000003</v>
      </c>
      <c r="AC681">
        <v>1.101</v>
      </c>
      <c r="AE681">
        <v>55</v>
      </c>
      <c r="AF681" s="25">
        <v>19</v>
      </c>
      <c r="AG681">
        <f>SUM(AE681:AF681)</f>
        <v>74</v>
      </c>
    </row>
    <row r="682" spans="1:33" x14ac:dyDescent="0.25">
      <c r="A682" t="s">
        <v>152</v>
      </c>
      <c r="B682" t="s">
        <v>493</v>
      </c>
      <c r="C682">
        <v>0.16700000000000001</v>
      </c>
      <c r="D682">
        <v>10</v>
      </c>
      <c r="E682">
        <v>10</v>
      </c>
      <c r="F682">
        <v>32</v>
      </c>
      <c r="G682" s="14">
        <v>30</v>
      </c>
      <c r="H682">
        <v>3</v>
      </c>
      <c r="I682" s="14">
        <v>5</v>
      </c>
      <c r="J682">
        <v>1</v>
      </c>
      <c r="K682">
        <v>0</v>
      </c>
      <c r="L682">
        <v>0</v>
      </c>
      <c r="M682">
        <v>4</v>
      </c>
      <c r="N682" s="14">
        <v>2</v>
      </c>
      <c r="O682">
        <v>10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1</v>
      </c>
      <c r="X682">
        <v>0</v>
      </c>
      <c r="Y682">
        <v>4</v>
      </c>
      <c r="Z682">
        <v>6</v>
      </c>
      <c r="AA682">
        <v>0.219</v>
      </c>
      <c r="AB682">
        <v>0.2</v>
      </c>
      <c r="AC682">
        <v>0.41899999999999998</v>
      </c>
    </row>
    <row r="683" spans="1:33" x14ac:dyDescent="0.25">
      <c r="A683" t="s">
        <v>153</v>
      </c>
      <c r="B683" t="s">
        <v>493</v>
      </c>
      <c r="C683">
        <v>0.21199999999999999</v>
      </c>
      <c r="D683">
        <v>12</v>
      </c>
      <c r="E683">
        <v>12</v>
      </c>
      <c r="F683">
        <v>43</v>
      </c>
      <c r="G683" s="14">
        <v>33</v>
      </c>
      <c r="H683">
        <v>7</v>
      </c>
      <c r="I683" s="14">
        <v>7</v>
      </c>
      <c r="J683">
        <v>0</v>
      </c>
      <c r="K683">
        <v>0</v>
      </c>
      <c r="L683">
        <v>0</v>
      </c>
      <c r="M683">
        <v>6</v>
      </c>
      <c r="N683" s="14">
        <v>5</v>
      </c>
      <c r="O683">
        <v>8</v>
      </c>
      <c r="P683">
        <v>3</v>
      </c>
      <c r="Q683">
        <v>0</v>
      </c>
      <c r="R683">
        <v>0</v>
      </c>
      <c r="S683">
        <v>0</v>
      </c>
      <c r="T683">
        <v>0</v>
      </c>
      <c r="U683">
        <v>2</v>
      </c>
      <c r="V683">
        <v>0</v>
      </c>
      <c r="W683">
        <v>2</v>
      </c>
      <c r="X683">
        <v>0</v>
      </c>
      <c r="Y683">
        <v>0</v>
      </c>
      <c r="Z683">
        <v>7</v>
      </c>
      <c r="AA683">
        <v>0.34899999999999998</v>
      </c>
      <c r="AB683">
        <v>0.21199999999999999</v>
      </c>
      <c r="AC683">
        <v>0.56100000000000005</v>
      </c>
    </row>
    <row r="684" spans="1:33" x14ac:dyDescent="0.25">
      <c r="A684" t="s">
        <v>215</v>
      </c>
      <c r="B684" t="s">
        <v>493</v>
      </c>
      <c r="C684">
        <v>0.379</v>
      </c>
      <c r="D684">
        <v>8</v>
      </c>
      <c r="E684">
        <v>8</v>
      </c>
      <c r="F684">
        <v>32</v>
      </c>
      <c r="G684" s="14">
        <v>29</v>
      </c>
      <c r="H684">
        <v>9</v>
      </c>
      <c r="I684" s="14">
        <v>11</v>
      </c>
      <c r="J684">
        <v>1</v>
      </c>
      <c r="K684">
        <v>0</v>
      </c>
      <c r="L684">
        <v>0</v>
      </c>
      <c r="M684">
        <v>7</v>
      </c>
      <c r="N684" s="14">
        <v>3</v>
      </c>
      <c r="O684">
        <v>5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2</v>
      </c>
      <c r="X684">
        <v>0</v>
      </c>
      <c r="Y684">
        <v>0</v>
      </c>
      <c r="Z684">
        <v>12</v>
      </c>
      <c r="AA684">
        <v>0.437</v>
      </c>
      <c r="AB684">
        <v>0.41399999999999998</v>
      </c>
      <c r="AC684">
        <v>0.85099999999999998</v>
      </c>
    </row>
    <row r="685" spans="1:33" x14ac:dyDescent="0.25">
      <c r="A685" t="s">
        <v>155</v>
      </c>
      <c r="B685" t="s">
        <v>493</v>
      </c>
      <c r="C685">
        <v>0.23499999999999999</v>
      </c>
      <c r="D685">
        <v>9</v>
      </c>
      <c r="E685">
        <v>9</v>
      </c>
      <c r="F685">
        <v>37</v>
      </c>
      <c r="G685" s="14">
        <v>34</v>
      </c>
      <c r="H685">
        <v>3</v>
      </c>
      <c r="I685" s="14">
        <v>8</v>
      </c>
      <c r="J685">
        <v>3</v>
      </c>
      <c r="K685">
        <v>0</v>
      </c>
      <c r="L685">
        <v>0</v>
      </c>
      <c r="M685">
        <v>6</v>
      </c>
      <c r="N685" s="14">
        <v>1</v>
      </c>
      <c r="O685">
        <v>1</v>
      </c>
      <c r="P685">
        <v>1</v>
      </c>
      <c r="Q685">
        <v>0</v>
      </c>
      <c r="R685">
        <v>0</v>
      </c>
      <c r="S685">
        <v>0</v>
      </c>
      <c r="T685">
        <v>0</v>
      </c>
      <c r="U685">
        <v>1</v>
      </c>
      <c r="V685">
        <v>0</v>
      </c>
      <c r="W685">
        <v>2</v>
      </c>
      <c r="X685">
        <v>2</v>
      </c>
      <c r="Y685">
        <v>0</v>
      </c>
      <c r="Z685">
        <v>11</v>
      </c>
      <c r="AA685">
        <v>0.27</v>
      </c>
      <c r="AB685">
        <v>0.32400000000000001</v>
      </c>
      <c r="AC685">
        <v>0.59399999999999997</v>
      </c>
    </row>
    <row r="686" spans="1:33" x14ac:dyDescent="0.25">
      <c r="A686" t="s">
        <v>169</v>
      </c>
      <c r="B686" t="s">
        <v>493</v>
      </c>
      <c r="C686">
        <v>0.26300000000000001</v>
      </c>
      <c r="D686">
        <v>6</v>
      </c>
      <c r="E686">
        <v>6</v>
      </c>
      <c r="F686">
        <v>20</v>
      </c>
      <c r="G686" s="14">
        <v>19</v>
      </c>
      <c r="H686">
        <v>1</v>
      </c>
      <c r="I686" s="14">
        <v>5</v>
      </c>
      <c r="J686">
        <v>0</v>
      </c>
      <c r="K686">
        <v>0</v>
      </c>
      <c r="L686">
        <v>0</v>
      </c>
      <c r="M686">
        <v>3</v>
      </c>
      <c r="N686" s="14">
        <v>1</v>
      </c>
      <c r="O686">
        <v>4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5</v>
      </c>
      <c r="AA686">
        <v>0.3</v>
      </c>
      <c r="AB686">
        <v>0.26300000000000001</v>
      </c>
      <c r="AC686">
        <v>0.56299999999999994</v>
      </c>
      <c r="AE686">
        <v>16</v>
      </c>
      <c r="AF686">
        <v>4</v>
      </c>
      <c r="AG686">
        <f>SUM(AE686:AF686)</f>
        <v>20</v>
      </c>
    </row>
    <row r="687" spans="1:33" x14ac:dyDescent="0.25">
      <c r="A687" t="s">
        <v>158</v>
      </c>
      <c r="B687" t="s">
        <v>493</v>
      </c>
      <c r="C687">
        <v>0.312</v>
      </c>
      <c r="D687">
        <v>7</v>
      </c>
      <c r="E687">
        <v>7</v>
      </c>
      <c r="F687">
        <v>21</v>
      </c>
      <c r="G687" s="14">
        <v>16</v>
      </c>
      <c r="H687">
        <v>3</v>
      </c>
      <c r="I687" s="14">
        <v>5</v>
      </c>
      <c r="J687">
        <v>1</v>
      </c>
      <c r="K687">
        <v>0</v>
      </c>
      <c r="L687">
        <v>0</v>
      </c>
      <c r="M687">
        <v>2</v>
      </c>
      <c r="N687" s="14">
        <v>4</v>
      </c>
      <c r="O687">
        <v>1</v>
      </c>
      <c r="P687">
        <v>1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6</v>
      </c>
      <c r="AA687">
        <v>0.47599999999999998</v>
      </c>
      <c r="AB687">
        <v>0.375</v>
      </c>
      <c r="AC687">
        <v>0.85099999999999998</v>
      </c>
    </row>
    <row r="688" spans="1:33" x14ac:dyDescent="0.25">
      <c r="A688" t="s">
        <v>50</v>
      </c>
      <c r="B688" s="58" t="s">
        <v>494</v>
      </c>
      <c r="C688" s="25">
        <v>0.28699999999999998</v>
      </c>
      <c r="D688" s="25">
        <f t="shared" ref="D688:Z688" si="72">SUM(D681:D687)</f>
        <v>62</v>
      </c>
      <c r="E688" s="25">
        <f t="shared" si="72"/>
        <v>62</v>
      </c>
      <c r="F688" s="25">
        <f t="shared" si="72"/>
        <v>222</v>
      </c>
      <c r="G688" s="65">
        <f t="shared" si="72"/>
        <v>191</v>
      </c>
      <c r="H688" s="25">
        <f t="shared" si="72"/>
        <v>35</v>
      </c>
      <c r="I688" s="65">
        <f t="shared" si="72"/>
        <v>55</v>
      </c>
      <c r="J688" s="25">
        <f t="shared" si="72"/>
        <v>8</v>
      </c>
      <c r="K688" s="25">
        <f t="shared" si="72"/>
        <v>0</v>
      </c>
      <c r="L688" s="25">
        <f t="shared" si="72"/>
        <v>0</v>
      </c>
      <c r="M688" s="25">
        <f t="shared" si="72"/>
        <v>38</v>
      </c>
      <c r="N688" s="65">
        <f t="shared" si="72"/>
        <v>19</v>
      </c>
      <c r="O688" s="25">
        <f t="shared" si="72"/>
        <v>36</v>
      </c>
      <c r="P688" s="25">
        <f t="shared" si="72"/>
        <v>9</v>
      </c>
      <c r="Q688" s="25">
        <f t="shared" si="72"/>
        <v>0</v>
      </c>
      <c r="R688" s="25">
        <f t="shared" si="72"/>
        <v>0</v>
      </c>
      <c r="S688" s="25">
        <f t="shared" si="72"/>
        <v>0</v>
      </c>
      <c r="T688" s="25">
        <f t="shared" si="72"/>
        <v>0</v>
      </c>
      <c r="U688" s="25">
        <f t="shared" si="72"/>
        <v>3</v>
      </c>
      <c r="V688" s="25">
        <f t="shared" si="72"/>
        <v>0</v>
      </c>
      <c r="W688" s="25">
        <f t="shared" si="72"/>
        <v>9</v>
      </c>
      <c r="X688" s="25">
        <f t="shared" si="72"/>
        <v>2</v>
      </c>
      <c r="Y688" s="25">
        <f t="shared" si="72"/>
        <v>4</v>
      </c>
      <c r="Z688" s="25">
        <f t="shared" si="72"/>
        <v>63</v>
      </c>
      <c r="AA688" s="25">
        <v>0.373</v>
      </c>
      <c r="AB688" s="25">
        <v>0.33</v>
      </c>
      <c r="AC688" s="25">
        <f>SUM(AA688:AB688)</f>
        <v>0.70300000000000007</v>
      </c>
    </row>
    <row r="690" spans="1:33" x14ac:dyDescent="0.25">
      <c r="AE690" t="s">
        <v>147</v>
      </c>
    </row>
    <row r="691" spans="1:33" x14ac:dyDescent="0.25">
      <c r="A691" t="s">
        <v>169</v>
      </c>
      <c r="B691" t="s">
        <v>495</v>
      </c>
      <c r="C691">
        <v>0.182</v>
      </c>
      <c r="D691">
        <v>7</v>
      </c>
      <c r="E691">
        <v>7</v>
      </c>
      <c r="F691">
        <v>23</v>
      </c>
      <c r="G691" s="14">
        <v>22</v>
      </c>
      <c r="H691">
        <v>2</v>
      </c>
      <c r="I691" s="14">
        <v>4</v>
      </c>
      <c r="J691">
        <v>3</v>
      </c>
      <c r="K691">
        <v>0</v>
      </c>
      <c r="L691">
        <v>0</v>
      </c>
      <c r="M691">
        <v>4</v>
      </c>
      <c r="N691" s="14">
        <v>0</v>
      </c>
      <c r="O691">
        <v>2</v>
      </c>
      <c r="P691">
        <v>1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1</v>
      </c>
      <c r="X691">
        <v>2</v>
      </c>
      <c r="Y691">
        <v>0</v>
      </c>
      <c r="Z691">
        <v>7</v>
      </c>
      <c r="AA691">
        <v>0.217</v>
      </c>
      <c r="AB691">
        <v>0.318</v>
      </c>
      <c r="AC691">
        <v>0.53600000000000003</v>
      </c>
    </row>
    <row r="692" spans="1:33" x14ac:dyDescent="0.25">
      <c r="A692" t="s">
        <v>171</v>
      </c>
      <c r="B692" t="s">
        <v>495</v>
      </c>
      <c r="C692">
        <v>0.33300000000000002</v>
      </c>
      <c r="D692">
        <v>11</v>
      </c>
      <c r="E692">
        <v>11</v>
      </c>
      <c r="F692">
        <v>44</v>
      </c>
      <c r="G692" s="14">
        <v>36</v>
      </c>
      <c r="H692">
        <v>12</v>
      </c>
      <c r="I692" s="14">
        <v>12</v>
      </c>
      <c r="J692">
        <v>0</v>
      </c>
      <c r="K692">
        <v>3</v>
      </c>
      <c r="L692">
        <v>2</v>
      </c>
      <c r="M692">
        <v>9</v>
      </c>
      <c r="N692" s="14">
        <v>4</v>
      </c>
      <c r="O692">
        <v>4</v>
      </c>
      <c r="P692">
        <v>4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1</v>
      </c>
      <c r="X692">
        <v>1</v>
      </c>
      <c r="Y692">
        <v>0</v>
      </c>
      <c r="Z692">
        <v>24</v>
      </c>
      <c r="AA692">
        <v>0.45500000000000002</v>
      </c>
      <c r="AB692">
        <v>0.66700000000000004</v>
      </c>
      <c r="AC692">
        <v>1.121</v>
      </c>
    </row>
    <row r="693" spans="1:33" x14ac:dyDescent="0.25">
      <c r="B693" s="58" t="s">
        <v>496</v>
      </c>
      <c r="C693">
        <v>0.27500000000000002</v>
      </c>
      <c r="D693">
        <f t="shared" ref="D693:Z693" si="73">SUM(D691:D692)</f>
        <v>18</v>
      </c>
      <c r="E693">
        <f t="shared" si="73"/>
        <v>18</v>
      </c>
      <c r="F693">
        <f t="shared" si="73"/>
        <v>67</v>
      </c>
      <c r="G693" s="14">
        <f t="shared" si="73"/>
        <v>58</v>
      </c>
      <c r="H693">
        <f t="shared" si="73"/>
        <v>14</v>
      </c>
      <c r="I693" s="14">
        <f t="shared" si="73"/>
        <v>16</v>
      </c>
      <c r="J693">
        <f t="shared" si="73"/>
        <v>3</v>
      </c>
      <c r="K693">
        <f t="shared" si="73"/>
        <v>3</v>
      </c>
      <c r="L693">
        <f t="shared" si="73"/>
        <v>2</v>
      </c>
      <c r="M693">
        <f t="shared" si="73"/>
        <v>13</v>
      </c>
      <c r="N693" s="14">
        <f t="shared" si="73"/>
        <v>4</v>
      </c>
      <c r="O693">
        <f t="shared" si="73"/>
        <v>6</v>
      </c>
      <c r="P693">
        <f t="shared" si="73"/>
        <v>5</v>
      </c>
      <c r="Q693">
        <f t="shared" si="73"/>
        <v>0</v>
      </c>
      <c r="R693">
        <f t="shared" si="73"/>
        <v>0</v>
      </c>
      <c r="S693">
        <f t="shared" si="73"/>
        <v>0</v>
      </c>
      <c r="T693">
        <f t="shared" si="73"/>
        <v>0</v>
      </c>
      <c r="U693">
        <f t="shared" si="73"/>
        <v>0</v>
      </c>
      <c r="V693">
        <f t="shared" si="73"/>
        <v>0</v>
      </c>
      <c r="W693">
        <f t="shared" si="73"/>
        <v>2</v>
      </c>
      <c r="X693">
        <f t="shared" si="73"/>
        <v>3</v>
      </c>
      <c r="Y693">
        <f t="shared" si="73"/>
        <v>0</v>
      </c>
      <c r="Z693">
        <f t="shared" si="73"/>
        <v>31</v>
      </c>
      <c r="AA693">
        <v>0.373</v>
      </c>
      <c r="AB693">
        <v>0.53400000000000003</v>
      </c>
      <c r="AC693">
        <f>SUM(AA693:AB693)</f>
        <v>0.90700000000000003</v>
      </c>
    </row>
    <row r="695" spans="1:33" x14ac:dyDescent="0.25">
      <c r="AE695" s="25">
        <v>25</v>
      </c>
      <c r="AF695">
        <v>30</v>
      </c>
      <c r="AG695">
        <f>SUM(AE695:AF695)</f>
        <v>55</v>
      </c>
    </row>
    <row r="696" spans="1:33" x14ac:dyDescent="0.25">
      <c r="B696" s="24" t="s">
        <v>1</v>
      </c>
      <c r="C696" s="24" t="s">
        <v>2</v>
      </c>
      <c r="D696" s="24" t="s">
        <v>3</v>
      </c>
      <c r="E696" s="24" t="s">
        <v>4</v>
      </c>
      <c r="F696" s="24" t="s">
        <v>5</v>
      </c>
      <c r="G696" s="59" t="s">
        <v>6</v>
      </c>
      <c r="H696" s="24" t="s">
        <v>7</v>
      </c>
      <c r="I696" s="59" t="s">
        <v>8</v>
      </c>
      <c r="J696" s="24" t="s">
        <v>9</v>
      </c>
      <c r="K696" s="24" t="s">
        <v>10</v>
      </c>
      <c r="L696" s="24" t="s">
        <v>11</v>
      </c>
      <c r="M696" s="24" t="s">
        <v>12</v>
      </c>
      <c r="N696" s="59" t="s">
        <v>13</v>
      </c>
      <c r="O696" s="24" t="s">
        <v>14</v>
      </c>
      <c r="P696" s="24" t="s">
        <v>15</v>
      </c>
      <c r="Q696" s="24" t="s">
        <v>16</v>
      </c>
      <c r="R696" s="24" t="s">
        <v>17</v>
      </c>
      <c r="S696" s="24" t="s">
        <v>18</v>
      </c>
      <c r="T696" s="24" t="s">
        <v>19</v>
      </c>
      <c r="U696" s="24" t="s">
        <v>20</v>
      </c>
      <c r="V696" s="24" t="s">
        <v>21</v>
      </c>
      <c r="W696" s="24" t="s">
        <v>22</v>
      </c>
      <c r="X696" s="24" t="s">
        <v>23</v>
      </c>
      <c r="Y696" s="24" t="s">
        <v>24</v>
      </c>
      <c r="Z696" s="24" t="s">
        <v>25</v>
      </c>
      <c r="AA696" s="24" t="s">
        <v>26</v>
      </c>
      <c r="AB696" s="24" t="s">
        <v>27</v>
      </c>
      <c r="AC696" s="24" t="s">
        <v>28</v>
      </c>
    </row>
    <row r="697" spans="1:33" x14ac:dyDescent="0.25">
      <c r="A697" t="s">
        <v>301</v>
      </c>
      <c r="B697" t="s">
        <v>497</v>
      </c>
      <c r="C697">
        <v>0.34300000000000003</v>
      </c>
      <c r="D697">
        <v>12</v>
      </c>
      <c r="E697">
        <v>12</v>
      </c>
      <c r="F697">
        <v>46</v>
      </c>
      <c r="G697" s="14">
        <v>35</v>
      </c>
      <c r="H697">
        <v>5</v>
      </c>
      <c r="I697" s="14">
        <v>12</v>
      </c>
      <c r="J697">
        <v>1</v>
      </c>
      <c r="K697">
        <v>0</v>
      </c>
      <c r="L697">
        <v>0</v>
      </c>
      <c r="M697">
        <v>5</v>
      </c>
      <c r="N697" s="14">
        <v>9</v>
      </c>
      <c r="O697">
        <v>13</v>
      </c>
      <c r="P697">
        <v>2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1</v>
      </c>
      <c r="X697">
        <v>0</v>
      </c>
      <c r="Y697">
        <v>0</v>
      </c>
      <c r="Z697">
        <v>13</v>
      </c>
      <c r="AA697">
        <v>0.5</v>
      </c>
      <c r="AB697">
        <v>0.371</v>
      </c>
      <c r="AC697">
        <v>0.871</v>
      </c>
    </row>
    <row r="698" spans="1:33" x14ac:dyDescent="0.25">
      <c r="A698" t="s">
        <v>498</v>
      </c>
      <c r="B698" t="s">
        <v>499</v>
      </c>
      <c r="C698">
        <v>0.111</v>
      </c>
      <c r="D698">
        <v>11</v>
      </c>
      <c r="E698">
        <v>11</v>
      </c>
      <c r="F698">
        <v>44</v>
      </c>
      <c r="G698" s="14">
        <v>36</v>
      </c>
      <c r="H698">
        <v>5</v>
      </c>
      <c r="I698" s="14">
        <v>4</v>
      </c>
      <c r="J698">
        <v>0</v>
      </c>
      <c r="K698">
        <v>0</v>
      </c>
      <c r="L698">
        <v>0</v>
      </c>
      <c r="M698">
        <v>3</v>
      </c>
      <c r="N698" s="14">
        <v>7</v>
      </c>
      <c r="O698">
        <v>19</v>
      </c>
      <c r="P698">
        <v>0</v>
      </c>
      <c r="Q698">
        <v>0</v>
      </c>
      <c r="R698">
        <v>2</v>
      </c>
      <c r="S698">
        <v>0</v>
      </c>
      <c r="T698">
        <v>0</v>
      </c>
      <c r="U698">
        <v>1</v>
      </c>
      <c r="V698">
        <v>0</v>
      </c>
      <c r="W698">
        <v>2</v>
      </c>
      <c r="X698">
        <v>0</v>
      </c>
      <c r="Y698">
        <v>0</v>
      </c>
      <c r="Z698">
        <v>4</v>
      </c>
      <c r="AA698">
        <v>0.25</v>
      </c>
      <c r="AB698">
        <v>0.111</v>
      </c>
      <c r="AC698">
        <v>0.36099999999999999</v>
      </c>
    </row>
    <row r="699" spans="1:33" x14ac:dyDescent="0.25">
      <c r="A699" t="s">
        <v>155</v>
      </c>
      <c r="B699" t="s">
        <v>497</v>
      </c>
      <c r="C699">
        <v>0.105</v>
      </c>
      <c r="D699">
        <v>12</v>
      </c>
      <c r="E699">
        <v>12</v>
      </c>
      <c r="F699">
        <v>50</v>
      </c>
      <c r="G699" s="14">
        <v>38</v>
      </c>
      <c r="H699">
        <v>4</v>
      </c>
      <c r="I699" s="14">
        <v>4</v>
      </c>
      <c r="J699">
        <v>1</v>
      </c>
      <c r="K699">
        <v>0</v>
      </c>
      <c r="L699">
        <v>0</v>
      </c>
      <c r="M699">
        <v>1</v>
      </c>
      <c r="N699" s="14">
        <v>7</v>
      </c>
      <c r="O699">
        <v>16</v>
      </c>
      <c r="P699">
        <v>5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1</v>
      </c>
      <c r="Y699">
        <v>0</v>
      </c>
      <c r="Z699">
        <v>5</v>
      </c>
      <c r="AA699">
        <v>0.32</v>
      </c>
      <c r="AB699">
        <v>0.13200000000000001</v>
      </c>
      <c r="AC699">
        <v>0.45200000000000001</v>
      </c>
    </row>
    <row r="700" spans="1:33" x14ac:dyDescent="0.25">
      <c r="A700" t="s">
        <v>156</v>
      </c>
      <c r="B700" t="s">
        <v>500</v>
      </c>
      <c r="C700">
        <v>0.182</v>
      </c>
      <c r="D700">
        <v>5</v>
      </c>
      <c r="E700">
        <v>5</v>
      </c>
      <c r="F700">
        <v>11</v>
      </c>
      <c r="G700" s="14">
        <v>11</v>
      </c>
      <c r="H700">
        <v>0</v>
      </c>
      <c r="I700" s="14">
        <v>2</v>
      </c>
      <c r="J700">
        <v>1</v>
      </c>
      <c r="K700">
        <v>0</v>
      </c>
      <c r="L700">
        <v>0</v>
      </c>
      <c r="M700">
        <v>0</v>
      </c>
      <c r="N700" s="14">
        <v>0</v>
      </c>
      <c r="O700">
        <v>3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1</v>
      </c>
      <c r="X700">
        <v>1</v>
      </c>
      <c r="Y700">
        <v>0</v>
      </c>
      <c r="Z700">
        <v>3</v>
      </c>
      <c r="AA700">
        <v>0.182</v>
      </c>
      <c r="AB700">
        <v>0.27300000000000002</v>
      </c>
      <c r="AC700">
        <v>0.45500000000000002</v>
      </c>
    </row>
    <row r="701" spans="1:33" x14ac:dyDescent="0.25">
      <c r="A701" t="s">
        <v>157</v>
      </c>
      <c r="B701" t="s">
        <v>500</v>
      </c>
      <c r="C701">
        <v>9.5000000000000001E-2</v>
      </c>
      <c r="D701">
        <v>8</v>
      </c>
      <c r="E701">
        <v>8</v>
      </c>
      <c r="F701">
        <v>23</v>
      </c>
      <c r="G701" s="14">
        <v>21</v>
      </c>
      <c r="H701">
        <v>0</v>
      </c>
      <c r="I701" s="14">
        <v>2</v>
      </c>
      <c r="J701">
        <v>0</v>
      </c>
      <c r="K701">
        <v>0</v>
      </c>
      <c r="L701">
        <v>0</v>
      </c>
      <c r="M701">
        <v>1</v>
      </c>
      <c r="N701" s="14">
        <v>2</v>
      </c>
      <c r="O701">
        <v>11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2</v>
      </c>
      <c r="X701">
        <v>0</v>
      </c>
      <c r="Y701">
        <v>0</v>
      </c>
      <c r="Z701">
        <v>2</v>
      </c>
      <c r="AA701">
        <v>0.17399999999999999</v>
      </c>
      <c r="AB701">
        <v>9.5000000000000001E-2</v>
      </c>
      <c r="AC701">
        <v>0.26900000000000002</v>
      </c>
    </row>
    <row r="702" spans="1:33" x14ac:dyDescent="0.25">
      <c r="A702" t="s">
        <v>158</v>
      </c>
      <c r="B702" t="s">
        <v>500</v>
      </c>
      <c r="C702">
        <v>3.5999999999999997E-2</v>
      </c>
      <c r="D702">
        <v>13</v>
      </c>
      <c r="E702">
        <v>13</v>
      </c>
      <c r="F702">
        <v>33</v>
      </c>
      <c r="G702" s="14">
        <v>28</v>
      </c>
      <c r="H702">
        <v>1</v>
      </c>
      <c r="I702" s="14">
        <v>1</v>
      </c>
      <c r="J702">
        <v>0</v>
      </c>
      <c r="K702">
        <v>0</v>
      </c>
      <c r="L702">
        <v>0</v>
      </c>
      <c r="M702">
        <v>1</v>
      </c>
      <c r="N702" s="14">
        <v>5</v>
      </c>
      <c r="O702">
        <v>16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1</v>
      </c>
      <c r="X702">
        <v>0</v>
      </c>
      <c r="Y702">
        <v>0</v>
      </c>
      <c r="Z702">
        <v>1</v>
      </c>
      <c r="AA702">
        <v>0.182</v>
      </c>
      <c r="AB702">
        <v>3.5999999999999997E-2</v>
      </c>
      <c r="AC702">
        <v>0.218</v>
      </c>
    </row>
    <row r="703" spans="1:33" x14ac:dyDescent="0.25">
      <c r="A703" t="s">
        <v>159</v>
      </c>
      <c r="B703" t="s">
        <v>500</v>
      </c>
      <c r="C703">
        <v>7.0999999999999994E-2</v>
      </c>
      <c r="D703">
        <v>5</v>
      </c>
      <c r="E703">
        <v>5</v>
      </c>
      <c r="F703">
        <v>15</v>
      </c>
      <c r="G703" s="14">
        <v>14</v>
      </c>
      <c r="H703">
        <v>0</v>
      </c>
      <c r="I703" s="14">
        <v>1</v>
      </c>
      <c r="J703">
        <v>0</v>
      </c>
      <c r="K703">
        <v>0</v>
      </c>
      <c r="L703">
        <v>0</v>
      </c>
      <c r="M703">
        <v>0</v>
      </c>
      <c r="N703" s="14">
        <v>1</v>
      </c>
      <c r="O703">
        <v>8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1</v>
      </c>
      <c r="AA703">
        <v>0.13300000000000001</v>
      </c>
      <c r="AB703">
        <v>7.0999999999999994E-2</v>
      </c>
      <c r="AC703">
        <v>0.20499999999999999</v>
      </c>
      <c r="AE703">
        <v>13</v>
      </c>
      <c r="AF703" s="25">
        <v>0</v>
      </c>
      <c r="AG703">
        <f>SUM(AE703:AF703)</f>
        <v>13</v>
      </c>
    </row>
    <row r="704" spans="1:33" x14ac:dyDescent="0.25">
      <c r="B704" s="58" t="s">
        <v>501</v>
      </c>
      <c r="C704" s="25">
        <v>0.14199999999999999</v>
      </c>
      <c r="D704" s="25">
        <f t="shared" ref="D704:Z704" si="74">SUM(D697:D703)</f>
        <v>66</v>
      </c>
      <c r="E704" s="25">
        <f t="shared" si="74"/>
        <v>66</v>
      </c>
      <c r="F704" s="25">
        <f t="shared" si="74"/>
        <v>222</v>
      </c>
      <c r="G704" s="65">
        <f t="shared" si="74"/>
        <v>183</v>
      </c>
      <c r="H704" s="25">
        <f t="shared" si="74"/>
        <v>15</v>
      </c>
      <c r="I704" s="65">
        <f t="shared" si="74"/>
        <v>26</v>
      </c>
      <c r="J704" s="25">
        <f t="shared" si="74"/>
        <v>3</v>
      </c>
      <c r="K704" s="25">
        <f t="shared" si="74"/>
        <v>0</v>
      </c>
      <c r="L704" s="25">
        <f t="shared" si="74"/>
        <v>0</v>
      </c>
      <c r="M704" s="25">
        <f t="shared" si="74"/>
        <v>11</v>
      </c>
      <c r="N704" s="65">
        <f t="shared" si="74"/>
        <v>31</v>
      </c>
      <c r="O704" s="25">
        <f t="shared" si="74"/>
        <v>86</v>
      </c>
      <c r="P704" s="25">
        <f t="shared" si="74"/>
        <v>7</v>
      </c>
      <c r="Q704" s="25">
        <f t="shared" si="74"/>
        <v>0</v>
      </c>
      <c r="R704" s="25">
        <f t="shared" si="74"/>
        <v>2</v>
      </c>
      <c r="S704" s="25">
        <f t="shared" si="74"/>
        <v>0</v>
      </c>
      <c r="T704" s="25">
        <f t="shared" si="74"/>
        <v>0</v>
      </c>
      <c r="U704" s="25">
        <f t="shared" si="74"/>
        <v>1</v>
      </c>
      <c r="V704" s="25">
        <f t="shared" si="74"/>
        <v>0</v>
      </c>
      <c r="W704" s="25">
        <f t="shared" si="74"/>
        <v>7</v>
      </c>
      <c r="X704" s="25">
        <f t="shared" si="74"/>
        <v>2</v>
      </c>
      <c r="Y704" s="25">
        <f t="shared" si="74"/>
        <v>0</v>
      </c>
      <c r="Z704" s="25">
        <f t="shared" si="74"/>
        <v>29</v>
      </c>
      <c r="AA704" s="25">
        <v>0.29899999999999999</v>
      </c>
      <c r="AB704" s="25">
        <v>0.16600000000000001</v>
      </c>
      <c r="AC704" s="25">
        <f>SUM(AA704:AB704)</f>
        <v>0.46499999999999997</v>
      </c>
    </row>
    <row r="707" spans="1:29" x14ac:dyDescent="0.25">
      <c r="A707" t="s">
        <v>155</v>
      </c>
      <c r="B707" t="s">
        <v>502</v>
      </c>
      <c r="C707">
        <v>0.55600000000000005</v>
      </c>
      <c r="D707">
        <v>6</v>
      </c>
      <c r="E707">
        <v>6</v>
      </c>
      <c r="F707">
        <v>19</v>
      </c>
      <c r="G707" s="14">
        <v>18</v>
      </c>
      <c r="H707">
        <v>4</v>
      </c>
      <c r="I707" s="14">
        <v>10</v>
      </c>
      <c r="J707">
        <v>0</v>
      </c>
      <c r="K707">
        <v>0</v>
      </c>
      <c r="L707">
        <v>0</v>
      </c>
      <c r="M707">
        <v>2</v>
      </c>
      <c r="N707" s="14">
        <v>0</v>
      </c>
      <c r="O707">
        <v>3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1</v>
      </c>
      <c r="V707">
        <v>0</v>
      </c>
      <c r="W707">
        <v>0</v>
      </c>
      <c r="X707">
        <v>0</v>
      </c>
      <c r="Y707">
        <v>0</v>
      </c>
      <c r="Z707">
        <v>10</v>
      </c>
      <c r="AA707">
        <v>0.52600000000000002</v>
      </c>
      <c r="AB707">
        <v>0.55600000000000005</v>
      </c>
      <c r="AC707">
        <v>1.0820000000000001</v>
      </c>
    </row>
    <row r="708" spans="1:29" x14ac:dyDescent="0.25">
      <c r="A708" t="s">
        <v>157</v>
      </c>
      <c r="B708" s="24" t="s">
        <v>503</v>
      </c>
      <c r="C708">
        <v>0.23100000000000001</v>
      </c>
      <c r="D708">
        <v>8</v>
      </c>
      <c r="E708">
        <v>8</v>
      </c>
      <c r="F708">
        <v>13</v>
      </c>
      <c r="G708" s="14">
        <v>13</v>
      </c>
      <c r="H708">
        <v>1</v>
      </c>
      <c r="I708" s="14">
        <v>3</v>
      </c>
      <c r="J708">
        <v>0</v>
      </c>
      <c r="K708">
        <v>0</v>
      </c>
      <c r="L708">
        <v>0</v>
      </c>
      <c r="M708">
        <v>1</v>
      </c>
      <c r="N708" s="14">
        <v>0</v>
      </c>
      <c r="O708">
        <v>1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3</v>
      </c>
      <c r="AA708">
        <v>0.23100000000000001</v>
      </c>
      <c r="AB708">
        <v>0.23100000000000001</v>
      </c>
      <c r="AC708">
        <v>0.46200000000000002</v>
      </c>
    </row>
    <row r="709" spans="1:29" x14ac:dyDescent="0.25">
      <c r="A709" t="s">
        <v>158</v>
      </c>
      <c r="B709" s="24" t="s">
        <v>504</v>
      </c>
      <c r="C709">
        <v>0.2</v>
      </c>
      <c r="D709">
        <v>6</v>
      </c>
      <c r="E709">
        <v>5</v>
      </c>
      <c r="F709">
        <v>5</v>
      </c>
      <c r="G709" s="14">
        <v>5</v>
      </c>
      <c r="H709">
        <v>0</v>
      </c>
      <c r="I709" s="14">
        <v>1</v>
      </c>
      <c r="J709">
        <v>1</v>
      </c>
      <c r="K709">
        <v>0</v>
      </c>
      <c r="L709">
        <v>0</v>
      </c>
      <c r="M709">
        <v>0</v>
      </c>
      <c r="N709" s="14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2</v>
      </c>
      <c r="AA709">
        <v>0.2</v>
      </c>
      <c r="AB709">
        <v>0.4</v>
      </c>
      <c r="AC709">
        <v>0.6</v>
      </c>
    </row>
    <row r="710" spans="1:29" x14ac:dyDescent="0.25">
      <c r="B710" s="58" t="s">
        <v>505</v>
      </c>
      <c r="C710">
        <v>0.38800000000000001</v>
      </c>
      <c r="D710">
        <f t="shared" ref="D710:Z710" si="75">SUM(D707:D709)</f>
        <v>20</v>
      </c>
      <c r="E710">
        <f t="shared" si="75"/>
        <v>19</v>
      </c>
      <c r="F710">
        <f t="shared" si="75"/>
        <v>37</v>
      </c>
      <c r="G710" s="14">
        <f t="shared" si="75"/>
        <v>36</v>
      </c>
      <c r="H710">
        <f t="shared" si="75"/>
        <v>5</v>
      </c>
      <c r="I710" s="14">
        <f t="shared" si="75"/>
        <v>14</v>
      </c>
      <c r="J710">
        <f t="shared" si="75"/>
        <v>1</v>
      </c>
      <c r="K710">
        <f t="shared" si="75"/>
        <v>0</v>
      </c>
      <c r="L710">
        <f t="shared" si="75"/>
        <v>0</v>
      </c>
      <c r="M710">
        <f t="shared" si="75"/>
        <v>3</v>
      </c>
      <c r="N710" s="14">
        <f t="shared" si="75"/>
        <v>0</v>
      </c>
      <c r="O710">
        <f t="shared" si="75"/>
        <v>4</v>
      </c>
      <c r="P710">
        <f t="shared" si="75"/>
        <v>0</v>
      </c>
      <c r="Q710">
        <f t="shared" si="75"/>
        <v>0</v>
      </c>
      <c r="R710">
        <f t="shared" si="75"/>
        <v>0</v>
      </c>
      <c r="S710">
        <f t="shared" si="75"/>
        <v>0</v>
      </c>
      <c r="T710">
        <f t="shared" si="75"/>
        <v>0</v>
      </c>
      <c r="U710">
        <f t="shared" si="75"/>
        <v>1</v>
      </c>
      <c r="V710">
        <f t="shared" si="75"/>
        <v>0</v>
      </c>
      <c r="W710">
        <f t="shared" si="75"/>
        <v>0</v>
      </c>
      <c r="X710">
        <f t="shared" si="75"/>
        <v>0</v>
      </c>
      <c r="Y710">
        <f t="shared" si="75"/>
        <v>0</v>
      </c>
      <c r="Z710">
        <f t="shared" si="75"/>
        <v>15</v>
      </c>
      <c r="AA710" s="25">
        <v>0.40600000000000003</v>
      </c>
      <c r="AB710" s="25">
        <v>0.41899999999999998</v>
      </c>
      <c r="AC710" s="25">
        <f>SUM(AA710:AB710)</f>
        <v>0.82499999999999996</v>
      </c>
    </row>
    <row r="732" spans="1:1" x14ac:dyDescent="0.25">
      <c r="A732">
        <v>98</v>
      </c>
    </row>
    <row r="741" spans="1:1" x14ac:dyDescent="0.25">
      <c r="A741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9A8E8-BF3B-4024-8394-201FBADB13B5}">
  <dimension ref="A1:BA311"/>
  <sheetViews>
    <sheetView workbookViewId="0">
      <selection activeCell="AB42" sqref="AB42"/>
    </sheetView>
  </sheetViews>
  <sheetFormatPr defaultRowHeight="15" x14ac:dyDescent="0.25"/>
  <cols>
    <col min="1" max="1" width="12.42578125" bestFit="1" customWidth="1"/>
    <col min="2" max="2" width="25.140625" bestFit="1" customWidth="1"/>
    <col min="3" max="3" width="3.5703125" bestFit="1" customWidth="1"/>
    <col min="4" max="4" width="3.42578125" bestFit="1" customWidth="1"/>
    <col min="5" max="5" width="6" bestFit="1" customWidth="1"/>
    <col min="6" max="8" width="4" bestFit="1" customWidth="1"/>
    <col min="9" max="9" width="3.85546875" customWidth="1"/>
    <col min="10" max="10" width="4.5703125" bestFit="1" customWidth="1"/>
    <col min="11" max="11" width="3.85546875" bestFit="1" customWidth="1"/>
    <col min="12" max="12" width="4" bestFit="1" customWidth="1"/>
    <col min="13" max="13" width="3.5703125" bestFit="1" customWidth="1"/>
    <col min="14" max="14" width="3" bestFit="1" customWidth="1"/>
    <col min="15" max="16" width="2" bestFit="1" customWidth="1"/>
    <col min="17" max="17" width="4.42578125" bestFit="1" customWidth="1"/>
    <col min="18" max="18" width="3.140625" bestFit="1" customWidth="1"/>
    <col min="19" max="19" width="6" style="14" bestFit="1" customWidth="1"/>
    <col min="20" max="20" width="4" bestFit="1" customWidth="1"/>
    <col min="21" max="21" width="2.140625" bestFit="1" customWidth="1"/>
    <col min="22" max="22" width="3" bestFit="1" customWidth="1"/>
    <col min="23" max="24" width="3.140625" bestFit="1" customWidth="1"/>
    <col min="25" max="25" width="4.140625" bestFit="1" customWidth="1"/>
    <col min="26" max="26" width="6" style="14" bestFit="1" customWidth="1"/>
    <col min="28" max="28" width="3" bestFit="1" customWidth="1"/>
    <col min="29" max="29" width="25.140625" bestFit="1" customWidth="1"/>
    <col min="30" max="30" width="4.5703125" customWidth="1"/>
    <col min="31" max="31" width="3.5703125" customWidth="1"/>
    <col min="32" max="32" width="6.5703125" style="14" customWidth="1"/>
    <col min="33" max="33" width="4" bestFit="1" customWidth="1"/>
    <col min="34" max="34" width="4.7109375" customWidth="1"/>
    <col min="35" max="35" width="4.5703125" style="50" customWidth="1"/>
    <col min="36" max="36" width="4" style="50" bestFit="1" customWidth="1"/>
    <col min="37" max="37" width="4.5703125" bestFit="1" customWidth="1"/>
    <col min="38" max="38" width="3.85546875" bestFit="1" customWidth="1"/>
    <col min="39" max="39" width="4" customWidth="1"/>
    <col min="40" max="40" width="3.42578125" bestFit="1" customWidth="1"/>
    <col min="41" max="41" width="2.85546875" bestFit="1" customWidth="1"/>
    <col min="42" max="43" width="2" bestFit="1" customWidth="1"/>
    <col min="44" max="44" width="5" customWidth="1"/>
    <col min="45" max="45" width="3.140625" bestFit="1" customWidth="1"/>
    <col min="46" max="47" width="9.140625" style="136"/>
    <col min="50" max="50" width="4.42578125" customWidth="1"/>
    <col min="51" max="51" width="3.85546875" customWidth="1"/>
    <col min="52" max="52" width="3.5703125" customWidth="1"/>
    <col min="53" max="53" width="5" customWidth="1"/>
    <col min="54" max="54" width="5.28515625" customWidth="1"/>
    <col min="56" max="56" width="19" bestFit="1" customWidth="1"/>
    <col min="57" max="57" width="3.28515625" bestFit="1" customWidth="1"/>
    <col min="58" max="58" width="3" bestFit="1" customWidth="1"/>
    <col min="59" max="59" width="5" bestFit="1" customWidth="1"/>
    <col min="60" max="60" width="4" bestFit="1" customWidth="1"/>
    <col min="61" max="61" width="3" bestFit="1" customWidth="1"/>
    <col min="62" max="62" width="4" bestFit="1" customWidth="1"/>
    <col min="63" max="63" width="4.5703125" bestFit="1" customWidth="1"/>
    <col min="64" max="64" width="3.85546875" bestFit="1" customWidth="1"/>
    <col min="65" max="65" width="2.140625" bestFit="1" customWidth="1"/>
    <col min="66" max="66" width="3.42578125" bestFit="1" customWidth="1"/>
    <col min="67" max="67" width="2.85546875" bestFit="1" customWidth="1"/>
    <col min="68" max="69" width="2" bestFit="1" customWidth="1"/>
    <col min="70" max="70" width="4.42578125" bestFit="1" customWidth="1"/>
    <col min="71" max="71" width="3.140625" bestFit="1" customWidth="1"/>
    <col min="72" max="72" width="4.42578125" bestFit="1" customWidth="1"/>
    <col min="73" max="74" width="6" bestFit="1" customWidth="1"/>
  </cols>
  <sheetData>
    <row r="1" spans="1:52" x14ac:dyDescent="0.25">
      <c r="A1" s="3"/>
      <c r="B1" s="3" t="s">
        <v>1</v>
      </c>
      <c r="C1" s="7" t="s">
        <v>3</v>
      </c>
      <c r="D1" s="7" t="s">
        <v>4</v>
      </c>
      <c r="E1" s="7" t="s">
        <v>30</v>
      </c>
      <c r="F1" s="7" t="s">
        <v>7</v>
      </c>
      <c r="G1" s="7" t="s">
        <v>31</v>
      </c>
      <c r="H1" s="7" t="s">
        <v>8</v>
      </c>
      <c r="I1" s="7" t="s">
        <v>13</v>
      </c>
      <c r="J1" s="7" t="s">
        <v>15</v>
      </c>
      <c r="K1" s="7" t="s">
        <v>16</v>
      </c>
      <c r="L1" s="7" t="s">
        <v>14</v>
      </c>
      <c r="M1" s="7" t="s">
        <v>32</v>
      </c>
      <c r="N1" s="7" t="s">
        <v>33</v>
      </c>
      <c r="O1" s="7" t="s">
        <v>34</v>
      </c>
      <c r="P1" s="7" t="s">
        <v>35</v>
      </c>
      <c r="Q1" s="7" t="s">
        <v>36</v>
      </c>
      <c r="R1" s="7" t="s">
        <v>37</v>
      </c>
      <c r="S1" s="17" t="s">
        <v>38</v>
      </c>
      <c r="T1" s="7" t="s">
        <v>506</v>
      </c>
      <c r="U1" s="7" t="s">
        <v>507</v>
      </c>
      <c r="V1" s="7" t="s">
        <v>508</v>
      </c>
      <c r="W1" s="7" t="s">
        <v>17</v>
      </c>
      <c r="X1" s="7" t="s">
        <v>18</v>
      </c>
      <c r="Y1" s="7" t="s">
        <v>509</v>
      </c>
      <c r="Z1" s="17" t="s">
        <v>39</v>
      </c>
      <c r="AC1" t="s">
        <v>1</v>
      </c>
      <c r="AD1" t="s">
        <v>3</v>
      </c>
      <c r="AE1" t="s">
        <v>4</v>
      </c>
      <c r="AF1" s="14" t="s">
        <v>30</v>
      </c>
      <c r="AG1" t="s">
        <v>7</v>
      </c>
      <c r="AH1" t="s">
        <v>31</v>
      </c>
      <c r="AI1" s="50" t="s">
        <v>8</v>
      </c>
      <c r="AJ1" s="50" t="s">
        <v>13</v>
      </c>
      <c r="AK1" t="s">
        <v>15</v>
      </c>
      <c r="AL1" t="s">
        <v>16</v>
      </c>
      <c r="AM1" t="s">
        <v>14</v>
      </c>
      <c r="AN1" t="s">
        <v>32</v>
      </c>
      <c r="AO1" t="s">
        <v>33</v>
      </c>
      <c r="AP1" t="s">
        <v>34</v>
      </c>
      <c r="AQ1" t="s">
        <v>35</v>
      </c>
      <c r="AR1" t="s">
        <v>36</v>
      </c>
      <c r="AS1" t="s">
        <v>37</v>
      </c>
      <c r="AT1" s="136" t="s">
        <v>38</v>
      </c>
      <c r="AU1" s="136" t="s">
        <v>39</v>
      </c>
    </row>
    <row r="2" spans="1:52" x14ac:dyDescent="0.25">
      <c r="A2" s="3" t="s">
        <v>481</v>
      </c>
      <c r="B2" s="3" t="s">
        <v>510</v>
      </c>
      <c r="C2" s="3">
        <v>8</v>
      </c>
      <c r="D2" s="3">
        <v>2</v>
      </c>
      <c r="E2" s="3">
        <v>26</v>
      </c>
      <c r="F2" s="3">
        <v>24</v>
      </c>
      <c r="G2" s="3">
        <v>17</v>
      </c>
      <c r="H2" s="3">
        <v>25</v>
      </c>
      <c r="I2" s="3">
        <v>7</v>
      </c>
      <c r="J2" s="3">
        <v>5</v>
      </c>
      <c r="K2" s="3">
        <v>1</v>
      </c>
      <c r="L2" s="3">
        <v>17</v>
      </c>
      <c r="M2" s="3">
        <v>0</v>
      </c>
      <c r="N2" s="3">
        <v>1</v>
      </c>
      <c r="O2" s="3">
        <v>0</v>
      </c>
      <c r="P2" s="3">
        <v>3</v>
      </c>
      <c r="Q2" s="3">
        <v>0</v>
      </c>
      <c r="R2" s="3">
        <v>0</v>
      </c>
      <c r="S2" s="6">
        <v>5.88</v>
      </c>
      <c r="T2" s="3"/>
      <c r="U2" s="3"/>
      <c r="V2" s="3"/>
      <c r="W2" s="3"/>
      <c r="X2" s="3"/>
      <c r="Y2" s="3"/>
      <c r="Z2" s="6">
        <v>1.23</v>
      </c>
      <c r="AC2" t="s">
        <v>511</v>
      </c>
      <c r="AD2">
        <v>75</v>
      </c>
      <c r="AE2">
        <v>48</v>
      </c>
      <c r="AF2" s="59">
        <v>398.2</v>
      </c>
      <c r="AG2">
        <v>324</v>
      </c>
      <c r="AH2">
        <v>190</v>
      </c>
      <c r="AI2" s="50">
        <v>425</v>
      </c>
      <c r="AJ2" s="50">
        <v>147</v>
      </c>
      <c r="AK2">
        <v>50</v>
      </c>
      <c r="AL2">
        <v>5</v>
      </c>
      <c r="AM2" s="21">
        <v>322</v>
      </c>
      <c r="AN2">
        <v>7</v>
      </c>
      <c r="AO2">
        <v>23</v>
      </c>
      <c r="AP2">
        <v>0</v>
      </c>
      <c r="AQ2">
        <v>3</v>
      </c>
      <c r="AR2">
        <v>3</v>
      </c>
      <c r="AS2">
        <v>0</v>
      </c>
      <c r="AT2" s="136">
        <v>4.2943244600703165</v>
      </c>
      <c r="AU2" s="136">
        <v>1.4364640883977902</v>
      </c>
    </row>
    <row r="3" spans="1:52" x14ac:dyDescent="0.25">
      <c r="A3" s="3" t="s">
        <v>158</v>
      </c>
      <c r="B3" s="3" t="s">
        <v>87</v>
      </c>
      <c r="C3" s="3">
        <v>10</v>
      </c>
      <c r="D3" s="3">
        <v>2</v>
      </c>
      <c r="E3" s="3">
        <v>37</v>
      </c>
      <c r="F3" s="3">
        <v>21</v>
      </c>
      <c r="G3" s="3">
        <v>17</v>
      </c>
      <c r="H3" s="3">
        <v>42</v>
      </c>
      <c r="I3" s="3">
        <v>14</v>
      </c>
      <c r="J3" s="3">
        <v>2</v>
      </c>
      <c r="K3" s="3">
        <v>0</v>
      </c>
      <c r="L3" s="3">
        <v>38</v>
      </c>
      <c r="M3" s="3">
        <v>0</v>
      </c>
      <c r="N3" s="3">
        <v>2</v>
      </c>
      <c r="O3" s="3">
        <v>0</v>
      </c>
      <c r="P3" s="3">
        <v>0</v>
      </c>
      <c r="Q3" s="3">
        <v>3</v>
      </c>
      <c r="R3" s="3">
        <v>0</v>
      </c>
      <c r="S3" s="6">
        <v>4.1399999999999997</v>
      </c>
      <c r="T3" s="3"/>
      <c r="U3" s="3"/>
      <c r="V3" s="3"/>
      <c r="W3" s="3"/>
      <c r="X3" s="3"/>
      <c r="Y3" s="3"/>
      <c r="Z3" s="6">
        <v>1.51</v>
      </c>
      <c r="AC3" s="24" t="s">
        <v>512</v>
      </c>
      <c r="AD3">
        <v>29</v>
      </c>
      <c r="AE3">
        <v>27</v>
      </c>
      <c r="AF3" s="14">
        <v>175.2</v>
      </c>
      <c r="AG3">
        <v>75</v>
      </c>
      <c r="AH3">
        <v>39</v>
      </c>
      <c r="AI3" s="50">
        <v>133</v>
      </c>
      <c r="AJ3" s="50">
        <v>45</v>
      </c>
      <c r="AK3">
        <v>8</v>
      </c>
      <c r="AL3">
        <v>0</v>
      </c>
      <c r="AM3">
        <v>241</v>
      </c>
      <c r="AN3">
        <v>3</v>
      </c>
      <c r="AO3">
        <v>12</v>
      </c>
      <c r="AP3">
        <v>0</v>
      </c>
      <c r="AQ3">
        <v>0</v>
      </c>
      <c r="AR3">
        <v>0</v>
      </c>
      <c r="AS3">
        <v>0</v>
      </c>
      <c r="AT3" s="136">
        <v>1.99</v>
      </c>
      <c r="AU3" s="136">
        <v>0.99</v>
      </c>
      <c r="AV3" s="25"/>
      <c r="AW3" s="25"/>
      <c r="AX3" s="25"/>
      <c r="AY3" s="25"/>
      <c r="AZ3" s="25"/>
    </row>
    <row r="4" spans="1:52" x14ac:dyDescent="0.25">
      <c r="A4" s="3" t="s">
        <v>130</v>
      </c>
      <c r="B4" s="3" t="s">
        <v>87</v>
      </c>
      <c r="C4" s="3">
        <v>4</v>
      </c>
      <c r="D4" s="3">
        <v>2</v>
      </c>
      <c r="E4" s="3">
        <v>13</v>
      </c>
      <c r="F4" s="3">
        <v>17</v>
      </c>
      <c r="G4" s="3">
        <v>5</v>
      </c>
      <c r="H4" s="3">
        <v>14</v>
      </c>
      <c r="I4" s="3">
        <v>9</v>
      </c>
      <c r="J4" s="3">
        <v>4</v>
      </c>
      <c r="K4" s="3">
        <v>0</v>
      </c>
      <c r="L4" s="3">
        <v>17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6">
        <v>3.46</v>
      </c>
      <c r="T4" s="3"/>
      <c r="U4" s="3"/>
      <c r="V4" s="3"/>
      <c r="W4" s="3"/>
      <c r="X4" s="3"/>
      <c r="Y4" s="3"/>
      <c r="Z4" s="6">
        <v>1.77</v>
      </c>
      <c r="AC4" s="24" t="s">
        <v>385</v>
      </c>
      <c r="AD4" s="24">
        <v>38</v>
      </c>
      <c r="AE4" s="24">
        <v>21</v>
      </c>
      <c r="AF4" s="59">
        <v>126.6</v>
      </c>
      <c r="AG4">
        <v>186</v>
      </c>
      <c r="AH4">
        <v>108</v>
      </c>
      <c r="AI4" s="50">
        <v>162</v>
      </c>
      <c r="AJ4" s="50">
        <v>78</v>
      </c>
      <c r="AK4">
        <v>11</v>
      </c>
      <c r="AL4">
        <v>0</v>
      </c>
      <c r="AM4">
        <v>92</v>
      </c>
      <c r="AN4">
        <v>0</v>
      </c>
      <c r="AO4">
        <v>6</v>
      </c>
      <c r="AP4">
        <v>0</v>
      </c>
      <c r="AQ4">
        <v>1</v>
      </c>
      <c r="AR4">
        <v>1</v>
      </c>
      <c r="AS4">
        <v>0</v>
      </c>
      <c r="AT4" s="136">
        <v>7.67</v>
      </c>
      <c r="AU4" s="136">
        <v>1.85</v>
      </c>
    </row>
    <row r="5" spans="1:52" x14ac:dyDescent="0.25">
      <c r="A5" s="3" t="s">
        <v>161</v>
      </c>
      <c r="B5" s="3" t="s">
        <v>513</v>
      </c>
      <c r="C5" s="3">
        <v>10</v>
      </c>
      <c r="D5" s="3">
        <v>3</v>
      </c>
      <c r="E5" s="3">
        <v>44</v>
      </c>
      <c r="F5" s="3">
        <v>36</v>
      </c>
      <c r="G5" s="3">
        <v>16</v>
      </c>
      <c r="H5" s="3">
        <v>36</v>
      </c>
      <c r="I5" s="3">
        <v>24</v>
      </c>
      <c r="J5" s="3">
        <v>1</v>
      </c>
      <c r="K5" s="3">
        <v>3</v>
      </c>
      <c r="L5" s="3">
        <v>50</v>
      </c>
      <c r="M5" s="3">
        <v>0</v>
      </c>
      <c r="N5" s="3">
        <v>1</v>
      </c>
      <c r="O5" s="3">
        <v>0</v>
      </c>
      <c r="P5" s="3">
        <v>0</v>
      </c>
      <c r="Q5" s="3">
        <v>0</v>
      </c>
      <c r="R5" s="3">
        <v>0</v>
      </c>
      <c r="S5" s="6">
        <v>3.27</v>
      </c>
      <c r="T5" s="3"/>
      <c r="U5" s="3"/>
      <c r="V5" s="3"/>
      <c r="W5" s="3"/>
      <c r="X5" s="3"/>
      <c r="Y5" s="3"/>
      <c r="Z5" s="6">
        <v>1.36</v>
      </c>
      <c r="AC5" s="24" t="s">
        <v>373</v>
      </c>
      <c r="AD5" s="24">
        <v>38</v>
      </c>
      <c r="AE5">
        <v>9</v>
      </c>
      <c r="AF5" s="14">
        <v>114.1</v>
      </c>
      <c r="AG5">
        <v>136</v>
      </c>
      <c r="AH5">
        <v>81</v>
      </c>
      <c r="AI5" s="50">
        <v>133</v>
      </c>
      <c r="AJ5" s="50">
        <v>51</v>
      </c>
      <c r="AK5">
        <v>10</v>
      </c>
      <c r="AL5">
        <v>1</v>
      </c>
      <c r="AM5">
        <v>78</v>
      </c>
      <c r="AN5">
        <v>0</v>
      </c>
      <c r="AO5">
        <v>2</v>
      </c>
      <c r="AP5">
        <v>0</v>
      </c>
      <c r="AQ5">
        <v>1</v>
      </c>
      <c r="AR5">
        <v>2</v>
      </c>
      <c r="AS5">
        <v>0</v>
      </c>
      <c r="AT5" s="136">
        <v>6.39</v>
      </c>
      <c r="AU5" s="136">
        <v>1.61</v>
      </c>
    </row>
    <row r="6" spans="1:52" x14ac:dyDescent="0.25">
      <c r="A6" s="3" t="s">
        <v>196</v>
      </c>
      <c r="B6" s="3" t="s">
        <v>87</v>
      </c>
      <c r="C6" s="3">
        <v>1</v>
      </c>
      <c r="D6" s="3">
        <v>1</v>
      </c>
      <c r="E6" s="3">
        <v>4</v>
      </c>
      <c r="F6" s="3">
        <v>6</v>
      </c>
      <c r="G6" s="3">
        <v>6</v>
      </c>
      <c r="H6" s="3">
        <v>6</v>
      </c>
      <c r="I6" s="3">
        <v>3</v>
      </c>
      <c r="J6" s="3">
        <v>2</v>
      </c>
      <c r="K6" s="3">
        <v>0</v>
      </c>
      <c r="L6" s="3">
        <v>3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6">
        <v>13.5</v>
      </c>
      <c r="T6" s="3"/>
      <c r="U6" s="3"/>
      <c r="V6" s="3"/>
      <c r="W6" s="3"/>
      <c r="X6" s="3"/>
      <c r="Y6" s="3"/>
      <c r="Z6" s="6">
        <v>2.25</v>
      </c>
      <c r="AC6" s="24" t="s">
        <v>514</v>
      </c>
      <c r="AD6">
        <v>28</v>
      </c>
      <c r="AE6">
        <v>14</v>
      </c>
      <c r="AF6" s="14">
        <v>104.2</v>
      </c>
      <c r="AG6">
        <v>81</v>
      </c>
      <c r="AH6">
        <v>54</v>
      </c>
      <c r="AI6" s="50">
        <v>106</v>
      </c>
      <c r="AJ6" s="50">
        <v>41</v>
      </c>
      <c r="AK6">
        <v>10</v>
      </c>
      <c r="AL6">
        <v>1</v>
      </c>
      <c r="AM6">
        <v>67</v>
      </c>
      <c r="AN6">
        <v>1</v>
      </c>
      <c r="AO6">
        <v>6</v>
      </c>
      <c r="AP6">
        <v>0</v>
      </c>
      <c r="AQ6">
        <v>2</v>
      </c>
      <c r="AR6">
        <v>1</v>
      </c>
      <c r="AS6">
        <v>0</v>
      </c>
      <c r="AT6" s="136">
        <v>4.67</v>
      </c>
      <c r="AU6" s="137">
        <v>1.41</v>
      </c>
    </row>
    <row r="7" spans="1:52" x14ac:dyDescent="0.25">
      <c r="A7" s="3" t="s">
        <v>176</v>
      </c>
      <c r="B7" s="3" t="s">
        <v>515</v>
      </c>
      <c r="C7" s="3">
        <v>9</v>
      </c>
      <c r="D7" s="3">
        <v>9</v>
      </c>
      <c r="E7" s="3">
        <v>72</v>
      </c>
      <c r="F7" s="3">
        <v>41</v>
      </c>
      <c r="G7" s="3">
        <v>25</v>
      </c>
      <c r="H7" s="3">
        <v>69</v>
      </c>
      <c r="I7" s="3">
        <v>19</v>
      </c>
      <c r="J7" s="3">
        <v>15</v>
      </c>
      <c r="K7" s="3">
        <v>0</v>
      </c>
      <c r="L7" s="3">
        <v>40</v>
      </c>
      <c r="M7" s="3">
        <v>2</v>
      </c>
      <c r="N7" s="3">
        <v>7</v>
      </c>
      <c r="O7" s="3">
        <v>0</v>
      </c>
      <c r="P7" s="3">
        <v>0</v>
      </c>
      <c r="Q7" s="3">
        <v>0</v>
      </c>
      <c r="R7" s="3">
        <v>0</v>
      </c>
      <c r="S7" s="6">
        <v>3.12</v>
      </c>
      <c r="T7" s="3"/>
      <c r="U7" s="3"/>
      <c r="V7" s="3"/>
      <c r="W7" s="3"/>
      <c r="X7" s="3"/>
      <c r="Y7" s="3"/>
      <c r="Z7" s="6">
        <v>1.22</v>
      </c>
      <c r="AC7" t="s">
        <v>516</v>
      </c>
      <c r="AD7">
        <v>36</v>
      </c>
      <c r="AE7">
        <v>8</v>
      </c>
      <c r="AF7" s="14">
        <v>103.4</v>
      </c>
      <c r="AG7">
        <v>89</v>
      </c>
      <c r="AH7">
        <v>60</v>
      </c>
      <c r="AI7" s="50">
        <v>125</v>
      </c>
      <c r="AJ7" s="50">
        <v>55</v>
      </c>
      <c r="AK7">
        <v>11</v>
      </c>
      <c r="AL7">
        <v>0</v>
      </c>
      <c r="AM7">
        <v>89</v>
      </c>
      <c r="AN7">
        <v>0</v>
      </c>
      <c r="AO7">
        <v>4</v>
      </c>
      <c r="AP7">
        <v>0</v>
      </c>
      <c r="AQ7">
        <v>4</v>
      </c>
      <c r="AR7">
        <v>3</v>
      </c>
      <c r="AS7">
        <v>0</v>
      </c>
      <c r="AT7" s="136">
        <v>5.2224371373307541</v>
      </c>
      <c r="AU7" s="136">
        <v>1.7408123791102514</v>
      </c>
    </row>
    <row r="8" spans="1:52" x14ac:dyDescent="0.25">
      <c r="A8" s="3" t="s">
        <v>517</v>
      </c>
      <c r="B8" s="3" t="s">
        <v>513</v>
      </c>
      <c r="C8" s="3">
        <v>15</v>
      </c>
      <c r="D8" s="3">
        <v>15</v>
      </c>
      <c r="E8" s="3">
        <v>99.2</v>
      </c>
      <c r="F8" s="3">
        <v>91</v>
      </c>
      <c r="G8" s="3">
        <v>50</v>
      </c>
      <c r="H8" s="3">
        <v>118</v>
      </c>
      <c r="I8" s="3">
        <v>39</v>
      </c>
      <c r="J8" s="3">
        <v>12</v>
      </c>
      <c r="K8" s="3">
        <v>0</v>
      </c>
      <c r="L8" s="3">
        <v>75</v>
      </c>
      <c r="M8" s="3">
        <v>4</v>
      </c>
      <c r="N8" s="3">
        <v>6</v>
      </c>
      <c r="O8" s="3">
        <v>0</v>
      </c>
      <c r="P8" s="3">
        <v>0</v>
      </c>
      <c r="Q8" s="3">
        <v>0</v>
      </c>
      <c r="R8" s="3">
        <v>0</v>
      </c>
      <c r="S8" s="6">
        <v>4.5199999999999996</v>
      </c>
      <c r="T8" s="3"/>
      <c r="U8" s="3"/>
      <c r="V8" s="3"/>
      <c r="W8" s="3"/>
      <c r="X8" s="3"/>
      <c r="Y8" s="3"/>
      <c r="Z8" s="6">
        <v>1.58</v>
      </c>
      <c r="AC8" s="24" t="s">
        <v>391</v>
      </c>
      <c r="AD8">
        <v>17</v>
      </c>
      <c r="AE8">
        <v>7</v>
      </c>
      <c r="AF8" s="14">
        <v>83.5</v>
      </c>
      <c r="AG8">
        <v>108</v>
      </c>
      <c r="AH8">
        <v>71</v>
      </c>
      <c r="AI8" s="50">
        <v>124</v>
      </c>
      <c r="AJ8" s="50">
        <v>34</v>
      </c>
      <c r="AK8">
        <v>0</v>
      </c>
      <c r="AL8">
        <v>2</v>
      </c>
      <c r="AM8">
        <v>68</v>
      </c>
      <c r="AN8">
        <v>0</v>
      </c>
      <c r="AO8">
        <v>2</v>
      </c>
      <c r="AP8">
        <v>0</v>
      </c>
      <c r="AQ8">
        <v>0</v>
      </c>
      <c r="AR8">
        <v>0</v>
      </c>
      <c r="AS8">
        <v>0</v>
      </c>
      <c r="AT8" s="136">
        <v>7.65</v>
      </c>
      <c r="AU8" s="136">
        <v>1.87</v>
      </c>
    </row>
    <row r="9" spans="1:52" x14ac:dyDescent="0.25">
      <c r="A9" s="3" t="s">
        <v>166</v>
      </c>
      <c r="B9" s="3" t="s">
        <v>87</v>
      </c>
      <c r="C9" s="3">
        <v>6</v>
      </c>
      <c r="D9" s="3">
        <v>5</v>
      </c>
      <c r="E9" s="3">
        <v>32</v>
      </c>
      <c r="F9" s="3">
        <v>33</v>
      </c>
      <c r="G9" s="3">
        <v>22</v>
      </c>
      <c r="H9" s="3">
        <v>36</v>
      </c>
      <c r="I9" s="3">
        <v>15</v>
      </c>
      <c r="J9" s="3">
        <v>7</v>
      </c>
      <c r="K9" s="3">
        <v>0</v>
      </c>
      <c r="L9" s="3">
        <v>27</v>
      </c>
      <c r="M9" s="3">
        <v>0</v>
      </c>
      <c r="N9" s="3">
        <v>2</v>
      </c>
      <c r="O9" s="3">
        <v>0</v>
      </c>
      <c r="P9" s="3">
        <v>0</v>
      </c>
      <c r="Q9" s="3">
        <v>0</v>
      </c>
      <c r="R9" s="3">
        <v>0</v>
      </c>
      <c r="S9" s="6">
        <v>6.19</v>
      </c>
      <c r="T9" s="3"/>
      <c r="U9" s="3"/>
      <c r="V9" s="3"/>
      <c r="W9" s="3"/>
      <c r="X9" s="3"/>
      <c r="Y9" s="3"/>
      <c r="Z9" s="6">
        <v>1.59</v>
      </c>
      <c r="AC9" t="s">
        <v>97</v>
      </c>
      <c r="AD9" s="25">
        <v>39</v>
      </c>
      <c r="AE9" s="25">
        <v>10</v>
      </c>
      <c r="AF9" s="65">
        <v>77.800000000000011</v>
      </c>
      <c r="AG9" s="25">
        <v>120</v>
      </c>
      <c r="AH9" s="25">
        <v>69</v>
      </c>
      <c r="AI9" s="138">
        <v>105</v>
      </c>
      <c r="AJ9" s="138">
        <v>86</v>
      </c>
      <c r="AK9" s="25">
        <v>25</v>
      </c>
      <c r="AL9" s="25">
        <v>0</v>
      </c>
      <c r="AM9" s="25">
        <v>55</v>
      </c>
      <c r="AN9" s="25">
        <v>0</v>
      </c>
      <c r="AO9" s="25">
        <v>0</v>
      </c>
      <c r="AP9" s="25">
        <v>0</v>
      </c>
      <c r="AQ9" s="25">
        <v>0</v>
      </c>
      <c r="AR9" s="25">
        <v>2</v>
      </c>
      <c r="AS9" s="25">
        <v>0</v>
      </c>
      <c r="AT9" s="137">
        <v>7.98</v>
      </c>
      <c r="AU9" s="136">
        <v>2.4500000000000002</v>
      </c>
    </row>
    <row r="10" spans="1:52" x14ac:dyDescent="0.25">
      <c r="A10" s="3" t="s">
        <v>49</v>
      </c>
      <c r="B10" s="3" t="s">
        <v>515</v>
      </c>
      <c r="C10" s="3">
        <v>12</v>
      </c>
      <c r="D10" s="3">
        <v>9</v>
      </c>
      <c r="E10" s="3">
        <v>71</v>
      </c>
      <c r="F10" s="3">
        <v>55</v>
      </c>
      <c r="G10" s="3">
        <v>32</v>
      </c>
      <c r="H10" s="3">
        <v>79</v>
      </c>
      <c r="I10" s="3">
        <v>17</v>
      </c>
      <c r="J10" s="3">
        <v>2</v>
      </c>
      <c r="K10" s="3">
        <v>1</v>
      </c>
      <c r="L10" s="3">
        <v>55</v>
      </c>
      <c r="M10" s="3">
        <v>1</v>
      </c>
      <c r="N10" s="3">
        <v>4</v>
      </c>
      <c r="O10" s="3">
        <v>0</v>
      </c>
      <c r="P10" s="3">
        <v>0</v>
      </c>
      <c r="Q10" s="3">
        <v>0</v>
      </c>
      <c r="R10" s="3">
        <v>0</v>
      </c>
      <c r="S10" s="6">
        <v>4.0599999999999996</v>
      </c>
      <c r="T10" s="3"/>
      <c r="U10" s="3"/>
      <c r="V10" s="3"/>
      <c r="W10" s="3"/>
      <c r="X10" s="3"/>
      <c r="Y10" s="3"/>
      <c r="Z10" s="6">
        <v>1.35</v>
      </c>
      <c r="AC10" s="24" t="s">
        <v>518</v>
      </c>
      <c r="AD10">
        <v>30</v>
      </c>
      <c r="AE10">
        <v>3</v>
      </c>
      <c r="AF10" s="14">
        <v>64.400000000000006</v>
      </c>
      <c r="AG10">
        <v>55</v>
      </c>
      <c r="AH10">
        <v>44</v>
      </c>
      <c r="AI10" s="50">
        <v>84</v>
      </c>
      <c r="AJ10" s="50">
        <v>30</v>
      </c>
      <c r="AK10">
        <v>4</v>
      </c>
      <c r="AL10">
        <v>0</v>
      </c>
      <c r="AM10">
        <v>49</v>
      </c>
      <c r="AN10">
        <v>0</v>
      </c>
      <c r="AO10">
        <v>1</v>
      </c>
      <c r="AP10">
        <v>0</v>
      </c>
      <c r="AQ10">
        <v>3</v>
      </c>
      <c r="AR10">
        <v>3</v>
      </c>
      <c r="AS10">
        <v>0</v>
      </c>
      <c r="AT10" s="136">
        <v>6.09</v>
      </c>
      <c r="AU10" s="136">
        <v>1.68</v>
      </c>
    </row>
    <row r="11" spans="1:52" x14ac:dyDescent="0.25">
      <c r="A11" s="3" t="s">
        <v>50</v>
      </c>
      <c r="B11" s="13" t="s">
        <v>519</v>
      </c>
      <c r="C11" s="13">
        <f t="shared" ref="C11:R11" si="0">SUM(C2:C10)</f>
        <v>75</v>
      </c>
      <c r="D11" s="13">
        <f t="shared" si="0"/>
        <v>48</v>
      </c>
      <c r="E11" s="13">
        <f t="shared" si="0"/>
        <v>398.2</v>
      </c>
      <c r="F11" s="13">
        <f t="shared" si="0"/>
        <v>324</v>
      </c>
      <c r="G11" s="13">
        <f t="shared" si="0"/>
        <v>190</v>
      </c>
      <c r="H11" s="13">
        <f t="shared" si="0"/>
        <v>425</v>
      </c>
      <c r="I11" s="13">
        <f t="shared" si="0"/>
        <v>147</v>
      </c>
      <c r="J11" s="13">
        <f t="shared" si="0"/>
        <v>50</v>
      </c>
      <c r="K11" s="13">
        <f t="shared" si="0"/>
        <v>5</v>
      </c>
      <c r="L11" s="13">
        <f t="shared" si="0"/>
        <v>322</v>
      </c>
      <c r="M11" s="13">
        <f t="shared" si="0"/>
        <v>7</v>
      </c>
      <c r="N11" s="13">
        <f t="shared" si="0"/>
        <v>23</v>
      </c>
      <c r="O11" s="13">
        <f t="shared" si="0"/>
        <v>0</v>
      </c>
      <c r="P11" s="13">
        <f t="shared" si="0"/>
        <v>3</v>
      </c>
      <c r="Q11" s="13">
        <f t="shared" si="0"/>
        <v>3</v>
      </c>
      <c r="R11" s="13">
        <f t="shared" si="0"/>
        <v>0</v>
      </c>
      <c r="S11" s="139">
        <f>(G11*9)/E11</f>
        <v>4.2943244600703165</v>
      </c>
      <c r="T11" s="13"/>
      <c r="U11" s="13"/>
      <c r="V11" s="13"/>
      <c r="W11" s="13"/>
      <c r="X11" s="13"/>
      <c r="Y11" s="13"/>
      <c r="Z11" s="139">
        <f>(I11+H11)/E11</f>
        <v>1.4364640883977902</v>
      </c>
      <c r="AC11" s="24" t="s">
        <v>386</v>
      </c>
      <c r="AD11" s="25">
        <v>15</v>
      </c>
      <c r="AE11" s="25">
        <v>11</v>
      </c>
      <c r="AF11" s="65">
        <v>63.1</v>
      </c>
      <c r="AG11" s="25">
        <f t="shared" ref="AG11:AS11" si="1">SUM(E154:E154)</f>
        <v>7</v>
      </c>
      <c r="AH11" s="25">
        <f t="shared" si="1"/>
        <v>11</v>
      </c>
      <c r="AI11" s="138">
        <f t="shared" si="1"/>
        <v>9</v>
      </c>
      <c r="AJ11" s="138">
        <f t="shared" si="1"/>
        <v>10</v>
      </c>
      <c r="AK11" s="25">
        <f t="shared" si="1"/>
        <v>9</v>
      </c>
      <c r="AL11" s="25">
        <f t="shared" si="1"/>
        <v>0</v>
      </c>
      <c r="AM11" s="25">
        <f t="shared" si="1"/>
        <v>0</v>
      </c>
      <c r="AN11" s="25">
        <f t="shared" si="1"/>
        <v>5</v>
      </c>
      <c r="AO11" s="25">
        <f t="shared" si="1"/>
        <v>0</v>
      </c>
      <c r="AP11" s="25">
        <f t="shared" si="1"/>
        <v>0</v>
      </c>
      <c r="AQ11" s="25">
        <f t="shared" si="1"/>
        <v>0</v>
      </c>
      <c r="AR11" s="25">
        <f t="shared" si="1"/>
        <v>0</v>
      </c>
      <c r="AS11" s="25">
        <f t="shared" si="1"/>
        <v>0</v>
      </c>
      <c r="AT11" s="137">
        <v>6.7</v>
      </c>
      <c r="AU11" s="136">
        <v>1.42</v>
      </c>
    </row>
    <row r="12" spans="1:52" x14ac:dyDescent="0.25">
      <c r="AC12" s="24" t="s">
        <v>469</v>
      </c>
      <c r="AD12">
        <v>14</v>
      </c>
      <c r="AE12">
        <v>7</v>
      </c>
      <c r="AF12" s="14">
        <v>52.2</v>
      </c>
      <c r="AG12">
        <v>43</v>
      </c>
      <c r="AH12">
        <v>25</v>
      </c>
      <c r="AI12" s="50">
        <v>51</v>
      </c>
      <c r="AJ12" s="50">
        <v>15</v>
      </c>
      <c r="AK12">
        <v>5</v>
      </c>
      <c r="AL12">
        <v>0</v>
      </c>
      <c r="AM12">
        <v>38</v>
      </c>
      <c r="AN12">
        <v>0</v>
      </c>
      <c r="AO12">
        <v>3</v>
      </c>
      <c r="AP12">
        <v>0</v>
      </c>
      <c r="AQ12">
        <v>0</v>
      </c>
      <c r="AR12">
        <v>1</v>
      </c>
      <c r="AS12">
        <v>0</v>
      </c>
      <c r="AT12" s="136">
        <v>4.3099999999999996</v>
      </c>
      <c r="AU12" s="136">
        <v>1.07</v>
      </c>
    </row>
    <row r="13" spans="1:52" x14ac:dyDescent="0.25">
      <c r="A13" s="3" t="s">
        <v>194</v>
      </c>
      <c r="B13" s="3" t="s">
        <v>520</v>
      </c>
      <c r="C13" s="3">
        <v>10</v>
      </c>
      <c r="D13" s="3">
        <v>4</v>
      </c>
      <c r="E13" s="3">
        <v>38.1</v>
      </c>
      <c r="F13" s="3">
        <v>30</v>
      </c>
      <c r="G13" s="3">
        <v>21</v>
      </c>
      <c r="H13" s="3">
        <v>37</v>
      </c>
      <c r="I13" s="3">
        <v>20</v>
      </c>
      <c r="J13" s="3">
        <v>4</v>
      </c>
      <c r="K13" s="3">
        <v>0</v>
      </c>
      <c r="L13" s="3">
        <v>41</v>
      </c>
      <c r="M13" s="3">
        <v>0</v>
      </c>
      <c r="N13" s="3">
        <v>2</v>
      </c>
      <c r="O13" s="3">
        <v>0</v>
      </c>
      <c r="P13" s="3">
        <v>1</v>
      </c>
      <c r="Q13" s="3">
        <v>0</v>
      </c>
      <c r="R13" s="3">
        <v>0</v>
      </c>
      <c r="S13" s="6">
        <v>4.93</v>
      </c>
      <c r="T13" s="3"/>
      <c r="U13" s="3"/>
      <c r="V13" s="3"/>
      <c r="W13" s="3"/>
      <c r="X13" s="3"/>
      <c r="Y13" s="3"/>
      <c r="Z13" s="6">
        <v>1.49</v>
      </c>
      <c r="AC13" s="24" t="s">
        <v>521</v>
      </c>
      <c r="AD13">
        <v>14</v>
      </c>
      <c r="AE13">
        <v>12</v>
      </c>
      <c r="AF13" s="14">
        <v>50.2</v>
      </c>
      <c r="AG13">
        <v>8</v>
      </c>
      <c r="AH13">
        <v>3</v>
      </c>
      <c r="AI13" s="50">
        <v>20</v>
      </c>
      <c r="AJ13" s="50">
        <v>12</v>
      </c>
      <c r="AK13">
        <v>3</v>
      </c>
      <c r="AL13">
        <v>0</v>
      </c>
      <c r="AM13">
        <v>98</v>
      </c>
      <c r="AN13">
        <v>0</v>
      </c>
      <c r="AO13">
        <v>10</v>
      </c>
      <c r="AP13">
        <v>0</v>
      </c>
      <c r="AQ13">
        <v>0</v>
      </c>
      <c r="AR13">
        <v>0</v>
      </c>
      <c r="AS13">
        <v>0</v>
      </c>
      <c r="AT13" s="140">
        <v>0.54</v>
      </c>
      <c r="AU13" s="140">
        <v>0.63</v>
      </c>
    </row>
    <row r="14" spans="1:52" x14ac:dyDescent="0.25">
      <c r="A14" s="3" t="s">
        <v>161</v>
      </c>
      <c r="B14" s="3" t="s">
        <v>522</v>
      </c>
      <c r="C14" s="3">
        <v>6</v>
      </c>
      <c r="D14" s="3">
        <v>3</v>
      </c>
      <c r="E14" s="3">
        <v>21.1</v>
      </c>
      <c r="F14" s="3">
        <v>26</v>
      </c>
      <c r="G14" s="3">
        <v>14</v>
      </c>
      <c r="H14" s="3">
        <v>34</v>
      </c>
      <c r="I14" s="3">
        <v>16</v>
      </c>
      <c r="J14" s="3">
        <v>1</v>
      </c>
      <c r="K14" s="3">
        <v>0</v>
      </c>
      <c r="L14" s="3">
        <v>17</v>
      </c>
      <c r="M14" s="3">
        <v>0</v>
      </c>
      <c r="N14" s="3">
        <v>1</v>
      </c>
      <c r="O14" s="3">
        <v>0</v>
      </c>
      <c r="P14" s="3">
        <v>0</v>
      </c>
      <c r="Q14" s="3">
        <v>0</v>
      </c>
      <c r="R14" s="3">
        <v>0</v>
      </c>
      <c r="S14" s="6">
        <v>5.91</v>
      </c>
      <c r="T14" s="3"/>
      <c r="U14" s="3"/>
      <c r="V14" s="3"/>
      <c r="W14" s="3"/>
      <c r="X14" s="3"/>
      <c r="Y14" s="3"/>
      <c r="Z14" s="6">
        <v>2.35</v>
      </c>
      <c r="AC14" t="s">
        <v>104</v>
      </c>
      <c r="AD14">
        <v>28</v>
      </c>
      <c r="AE14">
        <v>5</v>
      </c>
      <c r="AF14" s="14">
        <v>41.2</v>
      </c>
      <c r="AG14">
        <v>41</v>
      </c>
      <c r="AH14">
        <v>20</v>
      </c>
      <c r="AI14" s="50">
        <v>49</v>
      </c>
      <c r="AJ14" s="50">
        <v>27</v>
      </c>
      <c r="AK14">
        <v>8</v>
      </c>
      <c r="AL14">
        <v>0</v>
      </c>
      <c r="AM14">
        <v>45</v>
      </c>
      <c r="AN14">
        <v>0</v>
      </c>
      <c r="AO14">
        <v>2</v>
      </c>
      <c r="AP14">
        <v>0</v>
      </c>
      <c r="AQ14">
        <v>0</v>
      </c>
      <c r="AR14">
        <v>3</v>
      </c>
      <c r="AS14">
        <v>0</v>
      </c>
      <c r="AT14" s="136">
        <v>4.7300000000000004</v>
      </c>
      <c r="AU14" s="136">
        <v>1.84</v>
      </c>
    </row>
    <row r="15" spans="1:52" x14ac:dyDescent="0.25">
      <c r="A15" s="3" t="s">
        <v>176</v>
      </c>
      <c r="B15" s="3" t="s">
        <v>522</v>
      </c>
      <c r="C15" s="3">
        <v>5</v>
      </c>
      <c r="D15" s="3">
        <v>1</v>
      </c>
      <c r="E15" s="3">
        <v>9</v>
      </c>
      <c r="F15" s="3">
        <v>6</v>
      </c>
      <c r="G15" s="3">
        <v>5</v>
      </c>
      <c r="H15" s="3">
        <v>11</v>
      </c>
      <c r="I15" s="3">
        <v>5</v>
      </c>
      <c r="J15" s="3">
        <v>1</v>
      </c>
      <c r="K15" s="3">
        <v>0</v>
      </c>
      <c r="L15" s="3">
        <v>8</v>
      </c>
      <c r="M15" s="3">
        <v>0</v>
      </c>
      <c r="N15" s="3">
        <v>1</v>
      </c>
      <c r="O15" s="3">
        <v>0</v>
      </c>
      <c r="P15" s="3">
        <v>0</v>
      </c>
      <c r="Q15" s="3">
        <v>0</v>
      </c>
      <c r="R15" s="3">
        <v>0</v>
      </c>
      <c r="S15" s="6">
        <v>5</v>
      </c>
      <c r="T15" s="3"/>
      <c r="U15" s="3"/>
      <c r="V15" s="3"/>
      <c r="W15" s="3"/>
      <c r="X15" s="3"/>
      <c r="Y15" s="3"/>
      <c r="Z15" s="6">
        <v>1.78</v>
      </c>
      <c r="AC15" t="s">
        <v>461</v>
      </c>
      <c r="AD15">
        <v>20</v>
      </c>
      <c r="AE15">
        <v>3</v>
      </c>
      <c r="AF15" s="14">
        <v>40.4</v>
      </c>
      <c r="AG15">
        <v>59</v>
      </c>
      <c r="AH15">
        <v>34</v>
      </c>
      <c r="AI15" s="50">
        <v>47</v>
      </c>
      <c r="AJ15" s="50">
        <v>35</v>
      </c>
      <c r="AK15">
        <v>12</v>
      </c>
      <c r="AL15">
        <v>0</v>
      </c>
      <c r="AM15">
        <v>32</v>
      </c>
      <c r="AN15">
        <v>0</v>
      </c>
      <c r="AO15">
        <v>1</v>
      </c>
      <c r="AP15">
        <v>0</v>
      </c>
      <c r="AQ15">
        <v>0</v>
      </c>
      <c r="AR15">
        <v>2</v>
      </c>
      <c r="AS15">
        <v>0</v>
      </c>
      <c r="AT15" s="136">
        <v>7.57</v>
      </c>
      <c r="AU15" s="136">
        <v>1.99</v>
      </c>
    </row>
    <row r="16" spans="1:52" x14ac:dyDescent="0.25">
      <c r="A16" s="3" t="s">
        <v>517</v>
      </c>
      <c r="B16" s="3" t="s">
        <v>522</v>
      </c>
      <c r="C16" s="3">
        <v>6</v>
      </c>
      <c r="D16" s="3">
        <v>0</v>
      </c>
      <c r="E16" s="3">
        <v>14.2</v>
      </c>
      <c r="F16" s="3">
        <v>7</v>
      </c>
      <c r="G16" s="3">
        <v>4</v>
      </c>
      <c r="H16" s="3">
        <v>14</v>
      </c>
      <c r="I16" s="3">
        <v>5</v>
      </c>
      <c r="J16" s="3">
        <v>1</v>
      </c>
      <c r="K16" s="3">
        <v>0</v>
      </c>
      <c r="L16" s="3">
        <v>8</v>
      </c>
      <c r="M16" s="3">
        <v>0</v>
      </c>
      <c r="N16" s="3">
        <v>0</v>
      </c>
      <c r="O16" s="3">
        <v>0</v>
      </c>
      <c r="P16" s="3">
        <v>1</v>
      </c>
      <c r="Q16" s="3">
        <v>2</v>
      </c>
      <c r="R16" s="3">
        <v>0</v>
      </c>
      <c r="S16" s="6">
        <v>2.4500000000000002</v>
      </c>
      <c r="T16" s="3"/>
      <c r="U16" s="3"/>
      <c r="V16" s="3"/>
      <c r="W16" s="3"/>
      <c r="X16" s="3"/>
      <c r="Y16" s="3"/>
      <c r="Z16" s="6">
        <v>1.3</v>
      </c>
      <c r="AC16" s="24" t="s">
        <v>523</v>
      </c>
      <c r="AD16">
        <v>7</v>
      </c>
      <c r="AE16">
        <v>7</v>
      </c>
      <c r="AF16" s="14">
        <v>38</v>
      </c>
      <c r="AG16">
        <v>43</v>
      </c>
      <c r="AH16">
        <v>23</v>
      </c>
      <c r="AI16" s="50">
        <v>56</v>
      </c>
      <c r="AJ16" s="50">
        <v>10</v>
      </c>
      <c r="AK16">
        <v>2</v>
      </c>
      <c r="AL16">
        <v>0</v>
      </c>
      <c r="AM16">
        <v>35</v>
      </c>
      <c r="AN16">
        <v>0</v>
      </c>
      <c r="AO16">
        <v>1</v>
      </c>
      <c r="AP16">
        <v>0</v>
      </c>
      <c r="AQ16">
        <v>0</v>
      </c>
      <c r="AR16">
        <v>0</v>
      </c>
      <c r="AS16">
        <v>0</v>
      </c>
      <c r="AT16" s="136">
        <v>5.45</v>
      </c>
      <c r="AU16" s="136">
        <v>1.74</v>
      </c>
    </row>
    <row r="17" spans="1:47" x14ac:dyDescent="0.25">
      <c r="A17" s="3" t="s">
        <v>166</v>
      </c>
      <c r="B17" s="3" t="s">
        <v>524</v>
      </c>
      <c r="C17" s="3">
        <v>7</v>
      </c>
      <c r="D17" s="3">
        <v>0</v>
      </c>
      <c r="E17" s="3">
        <v>15</v>
      </c>
      <c r="F17" s="3">
        <v>10</v>
      </c>
      <c r="G17" s="3">
        <v>7</v>
      </c>
      <c r="H17" s="3">
        <v>23</v>
      </c>
      <c r="I17" s="3">
        <v>4</v>
      </c>
      <c r="J17" s="3">
        <v>2</v>
      </c>
      <c r="K17" s="3">
        <v>0</v>
      </c>
      <c r="L17" s="3">
        <v>12</v>
      </c>
      <c r="M17" s="3">
        <v>0</v>
      </c>
      <c r="N17" s="3">
        <v>0</v>
      </c>
      <c r="O17" s="3">
        <v>0</v>
      </c>
      <c r="P17" s="3">
        <v>2</v>
      </c>
      <c r="Q17" s="3">
        <v>0</v>
      </c>
      <c r="R17" s="3">
        <v>0</v>
      </c>
      <c r="S17" s="6">
        <v>4.2</v>
      </c>
      <c r="T17" s="3"/>
      <c r="U17" s="3"/>
      <c r="V17" s="3"/>
      <c r="W17" s="3"/>
      <c r="X17" s="3"/>
      <c r="Y17" s="3"/>
      <c r="Z17" s="6">
        <v>1.8</v>
      </c>
      <c r="AC17" s="24" t="s">
        <v>525</v>
      </c>
      <c r="AD17">
        <v>4</v>
      </c>
      <c r="AE17">
        <v>4</v>
      </c>
      <c r="AF17" s="14">
        <v>32</v>
      </c>
      <c r="AG17">
        <v>48</v>
      </c>
      <c r="AH17">
        <v>31</v>
      </c>
      <c r="AI17" s="50">
        <v>49</v>
      </c>
      <c r="AJ17" s="50">
        <v>25</v>
      </c>
      <c r="AK17">
        <v>1</v>
      </c>
      <c r="AL17">
        <v>0</v>
      </c>
      <c r="AM17">
        <v>24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 s="136">
        <v>8.7200000000000006</v>
      </c>
      <c r="AU17" s="136">
        <v>2.31</v>
      </c>
    </row>
    <row r="18" spans="1:47" x14ac:dyDescent="0.25">
      <c r="A18" s="3" t="s">
        <v>49</v>
      </c>
      <c r="B18" s="3" t="s">
        <v>524</v>
      </c>
      <c r="C18" s="3">
        <v>2</v>
      </c>
      <c r="D18" s="3">
        <v>0</v>
      </c>
      <c r="E18" s="3">
        <v>6</v>
      </c>
      <c r="F18" s="3">
        <v>10</v>
      </c>
      <c r="G18" s="3">
        <v>9</v>
      </c>
      <c r="H18" s="3">
        <v>6</v>
      </c>
      <c r="I18" s="3">
        <v>5</v>
      </c>
      <c r="J18" s="3">
        <v>2</v>
      </c>
      <c r="K18" s="3">
        <v>0</v>
      </c>
      <c r="L18" s="3">
        <v>3</v>
      </c>
      <c r="M18" s="3">
        <v>0</v>
      </c>
      <c r="N18" s="3">
        <v>0</v>
      </c>
      <c r="O18" s="3">
        <v>0</v>
      </c>
      <c r="P18" s="3">
        <v>0</v>
      </c>
      <c r="Q18" s="3">
        <v>1</v>
      </c>
      <c r="R18" s="3">
        <v>0</v>
      </c>
      <c r="S18" s="6">
        <v>13.5</v>
      </c>
      <c r="T18" s="3"/>
      <c r="U18" s="3"/>
      <c r="V18" s="3"/>
      <c r="W18" s="3"/>
      <c r="X18" s="3"/>
      <c r="Y18" s="3"/>
      <c r="Z18" s="6">
        <v>1.83</v>
      </c>
      <c r="AC18" s="24" t="s">
        <v>526</v>
      </c>
      <c r="AD18">
        <v>12</v>
      </c>
      <c r="AE18">
        <v>3</v>
      </c>
      <c r="AF18" s="14">
        <v>14</v>
      </c>
      <c r="AG18">
        <v>16</v>
      </c>
      <c r="AH18">
        <v>14</v>
      </c>
      <c r="AI18" s="50">
        <v>15</v>
      </c>
      <c r="AJ18" s="50">
        <v>11</v>
      </c>
      <c r="AK18">
        <v>3</v>
      </c>
      <c r="AL18">
        <v>0</v>
      </c>
      <c r="AM18">
        <v>21</v>
      </c>
      <c r="AN18">
        <v>0</v>
      </c>
      <c r="AO18">
        <v>0</v>
      </c>
      <c r="AP18">
        <v>0</v>
      </c>
      <c r="AQ18">
        <v>1</v>
      </c>
      <c r="AR18">
        <v>1</v>
      </c>
      <c r="AS18">
        <v>0</v>
      </c>
      <c r="AT18" s="136">
        <v>9</v>
      </c>
      <c r="AU18" s="136">
        <v>1.8571428571428572</v>
      </c>
    </row>
    <row r="19" spans="1:47" x14ac:dyDescent="0.25">
      <c r="A19" s="3"/>
      <c r="B19" s="7" t="s">
        <v>527</v>
      </c>
      <c r="C19" s="7">
        <f t="shared" ref="C19:R19" si="2">SUM(C13:C18)</f>
        <v>36</v>
      </c>
      <c r="D19" s="7">
        <f t="shared" si="2"/>
        <v>8</v>
      </c>
      <c r="E19" s="7">
        <f t="shared" si="2"/>
        <v>103.4</v>
      </c>
      <c r="F19" s="7">
        <f t="shared" si="2"/>
        <v>89</v>
      </c>
      <c r="G19" s="7">
        <f t="shared" si="2"/>
        <v>60</v>
      </c>
      <c r="H19" s="7">
        <f t="shared" si="2"/>
        <v>125</v>
      </c>
      <c r="I19" s="7">
        <f t="shared" si="2"/>
        <v>55</v>
      </c>
      <c r="J19" s="7">
        <f t="shared" si="2"/>
        <v>11</v>
      </c>
      <c r="K19" s="7">
        <f t="shared" si="2"/>
        <v>0</v>
      </c>
      <c r="L19" s="7">
        <f t="shared" si="2"/>
        <v>89</v>
      </c>
      <c r="M19" s="7">
        <f t="shared" si="2"/>
        <v>0</v>
      </c>
      <c r="N19" s="7">
        <f t="shared" si="2"/>
        <v>4</v>
      </c>
      <c r="O19" s="7">
        <f t="shared" si="2"/>
        <v>0</v>
      </c>
      <c r="P19" s="7">
        <f t="shared" si="2"/>
        <v>4</v>
      </c>
      <c r="Q19" s="7">
        <f t="shared" si="2"/>
        <v>3</v>
      </c>
      <c r="R19" s="7">
        <f t="shared" si="2"/>
        <v>0</v>
      </c>
      <c r="S19" s="139">
        <f>(G19*9)/E19</f>
        <v>5.2224371373307541</v>
      </c>
      <c r="T19" s="7"/>
      <c r="U19" s="7"/>
      <c r="V19" s="7"/>
      <c r="W19" s="7"/>
      <c r="X19" s="7"/>
      <c r="Y19" s="7"/>
      <c r="Z19" s="139">
        <f>(I19+H19)/E19</f>
        <v>1.7408123791102514</v>
      </c>
      <c r="AC19" s="24" t="s">
        <v>528</v>
      </c>
      <c r="AD19">
        <v>5</v>
      </c>
      <c r="AE19">
        <v>0</v>
      </c>
      <c r="AF19" s="14">
        <v>6.4</v>
      </c>
      <c r="AG19">
        <v>4</v>
      </c>
      <c r="AH19">
        <v>2</v>
      </c>
      <c r="AI19" s="50">
        <v>4</v>
      </c>
      <c r="AJ19" s="50">
        <v>5</v>
      </c>
      <c r="AK19">
        <v>1</v>
      </c>
      <c r="AL19">
        <v>0</v>
      </c>
      <c r="AM19">
        <v>12</v>
      </c>
      <c r="AN19">
        <v>0</v>
      </c>
      <c r="AO19">
        <v>0</v>
      </c>
      <c r="AP19">
        <v>0</v>
      </c>
      <c r="AQ19">
        <v>0</v>
      </c>
      <c r="AR19">
        <v>1</v>
      </c>
      <c r="AS19">
        <v>0</v>
      </c>
      <c r="AT19" s="136">
        <v>2.8125</v>
      </c>
      <c r="AU19" s="136">
        <v>1.40625</v>
      </c>
    </row>
    <row r="20" spans="1:47" x14ac:dyDescent="0.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141"/>
      <c r="T20" s="58"/>
      <c r="U20" s="58"/>
      <c r="V20" s="58"/>
      <c r="W20" s="58"/>
      <c r="X20" s="58"/>
      <c r="Y20" s="58"/>
      <c r="Z20" s="141"/>
      <c r="AC20" s="24" t="s">
        <v>529</v>
      </c>
      <c r="AD20">
        <v>9</v>
      </c>
      <c r="AE20">
        <v>5</v>
      </c>
      <c r="AF20" s="14">
        <v>35.1</v>
      </c>
      <c r="AG20">
        <v>22</v>
      </c>
      <c r="AH20">
        <v>15</v>
      </c>
      <c r="AI20" s="50">
        <v>25</v>
      </c>
      <c r="AJ20" s="50">
        <v>24</v>
      </c>
      <c r="AK20">
        <v>5</v>
      </c>
      <c r="AL20">
        <v>7</v>
      </c>
      <c r="AM20">
        <v>27</v>
      </c>
      <c r="AN20">
        <v>0</v>
      </c>
      <c r="AO20">
        <v>3</v>
      </c>
      <c r="AP20">
        <v>0</v>
      </c>
      <c r="AQ20">
        <v>0</v>
      </c>
      <c r="AR20">
        <v>0</v>
      </c>
      <c r="AS20">
        <v>0</v>
      </c>
      <c r="AT20" s="136">
        <v>3.8461538461538458</v>
      </c>
      <c r="AU20" s="136">
        <v>1.396011396011396</v>
      </c>
    </row>
    <row r="21" spans="1:47" x14ac:dyDescent="0.25">
      <c r="A21" s="3" t="s">
        <v>166</v>
      </c>
      <c r="B21" s="3" t="s">
        <v>530</v>
      </c>
      <c r="C21" s="3">
        <v>5</v>
      </c>
      <c r="D21" s="3">
        <v>1</v>
      </c>
      <c r="E21" s="3">
        <v>5</v>
      </c>
      <c r="F21" s="3">
        <v>6</v>
      </c>
      <c r="G21" s="3">
        <v>5</v>
      </c>
      <c r="H21" s="3">
        <v>6</v>
      </c>
      <c r="I21" s="3">
        <v>5</v>
      </c>
      <c r="J21" s="3">
        <v>1</v>
      </c>
      <c r="K21" s="3">
        <v>0</v>
      </c>
      <c r="L21" s="3">
        <v>7</v>
      </c>
      <c r="M21" s="3">
        <v>0</v>
      </c>
      <c r="N21" s="3">
        <v>0</v>
      </c>
      <c r="O21" s="3">
        <v>0</v>
      </c>
      <c r="P21" s="3">
        <v>1</v>
      </c>
      <c r="Q21" s="3">
        <v>0</v>
      </c>
      <c r="R21" s="3">
        <v>0</v>
      </c>
      <c r="S21" s="6">
        <v>9</v>
      </c>
      <c r="T21" s="3"/>
      <c r="U21" s="3"/>
      <c r="V21" s="3"/>
      <c r="W21" s="3"/>
      <c r="X21" s="3"/>
      <c r="Y21" s="3"/>
      <c r="Z21" s="6">
        <v>2.2000000000000002</v>
      </c>
      <c r="AC21" s="24" t="s">
        <v>387</v>
      </c>
      <c r="AD21">
        <v>10</v>
      </c>
      <c r="AE21">
        <v>3</v>
      </c>
      <c r="AF21" s="14">
        <v>29</v>
      </c>
      <c r="AG21">
        <v>22</v>
      </c>
      <c r="AH21">
        <v>14</v>
      </c>
      <c r="AI21" s="50">
        <v>31</v>
      </c>
      <c r="AJ21" s="50">
        <v>5</v>
      </c>
      <c r="AK21">
        <v>6</v>
      </c>
      <c r="AL21">
        <v>0</v>
      </c>
      <c r="AM21">
        <v>35</v>
      </c>
      <c r="AN21">
        <v>0</v>
      </c>
      <c r="AO21">
        <v>1</v>
      </c>
      <c r="AP21">
        <v>0</v>
      </c>
      <c r="AQ21">
        <v>2</v>
      </c>
      <c r="AR21">
        <v>0</v>
      </c>
      <c r="AS21">
        <v>0</v>
      </c>
      <c r="AT21" s="136">
        <v>4.34</v>
      </c>
      <c r="AU21" s="136">
        <v>1.24</v>
      </c>
    </row>
    <row r="22" spans="1:47" x14ac:dyDescent="0.25">
      <c r="A22" s="3" t="s">
        <v>49</v>
      </c>
      <c r="B22" s="3" t="s">
        <v>531</v>
      </c>
      <c r="C22" s="3">
        <v>7</v>
      </c>
      <c r="D22" s="3">
        <v>2</v>
      </c>
      <c r="E22" s="3">
        <v>9</v>
      </c>
      <c r="F22" s="3">
        <v>10</v>
      </c>
      <c r="G22" s="3">
        <v>9</v>
      </c>
      <c r="H22" s="3">
        <v>9</v>
      </c>
      <c r="I22" s="3">
        <v>6</v>
      </c>
      <c r="J22" s="3">
        <v>2</v>
      </c>
      <c r="K22" s="3">
        <v>0</v>
      </c>
      <c r="L22" s="3">
        <v>14</v>
      </c>
      <c r="M22" s="3">
        <v>0</v>
      </c>
      <c r="N22" s="3">
        <v>0</v>
      </c>
      <c r="O22" s="3">
        <v>0</v>
      </c>
      <c r="P22" s="3">
        <v>0</v>
      </c>
      <c r="Q22" s="3">
        <v>1</v>
      </c>
      <c r="R22" s="3">
        <v>0</v>
      </c>
      <c r="S22" s="6">
        <v>9</v>
      </c>
      <c r="T22" s="3"/>
      <c r="U22" s="3"/>
      <c r="V22" s="3"/>
      <c r="W22" s="3"/>
      <c r="X22" s="3"/>
      <c r="Y22" s="3"/>
      <c r="Z22" s="6">
        <v>1.67</v>
      </c>
      <c r="AC22" t="s">
        <v>532</v>
      </c>
      <c r="AD22">
        <v>14</v>
      </c>
      <c r="AE22">
        <v>2</v>
      </c>
      <c r="AF22" s="14">
        <v>26.1</v>
      </c>
      <c r="AG22">
        <v>30</v>
      </c>
      <c r="AH22">
        <v>11</v>
      </c>
      <c r="AI22" s="50">
        <v>33</v>
      </c>
      <c r="AJ22" s="50">
        <v>14</v>
      </c>
      <c r="AK22">
        <v>1</v>
      </c>
      <c r="AL22">
        <v>0</v>
      </c>
      <c r="AM22">
        <v>20</v>
      </c>
      <c r="AN22">
        <v>0</v>
      </c>
      <c r="AO22">
        <v>1</v>
      </c>
      <c r="AP22">
        <v>0</v>
      </c>
      <c r="AQ22">
        <v>1</v>
      </c>
      <c r="AR22">
        <v>0</v>
      </c>
      <c r="AS22">
        <v>0</v>
      </c>
      <c r="AT22" s="136">
        <v>3.79</v>
      </c>
      <c r="AU22" s="136">
        <v>1.8</v>
      </c>
    </row>
    <row r="23" spans="1:47" x14ac:dyDescent="0.25">
      <c r="A23" s="3" t="s">
        <v>50</v>
      </c>
      <c r="B23" s="13" t="s">
        <v>526</v>
      </c>
      <c r="C23" s="3">
        <f t="shared" ref="C23:R23" si="3">SUM(C21:C22)</f>
        <v>12</v>
      </c>
      <c r="D23" s="3">
        <f t="shared" si="3"/>
        <v>3</v>
      </c>
      <c r="E23" s="3">
        <f t="shared" si="3"/>
        <v>14</v>
      </c>
      <c r="F23" s="3">
        <f t="shared" si="3"/>
        <v>16</v>
      </c>
      <c r="G23" s="3">
        <f t="shared" si="3"/>
        <v>14</v>
      </c>
      <c r="H23" s="3">
        <f t="shared" si="3"/>
        <v>15</v>
      </c>
      <c r="I23" s="3">
        <f t="shared" si="3"/>
        <v>11</v>
      </c>
      <c r="J23" s="3">
        <f t="shared" si="3"/>
        <v>3</v>
      </c>
      <c r="K23" s="3">
        <f t="shared" si="3"/>
        <v>0</v>
      </c>
      <c r="L23" s="3">
        <f t="shared" si="3"/>
        <v>21</v>
      </c>
      <c r="M23" s="3">
        <f t="shared" si="3"/>
        <v>0</v>
      </c>
      <c r="N23" s="3">
        <f t="shared" si="3"/>
        <v>0</v>
      </c>
      <c r="O23" s="3">
        <f t="shared" si="3"/>
        <v>0</v>
      </c>
      <c r="P23" s="3">
        <f t="shared" si="3"/>
        <v>1</v>
      </c>
      <c r="Q23" s="3">
        <f t="shared" si="3"/>
        <v>1</v>
      </c>
      <c r="R23" s="3">
        <f t="shared" si="3"/>
        <v>0</v>
      </c>
      <c r="S23" s="139">
        <f>(G23*9)/E23</f>
        <v>9</v>
      </c>
      <c r="T23" s="3"/>
      <c r="U23" s="3"/>
      <c r="V23" s="3"/>
      <c r="W23" s="3"/>
      <c r="X23" s="3"/>
      <c r="Y23" s="3"/>
      <c r="Z23" s="139">
        <f>(I23+H23)/E23</f>
        <v>1.8571428571428572</v>
      </c>
      <c r="AC23" t="s">
        <v>533</v>
      </c>
      <c r="AD23">
        <v>4</v>
      </c>
      <c r="AE23">
        <v>1</v>
      </c>
      <c r="AF23" s="14">
        <v>20.2</v>
      </c>
      <c r="AG23">
        <v>32</v>
      </c>
      <c r="AH23">
        <v>19</v>
      </c>
      <c r="AI23" s="50">
        <v>25</v>
      </c>
      <c r="AJ23" s="50">
        <v>14</v>
      </c>
      <c r="AK23">
        <v>2</v>
      </c>
      <c r="AL23">
        <v>0</v>
      </c>
      <c r="AM23">
        <v>9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 s="136">
        <v>8.27</v>
      </c>
      <c r="AU23" s="136">
        <v>1.89</v>
      </c>
    </row>
    <row r="24" spans="1:47" x14ac:dyDescent="0.25">
      <c r="Z24" s="14" t="s">
        <v>147</v>
      </c>
      <c r="AC24" t="s">
        <v>240</v>
      </c>
      <c r="AD24">
        <v>7</v>
      </c>
      <c r="AE24">
        <v>4</v>
      </c>
      <c r="AF24" s="14">
        <v>20</v>
      </c>
      <c r="AG24">
        <v>35</v>
      </c>
      <c r="AH24">
        <v>30</v>
      </c>
      <c r="AI24" s="50">
        <v>27</v>
      </c>
      <c r="AJ24" s="50">
        <v>23</v>
      </c>
      <c r="AK24">
        <v>5</v>
      </c>
      <c r="AL24">
        <v>0</v>
      </c>
      <c r="AM24">
        <v>11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 s="136">
        <v>13.5</v>
      </c>
      <c r="AU24" s="136">
        <v>2.5</v>
      </c>
    </row>
    <row r="25" spans="1:47" x14ac:dyDescent="0.25">
      <c r="A25" s="3" t="s">
        <v>166</v>
      </c>
      <c r="B25" s="3" t="s">
        <v>534</v>
      </c>
      <c r="C25" s="3">
        <v>3</v>
      </c>
      <c r="D25" s="3">
        <v>0</v>
      </c>
      <c r="E25" s="3">
        <v>3</v>
      </c>
      <c r="F25" s="3">
        <v>0</v>
      </c>
      <c r="G25" s="3">
        <v>0</v>
      </c>
      <c r="H25" s="3">
        <v>1</v>
      </c>
      <c r="I25" s="3">
        <v>1</v>
      </c>
      <c r="J25" s="3">
        <v>1</v>
      </c>
      <c r="K25" s="3">
        <v>0</v>
      </c>
      <c r="L25" s="3">
        <v>3</v>
      </c>
      <c r="M25" s="3">
        <v>0</v>
      </c>
      <c r="N25" s="3">
        <v>0</v>
      </c>
      <c r="O25" s="3">
        <v>0</v>
      </c>
      <c r="P25" s="3">
        <v>0</v>
      </c>
      <c r="Q25" s="3">
        <v>1</v>
      </c>
      <c r="R25" s="3">
        <v>0</v>
      </c>
      <c r="S25" s="6">
        <v>0</v>
      </c>
      <c r="T25" s="3"/>
      <c r="U25" s="3"/>
      <c r="V25" s="3"/>
      <c r="W25" s="3"/>
      <c r="X25" s="3"/>
      <c r="Y25" s="3"/>
      <c r="Z25" s="6">
        <v>0.67</v>
      </c>
      <c r="AC25" t="s">
        <v>535</v>
      </c>
      <c r="AD25">
        <v>6</v>
      </c>
      <c r="AE25">
        <v>4</v>
      </c>
      <c r="AF25" s="14">
        <v>16.2</v>
      </c>
      <c r="AG25">
        <v>14</v>
      </c>
      <c r="AH25">
        <v>8</v>
      </c>
      <c r="AI25" s="50">
        <v>7</v>
      </c>
      <c r="AJ25" s="50">
        <v>15</v>
      </c>
      <c r="AK25">
        <v>8</v>
      </c>
      <c r="AL25">
        <v>0</v>
      </c>
      <c r="AM25">
        <v>29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 s="136">
        <v>4.32</v>
      </c>
      <c r="AU25" s="136">
        <v>1.32</v>
      </c>
    </row>
    <row r="26" spans="1:47" x14ac:dyDescent="0.25">
      <c r="A26" s="3" t="s">
        <v>49</v>
      </c>
      <c r="B26" s="3" t="s">
        <v>534</v>
      </c>
      <c r="C26" s="3">
        <v>4</v>
      </c>
      <c r="D26" s="3">
        <v>0</v>
      </c>
      <c r="E26" s="3">
        <v>4.0999999999999996</v>
      </c>
      <c r="F26" s="3">
        <v>9</v>
      </c>
      <c r="G26" s="3">
        <v>9</v>
      </c>
      <c r="H26" s="3">
        <v>13</v>
      </c>
      <c r="I26" s="3">
        <v>1</v>
      </c>
      <c r="J26" s="3">
        <v>1</v>
      </c>
      <c r="K26" s="3">
        <v>0</v>
      </c>
      <c r="L26" s="3">
        <v>3</v>
      </c>
      <c r="M26" s="3">
        <v>0</v>
      </c>
      <c r="N26" s="3">
        <v>0</v>
      </c>
      <c r="O26" s="3">
        <v>0</v>
      </c>
      <c r="P26" s="3">
        <v>0</v>
      </c>
      <c r="Q26" s="3">
        <v>3</v>
      </c>
      <c r="R26" s="3">
        <v>0</v>
      </c>
      <c r="S26" s="6">
        <v>18.690000000000001</v>
      </c>
      <c r="T26" s="3"/>
      <c r="U26" s="3"/>
      <c r="V26" s="3"/>
      <c r="W26" s="3"/>
      <c r="X26" s="3"/>
      <c r="Y26" s="3"/>
      <c r="Z26" s="6">
        <v>3.23</v>
      </c>
      <c r="AC26" t="s">
        <v>444</v>
      </c>
      <c r="AD26">
        <v>10</v>
      </c>
      <c r="AE26">
        <v>3</v>
      </c>
      <c r="AF26" s="14">
        <v>15.1</v>
      </c>
      <c r="AG26">
        <v>31</v>
      </c>
      <c r="AH26">
        <v>21</v>
      </c>
      <c r="AI26" s="50">
        <v>20</v>
      </c>
      <c r="AJ26" s="50">
        <v>30</v>
      </c>
      <c r="AK26">
        <v>7</v>
      </c>
      <c r="AL26">
        <v>0</v>
      </c>
      <c r="AM26">
        <v>9</v>
      </c>
      <c r="AN26">
        <v>0</v>
      </c>
      <c r="AO26">
        <v>0</v>
      </c>
      <c r="AP26">
        <v>0</v>
      </c>
      <c r="AQ26">
        <v>0</v>
      </c>
      <c r="AR26">
        <v>1</v>
      </c>
      <c r="AS26">
        <v>0</v>
      </c>
      <c r="AT26" s="136">
        <v>12.52</v>
      </c>
      <c r="AU26" s="136">
        <v>3.31</v>
      </c>
    </row>
    <row r="27" spans="1:47" x14ac:dyDescent="0.25">
      <c r="A27" s="3" t="s">
        <v>50</v>
      </c>
      <c r="B27" s="13" t="s">
        <v>536</v>
      </c>
      <c r="C27" s="3">
        <f t="shared" ref="C27:R27" si="4">SUM(C25:C26)</f>
        <v>7</v>
      </c>
      <c r="D27" s="3">
        <f t="shared" si="4"/>
        <v>0</v>
      </c>
      <c r="E27" s="3">
        <f t="shared" si="4"/>
        <v>7.1</v>
      </c>
      <c r="F27" s="3">
        <f t="shared" si="4"/>
        <v>9</v>
      </c>
      <c r="G27" s="3">
        <f t="shared" si="4"/>
        <v>9</v>
      </c>
      <c r="H27" s="3">
        <f t="shared" si="4"/>
        <v>14</v>
      </c>
      <c r="I27" s="3">
        <f t="shared" si="4"/>
        <v>2</v>
      </c>
      <c r="J27" s="3">
        <f t="shared" si="4"/>
        <v>2</v>
      </c>
      <c r="K27" s="3">
        <f t="shared" si="4"/>
        <v>0</v>
      </c>
      <c r="L27" s="3">
        <f t="shared" si="4"/>
        <v>6</v>
      </c>
      <c r="M27" s="3">
        <f t="shared" si="4"/>
        <v>0</v>
      </c>
      <c r="N27" s="3">
        <f t="shared" si="4"/>
        <v>0</v>
      </c>
      <c r="O27" s="3">
        <f t="shared" si="4"/>
        <v>0</v>
      </c>
      <c r="P27" s="3">
        <f t="shared" si="4"/>
        <v>0</v>
      </c>
      <c r="Q27" s="3">
        <f t="shared" si="4"/>
        <v>4</v>
      </c>
      <c r="R27" s="3">
        <f t="shared" si="4"/>
        <v>0</v>
      </c>
      <c r="S27" s="139">
        <f>(G27*9)/E27</f>
        <v>11.408450704225352</v>
      </c>
      <c r="T27" s="3"/>
      <c r="U27" s="3"/>
      <c r="V27" s="3"/>
      <c r="W27" s="3"/>
      <c r="X27" s="3"/>
      <c r="Y27" s="3"/>
      <c r="Z27" s="139">
        <f>(I27+H27)/E27</f>
        <v>2.2535211267605635</v>
      </c>
      <c r="AC27" t="s">
        <v>537</v>
      </c>
      <c r="AD27">
        <v>5</v>
      </c>
      <c r="AE27">
        <v>0</v>
      </c>
      <c r="AF27" s="14">
        <v>13</v>
      </c>
      <c r="AG27">
        <v>10</v>
      </c>
      <c r="AH27">
        <v>6</v>
      </c>
      <c r="AI27" s="50">
        <v>18</v>
      </c>
      <c r="AJ27" s="50">
        <v>1</v>
      </c>
      <c r="AK27">
        <v>0</v>
      </c>
      <c r="AL27">
        <v>0</v>
      </c>
      <c r="AM27">
        <v>4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 s="136">
        <v>4.1500000000000004</v>
      </c>
      <c r="AU27" s="136">
        <v>1.46</v>
      </c>
    </row>
    <row r="28" spans="1:47" x14ac:dyDescent="0.25">
      <c r="AC28" t="s">
        <v>538</v>
      </c>
      <c r="AD28">
        <v>9</v>
      </c>
      <c r="AE28">
        <v>0</v>
      </c>
      <c r="AF28" s="14">
        <v>12.1</v>
      </c>
      <c r="AG28">
        <v>21</v>
      </c>
      <c r="AH28">
        <v>14</v>
      </c>
      <c r="AI28" s="50">
        <v>16</v>
      </c>
      <c r="AJ28" s="50">
        <v>17</v>
      </c>
      <c r="AK28">
        <v>7</v>
      </c>
      <c r="AL28">
        <v>2</v>
      </c>
      <c r="AM28">
        <v>8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 s="136">
        <v>10.4</v>
      </c>
      <c r="AU28" s="136">
        <v>2.72</v>
      </c>
    </row>
    <row r="29" spans="1:47" x14ac:dyDescent="0.25">
      <c r="A29" s="3" t="s">
        <v>166</v>
      </c>
      <c r="B29" s="3" t="s">
        <v>539</v>
      </c>
      <c r="C29" s="3">
        <v>2</v>
      </c>
      <c r="D29" s="3">
        <v>0</v>
      </c>
      <c r="E29" s="3">
        <v>2.2000000000000002</v>
      </c>
      <c r="F29" s="3">
        <v>2</v>
      </c>
      <c r="G29" s="3">
        <v>0</v>
      </c>
      <c r="H29" s="3">
        <v>1</v>
      </c>
      <c r="I29" s="3">
        <v>1</v>
      </c>
      <c r="J29" s="3">
        <v>0</v>
      </c>
      <c r="K29" s="3">
        <v>0</v>
      </c>
      <c r="L29" s="3">
        <v>4</v>
      </c>
      <c r="M29" s="3">
        <v>0</v>
      </c>
      <c r="N29" s="3">
        <v>0</v>
      </c>
      <c r="O29" s="3">
        <v>0</v>
      </c>
      <c r="P29" s="3">
        <v>0</v>
      </c>
      <c r="Q29" s="3">
        <v>1</v>
      </c>
      <c r="R29" s="3">
        <v>0</v>
      </c>
      <c r="S29" s="6">
        <v>0</v>
      </c>
      <c r="T29" s="3"/>
      <c r="U29" s="3"/>
      <c r="V29" s="3"/>
      <c r="W29" s="3"/>
      <c r="X29" s="3"/>
      <c r="Y29" s="3"/>
      <c r="Z29" s="6">
        <v>0.75</v>
      </c>
      <c r="AC29" t="s">
        <v>540</v>
      </c>
      <c r="AD29">
        <v>5</v>
      </c>
      <c r="AE29">
        <v>0</v>
      </c>
      <c r="AF29" s="14">
        <v>12</v>
      </c>
      <c r="AG29">
        <v>17</v>
      </c>
      <c r="AH29">
        <v>15</v>
      </c>
      <c r="AI29" s="50">
        <v>15</v>
      </c>
      <c r="AJ29" s="50">
        <v>14</v>
      </c>
      <c r="AK29">
        <v>1</v>
      </c>
      <c r="AL29">
        <v>0</v>
      </c>
      <c r="AM29">
        <v>7</v>
      </c>
      <c r="AN29">
        <v>0</v>
      </c>
      <c r="AO29">
        <v>0</v>
      </c>
      <c r="AP29">
        <v>0</v>
      </c>
      <c r="AQ29">
        <v>0</v>
      </c>
      <c r="AR29">
        <v>1</v>
      </c>
      <c r="AS29">
        <v>0</v>
      </c>
      <c r="AT29" s="136">
        <v>11.25</v>
      </c>
      <c r="AU29" s="136">
        <v>2.42</v>
      </c>
    </row>
    <row r="30" spans="1:47" x14ac:dyDescent="0.25">
      <c r="A30" s="3" t="s">
        <v>49</v>
      </c>
      <c r="B30" s="3" t="s">
        <v>539</v>
      </c>
      <c r="C30" s="3">
        <v>3</v>
      </c>
      <c r="D30" s="3">
        <v>0</v>
      </c>
      <c r="E30" s="3">
        <v>4.2</v>
      </c>
      <c r="F30" s="3">
        <v>2</v>
      </c>
      <c r="G30" s="3">
        <v>2</v>
      </c>
      <c r="H30" s="3">
        <v>3</v>
      </c>
      <c r="I30" s="3">
        <v>4</v>
      </c>
      <c r="J30" s="3">
        <v>1</v>
      </c>
      <c r="K30" s="3">
        <v>0</v>
      </c>
      <c r="L30" s="3">
        <v>8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6">
        <v>3.86</v>
      </c>
      <c r="T30" s="3"/>
      <c r="U30" s="3"/>
      <c r="V30" s="3"/>
      <c r="W30" s="3"/>
      <c r="X30" s="3"/>
      <c r="Y30" s="3"/>
      <c r="Z30" s="6">
        <v>1.5</v>
      </c>
      <c r="AC30" t="s">
        <v>541</v>
      </c>
      <c r="AD30">
        <v>4</v>
      </c>
      <c r="AE30">
        <v>0</v>
      </c>
      <c r="AF30" s="14">
        <v>10.1</v>
      </c>
      <c r="AG30">
        <v>3</v>
      </c>
      <c r="AH30">
        <v>2</v>
      </c>
      <c r="AI30" s="50">
        <v>5</v>
      </c>
      <c r="AJ30" s="50">
        <v>3</v>
      </c>
      <c r="AK30">
        <v>0</v>
      </c>
      <c r="AL30">
        <v>0</v>
      </c>
      <c r="AM30">
        <v>19</v>
      </c>
      <c r="AN30">
        <v>0</v>
      </c>
      <c r="AO30">
        <v>0</v>
      </c>
      <c r="AP30">
        <v>0</v>
      </c>
      <c r="AQ30">
        <v>1</v>
      </c>
      <c r="AR30">
        <v>0</v>
      </c>
      <c r="AS30">
        <v>0</v>
      </c>
      <c r="AT30" s="136">
        <v>1.74</v>
      </c>
      <c r="AU30" s="136">
        <v>1.4364640883977902</v>
      </c>
    </row>
    <row r="31" spans="1:47" x14ac:dyDescent="0.25">
      <c r="A31" s="3" t="s">
        <v>50</v>
      </c>
      <c r="B31" s="13" t="s">
        <v>528</v>
      </c>
      <c r="C31" s="3">
        <f t="shared" ref="C31:R31" si="5">SUM(C29:C30)</f>
        <v>5</v>
      </c>
      <c r="D31" s="3">
        <f t="shared" si="5"/>
        <v>0</v>
      </c>
      <c r="E31" s="3">
        <f t="shared" si="5"/>
        <v>6.4</v>
      </c>
      <c r="F31" s="3">
        <f t="shared" si="5"/>
        <v>4</v>
      </c>
      <c r="G31" s="3">
        <f t="shared" si="5"/>
        <v>2</v>
      </c>
      <c r="H31" s="3">
        <f t="shared" si="5"/>
        <v>4</v>
      </c>
      <c r="I31" s="3">
        <f t="shared" si="5"/>
        <v>5</v>
      </c>
      <c r="J31" s="3">
        <f t="shared" si="5"/>
        <v>1</v>
      </c>
      <c r="K31" s="3">
        <f t="shared" si="5"/>
        <v>0</v>
      </c>
      <c r="L31" s="3">
        <f t="shared" si="5"/>
        <v>12</v>
      </c>
      <c r="M31" s="3">
        <f t="shared" si="5"/>
        <v>0</v>
      </c>
      <c r="N31" s="3">
        <f t="shared" si="5"/>
        <v>0</v>
      </c>
      <c r="O31" s="3">
        <f t="shared" si="5"/>
        <v>0</v>
      </c>
      <c r="P31" s="3">
        <f t="shared" si="5"/>
        <v>0</v>
      </c>
      <c r="Q31" s="3">
        <f t="shared" si="5"/>
        <v>1</v>
      </c>
      <c r="R31" s="3">
        <f t="shared" si="5"/>
        <v>0</v>
      </c>
      <c r="S31" s="139">
        <f>(G31*9)/E31</f>
        <v>2.8125</v>
      </c>
      <c r="T31" s="3"/>
      <c r="U31" s="3"/>
      <c r="V31" s="3"/>
      <c r="W31" s="3"/>
      <c r="X31" s="3"/>
      <c r="Y31" s="3"/>
      <c r="Z31" s="139">
        <f>(I31+H31)/E31</f>
        <v>1.40625</v>
      </c>
      <c r="AC31" t="s">
        <v>542</v>
      </c>
      <c r="AD31">
        <v>2</v>
      </c>
      <c r="AE31">
        <v>1</v>
      </c>
      <c r="AF31" s="14">
        <v>9</v>
      </c>
      <c r="AG31">
        <v>4</v>
      </c>
      <c r="AH31">
        <v>1</v>
      </c>
      <c r="AI31" s="50">
        <v>5</v>
      </c>
      <c r="AJ31" s="50">
        <v>5</v>
      </c>
      <c r="AK31">
        <v>0</v>
      </c>
      <c r="AL31">
        <v>0</v>
      </c>
      <c r="AM31">
        <v>3</v>
      </c>
      <c r="AN31">
        <v>0</v>
      </c>
      <c r="AO31">
        <v>1</v>
      </c>
      <c r="AP31">
        <v>0</v>
      </c>
      <c r="AQ31">
        <v>0</v>
      </c>
      <c r="AR31">
        <v>0</v>
      </c>
      <c r="AS31">
        <v>0</v>
      </c>
      <c r="AT31" s="136">
        <v>1</v>
      </c>
      <c r="AU31" s="136">
        <f>(AH31*9)/AF31</f>
        <v>1</v>
      </c>
    </row>
    <row r="32" spans="1:47" x14ac:dyDescent="0.25">
      <c r="AC32" t="s">
        <v>543</v>
      </c>
      <c r="AD32">
        <v>4</v>
      </c>
      <c r="AE32">
        <v>0</v>
      </c>
      <c r="AF32" s="14">
        <v>8.1</v>
      </c>
      <c r="AG32">
        <v>15</v>
      </c>
      <c r="AH32">
        <v>11</v>
      </c>
      <c r="AI32" s="50">
        <v>10</v>
      </c>
      <c r="AJ32" s="50">
        <v>15</v>
      </c>
      <c r="AK32">
        <v>3</v>
      </c>
      <c r="AL32">
        <v>0</v>
      </c>
      <c r="AM32">
        <v>8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 s="136">
        <v>11.88</v>
      </c>
      <c r="AU32" s="136">
        <v>3</v>
      </c>
    </row>
    <row r="33" spans="1:47" x14ac:dyDescent="0.25">
      <c r="A33" s="3" t="s">
        <v>166</v>
      </c>
      <c r="B33" s="3" t="s">
        <v>544</v>
      </c>
      <c r="C33" s="3">
        <v>8</v>
      </c>
      <c r="D33" s="3">
        <v>4</v>
      </c>
      <c r="E33" s="3">
        <v>31.1</v>
      </c>
      <c r="F33" s="3">
        <v>17</v>
      </c>
      <c r="G33" s="3">
        <v>13</v>
      </c>
      <c r="H33" s="3">
        <v>21</v>
      </c>
      <c r="I33" s="3">
        <v>21</v>
      </c>
      <c r="J33" s="3">
        <v>5</v>
      </c>
      <c r="K33" s="3">
        <v>7</v>
      </c>
      <c r="L33" s="3">
        <v>23</v>
      </c>
      <c r="M33" s="3">
        <v>0</v>
      </c>
      <c r="N33" s="3">
        <v>3</v>
      </c>
      <c r="O33" s="3">
        <v>0</v>
      </c>
      <c r="P33" s="3">
        <v>0</v>
      </c>
      <c r="Q33" s="3">
        <v>0</v>
      </c>
      <c r="R33" s="3">
        <v>0</v>
      </c>
      <c r="S33" s="6">
        <v>3.73</v>
      </c>
      <c r="T33" s="3"/>
      <c r="U33" s="3"/>
      <c r="V33" s="3"/>
      <c r="W33" s="3"/>
      <c r="X33" s="3"/>
      <c r="Y33" s="3"/>
      <c r="Z33" s="6">
        <v>1.34</v>
      </c>
      <c r="AC33" t="s">
        <v>545</v>
      </c>
      <c r="AD33">
        <v>5</v>
      </c>
      <c r="AE33">
        <v>0</v>
      </c>
      <c r="AF33" s="14">
        <v>7</v>
      </c>
      <c r="AG33">
        <v>0</v>
      </c>
      <c r="AH33">
        <v>0</v>
      </c>
      <c r="AI33" s="50">
        <v>2</v>
      </c>
      <c r="AJ33" s="50">
        <v>4</v>
      </c>
      <c r="AK33">
        <v>0</v>
      </c>
      <c r="AL33">
        <v>0</v>
      </c>
      <c r="AM33">
        <v>13</v>
      </c>
      <c r="AN33">
        <v>0</v>
      </c>
      <c r="AO33">
        <v>0</v>
      </c>
      <c r="AP33">
        <v>0</v>
      </c>
      <c r="AQ33">
        <v>2</v>
      </c>
      <c r="AR33">
        <v>0</v>
      </c>
      <c r="AS33">
        <v>0</v>
      </c>
      <c r="AT33" s="136">
        <v>0</v>
      </c>
      <c r="AU33" s="136" t="s">
        <v>147</v>
      </c>
    </row>
    <row r="34" spans="1:47" x14ac:dyDescent="0.25">
      <c r="A34" s="3" t="s">
        <v>49</v>
      </c>
      <c r="B34" s="3" t="s">
        <v>546</v>
      </c>
      <c r="C34" s="3">
        <v>1</v>
      </c>
      <c r="D34" s="3">
        <v>1</v>
      </c>
      <c r="E34" s="3">
        <v>4</v>
      </c>
      <c r="F34" s="3">
        <v>5</v>
      </c>
      <c r="G34" s="3">
        <v>2</v>
      </c>
      <c r="H34" s="3">
        <v>4</v>
      </c>
      <c r="I34" s="3">
        <v>3</v>
      </c>
      <c r="J34" s="3">
        <v>0</v>
      </c>
      <c r="K34" s="3">
        <v>0</v>
      </c>
      <c r="L34" s="3">
        <v>4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6">
        <v>4.5</v>
      </c>
      <c r="T34" s="3"/>
      <c r="U34" s="3"/>
      <c r="V34" s="3"/>
      <c r="W34" s="3"/>
      <c r="X34" s="3"/>
      <c r="Y34" s="3"/>
      <c r="Z34" s="6">
        <v>1.75</v>
      </c>
      <c r="AC34" t="s">
        <v>294</v>
      </c>
      <c r="AD34">
        <v>3</v>
      </c>
      <c r="AE34">
        <v>1</v>
      </c>
      <c r="AF34" s="14">
        <v>7</v>
      </c>
      <c r="AG34">
        <v>18</v>
      </c>
      <c r="AH34">
        <v>10</v>
      </c>
      <c r="AI34" s="50">
        <v>9</v>
      </c>
      <c r="AJ34" s="50">
        <v>11</v>
      </c>
      <c r="AK34">
        <v>1</v>
      </c>
      <c r="AL34">
        <v>0</v>
      </c>
      <c r="AM34">
        <v>3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 s="136">
        <v>12.86</v>
      </c>
      <c r="AU34" s="136">
        <v>2.86</v>
      </c>
    </row>
    <row r="35" spans="1:47" x14ac:dyDescent="0.25">
      <c r="A35" s="3" t="s">
        <v>50</v>
      </c>
      <c r="B35" s="13" t="s">
        <v>529</v>
      </c>
      <c r="C35" s="3">
        <f t="shared" ref="C35:R35" si="6">SUM(C33:C34)</f>
        <v>9</v>
      </c>
      <c r="D35" s="3">
        <f t="shared" si="6"/>
        <v>5</v>
      </c>
      <c r="E35" s="3">
        <f t="shared" si="6"/>
        <v>35.1</v>
      </c>
      <c r="F35" s="3">
        <f t="shared" si="6"/>
        <v>22</v>
      </c>
      <c r="G35" s="3">
        <f t="shared" si="6"/>
        <v>15</v>
      </c>
      <c r="H35" s="3">
        <f t="shared" si="6"/>
        <v>25</v>
      </c>
      <c r="I35" s="3">
        <f t="shared" si="6"/>
        <v>24</v>
      </c>
      <c r="J35" s="3">
        <f t="shared" si="6"/>
        <v>5</v>
      </c>
      <c r="K35" s="3">
        <f t="shared" si="6"/>
        <v>7</v>
      </c>
      <c r="L35" s="3">
        <f t="shared" si="6"/>
        <v>27</v>
      </c>
      <c r="M35" s="3">
        <f t="shared" si="6"/>
        <v>0</v>
      </c>
      <c r="N35" s="3">
        <f t="shared" si="6"/>
        <v>3</v>
      </c>
      <c r="O35" s="3">
        <f t="shared" si="6"/>
        <v>0</v>
      </c>
      <c r="P35" s="3">
        <f t="shared" si="6"/>
        <v>0</v>
      </c>
      <c r="Q35" s="3">
        <f t="shared" si="6"/>
        <v>0</v>
      </c>
      <c r="R35" s="3">
        <f t="shared" si="6"/>
        <v>0</v>
      </c>
      <c r="S35" s="139">
        <f>(G35*9)/E35</f>
        <v>3.8461538461538458</v>
      </c>
      <c r="T35" s="3"/>
      <c r="U35" s="3"/>
      <c r="V35" s="3"/>
      <c r="W35" s="3"/>
      <c r="X35" s="3"/>
      <c r="Y35" s="3"/>
      <c r="Z35" s="139">
        <f>(I35+H35)/E35</f>
        <v>1.396011396011396</v>
      </c>
      <c r="AC35" t="s">
        <v>448</v>
      </c>
      <c r="AD35">
        <v>4</v>
      </c>
      <c r="AE35">
        <v>0</v>
      </c>
      <c r="AF35" s="14">
        <v>6.2</v>
      </c>
      <c r="AG35">
        <v>12</v>
      </c>
      <c r="AH35">
        <v>8</v>
      </c>
      <c r="AI35" s="50">
        <v>10</v>
      </c>
      <c r="AJ35" s="50">
        <v>10</v>
      </c>
      <c r="AK35">
        <v>3</v>
      </c>
      <c r="AL35">
        <v>0</v>
      </c>
      <c r="AM35">
        <v>6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 s="136">
        <v>10.8</v>
      </c>
      <c r="AU35" s="136">
        <v>3</v>
      </c>
    </row>
    <row r="36" spans="1:47" x14ac:dyDescent="0.25">
      <c r="AC36" t="s">
        <v>547</v>
      </c>
      <c r="AD36">
        <v>2</v>
      </c>
      <c r="AE36">
        <v>1</v>
      </c>
      <c r="AF36" s="14">
        <v>6</v>
      </c>
      <c r="AG36">
        <v>11</v>
      </c>
      <c r="AH36">
        <v>10</v>
      </c>
      <c r="AI36" s="50">
        <v>8</v>
      </c>
      <c r="AJ36" s="50">
        <v>2</v>
      </c>
      <c r="AK36">
        <v>3</v>
      </c>
      <c r="AL36">
        <v>0</v>
      </c>
      <c r="AM36">
        <v>3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 s="136">
        <v>15</v>
      </c>
    </row>
    <row r="37" spans="1:47" x14ac:dyDescent="0.25">
      <c r="A37" s="3" t="s">
        <v>458</v>
      </c>
      <c r="B37" s="3" t="s">
        <v>548</v>
      </c>
      <c r="C37" s="3">
        <v>6</v>
      </c>
      <c r="D37" s="3">
        <v>0</v>
      </c>
      <c r="E37" s="3">
        <v>7.2</v>
      </c>
      <c r="F37" s="3">
        <v>2</v>
      </c>
      <c r="G37" s="3">
        <v>1</v>
      </c>
      <c r="H37" s="3">
        <v>9</v>
      </c>
      <c r="I37" s="3">
        <v>1</v>
      </c>
      <c r="J37" s="3">
        <v>3</v>
      </c>
      <c r="K37" s="3">
        <v>0</v>
      </c>
      <c r="L37" s="3">
        <v>7</v>
      </c>
      <c r="M37" s="3">
        <v>0</v>
      </c>
      <c r="N37" s="3">
        <v>1</v>
      </c>
      <c r="O37" s="3">
        <v>0</v>
      </c>
      <c r="P37" s="3">
        <v>0</v>
      </c>
      <c r="Q37" s="3">
        <v>0</v>
      </c>
      <c r="R37" s="3">
        <v>0</v>
      </c>
      <c r="S37" s="6">
        <v>1.17</v>
      </c>
      <c r="T37" s="3"/>
      <c r="U37" s="3"/>
      <c r="V37" s="3"/>
      <c r="W37" s="3"/>
      <c r="X37" s="3"/>
      <c r="Y37" s="3"/>
      <c r="Z37" s="6">
        <v>1.31</v>
      </c>
      <c r="AC37" t="s">
        <v>549</v>
      </c>
      <c r="AD37" s="82">
        <v>2</v>
      </c>
      <c r="AE37" s="82">
        <v>1</v>
      </c>
      <c r="AF37" s="81">
        <v>5</v>
      </c>
      <c r="AG37" s="82">
        <v>9</v>
      </c>
      <c r="AH37" s="82">
        <v>6</v>
      </c>
      <c r="AI37" s="122">
        <v>6</v>
      </c>
      <c r="AJ37" s="122">
        <v>4</v>
      </c>
      <c r="AK37" s="82">
        <v>5</v>
      </c>
      <c r="AL37" s="82">
        <v>0</v>
      </c>
      <c r="AM37" s="82">
        <v>9</v>
      </c>
      <c r="AN37" s="82">
        <v>0</v>
      </c>
      <c r="AO37" s="82">
        <v>0</v>
      </c>
      <c r="AP37" s="82">
        <v>0</v>
      </c>
      <c r="AQ37" s="82">
        <v>0</v>
      </c>
      <c r="AR37" s="82">
        <v>0</v>
      </c>
      <c r="AS37" s="82">
        <v>0</v>
      </c>
      <c r="AT37" s="142">
        <v>10.8</v>
      </c>
    </row>
    <row r="38" spans="1:47" x14ac:dyDescent="0.25">
      <c r="A38" s="3" t="s">
        <v>146</v>
      </c>
      <c r="B38" s="3" t="s">
        <v>548</v>
      </c>
      <c r="C38" s="3">
        <v>2</v>
      </c>
      <c r="D38" s="3">
        <v>0</v>
      </c>
      <c r="E38" s="3">
        <v>4</v>
      </c>
      <c r="F38" s="3">
        <v>4</v>
      </c>
      <c r="G38" s="3">
        <v>1</v>
      </c>
      <c r="H38" s="3">
        <v>6</v>
      </c>
      <c r="I38" s="3">
        <v>0</v>
      </c>
      <c r="J38" s="3">
        <v>1</v>
      </c>
      <c r="K38" s="3">
        <v>0</v>
      </c>
      <c r="L38" s="3">
        <v>7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6">
        <v>2.25</v>
      </c>
      <c r="T38" s="3"/>
      <c r="U38" s="3"/>
      <c r="V38" s="3"/>
      <c r="W38" s="3"/>
      <c r="X38" s="3"/>
      <c r="Y38" s="3"/>
      <c r="Z38" s="6">
        <v>1.5</v>
      </c>
      <c r="AC38" t="s">
        <v>550</v>
      </c>
      <c r="AD38">
        <v>3</v>
      </c>
      <c r="AE38">
        <v>2</v>
      </c>
      <c r="AF38" s="14">
        <v>5</v>
      </c>
      <c r="AG38">
        <v>8</v>
      </c>
      <c r="AH38">
        <v>2</v>
      </c>
      <c r="AI38" s="50">
        <v>9</v>
      </c>
      <c r="AJ38" s="50">
        <v>6</v>
      </c>
      <c r="AK38">
        <v>1</v>
      </c>
      <c r="AL38">
        <v>0</v>
      </c>
      <c r="AM38">
        <v>7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 s="136">
        <v>3.6</v>
      </c>
      <c r="AU38" s="136">
        <v>3</v>
      </c>
    </row>
    <row r="39" spans="1:47" x14ac:dyDescent="0.25">
      <c r="A39" s="3" t="s">
        <v>551</v>
      </c>
      <c r="B39" s="3" t="s">
        <v>548</v>
      </c>
      <c r="C39" s="3">
        <v>4</v>
      </c>
      <c r="D39" s="3">
        <v>0</v>
      </c>
      <c r="E39" s="3">
        <v>5</v>
      </c>
      <c r="F39" s="3">
        <v>8</v>
      </c>
      <c r="G39" s="3">
        <v>3</v>
      </c>
      <c r="H39" s="3">
        <v>8</v>
      </c>
      <c r="I39" s="3">
        <v>3</v>
      </c>
      <c r="J39" s="3">
        <v>1</v>
      </c>
      <c r="K39" s="3">
        <v>0</v>
      </c>
      <c r="L39" s="3">
        <v>5</v>
      </c>
      <c r="M39" s="3">
        <v>0</v>
      </c>
      <c r="N39" s="3">
        <v>1</v>
      </c>
      <c r="O39" s="3">
        <v>0</v>
      </c>
      <c r="P39" s="3">
        <v>0</v>
      </c>
      <c r="Q39" s="3">
        <v>2</v>
      </c>
      <c r="R39" s="3">
        <v>0</v>
      </c>
      <c r="S39" s="6">
        <v>5.4</v>
      </c>
      <c r="T39" s="3"/>
      <c r="U39" s="3"/>
      <c r="V39" s="3"/>
      <c r="W39" s="3"/>
      <c r="X39" s="3"/>
      <c r="Y39" s="3"/>
      <c r="Z39" s="6">
        <v>2.2000000000000002</v>
      </c>
      <c r="AC39" t="s">
        <v>552</v>
      </c>
      <c r="AD39">
        <v>1</v>
      </c>
      <c r="AE39">
        <v>1</v>
      </c>
      <c r="AF39" s="14">
        <v>5</v>
      </c>
      <c r="AG39">
        <v>5</v>
      </c>
      <c r="AH39">
        <v>5</v>
      </c>
      <c r="AI39" s="50">
        <v>4</v>
      </c>
      <c r="AJ39" s="50">
        <v>1</v>
      </c>
      <c r="AK39">
        <v>0</v>
      </c>
      <c r="AL39">
        <v>0</v>
      </c>
      <c r="AM39">
        <v>4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 s="136">
        <v>9</v>
      </c>
    </row>
    <row r="40" spans="1:47" ht="15.75" thickBot="1" x14ac:dyDescent="0.3">
      <c r="A40" s="3" t="s">
        <v>286</v>
      </c>
      <c r="B40" s="3" t="s">
        <v>548</v>
      </c>
      <c r="C40" s="3">
        <v>7</v>
      </c>
      <c r="D40" s="3">
        <v>3</v>
      </c>
      <c r="E40" s="3">
        <v>11</v>
      </c>
      <c r="F40" s="3">
        <v>11</v>
      </c>
      <c r="G40" s="3">
        <v>6</v>
      </c>
      <c r="H40" s="3">
        <v>10</v>
      </c>
      <c r="I40" s="3">
        <v>10</v>
      </c>
      <c r="J40" s="3">
        <v>1</v>
      </c>
      <c r="K40" s="3">
        <v>0</v>
      </c>
      <c r="L40" s="3">
        <v>13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6">
        <v>4.91</v>
      </c>
      <c r="T40" s="3"/>
      <c r="U40" s="3"/>
      <c r="V40" s="3"/>
      <c r="W40" s="3"/>
      <c r="X40" s="3"/>
      <c r="Y40" s="3"/>
      <c r="Z40" s="6">
        <v>1.82</v>
      </c>
      <c r="AC40" t="s">
        <v>534</v>
      </c>
      <c r="AD40" s="84">
        <v>3</v>
      </c>
      <c r="AE40" s="84">
        <v>0</v>
      </c>
      <c r="AF40" s="85">
        <v>5</v>
      </c>
      <c r="AG40" s="84">
        <v>2</v>
      </c>
      <c r="AH40" s="84">
        <v>2</v>
      </c>
      <c r="AI40" s="143">
        <v>5</v>
      </c>
      <c r="AJ40" s="143">
        <v>1</v>
      </c>
      <c r="AK40" s="84">
        <v>1</v>
      </c>
      <c r="AL40" s="84">
        <v>0</v>
      </c>
      <c r="AM40" s="84">
        <v>2</v>
      </c>
      <c r="AN40" s="84">
        <v>0</v>
      </c>
      <c r="AO40" s="84">
        <v>0</v>
      </c>
      <c r="AP40" s="84">
        <v>0</v>
      </c>
      <c r="AQ40" s="84">
        <v>0</v>
      </c>
      <c r="AR40" s="84">
        <v>0</v>
      </c>
      <c r="AS40" s="84">
        <v>0</v>
      </c>
      <c r="AT40" s="144">
        <v>3.6</v>
      </c>
    </row>
    <row r="41" spans="1:47" ht="15.75" thickBot="1" x14ac:dyDescent="0.3">
      <c r="A41" s="3" t="s">
        <v>153</v>
      </c>
      <c r="B41" s="3" t="s">
        <v>548</v>
      </c>
      <c r="C41" s="62">
        <v>6</v>
      </c>
      <c r="D41" s="62">
        <v>1</v>
      </c>
      <c r="E41" s="62">
        <v>9</v>
      </c>
      <c r="F41" s="62">
        <v>6</v>
      </c>
      <c r="G41" s="62">
        <v>2</v>
      </c>
      <c r="H41" s="62">
        <v>9</v>
      </c>
      <c r="I41" s="62">
        <v>6</v>
      </c>
      <c r="J41" s="62">
        <v>1</v>
      </c>
      <c r="K41" s="62">
        <v>0</v>
      </c>
      <c r="L41" s="62">
        <v>9</v>
      </c>
      <c r="M41" s="62">
        <v>0</v>
      </c>
      <c r="N41" s="62">
        <v>0</v>
      </c>
      <c r="O41" s="62">
        <v>0</v>
      </c>
      <c r="P41" s="62">
        <v>0</v>
      </c>
      <c r="Q41" s="62">
        <v>1</v>
      </c>
      <c r="R41" s="62">
        <v>0</v>
      </c>
      <c r="S41" s="63">
        <v>2</v>
      </c>
      <c r="T41" s="3"/>
      <c r="U41" s="62"/>
      <c r="V41" s="62"/>
      <c r="W41" s="62"/>
      <c r="X41" s="62"/>
      <c r="Y41" s="62"/>
      <c r="Z41" s="6">
        <v>1.67</v>
      </c>
      <c r="AC41" t="s">
        <v>553</v>
      </c>
      <c r="AD41" s="84">
        <v>4</v>
      </c>
      <c r="AE41" s="84">
        <v>0</v>
      </c>
      <c r="AF41" s="85">
        <v>4.3</v>
      </c>
      <c r="AG41" s="84">
        <v>14</v>
      </c>
      <c r="AH41" s="84">
        <v>9</v>
      </c>
      <c r="AI41" s="143">
        <v>13</v>
      </c>
      <c r="AJ41" s="143">
        <v>4</v>
      </c>
      <c r="AK41" s="84">
        <v>1</v>
      </c>
      <c r="AL41" s="84">
        <v>0</v>
      </c>
      <c r="AM41" s="84">
        <v>4</v>
      </c>
      <c r="AN41" s="84">
        <v>0</v>
      </c>
      <c r="AO41" s="84">
        <v>0</v>
      </c>
      <c r="AP41" s="84">
        <v>0</v>
      </c>
      <c r="AQ41" s="84">
        <v>0</v>
      </c>
      <c r="AR41" s="84">
        <v>0</v>
      </c>
      <c r="AS41" s="84">
        <v>0</v>
      </c>
      <c r="AT41" s="144">
        <v>18.84</v>
      </c>
      <c r="AU41" s="145"/>
    </row>
    <row r="42" spans="1:47" x14ac:dyDescent="0.25">
      <c r="A42" s="3" t="s">
        <v>215</v>
      </c>
      <c r="B42" s="3" t="s">
        <v>548</v>
      </c>
      <c r="C42" s="3">
        <v>1</v>
      </c>
      <c r="D42" s="3">
        <v>0</v>
      </c>
      <c r="E42" s="3">
        <v>1</v>
      </c>
      <c r="F42" s="3">
        <v>7</v>
      </c>
      <c r="G42" s="3">
        <v>7</v>
      </c>
      <c r="H42" s="3">
        <v>6</v>
      </c>
      <c r="I42" s="3">
        <v>1</v>
      </c>
      <c r="J42" s="3">
        <v>1</v>
      </c>
      <c r="K42" s="3">
        <v>0</v>
      </c>
      <c r="L42" s="3">
        <v>1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6">
        <v>63</v>
      </c>
      <c r="T42" s="3"/>
      <c r="U42" s="3"/>
      <c r="V42" s="3"/>
      <c r="W42" s="3"/>
      <c r="X42" s="3"/>
      <c r="Y42" s="3"/>
      <c r="Z42" s="6">
        <v>7</v>
      </c>
      <c r="AC42" t="s">
        <v>554</v>
      </c>
      <c r="AD42">
        <v>1</v>
      </c>
      <c r="AE42">
        <v>0</v>
      </c>
      <c r="AF42" s="14">
        <v>4.2</v>
      </c>
      <c r="AG42">
        <v>1</v>
      </c>
      <c r="AH42">
        <v>1</v>
      </c>
      <c r="AI42" s="50">
        <v>3</v>
      </c>
      <c r="AJ42" s="50">
        <v>1</v>
      </c>
      <c r="AK42">
        <v>0</v>
      </c>
      <c r="AL42">
        <v>0</v>
      </c>
      <c r="AM42">
        <v>6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 s="136">
        <v>1.93</v>
      </c>
      <c r="AU42" s="136">
        <v>0.86</v>
      </c>
    </row>
    <row r="43" spans="1:47" x14ac:dyDescent="0.25">
      <c r="A43" s="3" t="s">
        <v>555</v>
      </c>
      <c r="B43" s="3" t="s">
        <v>548</v>
      </c>
      <c r="C43" s="3">
        <v>2</v>
      </c>
      <c r="D43" s="3">
        <v>1</v>
      </c>
      <c r="E43" s="3">
        <v>4</v>
      </c>
      <c r="F43" s="3">
        <v>3</v>
      </c>
      <c r="G43" s="3">
        <v>0</v>
      </c>
      <c r="H43" s="3">
        <v>1</v>
      </c>
      <c r="I43" s="3">
        <v>6</v>
      </c>
      <c r="J43" s="3">
        <v>0</v>
      </c>
      <c r="K43" s="3">
        <v>0</v>
      </c>
      <c r="L43" s="3">
        <v>3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6">
        <v>0</v>
      </c>
      <c r="T43" s="3"/>
      <c r="U43" s="3"/>
      <c r="V43" s="3"/>
      <c r="W43" s="3"/>
      <c r="X43" s="3"/>
      <c r="Y43" s="3"/>
      <c r="Z43" s="6">
        <v>1.75</v>
      </c>
      <c r="AC43" t="s">
        <v>556</v>
      </c>
      <c r="AD43">
        <v>2</v>
      </c>
      <c r="AE43">
        <v>1</v>
      </c>
      <c r="AF43" s="14">
        <v>4</v>
      </c>
      <c r="AG43">
        <v>10</v>
      </c>
      <c r="AH43">
        <v>6</v>
      </c>
      <c r="AI43" s="50">
        <v>7</v>
      </c>
      <c r="AJ43" s="50">
        <v>6</v>
      </c>
      <c r="AK43">
        <v>4</v>
      </c>
      <c r="AL43">
        <v>0</v>
      </c>
      <c r="AM43">
        <v>1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 s="136">
        <v>13.5</v>
      </c>
    </row>
    <row r="44" spans="1:47" x14ac:dyDescent="0.25">
      <c r="A44" s="3" t="s">
        <v>159</v>
      </c>
      <c r="B44" s="3" t="s">
        <v>104</v>
      </c>
      <c r="C44" s="3">
        <v>1</v>
      </c>
      <c r="D44" s="3">
        <v>0</v>
      </c>
      <c r="E44" s="3">
        <v>5</v>
      </c>
      <c r="F44" s="3">
        <v>6</v>
      </c>
      <c r="G44" s="3">
        <v>3</v>
      </c>
      <c r="H44" s="3">
        <v>4</v>
      </c>
      <c r="I44" s="3">
        <v>7</v>
      </c>
      <c r="J44" s="3">
        <v>2</v>
      </c>
      <c r="K44" s="3">
        <v>0</v>
      </c>
      <c r="L44" s="3">
        <v>1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6">
        <v>5.4</v>
      </c>
      <c r="T44" s="3"/>
      <c r="U44" s="3"/>
      <c r="V44" s="3"/>
      <c r="W44" s="3"/>
      <c r="X44" s="3"/>
      <c r="Y44" s="3"/>
      <c r="Z44" s="6">
        <v>2.2000000000000002</v>
      </c>
      <c r="AC44" t="s">
        <v>557</v>
      </c>
      <c r="AD44">
        <v>4</v>
      </c>
      <c r="AE44">
        <v>1</v>
      </c>
      <c r="AF44" s="14">
        <v>3.2</v>
      </c>
      <c r="AG44">
        <v>6</v>
      </c>
      <c r="AH44">
        <v>5</v>
      </c>
      <c r="AI44" s="50">
        <v>1</v>
      </c>
      <c r="AJ44" s="50">
        <v>10</v>
      </c>
      <c r="AK44">
        <v>1</v>
      </c>
      <c r="AL44">
        <v>0</v>
      </c>
      <c r="AM44">
        <v>9</v>
      </c>
      <c r="AN44">
        <v>0</v>
      </c>
      <c r="AO44">
        <v>0</v>
      </c>
      <c r="AP44">
        <v>0</v>
      </c>
      <c r="AQ44">
        <v>0</v>
      </c>
      <c r="AR44">
        <v>1</v>
      </c>
      <c r="AS44">
        <v>0</v>
      </c>
      <c r="AT44" s="136">
        <v>14</v>
      </c>
    </row>
    <row r="45" spans="1:47" x14ac:dyDescent="0.25">
      <c r="A45" s="3" t="s">
        <v>130</v>
      </c>
      <c r="B45" s="3" t="s">
        <v>548</v>
      </c>
      <c r="C45" s="3">
        <v>1</v>
      </c>
      <c r="D45" s="3">
        <v>0</v>
      </c>
      <c r="E45" s="3">
        <v>2</v>
      </c>
      <c r="F45" s="3">
        <v>2</v>
      </c>
      <c r="G45" s="3">
        <v>2</v>
      </c>
      <c r="H45" s="3">
        <v>4</v>
      </c>
      <c r="I45" s="3">
        <v>0</v>
      </c>
      <c r="J45" s="3">
        <v>1</v>
      </c>
      <c r="K45" s="3">
        <v>0</v>
      </c>
      <c r="L45" s="3">
        <v>3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6">
        <v>9</v>
      </c>
      <c r="T45" s="3"/>
      <c r="U45" s="3"/>
      <c r="V45" s="3"/>
      <c r="W45" s="3"/>
      <c r="X45" s="3"/>
      <c r="Y45" s="3"/>
      <c r="Z45" s="6">
        <v>2</v>
      </c>
      <c r="AC45" t="s">
        <v>558</v>
      </c>
      <c r="AD45">
        <v>1</v>
      </c>
      <c r="AE45">
        <v>0</v>
      </c>
      <c r="AF45" s="14">
        <v>3.1</v>
      </c>
      <c r="AG45">
        <v>3</v>
      </c>
      <c r="AH45">
        <v>3</v>
      </c>
      <c r="AI45" s="50">
        <v>4</v>
      </c>
      <c r="AJ45" s="50">
        <v>2</v>
      </c>
      <c r="AK45">
        <v>0</v>
      </c>
      <c r="AL45">
        <v>0</v>
      </c>
      <c r="AM45">
        <v>1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 s="136">
        <v>8.1</v>
      </c>
    </row>
    <row r="46" spans="1:47" x14ac:dyDescent="0.25">
      <c r="A46" s="3" t="s">
        <v>132</v>
      </c>
      <c r="B46" s="3" t="s">
        <v>548</v>
      </c>
      <c r="C46" s="3">
        <v>1</v>
      </c>
      <c r="D46" s="3">
        <v>1</v>
      </c>
      <c r="E46" s="3">
        <v>3</v>
      </c>
      <c r="F46" s="3">
        <v>6</v>
      </c>
      <c r="G46" s="3">
        <v>5</v>
      </c>
      <c r="H46" s="3">
        <v>8</v>
      </c>
      <c r="I46" s="3">
        <v>1</v>
      </c>
      <c r="J46" s="3">
        <v>1</v>
      </c>
      <c r="K46" s="3">
        <v>0</v>
      </c>
      <c r="L46" s="3">
        <v>2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6">
        <v>15</v>
      </c>
      <c r="T46" s="3"/>
      <c r="U46" s="3"/>
      <c r="V46" s="3"/>
      <c r="W46" s="3"/>
      <c r="X46" s="3"/>
      <c r="Y46" s="3"/>
      <c r="Z46" s="6">
        <v>3</v>
      </c>
      <c r="AC46" t="s">
        <v>559</v>
      </c>
      <c r="AD46">
        <v>0</v>
      </c>
      <c r="AE46">
        <v>1</v>
      </c>
      <c r="AF46" s="14">
        <v>3.1</v>
      </c>
      <c r="AG46">
        <v>3</v>
      </c>
      <c r="AH46">
        <v>1</v>
      </c>
      <c r="AI46" s="50">
        <v>0</v>
      </c>
      <c r="AJ46" s="50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 s="136">
        <v>2.7</v>
      </c>
      <c r="AU46" s="136">
        <v>0</v>
      </c>
    </row>
    <row r="47" spans="1:47" x14ac:dyDescent="0.25">
      <c r="A47" s="7"/>
      <c r="B47" s="7" t="s">
        <v>50</v>
      </c>
      <c r="C47" s="7">
        <f t="shared" ref="C47:R47" si="7">SUM(C37:C46)</f>
        <v>31</v>
      </c>
      <c r="D47" s="7">
        <f t="shared" si="7"/>
        <v>6</v>
      </c>
      <c r="E47" s="7">
        <f t="shared" si="7"/>
        <v>51.2</v>
      </c>
      <c r="F47" s="7">
        <f t="shared" si="7"/>
        <v>55</v>
      </c>
      <c r="G47" s="7">
        <f t="shared" si="7"/>
        <v>30</v>
      </c>
      <c r="H47" s="7">
        <f t="shared" si="7"/>
        <v>65</v>
      </c>
      <c r="I47" s="7">
        <f t="shared" si="7"/>
        <v>35</v>
      </c>
      <c r="J47" s="7">
        <f t="shared" si="7"/>
        <v>12</v>
      </c>
      <c r="K47" s="7">
        <f t="shared" si="7"/>
        <v>0</v>
      </c>
      <c r="L47" s="7">
        <f t="shared" si="7"/>
        <v>51</v>
      </c>
      <c r="M47" s="7">
        <f t="shared" si="7"/>
        <v>0</v>
      </c>
      <c r="N47" s="7">
        <f t="shared" si="7"/>
        <v>2</v>
      </c>
      <c r="O47" s="7">
        <f t="shared" si="7"/>
        <v>0</v>
      </c>
      <c r="P47" s="7">
        <f t="shared" si="7"/>
        <v>0</v>
      </c>
      <c r="Q47" s="7">
        <f t="shared" si="7"/>
        <v>3</v>
      </c>
      <c r="R47" s="7">
        <f t="shared" si="7"/>
        <v>0</v>
      </c>
      <c r="S47" s="17">
        <v>5.27</v>
      </c>
      <c r="T47" s="7"/>
      <c r="U47" s="7"/>
      <c r="V47" s="7"/>
      <c r="W47" s="7"/>
      <c r="X47" s="7"/>
      <c r="Y47" s="7"/>
      <c r="Z47" s="139">
        <f>(I47+H47)/E47</f>
        <v>1.953125</v>
      </c>
      <c r="AC47" t="s">
        <v>560</v>
      </c>
      <c r="AD47">
        <v>3</v>
      </c>
      <c r="AE47">
        <v>0</v>
      </c>
      <c r="AF47" s="14">
        <v>3</v>
      </c>
      <c r="AG47">
        <v>14</v>
      </c>
      <c r="AH47">
        <v>12</v>
      </c>
      <c r="AI47" s="50">
        <v>11</v>
      </c>
      <c r="AJ47" s="50">
        <v>5</v>
      </c>
      <c r="AK47">
        <v>0</v>
      </c>
      <c r="AL47">
        <v>0</v>
      </c>
      <c r="AM47">
        <v>5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 s="136">
        <v>36</v>
      </c>
      <c r="AU47" s="136">
        <v>5.33</v>
      </c>
    </row>
    <row r="48" spans="1:47" x14ac:dyDescent="0.25">
      <c r="AC48" t="s">
        <v>561</v>
      </c>
      <c r="AD48">
        <v>1</v>
      </c>
      <c r="AE48">
        <v>0</v>
      </c>
      <c r="AF48" s="14">
        <v>3</v>
      </c>
      <c r="AG48">
        <v>5</v>
      </c>
      <c r="AH48">
        <v>3</v>
      </c>
      <c r="AI48" s="50">
        <v>4</v>
      </c>
      <c r="AJ48" s="50">
        <v>5</v>
      </c>
      <c r="AK48">
        <v>0</v>
      </c>
      <c r="AL48">
        <v>0</v>
      </c>
      <c r="AM48">
        <v>4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 s="136">
        <v>9</v>
      </c>
    </row>
    <row r="49" spans="1:47" x14ac:dyDescent="0.25">
      <c r="AC49" t="s">
        <v>562</v>
      </c>
      <c r="AD49">
        <v>2</v>
      </c>
      <c r="AE49">
        <v>0</v>
      </c>
      <c r="AF49" s="14">
        <v>3</v>
      </c>
      <c r="AG49">
        <v>0</v>
      </c>
      <c r="AH49">
        <v>0</v>
      </c>
      <c r="AI49" s="50">
        <v>1</v>
      </c>
      <c r="AJ49" s="50">
        <v>2</v>
      </c>
      <c r="AK49">
        <v>0</v>
      </c>
      <c r="AL49">
        <v>0</v>
      </c>
      <c r="AM49">
        <v>3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 s="136">
        <v>0</v>
      </c>
      <c r="AU49" s="136">
        <v>1</v>
      </c>
    </row>
    <row r="50" spans="1:47" x14ac:dyDescent="0.25">
      <c r="A50" s="3" t="s">
        <v>134</v>
      </c>
      <c r="B50" s="3" t="s">
        <v>135</v>
      </c>
      <c r="C50" s="3">
        <v>6</v>
      </c>
      <c r="D50" s="3">
        <v>3</v>
      </c>
      <c r="E50" s="3">
        <v>12.1</v>
      </c>
      <c r="F50" s="3">
        <v>28</v>
      </c>
      <c r="G50" s="3">
        <v>17</v>
      </c>
      <c r="H50" s="3">
        <v>22</v>
      </c>
      <c r="I50" s="3">
        <v>10</v>
      </c>
      <c r="J50" s="3">
        <v>6</v>
      </c>
      <c r="K50" s="3">
        <v>0</v>
      </c>
      <c r="L50" s="3">
        <v>9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6">
        <v>12.41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6">
        <v>2.6</v>
      </c>
      <c r="AC50" t="s">
        <v>423</v>
      </c>
      <c r="AD50">
        <v>3</v>
      </c>
      <c r="AE50">
        <v>2</v>
      </c>
      <c r="AF50" s="14">
        <v>3</v>
      </c>
      <c r="AG50">
        <v>21</v>
      </c>
      <c r="AH50">
        <v>17</v>
      </c>
      <c r="AI50" s="50">
        <v>10</v>
      </c>
      <c r="AJ50" s="50">
        <v>13</v>
      </c>
      <c r="AK50">
        <v>6</v>
      </c>
      <c r="AL50">
        <v>0</v>
      </c>
      <c r="AM50">
        <v>0</v>
      </c>
      <c r="AN50">
        <v>0</v>
      </c>
      <c r="AO50">
        <v>0</v>
      </c>
      <c r="AP50">
        <v>1</v>
      </c>
      <c r="AQ50">
        <v>0</v>
      </c>
      <c r="AR50">
        <v>0</v>
      </c>
      <c r="AS50">
        <v>0</v>
      </c>
      <c r="AT50" s="136">
        <v>51</v>
      </c>
      <c r="AU50" s="136">
        <v>7.69</v>
      </c>
    </row>
    <row r="51" spans="1:47" x14ac:dyDescent="0.25">
      <c r="A51" s="3" t="s">
        <v>563</v>
      </c>
      <c r="B51" s="3" t="s">
        <v>135</v>
      </c>
      <c r="C51" s="3">
        <v>8</v>
      </c>
      <c r="D51" s="3">
        <v>3</v>
      </c>
      <c r="E51" s="3">
        <v>29.1</v>
      </c>
      <c r="F51" s="3">
        <v>46</v>
      </c>
      <c r="G51" s="3">
        <v>25</v>
      </c>
      <c r="H51" s="3">
        <v>33</v>
      </c>
      <c r="I51" s="3">
        <v>38</v>
      </c>
      <c r="J51" s="3">
        <v>11</v>
      </c>
      <c r="K51" s="3">
        <v>0</v>
      </c>
      <c r="L51" s="3">
        <v>21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6">
        <v>7.67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6">
        <v>2.42</v>
      </c>
      <c r="AC51" t="s">
        <v>564</v>
      </c>
      <c r="AD51">
        <v>1</v>
      </c>
      <c r="AE51">
        <v>0</v>
      </c>
      <c r="AF51" s="14">
        <v>2.2000000000000002</v>
      </c>
      <c r="AG51">
        <v>5</v>
      </c>
      <c r="AH51">
        <v>3</v>
      </c>
      <c r="AI51" s="50">
        <v>6</v>
      </c>
      <c r="AJ51" s="50">
        <v>0</v>
      </c>
      <c r="AK51">
        <v>0</v>
      </c>
      <c r="AL51">
        <v>0</v>
      </c>
      <c r="AM51">
        <v>3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 s="136">
        <v>10.130000000000001</v>
      </c>
      <c r="AU51" s="136">
        <v>2.2599999999999998</v>
      </c>
    </row>
    <row r="52" spans="1:47" x14ac:dyDescent="0.25">
      <c r="A52" s="3" t="s">
        <v>565</v>
      </c>
      <c r="B52" s="3" t="s">
        <v>135</v>
      </c>
      <c r="C52" s="3">
        <v>2</v>
      </c>
      <c r="D52" s="3">
        <v>2</v>
      </c>
      <c r="E52" s="3">
        <v>6</v>
      </c>
      <c r="F52" s="3">
        <v>7</v>
      </c>
      <c r="G52" s="3">
        <v>5</v>
      </c>
      <c r="H52" s="3">
        <v>7</v>
      </c>
      <c r="I52" s="3">
        <v>3</v>
      </c>
      <c r="J52" s="3">
        <v>2</v>
      </c>
      <c r="K52" s="3">
        <v>0</v>
      </c>
      <c r="L52" s="3">
        <v>3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6">
        <v>7.5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6">
        <v>1.67</v>
      </c>
      <c r="AC52" t="s">
        <v>566</v>
      </c>
      <c r="AD52">
        <v>2</v>
      </c>
      <c r="AE52">
        <v>1</v>
      </c>
      <c r="AF52" s="14">
        <v>2.1</v>
      </c>
      <c r="AG52">
        <v>11</v>
      </c>
      <c r="AH52">
        <v>10</v>
      </c>
      <c r="AI52" s="50">
        <v>3</v>
      </c>
      <c r="AJ52" s="50">
        <v>11</v>
      </c>
      <c r="AK52">
        <v>0</v>
      </c>
      <c r="AL52">
        <v>0</v>
      </c>
      <c r="AM52">
        <v>4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 s="136">
        <v>38.57</v>
      </c>
      <c r="AU52" s="136">
        <v>6.01</v>
      </c>
    </row>
    <row r="53" spans="1:47" x14ac:dyDescent="0.25">
      <c r="A53" s="3" t="s">
        <v>567</v>
      </c>
      <c r="B53" s="3" t="s">
        <v>135</v>
      </c>
      <c r="C53" s="3">
        <v>1</v>
      </c>
      <c r="D53" s="3">
        <v>0</v>
      </c>
      <c r="E53" s="3">
        <v>3</v>
      </c>
      <c r="F53" s="3">
        <v>6</v>
      </c>
      <c r="G53" s="3">
        <v>2</v>
      </c>
      <c r="H53" s="3">
        <v>7</v>
      </c>
      <c r="I53" s="3">
        <v>1</v>
      </c>
      <c r="J53" s="3">
        <v>1</v>
      </c>
      <c r="K53" s="3">
        <v>0</v>
      </c>
      <c r="L53" s="3">
        <v>1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6">
        <v>6</v>
      </c>
      <c r="T53" s="3"/>
      <c r="U53" s="3"/>
      <c r="V53" s="3"/>
      <c r="W53" s="3"/>
      <c r="X53" s="3"/>
      <c r="Y53" s="3"/>
      <c r="Z53" s="6">
        <v>2.67</v>
      </c>
      <c r="AC53" t="s">
        <v>274</v>
      </c>
      <c r="AD53">
        <v>1</v>
      </c>
      <c r="AE53">
        <v>0</v>
      </c>
      <c r="AF53" s="14">
        <v>2</v>
      </c>
      <c r="AG53">
        <v>4</v>
      </c>
      <c r="AH53">
        <v>1</v>
      </c>
      <c r="AI53" s="50">
        <v>4</v>
      </c>
      <c r="AJ53" s="50">
        <v>0</v>
      </c>
      <c r="AK53">
        <v>0</v>
      </c>
      <c r="AL53">
        <v>0</v>
      </c>
      <c r="AM53">
        <v>2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 s="136">
        <v>4.5</v>
      </c>
      <c r="AU53" s="136">
        <v>2</v>
      </c>
    </row>
    <row r="54" spans="1:47" x14ac:dyDescent="0.25">
      <c r="A54" s="3" t="s">
        <v>426</v>
      </c>
      <c r="B54" s="3" t="s">
        <v>135</v>
      </c>
      <c r="C54" s="3">
        <v>1</v>
      </c>
      <c r="D54" s="3">
        <v>0</v>
      </c>
      <c r="E54" s="3">
        <v>0.1</v>
      </c>
      <c r="F54" s="3">
        <v>3</v>
      </c>
      <c r="G54" s="3">
        <v>2</v>
      </c>
      <c r="H54" s="3">
        <v>1</v>
      </c>
      <c r="I54" s="3">
        <v>3</v>
      </c>
      <c r="J54" s="3">
        <v>0</v>
      </c>
      <c r="K54" s="3">
        <v>0</v>
      </c>
      <c r="L54" s="3">
        <v>1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6">
        <v>54</v>
      </c>
      <c r="T54" s="3"/>
      <c r="U54" s="3"/>
      <c r="V54" s="3"/>
      <c r="W54" s="3"/>
      <c r="X54" s="3"/>
      <c r="Y54" s="3"/>
      <c r="Z54" s="6">
        <v>12.12</v>
      </c>
      <c r="AC54" t="s">
        <v>568</v>
      </c>
      <c r="AD54" s="146">
        <v>2</v>
      </c>
      <c r="AE54" s="146">
        <v>2</v>
      </c>
      <c r="AF54" s="81">
        <v>2</v>
      </c>
      <c r="AG54" s="146">
        <v>8</v>
      </c>
      <c r="AH54" s="146">
        <v>8</v>
      </c>
      <c r="AI54" s="122">
        <v>5</v>
      </c>
      <c r="AJ54" s="122">
        <v>3</v>
      </c>
      <c r="AK54" s="146">
        <v>2</v>
      </c>
      <c r="AL54" s="146">
        <v>0</v>
      </c>
      <c r="AM54" s="146">
        <v>2</v>
      </c>
      <c r="AN54" s="146">
        <v>0</v>
      </c>
      <c r="AO54" s="146">
        <v>0</v>
      </c>
      <c r="AP54" s="146">
        <v>0</v>
      </c>
      <c r="AQ54" s="146">
        <v>0</v>
      </c>
      <c r="AR54" s="146">
        <v>0</v>
      </c>
      <c r="AS54" s="146">
        <v>0</v>
      </c>
      <c r="AT54" s="142">
        <v>36</v>
      </c>
      <c r="AU54" s="142">
        <v>4.0199999999999996</v>
      </c>
    </row>
    <row r="55" spans="1:47" x14ac:dyDescent="0.25">
      <c r="A55" s="3" t="s">
        <v>569</v>
      </c>
      <c r="B55" s="3" t="s">
        <v>570</v>
      </c>
      <c r="C55" s="3">
        <v>2</v>
      </c>
      <c r="D55" s="3">
        <v>0</v>
      </c>
      <c r="E55" s="3">
        <v>2</v>
      </c>
      <c r="F55" s="3">
        <v>1</v>
      </c>
      <c r="G55" s="3">
        <v>0</v>
      </c>
      <c r="H55" s="3">
        <v>5</v>
      </c>
      <c r="I55" s="3">
        <v>0</v>
      </c>
      <c r="J55" s="3">
        <v>0</v>
      </c>
      <c r="K55" s="3">
        <v>0</v>
      </c>
      <c r="L55" s="3">
        <v>4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6">
        <v>0</v>
      </c>
      <c r="T55" s="3"/>
      <c r="U55" s="3"/>
      <c r="V55" s="3"/>
      <c r="W55" s="3"/>
      <c r="X55" s="3"/>
      <c r="Y55" s="3"/>
      <c r="Z55" s="6">
        <v>2.5</v>
      </c>
      <c r="AC55" t="s">
        <v>571</v>
      </c>
      <c r="AD55">
        <v>2</v>
      </c>
      <c r="AE55">
        <v>0</v>
      </c>
      <c r="AF55" s="14">
        <v>2</v>
      </c>
      <c r="AG55">
        <v>6</v>
      </c>
      <c r="AH55">
        <v>5</v>
      </c>
      <c r="AI55" s="50">
        <v>5</v>
      </c>
      <c r="AJ55" s="50">
        <v>3</v>
      </c>
      <c r="AK55">
        <v>0</v>
      </c>
      <c r="AL55">
        <v>0</v>
      </c>
      <c r="AM55">
        <v>2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 s="136">
        <v>22.5</v>
      </c>
      <c r="AU55" s="136">
        <v>4</v>
      </c>
    </row>
    <row r="56" spans="1:47" x14ac:dyDescent="0.25">
      <c r="A56" s="3" t="s">
        <v>148</v>
      </c>
      <c r="B56" s="3" t="s">
        <v>135</v>
      </c>
      <c r="C56" s="3">
        <v>1</v>
      </c>
      <c r="D56" s="3">
        <v>0</v>
      </c>
      <c r="E56" s="3">
        <v>1</v>
      </c>
      <c r="F56" s="3">
        <v>3</v>
      </c>
      <c r="G56" s="3">
        <v>3</v>
      </c>
      <c r="H56" s="3">
        <v>3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6">
        <v>27</v>
      </c>
      <c r="T56" s="3"/>
      <c r="U56" s="3"/>
      <c r="V56" s="3"/>
      <c r="W56" s="3"/>
      <c r="X56" s="3"/>
      <c r="Y56" s="3"/>
      <c r="Z56" s="6">
        <v>3</v>
      </c>
      <c r="AC56" t="s">
        <v>572</v>
      </c>
      <c r="AD56">
        <v>1</v>
      </c>
      <c r="AE56">
        <v>0</v>
      </c>
      <c r="AF56" s="14">
        <v>2</v>
      </c>
      <c r="AG56">
        <v>1</v>
      </c>
      <c r="AH56">
        <v>0</v>
      </c>
      <c r="AI56" s="50">
        <v>3</v>
      </c>
      <c r="AJ56" s="50">
        <v>1</v>
      </c>
      <c r="AK56">
        <v>0</v>
      </c>
      <c r="AL56">
        <v>0</v>
      </c>
      <c r="AM56">
        <v>1</v>
      </c>
      <c r="AN56">
        <v>0</v>
      </c>
      <c r="AO56">
        <v>0</v>
      </c>
      <c r="AP56">
        <v>0</v>
      </c>
      <c r="AQ56">
        <v>0</v>
      </c>
      <c r="AR56">
        <v>1</v>
      </c>
      <c r="AS56">
        <v>0</v>
      </c>
      <c r="AT56" s="136">
        <v>0</v>
      </c>
    </row>
    <row r="57" spans="1:47" x14ac:dyDescent="0.25">
      <c r="A57" s="3" t="s">
        <v>286</v>
      </c>
      <c r="B57" s="3" t="s">
        <v>135</v>
      </c>
      <c r="C57" s="3">
        <v>1</v>
      </c>
      <c r="D57" s="3">
        <v>0</v>
      </c>
      <c r="E57" s="3">
        <v>3</v>
      </c>
      <c r="F57" s="3">
        <v>5</v>
      </c>
      <c r="G57" s="3">
        <v>4</v>
      </c>
      <c r="H57" s="3">
        <v>5</v>
      </c>
      <c r="I57" s="3">
        <v>5</v>
      </c>
      <c r="J57" s="3">
        <v>1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6">
        <v>12</v>
      </c>
      <c r="T57" s="3"/>
      <c r="U57" s="3"/>
      <c r="V57" s="3"/>
      <c r="W57" s="3"/>
      <c r="X57" s="3"/>
      <c r="Y57" s="3"/>
      <c r="Z57" s="6">
        <v>3.33</v>
      </c>
    </row>
    <row r="58" spans="1:47" x14ac:dyDescent="0.25">
      <c r="A58" s="3" t="s">
        <v>153</v>
      </c>
      <c r="B58" s="3" t="s">
        <v>135</v>
      </c>
      <c r="C58" s="3">
        <v>7</v>
      </c>
      <c r="D58" s="3">
        <v>0</v>
      </c>
      <c r="E58" s="3">
        <v>10.1</v>
      </c>
      <c r="F58" s="3">
        <v>10</v>
      </c>
      <c r="G58" s="3">
        <v>4</v>
      </c>
      <c r="H58" s="3">
        <v>8</v>
      </c>
      <c r="I58" s="3">
        <v>11</v>
      </c>
      <c r="J58" s="3">
        <v>1</v>
      </c>
      <c r="K58" s="3">
        <v>0</v>
      </c>
      <c r="L58" s="3">
        <v>12</v>
      </c>
      <c r="M58" s="3">
        <v>0</v>
      </c>
      <c r="N58" s="3">
        <v>0</v>
      </c>
      <c r="O58" s="3">
        <v>0</v>
      </c>
      <c r="P58" s="3">
        <v>0</v>
      </c>
      <c r="Q58" s="3">
        <v>1</v>
      </c>
      <c r="R58" s="3">
        <v>0</v>
      </c>
      <c r="S58" s="6">
        <v>3.48</v>
      </c>
      <c r="T58" s="3"/>
      <c r="U58" s="3"/>
      <c r="V58" s="3"/>
      <c r="W58" s="3"/>
      <c r="X58" s="3"/>
      <c r="Y58" s="3"/>
      <c r="Z58" s="6">
        <v>1.84</v>
      </c>
      <c r="AC58" t="s">
        <v>261</v>
      </c>
      <c r="AD58">
        <v>1</v>
      </c>
      <c r="AE58">
        <v>0</v>
      </c>
      <c r="AF58" s="14">
        <v>2</v>
      </c>
      <c r="AG58">
        <v>5</v>
      </c>
      <c r="AH58">
        <v>2</v>
      </c>
      <c r="AI58" s="50">
        <v>6</v>
      </c>
      <c r="AJ58" s="50">
        <v>4</v>
      </c>
      <c r="AK58">
        <v>0</v>
      </c>
      <c r="AL58">
        <v>0</v>
      </c>
      <c r="AM58">
        <v>1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 s="136">
        <v>9</v>
      </c>
      <c r="AU58" s="136">
        <v>5</v>
      </c>
    </row>
    <row r="59" spans="1:47" x14ac:dyDescent="0.25">
      <c r="A59" s="3" t="s">
        <v>215</v>
      </c>
      <c r="B59" s="3" t="s">
        <v>135</v>
      </c>
      <c r="C59" s="3">
        <v>2</v>
      </c>
      <c r="D59" s="3">
        <v>1</v>
      </c>
      <c r="E59" s="3">
        <v>4</v>
      </c>
      <c r="F59" s="3">
        <v>3</v>
      </c>
      <c r="G59" s="3">
        <v>3</v>
      </c>
      <c r="H59" s="3">
        <v>4</v>
      </c>
      <c r="I59" s="3">
        <v>3</v>
      </c>
      <c r="J59" s="3">
        <v>2</v>
      </c>
      <c r="K59" s="3">
        <v>0</v>
      </c>
      <c r="L59" s="3">
        <v>2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6">
        <v>6.75</v>
      </c>
      <c r="T59" s="3"/>
      <c r="U59" s="3"/>
      <c r="V59" s="3"/>
      <c r="W59" s="3"/>
      <c r="X59" s="3"/>
      <c r="Y59" s="3"/>
      <c r="Z59" s="6">
        <v>1.75</v>
      </c>
      <c r="AC59" t="s">
        <v>573</v>
      </c>
      <c r="AD59">
        <v>1</v>
      </c>
      <c r="AE59">
        <v>0</v>
      </c>
      <c r="AF59" s="14">
        <v>1.2</v>
      </c>
      <c r="AG59">
        <v>0</v>
      </c>
      <c r="AH59">
        <v>0</v>
      </c>
      <c r="AI59" s="50">
        <v>1</v>
      </c>
      <c r="AJ59" s="50">
        <v>1</v>
      </c>
      <c r="AK59">
        <v>0</v>
      </c>
      <c r="AL59">
        <v>0</v>
      </c>
      <c r="AM59">
        <v>2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 s="136">
        <v>0</v>
      </c>
      <c r="AU59" s="136">
        <v>1.2</v>
      </c>
    </row>
    <row r="60" spans="1:47" x14ac:dyDescent="0.25">
      <c r="A60" s="3" t="s">
        <v>574</v>
      </c>
      <c r="B60" s="3" t="s">
        <v>135</v>
      </c>
      <c r="C60" s="3">
        <v>6</v>
      </c>
      <c r="D60" s="3">
        <v>1</v>
      </c>
      <c r="E60" s="3">
        <v>7.2</v>
      </c>
      <c r="F60" s="3">
        <v>7</v>
      </c>
      <c r="G60" s="3">
        <v>3</v>
      </c>
      <c r="H60" s="3">
        <v>7</v>
      </c>
      <c r="I60" s="3">
        <v>11</v>
      </c>
      <c r="J60" s="3">
        <v>1</v>
      </c>
      <c r="K60" s="3">
        <v>0</v>
      </c>
      <c r="L60" s="3">
        <v>2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6">
        <v>3.52</v>
      </c>
      <c r="T60" s="3"/>
      <c r="U60" s="3"/>
      <c r="V60" s="3"/>
      <c r="W60" s="3"/>
      <c r="X60" s="3"/>
      <c r="Y60" s="3"/>
      <c r="Z60" s="6">
        <v>2.35</v>
      </c>
      <c r="AC60" t="s">
        <v>575</v>
      </c>
      <c r="AD60">
        <v>1</v>
      </c>
      <c r="AE60">
        <v>0</v>
      </c>
      <c r="AF60" s="14">
        <v>1.2</v>
      </c>
      <c r="AG60">
        <v>1</v>
      </c>
      <c r="AH60">
        <v>1</v>
      </c>
      <c r="AI60" s="50">
        <v>3</v>
      </c>
      <c r="AJ60" s="50">
        <v>2</v>
      </c>
      <c r="AK60">
        <v>3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 s="136">
        <v>5.4</v>
      </c>
      <c r="AU60" s="136">
        <v>3.01</v>
      </c>
    </row>
    <row r="61" spans="1:47" x14ac:dyDescent="0.25">
      <c r="A61" s="3" t="s">
        <v>157</v>
      </c>
      <c r="B61" s="3" t="s">
        <v>135</v>
      </c>
      <c r="C61" s="3">
        <v>2</v>
      </c>
      <c r="D61" s="3">
        <v>0</v>
      </c>
      <c r="E61" s="3">
        <v>0.2</v>
      </c>
      <c r="F61" s="3">
        <v>1</v>
      </c>
      <c r="G61" s="3">
        <v>1</v>
      </c>
      <c r="H61" s="3">
        <v>3</v>
      </c>
      <c r="I61" s="3">
        <v>1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1</v>
      </c>
      <c r="R61" s="3">
        <v>0</v>
      </c>
      <c r="S61" s="6">
        <v>13.5</v>
      </c>
      <c r="T61" s="3"/>
      <c r="U61" s="3"/>
      <c r="V61" s="3"/>
      <c r="W61" s="3"/>
      <c r="X61" s="3"/>
      <c r="Y61" s="3"/>
      <c r="Z61" s="6">
        <v>6.06</v>
      </c>
      <c r="AC61" t="s">
        <v>576</v>
      </c>
      <c r="AD61">
        <v>1</v>
      </c>
      <c r="AE61">
        <v>0</v>
      </c>
      <c r="AF61" s="14">
        <v>1.2</v>
      </c>
      <c r="AG61">
        <v>4</v>
      </c>
      <c r="AH61">
        <v>4</v>
      </c>
      <c r="AI61" s="50">
        <v>3</v>
      </c>
      <c r="AJ61" s="50">
        <v>5</v>
      </c>
      <c r="AK61">
        <v>2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 s="136">
        <v>21.6</v>
      </c>
      <c r="AU61" s="136">
        <v>4.82</v>
      </c>
    </row>
    <row r="62" spans="1:47" x14ac:dyDescent="0.25">
      <c r="A62" s="3" t="s">
        <v>158</v>
      </c>
      <c r="B62" s="3" t="s">
        <v>135</v>
      </c>
      <c r="C62" s="3">
        <v>2</v>
      </c>
      <c r="D62" s="3">
        <v>0</v>
      </c>
      <c r="E62" s="3">
        <v>0.2</v>
      </c>
      <c r="F62" s="3">
        <v>0</v>
      </c>
      <c r="G62" s="3">
        <v>0</v>
      </c>
      <c r="H62" s="3">
        <v>0</v>
      </c>
      <c r="I62" s="3">
        <v>2</v>
      </c>
      <c r="J62" s="3">
        <v>0</v>
      </c>
      <c r="K62" s="3">
        <v>0</v>
      </c>
      <c r="L62" s="3">
        <v>1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6">
        <v>0</v>
      </c>
      <c r="T62" s="3"/>
      <c r="U62" s="3"/>
      <c r="V62" s="3"/>
      <c r="W62" s="3"/>
      <c r="X62" s="3"/>
      <c r="Y62" s="3"/>
      <c r="Z62" s="6">
        <v>3.03</v>
      </c>
      <c r="AC62" t="s">
        <v>289</v>
      </c>
      <c r="AD62">
        <v>1</v>
      </c>
      <c r="AE62">
        <v>0</v>
      </c>
      <c r="AF62" s="14">
        <v>1.1000000000000001</v>
      </c>
      <c r="AG62">
        <v>5</v>
      </c>
      <c r="AH62">
        <v>3</v>
      </c>
      <c r="AI62" s="50">
        <v>0</v>
      </c>
      <c r="AJ62" s="50">
        <v>4</v>
      </c>
      <c r="AK62">
        <v>1</v>
      </c>
      <c r="AL62">
        <v>0</v>
      </c>
      <c r="AM62">
        <v>2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 s="136">
        <v>20.25</v>
      </c>
      <c r="AU62" s="136">
        <v>3.01</v>
      </c>
    </row>
    <row r="63" spans="1:47" x14ac:dyDescent="0.25">
      <c r="A63" s="3" t="s">
        <v>132</v>
      </c>
      <c r="B63" s="3" t="s">
        <v>135</v>
      </c>
      <c r="C63" s="3">
        <v>3</v>
      </c>
      <c r="D63" s="3">
        <v>0</v>
      </c>
      <c r="E63" s="3">
        <v>0.2</v>
      </c>
      <c r="F63" s="3">
        <v>1</v>
      </c>
      <c r="G63" s="3">
        <v>3</v>
      </c>
      <c r="H63" s="3">
        <v>3</v>
      </c>
      <c r="I63" s="3">
        <v>4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6">
        <v>40.5</v>
      </c>
      <c r="T63" s="3"/>
      <c r="U63" s="3"/>
      <c r="V63" s="3"/>
      <c r="W63" s="3"/>
      <c r="X63" s="3"/>
      <c r="Y63" s="3"/>
      <c r="Z63" s="6">
        <v>10.61</v>
      </c>
      <c r="AC63" t="s">
        <v>310</v>
      </c>
      <c r="AD63">
        <v>1</v>
      </c>
      <c r="AE63">
        <v>0</v>
      </c>
      <c r="AF63" s="14">
        <v>1</v>
      </c>
      <c r="AG63">
        <v>0</v>
      </c>
      <c r="AH63">
        <v>0</v>
      </c>
      <c r="AI63" s="50">
        <v>0</v>
      </c>
      <c r="AJ63" s="50">
        <v>1</v>
      </c>
      <c r="AK63">
        <v>0</v>
      </c>
      <c r="AL63">
        <v>0</v>
      </c>
      <c r="AM63">
        <v>2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 s="136">
        <v>0</v>
      </c>
      <c r="AU63" s="136">
        <v>1</v>
      </c>
    </row>
    <row r="64" spans="1:47" x14ac:dyDescent="0.25">
      <c r="A64" t="s">
        <v>165</v>
      </c>
      <c r="B64" t="s">
        <v>135</v>
      </c>
      <c r="C64">
        <v>1</v>
      </c>
      <c r="D64">
        <v>0</v>
      </c>
      <c r="E64">
        <v>1</v>
      </c>
      <c r="F64">
        <v>4</v>
      </c>
      <c r="G64">
        <v>4</v>
      </c>
      <c r="H64">
        <v>4</v>
      </c>
      <c r="I64">
        <v>1</v>
      </c>
      <c r="J64">
        <v>0</v>
      </c>
      <c r="K64">
        <v>0</v>
      </c>
      <c r="L64">
        <v>1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 s="14">
        <v>36</v>
      </c>
      <c r="V64" s="3"/>
      <c r="W64" s="3"/>
      <c r="X64" s="3"/>
      <c r="Y64" s="3"/>
      <c r="Z64" s="14">
        <v>5</v>
      </c>
    </row>
    <row r="65" spans="1:47" x14ac:dyDescent="0.25">
      <c r="A65" s="3"/>
      <c r="B65" s="13" t="s">
        <v>445</v>
      </c>
      <c r="C65" s="7">
        <f t="shared" ref="C65:R65" si="8">SUM(C50:C64)</f>
        <v>45</v>
      </c>
      <c r="D65" s="7">
        <f t="shared" si="8"/>
        <v>10</v>
      </c>
      <c r="E65" s="7">
        <f t="shared" si="8"/>
        <v>79.200000000000017</v>
      </c>
      <c r="F65" s="7">
        <f t="shared" si="8"/>
        <v>125</v>
      </c>
      <c r="G65" s="7">
        <f t="shared" si="8"/>
        <v>76</v>
      </c>
      <c r="H65" s="7">
        <f t="shared" si="8"/>
        <v>112</v>
      </c>
      <c r="I65" s="7">
        <f t="shared" si="8"/>
        <v>93</v>
      </c>
      <c r="J65" s="7">
        <f t="shared" si="8"/>
        <v>25</v>
      </c>
      <c r="K65" s="7">
        <f t="shared" si="8"/>
        <v>0</v>
      </c>
      <c r="L65" s="7">
        <f t="shared" si="8"/>
        <v>57</v>
      </c>
      <c r="M65" s="7">
        <f t="shared" si="8"/>
        <v>0</v>
      </c>
      <c r="N65" s="7">
        <f t="shared" si="8"/>
        <v>0</v>
      </c>
      <c r="O65" s="7">
        <f t="shared" si="8"/>
        <v>0</v>
      </c>
      <c r="P65" s="7">
        <f t="shared" si="8"/>
        <v>0</v>
      </c>
      <c r="Q65" s="7">
        <f t="shared" si="8"/>
        <v>2</v>
      </c>
      <c r="R65" s="7">
        <f t="shared" si="8"/>
        <v>0</v>
      </c>
      <c r="S65" s="17">
        <v>8.2899999999999991</v>
      </c>
      <c r="T65" s="13"/>
      <c r="U65" s="13"/>
      <c r="V65" s="13"/>
      <c r="W65" s="13"/>
      <c r="X65" s="13"/>
      <c r="Y65" s="13"/>
      <c r="Z65" s="139">
        <f>(I65+H65)/E65</f>
        <v>2.5883838383838378</v>
      </c>
      <c r="AC65" t="s">
        <v>577</v>
      </c>
      <c r="AD65">
        <v>1</v>
      </c>
      <c r="AE65">
        <v>0</v>
      </c>
      <c r="AF65" s="14">
        <v>1</v>
      </c>
      <c r="AG65">
        <v>0</v>
      </c>
      <c r="AH65">
        <v>0</v>
      </c>
      <c r="AI65" s="50">
        <v>2</v>
      </c>
      <c r="AJ65" s="50">
        <v>0</v>
      </c>
      <c r="AK65">
        <v>0</v>
      </c>
      <c r="AL65">
        <v>0</v>
      </c>
      <c r="AM65">
        <v>2</v>
      </c>
      <c r="AN65">
        <v>0</v>
      </c>
      <c r="AO65">
        <v>0</v>
      </c>
      <c r="AP65">
        <v>0</v>
      </c>
      <c r="AQ65">
        <v>1</v>
      </c>
      <c r="AR65">
        <v>0</v>
      </c>
      <c r="AS65">
        <v>0</v>
      </c>
      <c r="AT65" s="136">
        <v>0</v>
      </c>
      <c r="AU65" s="136">
        <v>0.82</v>
      </c>
    </row>
    <row r="66" spans="1:47" x14ac:dyDescent="0.25">
      <c r="AC66" t="s">
        <v>578</v>
      </c>
      <c r="AD66">
        <v>1</v>
      </c>
      <c r="AE66">
        <v>0</v>
      </c>
      <c r="AF66" s="14">
        <v>1</v>
      </c>
      <c r="AG66">
        <v>1</v>
      </c>
      <c r="AH66">
        <v>1</v>
      </c>
      <c r="AI66" s="50">
        <v>0</v>
      </c>
      <c r="AJ66" s="50">
        <v>4</v>
      </c>
      <c r="AK66">
        <v>0</v>
      </c>
      <c r="AL66">
        <v>0</v>
      </c>
      <c r="AM66">
        <v>1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 s="136">
        <v>9</v>
      </c>
    </row>
    <row r="67" spans="1:47" x14ac:dyDescent="0.25">
      <c r="C67" s="58" t="s">
        <v>3</v>
      </c>
      <c r="D67" s="58" t="s">
        <v>4</v>
      </c>
      <c r="E67" s="58" t="s">
        <v>30</v>
      </c>
      <c r="F67" s="58" t="s">
        <v>7</v>
      </c>
      <c r="G67" s="58" t="s">
        <v>31</v>
      </c>
      <c r="H67" s="58" t="s">
        <v>8</v>
      </c>
      <c r="I67" s="58" t="s">
        <v>13</v>
      </c>
      <c r="J67" s="58" t="s">
        <v>15</v>
      </c>
      <c r="K67" s="58" t="s">
        <v>16</v>
      </c>
      <c r="L67" s="58" t="s">
        <v>14</v>
      </c>
      <c r="M67" s="58" t="s">
        <v>32</v>
      </c>
      <c r="N67" s="58" t="s">
        <v>33</v>
      </c>
      <c r="O67" s="58" t="s">
        <v>34</v>
      </c>
      <c r="P67" s="58" t="s">
        <v>35</v>
      </c>
      <c r="Q67" s="58" t="s">
        <v>36</v>
      </c>
      <c r="R67" s="58" t="s">
        <v>37</v>
      </c>
      <c r="S67" s="141" t="s">
        <v>38</v>
      </c>
      <c r="T67" s="58" t="s">
        <v>506</v>
      </c>
      <c r="U67" s="58" t="s">
        <v>507</v>
      </c>
      <c r="V67" s="58" t="s">
        <v>508</v>
      </c>
      <c r="W67" s="58" t="s">
        <v>17</v>
      </c>
      <c r="X67" s="58" t="s">
        <v>18</v>
      </c>
      <c r="Y67" s="58" t="s">
        <v>509</v>
      </c>
      <c r="Z67" s="141" t="s">
        <v>39</v>
      </c>
      <c r="AC67" t="s">
        <v>579</v>
      </c>
      <c r="AD67">
        <v>1</v>
      </c>
      <c r="AE67">
        <v>0</v>
      </c>
      <c r="AF67" s="14">
        <v>1</v>
      </c>
      <c r="AG67">
        <v>3</v>
      </c>
      <c r="AH67">
        <v>2</v>
      </c>
      <c r="AI67" s="50">
        <v>0</v>
      </c>
      <c r="AJ67" s="50">
        <v>3</v>
      </c>
      <c r="AK67">
        <v>0</v>
      </c>
      <c r="AL67">
        <v>0</v>
      </c>
      <c r="AM67">
        <v>1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 s="136">
        <v>18</v>
      </c>
      <c r="AU67" s="136">
        <v>4</v>
      </c>
    </row>
    <row r="68" spans="1:47" x14ac:dyDescent="0.25">
      <c r="A68" s="3" t="s">
        <v>420</v>
      </c>
      <c r="B68" s="3" t="s">
        <v>580</v>
      </c>
      <c r="C68" s="3">
        <v>5</v>
      </c>
      <c r="D68" s="3">
        <v>1</v>
      </c>
      <c r="E68" s="3">
        <v>5.0999999999999996</v>
      </c>
      <c r="F68" s="3">
        <v>14</v>
      </c>
      <c r="G68" s="3">
        <v>13</v>
      </c>
      <c r="H68" s="3">
        <v>12</v>
      </c>
      <c r="I68" s="3">
        <v>6</v>
      </c>
      <c r="J68" s="3">
        <v>3</v>
      </c>
      <c r="K68" s="3">
        <v>0</v>
      </c>
      <c r="L68" s="3">
        <v>9</v>
      </c>
      <c r="M68" s="3">
        <v>0</v>
      </c>
      <c r="N68" s="3">
        <v>0</v>
      </c>
      <c r="O68" s="3">
        <v>0</v>
      </c>
      <c r="P68" s="3">
        <v>0</v>
      </c>
      <c r="Q68" s="3">
        <v>2</v>
      </c>
      <c r="R68" s="3">
        <v>0</v>
      </c>
      <c r="S68" s="6">
        <v>21.94</v>
      </c>
      <c r="T68" s="3"/>
      <c r="U68" s="3"/>
      <c r="V68" s="3"/>
      <c r="W68" s="3"/>
      <c r="X68" s="3"/>
      <c r="Y68" s="3"/>
      <c r="Z68" s="6">
        <v>3.38</v>
      </c>
      <c r="AC68" t="s">
        <v>581</v>
      </c>
      <c r="AD68">
        <v>1</v>
      </c>
      <c r="AE68">
        <v>1</v>
      </c>
      <c r="AF68" s="14">
        <v>1</v>
      </c>
      <c r="AG68">
        <v>18</v>
      </c>
      <c r="AH68">
        <v>13</v>
      </c>
      <c r="AI68" s="50">
        <v>3</v>
      </c>
      <c r="AJ68" s="50">
        <v>4</v>
      </c>
      <c r="AK68">
        <v>3</v>
      </c>
      <c r="AL68">
        <v>0</v>
      </c>
      <c r="AM68">
        <v>1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 s="136">
        <v>99.99</v>
      </c>
      <c r="AU68" s="136">
        <v>7.07</v>
      </c>
    </row>
    <row r="69" spans="1:47" x14ac:dyDescent="0.25">
      <c r="A69" s="3" t="s">
        <v>159</v>
      </c>
      <c r="B69" s="3" t="s">
        <v>580</v>
      </c>
      <c r="C69" s="3">
        <v>2</v>
      </c>
      <c r="D69" s="3">
        <v>0</v>
      </c>
      <c r="E69" s="3">
        <v>2</v>
      </c>
      <c r="F69" s="3">
        <v>6</v>
      </c>
      <c r="G69" s="3">
        <v>6</v>
      </c>
      <c r="H69" s="3">
        <v>2</v>
      </c>
      <c r="I69" s="3">
        <v>4</v>
      </c>
      <c r="J69" s="3">
        <v>1</v>
      </c>
      <c r="K69" s="3">
        <v>0</v>
      </c>
      <c r="L69" s="3">
        <v>2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6">
        <v>27</v>
      </c>
      <c r="T69" s="3"/>
      <c r="U69" s="3"/>
      <c r="V69" s="3"/>
      <c r="W69" s="3"/>
      <c r="X69" s="3"/>
      <c r="Y69" s="3"/>
      <c r="Z69" s="6">
        <v>3</v>
      </c>
      <c r="AC69" t="s">
        <v>582</v>
      </c>
      <c r="AD69">
        <v>1</v>
      </c>
      <c r="AE69">
        <v>0</v>
      </c>
      <c r="AF69" s="14">
        <v>1</v>
      </c>
      <c r="AG69">
        <v>1</v>
      </c>
      <c r="AH69">
        <v>1</v>
      </c>
      <c r="AI69" s="50">
        <v>0</v>
      </c>
      <c r="AJ69" s="50">
        <v>3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1</v>
      </c>
      <c r="AR69">
        <v>0</v>
      </c>
      <c r="AS69">
        <v>0</v>
      </c>
      <c r="AT69" s="136">
        <v>9</v>
      </c>
    </row>
    <row r="70" spans="1:47" x14ac:dyDescent="0.25">
      <c r="A70" s="3" t="s">
        <v>130</v>
      </c>
      <c r="B70" s="3" t="s">
        <v>580</v>
      </c>
      <c r="C70" s="3">
        <v>0</v>
      </c>
      <c r="D70" s="3">
        <v>3</v>
      </c>
      <c r="E70" s="3">
        <v>3</v>
      </c>
      <c r="F70" s="3">
        <v>1</v>
      </c>
      <c r="G70" s="3">
        <v>3</v>
      </c>
      <c r="H70" s="3">
        <v>5</v>
      </c>
      <c r="I70" s="3">
        <v>2</v>
      </c>
      <c r="J70" s="3">
        <v>0</v>
      </c>
      <c r="K70" s="3">
        <v>2</v>
      </c>
      <c r="L70" s="3">
        <v>0</v>
      </c>
      <c r="M70" s="3">
        <v>0</v>
      </c>
      <c r="N70" s="3">
        <v>0</v>
      </c>
      <c r="O70" s="3">
        <v>0</v>
      </c>
      <c r="P70" s="3">
        <v>1</v>
      </c>
      <c r="Q70" s="3">
        <v>0</v>
      </c>
      <c r="R70" s="3">
        <v>3</v>
      </c>
      <c r="S70" s="6"/>
      <c r="T70" s="3"/>
      <c r="U70" s="3"/>
      <c r="V70" s="3"/>
      <c r="W70" s="3"/>
      <c r="X70" s="3"/>
      <c r="Y70" s="3"/>
      <c r="Z70" s="6">
        <v>2.67</v>
      </c>
    </row>
    <row r="71" spans="1:47" x14ac:dyDescent="0.25">
      <c r="A71" s="3" t="s">
        <v>132</v>
      </c>
      <c r="B71" s="3" t="s">
        <v>580</v>
      </c>
      <c r="C71" s="3">
        <v>1</v>
      </c>
      <c r="D71" s="3">
        <v>0</v>
      </c>
      <c r="E71" s="3">
        <v>1</v>
      </c>
      <c r="F71" s="3">
        <v>2</v>
      </c>
      <c r="G71" s="3">
        <v>0</v>
      </c>
      <c r="H71" s="3">
        <v>0</v>
      </c>
      <c r="I71" s="3">
        <v>2</v>
      </c>
      <c r="J71" s="3">
        <v>0</v>
      </c>
      <c r="K71" s="3">
        <v>0</v>
      </c>
      <c r="L71" s="3">
        <v>1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6">
        <v>0</v>
      </c>
      <c r="T71" s="3"/>
      <c r="U71" s="3"/>
      <c r="V71" s="3"/>
      <c r="W71" s="3"/>
      <c r="X71" s="3"/>
      <c r="Y71" s="3"/>
      <c r="Z71" s="6">
        <v>2</v>
      </c>
      <c r="AC71" t="s">
        <v>272</v>
      </c>
      <c r="AD71">
        <v>1</v>
      </c>
      <c r="AE71">
        <v>0</v>
      </c>
      <c r="AF71" s="14">
        <v>1</v>
      </c>
      <c r="AG71">
        <v>10</v>
      </c>
      <c r="AH71">
        <v>4</v>
      </c>
      <c r="AI71" s="50">
        <v>5</v>
      </c>
      <c r="AJ71" s="50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 s="136">
        <v>36</v>
      </c>
      <c r="AU71" s="136">
        <v>5</v>
      </c>
    </row>
    <row r="72" spans="1:47" x14ac:dyDescent="0.25">
      <c r="A72" s="3"/>
      <c r="B72" t="s">
        <v>580</v>
      </c>
      <c r="C72">
        <v>2</v>
      </c>
      <c r="D72">
        <v>1</v>
      </c>
      <c r="E72">
        <v>3</v>
      </c>
      <c r="F72">
        <v>1</v>
      </c>
      <c r="G72">
        <v>1</v>
      </c>
      <c r="H72">
        <v>2</v>
      </c>
      <c r="I72">
        <v>3</v>
      </c>
      <c r="J72">
        <v>1</v>
      </c>
      <c r="K72">
        <v>0</v>
      </c>
      <c r="L72">
        <v>3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 s="14">
        <v>3</v>
      </c>
      <c r="U72" s="3"/>
      <c r="V72" s="3"/>
      <c r="W72" s="3"/>
      <c r="X72" s="3"/>
      <c r="Y72" s="3"/>
      <c r="Z72" s="14">
        <v>1.67</v>
      </c>
      <c r="AC72" t="s">
        <v>583</v>
      </c>
      <c r="AD72">
        <v>1</v>
      </c>
      <c r="AE72">
        <v>0</v>
      </c>
      <c r="AF72" s="14">
        <v>1</v>
      </c>
      <c r="AG72">
        <v>4</v>
      </c>
      <c r="AH72">
        <v>4</v>
      </c>
      <c r="AI72" s="50">
        <v>8</v>
      </c>
      <c r="AJ72" s="50">
        <v>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 s="136">
        <v>36</v>
      </c>
      <c r="AU72" s="136">
        <v>10</v>
      </c>
    </row>
    <row r="73" spans="1:47" x14ac:dyDescent="0.25">
      <c r="A73" s="7" t="s">
        <v>50</v>
      </c>
      <c r="B73" s="7" t="s">
        <v>584</v>
      </c>
      <c r="C73" s="7">
        <f t="shared" ref="C73:R73" si="9">SUM(C68:C72)</f>
        <v>10</v>
      </c>
      <c r="D73" s="7">
        <f t="shared" si="9"/>
        <v>5</v>
      </c>
      <c r="E73" s="7">
        <f t="shared" si="9"/>
        <v>14.1</v>
      </c>
      <c r="F73" s="7">
        <f t="shared" si="9"/>
        <v>24</v>
      </c>
      <c r="G73" s="7">
        <f t="shared" si="9"/>
        <v>23</v>
      </c>
      <c r="H73" s="7">
        <f t="shared" si="9"/>
        <v>21</v>
      </c>
      <c r="I73" s="7">
        <f t="shared" si="9"/>
        <v>17</v>
      </c>
      <c r="J73" s="7">
        <f t="shared" si="9"/>
        <v>5</v>
      </c>
      <c r="K73" s="7">
        <f t="shared" si="9"/>
        <v>2</v>
      </c>
      <c r="L73" s="7">
        <f t="shared" si="9"/>
        <v>15</v>
      </c>
      <c r="M73" s="7">
        <f t="shared" si="9"/>
        <v>0</v>
      </c>
      <c r="N73" s="7">
        <f t="shared" si="9"/>
        <v>0</v>
      </c>
      <c r="O73" s="7">
        <f t="shared" si="9"/>
        <v>0</v>
      </c>
      <c r="P73" s="7">
        <f t="shared" si="9"/>
        <v>1</v>
      </c>
      <c r="Q73" s="7">
        <f t="shared" si="9"/>
        <v>2</v>
      </c>
      <c r="R73" s="7">
        <f t="shared" si="9"/>
        <v>3</v>
      </c>
      <c r="S73" s="139">
        <f>(G73*9)/E73</f>
        <v>14.680851063829788</v>
      </c>
      <c r="T73" s="7"/>
      <c r="U73" s="7"/>
      <c r="V73" s="7"/>
      <c r="W73" s="7"/>
      <c r="X73" s="7"/>
      <c r="Y73" s="7"/>
      <c r="Z73" s="139">
        <f>(I73+H73)/E73</f>
        <v>2.6950354609929077</v>
      </c>
      <c r="AC73" t="s">
        <v>585</v>
      </c>
      <c r="AD73">
        <v>0</v>
      </c>
      <c r="AE73">
        <v>0</v>
      </c>
      <c r="AF73" s="14">
        <v>0.2</v>
      </c>
      <c r="AG73">
        <v>3</v>
      </c>
      <c r="AH73">
        <v>3</v>
      </c>
      <c r="AI73" s="50">
        <v>3</v>
      </c>
      <c r="AJ73" s="50">
        <v>2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 s="136">
        <v>40.5</v>
      </c>
      <c r="AU73" s="136">
        <v>7.58</v>
      </c>
    </row>
    <row r="74" spans="1:47" x14ac:dyDescent="0.25">
      <c r="AC74" t="s">
        <v>586</v>
      </c>
      <c r="AD74">
        <v>1</v>
      </c>
      <c r="AE74">
        <v>0</v>
      </c>
      <c r="AF74" s="14">
        <v>0.1</v>
      </c>
      <c r="AG74">
        <v>4</v>
      </c>
      <c r="AH74">
        <v>4</v>
      </c>
      <c r="AI74" s="50">
        <v>1</v>
      </c>
      <c r="AJ74" s="50">
        <v>3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1</v>
      </c>
      <c r="AS74">
        <v>0</v>
      </c>
      <c r="AT74" s="136">
        <v>99.99</v>
      </c>
    </row>
    <row r="76" spans="1:47" x14ac:dyDescent="0.25">
      <c r="A76" s="3" t="s">
        <v>175</v>
      </c>
      <c r="B76" s="3" t="s">
        <v>77</v>
      </c>
      <c r="C76" s="3">
        <v>2</v>
      </c>
      <c r="D76" s="3">
        <v>1</v>
      </c>
      <c r="E76" s="3">
        <v>4.2</v>
      </c>
      <c r="F76" s="3">
        <v>9</v>
      </c>
      <c r="G76" s="3">
        <v>9</v>
      </c>
      <c r="H76" s="3">
        <v>9</v>
      </c>
      <c r="I76" s="3">
        <v>3</v>
      </c>
      <c r="J76" s="3">
        <v>0</v>
      </c>
      <c r="K76" s="3">
        <v>0</v>
      </c>
      <c r="L76" s="3">
        <v>1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6">
        <v>17.36</v>
      </c>
      <c r="T76" s="3"/>
      <c r="U76" s="3"/>
      <c r="V76" s="3"/>
      <c r="W76" s="3"/>
      <c r="X76" s="3"/>
      <c r="Y76" s="3"/>
      <c r="Z76" s="6">
        <v>2.58</v>
      </c>
    </row>
    <row r="77" spans="1:47" x14ac:dyDescent="0.25">
      <c r="A77" s="3" t="s">
        <v>176</v>
      </c>
      <c r="B77" s="3" t="s">
        <v>587</v>
      </c>
      <c r="C77" s="3">
        <v>2</v>
      </c>
      <c r="D77" s="3">
        <v>0</v>
      </c>
      <c r="E77" s="3">
        <v>1.2</v>
      </c>
      <c r="F77" s="3">
        <v>8</v>
      </c>
      <c r="G77" s="3">
        <v>5</v>
      </c>
      <c r="H77" s="3">
        <v>5</v>
      </c>
      <c r="I77" s="3">
        <v>5</v>
      </c>
      <c r="J77" s="3">
        <v>0</v>
      </c>
      <c r="K77" s="3">
        <v>0</v>
      </c>
      <c r="L77" s="3">
        <v>2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6">
        <v>27</v>
      </c>
      <c r="T77" s="3"/>
      <c r="U77" s="3"/>
      <c r="V77" s="3"/>
      <c r="W77" s="3"/>
      <c r="X77" s="3"/>
      <c r="Y77" s="3"/>
      <c r="Z77" s="6">
        <v>6.02</v>
      </c>
    </row>
    <row r="78" spans="1:47" x14ac:dyDescent="0.25">
      <c r="A78" s="3" t="s">
        <v>517</v>
      </c>
      <c r="B78" s="3" t="s">
        <v>77</v>
      </c>
      <c r="C78" s="3">
        <v>2</v>
      </c>
      <c r="D78" s="3">
        <v>0</v>
      </c>
      <c r="E78" s="3">
        <v>2</v>
      </c>
      <c r="F78" s="3">
        <v>1</v>
      </c>
      <c r="G78" s="3">
        <v>1</v>
      </c>
      <c r="H78" s="3">
        <v>2</v>
      </c>
      <c r="I78" s="3">
        <v>0</v>
      </c>
      <c r="J78" s="3">
        <v>0</v>
      </c>
      <c r="K78" s="3">
        <v>0</v>
      </c>
      <c r="L78" s="3">
        <v>1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6">
        <v>4.5</v>
      </c>
      <c r="T78" s="3"/>
      <c r="U78" s="3"/>
      <c r="V78" s="3"/>
      <c r="W78" s="3"/>
      <c r="X78" s="3"/>
      <c r="Y78" s="3"/>
      <c r="Z78" s="6">
        <v>1</v>
      </c>
    </row>
    <row r="79" spans="1:47" x14ac:dyDescent="0.25">
      <c r="A79" s="3"/>
      <c r="B79" t="s">
        <v>77</v>
      </c>
      <c r="C79">
        <v>5</v>
      </c>
      <c r="D79">
        <v>1</v>
      </c>
      <c r="E79">
        <v>12</v>
      </c>
      <c r="F79">
        <v>14</v>
      </c>
      <c r="G79">
        <v>12</v>
      </c>
      <c r="H79">
        <v>18</v>
      </c>
      <c r="I79">
        <v>4</v>
      </c>
      <c r="J79">
        <v>1</v>
      </c>
      <c r="K79">
        <v>0</v>
      </c>
      <c r="L79">
        <v>10</v>
      </c>
      <c r="M79">
        <v>0</v>
      </c>
      <c r="N79">
        <v>1</v>
      </c>
      <c r="O79">
        <v>0</v>
      </c>
      <c r="P79">
        <v>1</v>
      </c>
      <c r="Q79">
        <v>1</v>
      </c>
      <c r="R79">
        <v>0</v>
      </c>
      <c r="S79" s="14">
        <v>9</v>
      </c>
      <c r="U79" s="3"/>
      <c r="V79" s="3"/>
      <c r="W79" s="3"/>
      <c r="X79" s="3"/>
      <c r="Y79" s="3"/>
      <c r="Z79" s="14">
        <v>1.83</v>
      </c>
    </row>
    <row r="80" spans="1:47" x14ac:dyDescent="0.25">
      <c r="A80" s="13" t="s">
        <v>50</v>
      </c>
      <c r="B80" s="7" t="s">
        <v>588</v>
      </c>
      <c r="C80" s="62">
        <f t="shared" ref="C80:R80" si="10">SUM(C76:C79)</f>
        <v>11</v>
      </c>
      <c r="D80" s="62">
        <f t="shared" si="10"/>
        <v>2</v>
      </c>
      <c r="E80" s="62">
        <f t="shared" si="10"/>
        <v>19.399999999999999</v>
      </c>
      <c r="F80" s="62">
        <f t="shared" si="10"/>
        <v>32</v>
      </c>
      <c r="G80" s="62">
        <f t="shared" si="10"/>
        <v>27</v>
      </c>
      <c r="H80" s="62">
        <f t="shared" si="10"/>
        <v>34</v>
      </c>
      <c r="I80" s="62">
        <f t="shared" si="10"/>
        <v>12</v>
      </c>
      <c r="J80" s="62">
        <f t="shared" si="10"/>
        <v>1</v>
      </c>
      <c r="K80" s="62">
        <f t="shared" si="10"/>
        <v>0</v>
      </c>
      <c r="L80" s="62">
        <f t="shared" si="10"/>
        <v>14</v>
      </c>
      <c r="M80" s="62">
        <f t="shared" si="10"/>
        <v>0</v>
      </c>
      <c r="N80" s="62">
        <f t="shared" si="10"/>
        <v>1</v>
      </c>
      <c r="O80" s="62">
        <f t="shared" si="10"/>
        <v>0</v>
      </c>
      <c r="P80" s="62">
        <f t="shared" si="10"/>
        <v>1</v>
      </c>
      <c r="Q80" s="62">
        <f t="shared" si="10"/>
        <v>1</v>
      </c>
      <c r="R80" s="62">
        <f t="shared" si="10"/>
        <v>0</v>
      </c>
      <c r="S80" s="139">
        <f>(G80*9)/E80</f>
        <v>12.52577319587629</v>
      </c>
      <c r="T80" s="62"/>
      <c r="U80" s="62"/>
      <c r="V80" s="62"/>
      <c r="W80" s="62"/>
      <c r="X80" s="62"/>
      <c r="Y80" s="62"/>
      <c r="Z80" s="63">
        <v>3.01</v>
      </c>
    </row>
    <row r="82" spans="1:26" x14ac:dyDescent="0.25">
      <c r="A82" s="3" t="s">
        <v>161</v>
      </c>
      <c r="B82" s="3" t="s">
        <v>589</v>
      </c>
      <c r="C82" s="3">
        <v>4</v>
      </c>
      <c r="D82" s="3">
        <v>0</v>
      </c>
      <c r="E82" s="3">
        <v>8.1</v>
      </c>
      <c r="F82" s="3">
        <v>19</v>
      </c>
      <c r="G82" s="3">
        <v>15</v>
      </c>
      <c r="H82" s="3">
        <v>10</v>
      </c>
      <c r="I82" s="3">
        <v>18</v>
      </c>
      <c r="J82" s="3">
        <v>2</v>
      </c>
      <c r="K82" s="3">
        <v>0</v>
      </c>
      <c r="L82" s="3">
        <v>7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6">
        <v>16.2</v>
      </c>
      <c r="T82" s="3"/>
      <c r="U82" s="3"/>
      <c r="V82" s="3"/>
      <c r="W82" s="3"/>
      <c r="X82" s="3"/>
      <c r="Y82" s="3"/>
      <c r="Z82" s="6">
        <v>3.37</v>
      </c>
    </row>
    <row r="83" spans="1:26" x14ac:dyDescent="0.25">
      <c r="A83" s="3" t="s">
        <v>162</v>
      </c>
      <c r="B83" s="3" t="s">
        <v>589</v>
      </c>
      <c r="C83" s="3">
        <v>1</v>
      </c>
      <c r="D83" s="3">
        <v>0</v>
      </c>
      <c r="E83" s="3">
        <v>1</v>
      </c>
      <c r="F83" s="3">
        <v>2</v>
      </c>
      <c r="G83" s="3">
        <v>0</v>
      </c>
      <c r="H83" s="3">
        <v>1</v>
      </c>
      <c r="I83" s="3">
        <v>3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6">
        <v>0</v>
      </c>
      <c r="T83" s="3"/>
      <c r="U83" s="3"/>
      <c r="V83" s="3"/>
      <c r="W83" s="3"/>
      <c r="X83" s="3"/>
      <c r="Y83" s="3"/>
      <c r="Z83" s="6">
        <v>4</v>
      </c>
    </row>
    <row r="84" spans="1:26" x14ac:dyDescent="0.25">
      <c r="A84" s="3" t="s">
        <v>517</v>
      </c>
      <c r="B84" s="3" t="s">
        <v>589</v>
      </c>
      <c r="C84" s="3">
        <v>0</v>
      </c>
      <c r="D84" s="3">
        <v>0</v>
      </c>
      <c r="E84" s="3">
        <v>0.2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1</v>
      </c>
      <c r="Q84" s="3">
        <v>0</v>
      </c>
      <c r="R84" s="3">
        <v>0</v>
      </c>
      <c r="S84" s="6">
        <v>0</v>
      </c>
      <c r="T84" s="3"/>
      <c r="U84" s="3"/>
      <c r="V84" s="3"/>
      <c r="W84" s="3"/>
      <c r="X84" s="3"/>
      <c r="Y84" s="3"/>
      <c r="Z84" s="6">
        <v>0</v>
      </c>
    </row>
    <row r="85" spans="1:26" x14ac:dyDescent="0.25">
      <c r="A85" s="3"/>
      <c r="B85" t="s">
        <v>589</v>
      </c>
      <c r="C85">
        <v>1</v>
      </c>
      <c r="D85">
        <v>0</v>
      </c>
      <c r="E85">
        <v>1</v>
      </c>
      <c r="F85">
        <v>4</v>
      </c>
      <c r="G85">
        <v>4</v>
      </c>
      <c r="H85">
        <v>2</v>
      </c>
      <c r="I85">
        <v>2</v>
      </c>
      <c r="J85">
        <v>0</v>
      </c>
      <c r="K85">
        <v>0</v>
      </c>
      <c r="L85">
        <v>1</v>
      </c>
      <c r="M85">
        <v>0</v>
      </c>
      <c r="N85">
        <v>0</v>
      </c>
      <c r="O85">
        <v>0</v>
      </c>
      <c r="P85">
        <v>0</v>
      </c>
      <c r="Q85">
        <v>1</v>
      </c>
      <c r="R85">
        <v>0</v>
      </c>
      <c r="S85" s="14">
        <v>36</v>
      </c>
      <c r="U85" s="3"/>
      <c r="V85" s="3"/>
      <c r="W85" s="3"/>
      <c r="X85" s="3"/>
      <c r="Y85" s="3"/>
      <c r="Z85" s="14">
        <v>4</v>
      </c>
    </row>
    <row r="86" spans="1:26" x14ac:dyDescent="0.25">
      <c r="A86" s="7" t="s">
        <v>50</v>
      </c>
      <c r="B86" s="7" t="s">
        <v>590</v>
      </c>
      <c r="C86" s="7">
        <f t="shared" ref="C86:R86" si="11">SUM(C82:C85)</f>
        <v>6</v>
      </c>
      <c r="D86" s="7">
        <f t="shared" si="11"/>
        <v>0</v>
      </c>
      <c r="E86" s="7">
        <f t="shared" si="11"/>
        <v>10.299999999999999</v>
      </c>
      <c r="F86" s="7">
        <f t="shared" si="11"/>
        <v>25</v>
      </c>
      <c r="G86" s="7">
        <f t="shared" si="11"/>
        <v>19</v>
      </c>
      <c r="H86" s="7">
        <f t="shared" si="11"/>
        <v>13</v>
      </c>
      <c r="I86" s="7">
        <f t="shared" si="11"/>
        <v>23</v>
      </c>
      <c r="J86" s="7">
        <f t="shared" si="11"/>
        <v>2</v>
      </c>
      <c r="K86" s="7">
        <f t="shared" si="11"/>
        <v>0</v>
      </c>
      <c r="L86" s="7">
        <f t="shared" si="11"/>
        <v>8</v>
      </c>
      <c r="M86" s="7">
        <f t="shared" si="11"/>
        <v>0</v>
      </c>
      <c r="N86" s="7">
        <f t="shared" si="11"/>
        <v>0</v>
      </c>
      <c r="O86" s="7">
        <f t="shared" si="11"/>
        <v>0</v>
      </c>
      <c r="P86" s="7">
        <f t="shared" si="11"/>
        <v>1</v>
      </c>
      <c r="Q86" s="7">
        <f t="shared" si="11"/>
        <v>1</v>
      </c>
      <c r="R86" s="7">
        <f t="shared" si="11"/>
        <v>0</v>
      </c>
      <c r="S86" s="139">
        <f>(G86*9)/E86</f>
        <v>16.601941747572816</v>
      </c>
      <c r="T86" s="7"/>
      <c r="U86" s="7"/>
      <c r="V86" s="7"/>
      <c r="W86" s="7"/>
      <c r="X86" s="7"/>
      <c r="Y86" s="7"/>
      <c r="Z86" s="139">
        <f>(I86+H86)/E86</f>
        <v>3.4951456310679614</v>
      </c>
    </row>
    <row r="89" spans="1:26" x14ac:dyDescent="0.25">
      <c r="A89" s="3" t="s">
        <v>420</v>
      </c>
      <c r="B89" s="3" t="s">
        <v>591</v>
      </c>
      <c r="C89" s="3">
        <v>1</v>
      </c>
      <c r="D89" s="3">
        <v>0</v>
      </c>
      <c r="E89" s="3">
        <v>0.1</v>
      </c>
      <c r="F89" s="3">
        <v>1</v>
      </c>
      <c r="G89" s="3">
        <v>1</v>
      </c>
      <c r="H89" s="3">
        <v>1</v>
      </c>
      <c r="I89" s="3">
        <v>2</v>
      </c>
      <c r="J89" s="3">
        <v>1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6">
        <v>27</v>
      </c>
      <c r="T89" s="3"/>
      <c r="U89" s="3"/>
      <c r="V89" s="3"/>
      <c r="W89" s="3"/>
      <c r="X89" s="3"/>
      <c r="Y89" s="3"/>
      <c r="Z89" s="6">
        <v>9.09</v>
      </c>
    </row>
    <row r="90" spans="1:26" x14ac:dyDescent="0.25">
      <c r="A90" s="3" t="s">
        <v>163</v>
      </c>
      <c r="B90" s="3" t="s">
        <v>591</v>
      </c>
      <c r="C90" s="3">
        <v>2</v>
      </c>
      <c r="D90" s="3">
        <v>0</v>
      </c>
      <c r="E90" s="3">
        <v>1</v>
      </c>
      <c r="F90" s="3">
        <v>3</v>
      </c>
      <c r="G90" s="3">
        <v>3</v>
      </c>
      <c r="H90" s="3">
        <v>0</v>
      </c>
      <c r="I90" s="3">
        <v>3</v>
      </c>
      <c r="J90" s="3">
        <v>0</v>
      </c>
      <c r="K90" s="3">
        <v>0</v>
      </c>
      <c r="L90" s="3">
        <v>3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6">
        <v>27</v>
      </c>
      <c r="T90" s="3"/>
      <c r="U90" s="3"/>
      <c r="V90" s="3"/>
      <c r="W90" s="3"/>
      <c r="X90" s="3"/>
      <c r="Y90" s="3"/>
      <c r="Z90" s="6">
        <v>3</v>
      </c>
    </row>
    <row r="91" spans="1:26" x14ac:dyDescent="0.25">
      <c r="A91" s="13" t="s">
        <v>50</v>
      </c>
      <c r="B91" s="7" t="s">
        <v>592</v>
      </c>
      <c r="C91" s="62">
        <f t="shared" ref="C91:R91" si="12">SUM(C89:C90)</f>
        <v>3</v>
      </c>
      <c r="D91" s="62">
        <f t="shared" si="12"/>
        <v>0</v>
      </c>
      <c r="E91" s="62">
        <f t="shared" si="12"/>
        <v>1.1000000000000001</v>
      </c>
      <c r="F91" s="62">
        <f t="shared" si="12"/>
        <v>4</v>
      </c>
      <c r="G91" s="62">
        <f t="shared" si="12"/>
        <v>4</v>
      </c>
      <c r="H91" s="62">
        <f t="shared" si="12"/>
        <v>1</v>
      </c>
      <c r="I91" s="62">
        <f t="shared" si="12"/>
        <v>5</v>
      </c>
      <c r="J91" s="62">
        <f t="shared" si="12"/>
        <v>1</v>
      </c>
      <c r="K91" s="62">
        <f t="shared" si="12"/>
        <v>0</v>
      </c>
      <c r="L91" s="62">
        <f t="shared" si="12"/>
        <v>3</v>
      </c>
      <c r="M91" s="62">
        <f t="shared" si="12"/>
        <v>0</v>
      </c>
      <c r="N91" s="62">
        <f t="shared" si="12"/>
        <v>0</v>
      </c>
      <c r="O91" s="62">
        <f t="shared" si="12"/>
        <v>0</v>
      </c>
      <c r="P91" s="62">
        <f t="shared" si="12"/>
        <v>0</v>
      </c>
      <c r="Q91" s="62">
        <f t="shared" si="12"/>
        <v>0</v>
      </c>
      <c r="R91" s="62">
        <f t="shared" si="12"/>
        <v>0</v>
      </c>
      <c r="S91" s="139">
        <f>(G91*9)/E91</f>
        <v>32.727272727272727</v>
      </c>
      <c r="T91" s="62"/>
      <c r="U91" s="62"/>
      <c r="V91" s="62"/>
      <c r="W91" s="62"/>
      <c r="X91" s="62"/>
      <c r="Y91" s="62"/>
      <c r="Z91" s="139">
        <f>(I91+H91)/E91</f>
        <v>5.4545454545454541</v>
      </c>
    </row>
    <row r="93" spans="1:26" x14ac:dyDescent="0.25">
      <c r="A93" s="3" t="s">
        <v>173</v>
      </c>
      <c r="B93" s="3" t="s">
        <v>593</v>
      </c>
      <c r="C93" s="3">
        <v>2</v>
      </c>
      <c r="D93" s="3">
        <v>0</v>
      </c>
      <c r="E93" s="3">
        <v>3</v>
      </c>
      <c r="F93" s="3">
        <v>2</v>
      </c>
      <c r="G93" s="3">
        <v>2</v>
      </c>
      <c r="H93" s="3">
        <v>3</v>
      </c>
      <c r="I93" s="3">
        <v>2</v>
      </c>
      <c r="J93" s="3">
        <v>0</v>
      </c>
      <c r="K93" s="3">
        <v>0</v>
      </c>
      <c r="L93" s="3">
        <v>5</v>
      </c>
      <c r="M93" s="3">
        <v>0</v>
      </c>
      <c r="N93" s="3">
        <v>1</v>
      </c>
      <c r="O93" s="3">
        <v>0</v>
      </c>
      <c r="P93" s="3">
        <v>0</v>
      </c>
      <c r="Q93" s="3">
        <v>0</v>
      </c>
      <c r="R93" s="3">
        <v>0</v>
      </c>
      <c r="S93" s="6">
        <v>6</v>
      </c>
      <c r="T93" s="3"/>
      <c r="U93" s="3"/>
      <c r="V93" s="3"/>
      <c r="W93" s="3"/>
      <c r="X93" s="3"/>
      <c r="Y93" s="3"/>
      <c r="Z93" s="6">
        <v>1.67</v>
      </c>
    </row>
    <row r="94" spans="1:26" x14ac:dyDescent="0.25">
      <c r="A94" s="3" t="s">
        <v>594</v>
      </c>
      <c r="B94" s="3" t="s">
        <v>593</v>
      </c>
      <c r="C94" s="3">
        <v>4</v>
      </c>
      <c r="D94" s="3">
        <v>0</v>
      </c>
      <c r="E94" s="3">
        <v>4.0999999999999996</v>
      </c>
      <c r="F94" s="3">
        <v>4</v>
      </c>
      <c r="G94" s="3">
        <v>4</v>
      </c>
      <c r="H94" s="3">
        <v>6</v>
      </c>
      <c r="I94" s="3">
        <v>1</v>
      </c>
      <c r="J94" s="3">
        <v>2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1</v>
      </c>
      <c r="Q94" s="3">
        <v>0</v>
      </c>
      <c r="R94" s="3">
        <v>0</v>
      </c>
      <c r="S94" s="6">
        <v>8.31</v>
      </c>
      <c r="T94" s="3"/>
      <c r="U94" s="3"/>
      <c r="V94" s="3"/>
      <c r="W94" s="3"/>
      <c r="X94" s="3"/>
      <c r="Y94" s="3"/>
      <c r="Z94" s="6">
        <v>1.62</v>
      </c>
    </row>
    <row r="95" spans="1:26" x14ac:dyDescent="0.25">
      <c r="A95" t="s">
        <v>166</v>
      </c>
      <c r="B95" t="s">
        <v>593</v>
      </c>
      <c r="C95">
        <v>1</v>
      </c>
      <c r="D95">
        <v>0</v>
      </c>
      <c r="E95">
        <v>1</v>
      </c>
      <c r="F95">
        <v>0</v>
      </c>
      <c r="G95">
        <v>0</v>
      </c>
      <c r="H95">
        <v>0</v>
      </c>
      <c r="I95">
        <v>2</v>
      </c>
      <c r="J95">
        <v>0</v>
      </c>
      <c r="K95">
        <v>0</v>
      </c>
      <c r="L95">
        <v>1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 s="14">
        <v>0</v>
      </c>
      <c r="U95" s="3"/>
      <c r="V95" s="3"/>
      <c r="W95" s="3"/>
      <c r="X95" s="3"/>
      <c r="Y95" s="3"/>
      <c r="Z95" s="14">
        <v>2</v>
      </c>
    </row>
    <row r="96" spans="1:26" x14ac:dyDescent="0.25">
      <c r="A96" s="13" t="s">
        <v>50</v>
      </c>
      <c r="B96" s="13" t="s">
        <v>595</v>
      </c>
      <c r="C96" s="3">
        <f t="shared" ref="C96:R96" si="13">SUM(C93:C95)</f>
        <v>7</v>
      </c>
      <c r="D96" s="3">
        <f t="shared" si="13"/>
        <v>0</v>
      </c>
      <c r="E96" s="3">
        <f t="shared" si="13"/>
        <v>8.1</v>
      </c>
      <c r="F96" s="3">
        <f t="shared" si="13"/>
        <v>6</v>
      </c>
      <c r="G96" s="3">
        <f t="shared" si="13"/>
        <v>6</v>
      </c>
      <c r="H96" s="3">
        <f t="shared" si="13"/>
        <v>9</v>
      </c>
      <c r="I96" s="3">
        <f t="shared" si="13"/>
        <v>5</v>
      </c>
      <c r="J96" s="3">
        <f t="shared" si="13"/>
        <v>2</v>
      </c>
      <c r="K96" s="3">
        <f t="shared" si="13"/>
        <v>0</v>
      </c>
      <c r="L96" s="3">
        <f t="shared" si="13"/>
        <v>6</v>
      </c>
      <c r="M96" s="3">
        <f t="shared" si="13"/>
        <v>0</v>
      </c>
      <c r="N96" s="3">
        <f t="shared" si="13"/>
        <v>1</v>
      </c>
      <c r="O96" s="3">
        <f t="shared" si="13"/>
        <v>0</v>
      </c>
      <c r="P96" s="3">
        <f t="shared" si="13"/>
        <v>1</v>
      </c>
      <c r="Q96" s="3">
        <f t="shared" si="13"/>
        <v>0</v>
      </c>
      <c r="R96" s="3">
        <f t="shared" si="13"/>
        <v>0</v>
      </c>
      <c r="S96" s="139">
        <f>(G96*9)/E96</f>
        <v>6.666666666666667</v>
      </c>
      <c r="T96" s="3"/>
      <c r="U96" s="3"/>
      <c r="V96" s="3"/>
      <c r="W96" s="3"/>
      <c r="X96" s="3"/>
      <c r="Y96" s="3"/>
      <c r="Z96" s="139">
        <f>(I96+H96)/E96</f>
        <v>1.7283950617283952</v>
      </c>
    </row>
    <row r="98" spans="1:26" x14ac:dyDescent="0.25">
      <c r="A98" s="3" t="s">
        <v>175</v>
      </c>
      <c r="B98" s="3" t="s">
        <v>596</v>
      </c>
      <c r="C98" s="3">
        <v>2</v>
      </c>
      <c r="D98" s="3">
        <v>0</v>
      </c>
      <c r="E98" s="3">
        <v>2</v>
      </c>
      <c r="F98" s="3">
        <v>1</v>
      </c>
      <c r="G98" s="3">
        <v>0</v>
      </c>
      <c r="H98" s="3">
        <v>2</v>
      </c>
      <c r="I98" s="3">
        <v>1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1</v>
      </c>
      <c r="R98" s="3">
        <v>0</v>
      </c>
      <c r="S98" s="6">
        <v>0</v>
      </c>
      <c r="T98" s="3"/>
      <c r="U98" s="3"/>
      <c r="V98" s="3"/>
      <c r="W98" s="3"/>
      <c r="X98" s="3"/>
      <c r="Y98" s="3"/>
      <c r="Z98" s="6">
        <v>1.5</v>
      </c>
    </row>
    <row r="99" spans="1:26" x14ac:dyDescent="0.25">
      <c r="A99" s="3" t="s">
        <v>597</v>
      </c>
      <c r="B99" s="3" t="s">
        <v>598</v>
      </c>
      <c r="C99" s="3">
        <v>2</v>
      </c>
      <c r="D99" s="3">
        <v>0</v>
      </c>
      <c r="E99" s="3">
        <v>1</v>
      </c>
      <c r="F99" s="3">
        <v>2</v>
      </c>
      <c r="G99" s="3">
        <v>2</v>
      </c>
      <c r="H99" s="3">
        <v>0</v>
      </c>
      <c r="I99" s="3">
        <v>4</v>
      </c>
      <c r="J99" s="3">
        <v>0</v>
      </c>
      <c r="K99" s="3">
        <v>0</v>
      </c>
      <c r="L99" s="3">
        <v>1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6">
        <v>18</v>
      </c>
      <c r="T99" s="3"/>
      <c r="U99" s="3"/>
      <c r="V99" s="3"/>
      <c r="W99" s="3"/>
      <c r="X99" s="3"/>
      <c r="Y99" s="3"/>
      <c r="Z99" s="6">
        <v>4</v>
      </c>
    </row>
    <row r="100" spans="1:26" x14ac:dyDescent="0.25">
      <c r="A100" s="13" t="s">
        <v>50</v>
      </c>
      <c r="B100" s="7" t="s">
        <v>599</v>
      </c>
      <c r="C100" s="7">
        <f t="shared" ref="C100:R100" si="14">SUM(C98:C99)</f>
        <v>4</v>
      </c>
      <c r="D100" s="7">
        <f t="shared" si="14"/>
        <v>0</v>
      </c>
      <c r="E100" s="7">
        <f t="shared" si="14"/>
        <v>3</v>
      </c>
      <c r="F100" s="7">
        <f t="shared" si="14"/>
        <v>3</v>
      </c>
      <c r="G100" s="7">
        <f t="shared" si="14"/>
        <v>2</v>
      </c>
      <c r="H100" s="7">
        <f t="shared" si="14"/>
        <v>2</v>
      </c>
      <c r="I100" s="7">
        <f t="shared" si="14"/>
        <v>5</v>
      </c>
      <c r="J100" s="7">
        <f t="shared" si="14"/>
        <v>0</v>
      </c>
      <c r="K100" s="7">
        <f t="shared" si="14"/>
        <v>0</v>
      </c>
      <c r="L100" s="7">
        <f t="shared" si="14"/>
        <v>1</v>
      </c>
      <c r="M100" s="7">
        <f t="shared" si="14"/>
        <v>0</v>
      </c>
      <c r="N100" s="7">
        <f t="shared" si="14"/>
        <v>0</v>
      </c>
      <c r="O100" s="7">
        <f t="shared" si="14"/>
        <v>0</v>
      </c>
      <c r="P100" s="7">
        <f t="shared" si="14"/>
        <v>0</v>
      </c>
      <c r="Q100" s="7">
        <f t="shared" si="14"/>
        <v>1</v>
      </c>
      <c r="R100" s="7">
        <f t="shared" si="14"/>
        <v>0</v>
      </c>
      <c r="S100" s="139">
        <f>(G100*9)/E100</f>
        <v>6</v>
      </c>
      <c r="T100" s="7"/>
      <c r="U100" s="7"/>
      <c r="V100" s="7"/>
      <c r="W100" s="7"/>
      <c r="X100" s="7"/>
      <c r="Y100" s="7"/>
      <c r="Z100" s="139">
        <f>(I100+H100)/E100</f>
        <v>2.3333333333333335</v>
      </c>
    </row>
    <row r="102" spans="1:26" x14ac:dyDescent="0.25">
      <c r="A102" s="3" t="s">
        <v>175</v>
      </c>
      <c r="B102" s="3" t="s">
        <v>600</v>
      </c>
      <c r="C102" s="3">
        <v>1</v>
      </c>
      <c r="D102" s="3">
        <v>1</v>
      </c>
      <c r="E102" s="3">
        <v>6</v>
      </c>
      <c r="F102" s="3">
        <v>2</v>
      </c>
      <c r="G102" s="3">
        <v>2</v>
      </c>
      <c r="H102" s="3">
        <v>4</v>
      </c>
      <c r="I102" s="3">
        <v>4</v>
      </c>
      <c r="J102" s="3">
        <v>0</v>
      </c>
      <c r="K102" s="3">
        <v>0</v>
      </c>
      <c r="L102" s="3">
        <v>7</v>
      </c>
      <c r="M102" s="3">
        <v>0</v>
      </c>
      <c r="N102" s="3">
        <v>1</v>
      </c>
      <c r="O102" s="3">
        <v>0</v>
      </c>
      <c r="P102" s="3">
        <v>0</v>
      </c>
      <c r="Q102" s="3">
        <v>0</v>
      </c>
      <c r="R102" s="3">
        <v>0</v>
      </c>
      <c r="S102" s="6">
        <v>3</v>
      </c>
      <c r="T102" s="3"/>
      <c r="U102" s="3"/>
      <c r="V102" s="3"/>
      <c r="W102" s="3"/>
      <c r="X102" s="3"/>
      <c r="Y102" s="3"/>
      <c r="Z102" s="6">
        <v>1.33</v>
      </c>
    </row>
    <row r="103" spans="1:26" x14ac:dyDescent="0.25">
      <c r="A103" s="3" t="s">
        <v>165</v>
      </c>
      <c r="B103" s="3" t="s">
        <v>600</v>
      </c>
      <c r="C103" s="3">
        <v>1</v>
      </c>
      <c r="D103" s="3">
        <v>0</v>
      </c>
      <c r="E103" s="3">
        <v>5</v>
      </c>
      <c r="F103" s="3">
        <v>7</v>
      </c>
      <c r="G103" s="3">
        <v>6</v>
      </c>
      <c r="H103" s="3">
        <v>8</v>
      </c>
      <c r="I103" s="3">
        <v>2</v>
      </c>
      <c r="J103" s="3">
        <v>1</v>
      </c>
      <c r="K103" s="3">
        <v>0</v>
      </c>
      <c r="L103" s="3">
        <v>3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6">
        <v>10.8</v>
      </c>
      <c r="T103" s="3"/>
      <c r="U103" s="3"/>
      <c r="V103" s="3"/>
      <c r="W103" s="3"/>
      <c r="X103" s="3"/>
      <c r="Y103" s="3"/>
      <c r="Z103" s="6">
        <v>2</v>
      </c>
    </row>
    <row r="104" spans="1:26" x14ac:dyDescent="0.25">
      <c r="A104" s="7" t="s">
        <v>50</v>
      </c>
      <c r="B104" s="7" t="s">
        <v>255</v>
      </c>
      <c r="C104" s="7">
        <f t="shared" ref="C104:R104" si="15">SUM(C102:C103)</f>
        <v>2</v>
      </c>
      <c r="D104" s="7">
        <f t="shared" si="15"/>
        <v>1</v>
      </c>
      <c r="E104" s="7">
        <f t="shared" si="15"/>
        <v>11</v>
      </c>
      <c r="F104" s="7">
        <f t="shared" si="15"/>
        <v>9</v>
      </c>
      <c r="G104" s="7">
        <f t="shared" si="15"/>
        <v>8</v>
      </c>
      <c r="H104" s="7">
        <f t="shared" si="15"/>
        <v>12</v>
      </c>
      <c r="I104" s="7">
        <f t="shared" si="15"/>
        <v>6</v>
      </c>
      <c r="J104" s="7">
        <f t="shared" si="15"/>
        <v>1</v>
      </c>
      <c r="K104" s="7">
        <f t="shared" si="15"/>
        <v>0</v>
      </c>
      <c r="L104" s="7">
        <f t="shared" si="15"/>
        <v>10</v>
      </c>
      <c r="M104" s="7">
        <f t="shared" si="15"/>
        <v>0</v>
      </c>
      <c r="N104" s="7">
        <f t="shared" si="15"/>
        <v>1</v>
      </c>
      <c r="O104" s="7">
        <f t="shared" si="15"/>
        <v>0</v>
      </c>
      <c r="P104" s="7">
        <f t="shared" si="15"/>
        <v>0</v>
      </c>
      <c r="Q104" s="7">
        <f t="shared" si="15"/>
        <v>0</v>
      </c>
      <c r="R104" s="7">
        <f t="shared" si="15"/>
        <v>0</v>
      </c>
      <c r="S104" s="17">
        <v>6.55</v>
      </c>
      <c r="T104" s="7"/>
      <c r="U104" s="7"/>
      <c r="V104" s="7"/>
      <c r="W104" s="7"/>
      <c r="X104" s="7"/>
      <c r="Y104" s="7"/>
      <c r="Z104" s="139">
        <f>(I104+H104)/E104</f>
        <v>1.6363636363636365</v>
      </c>
    </row>
    <row r="106" spans="1:26" x14ac:dyDescent="0.25">
      <c r="A106" s="3" t="s">
        <v>458</v>
      </c>
      <c r="B106" s="3" t="s">
        <v>545</v>
      </c>
      <c r="C106" s="3">
        <v>5</v>
      </c>
      <c r="D106" s="3">
        <v>0</v>
      </c>
      <c r="E106" s="3">
        <v>7</v>
      </c>
      <c r="F106" s="3">
        <v>0</v>
      </c>
      <c r="G106" s="3">
        <v>0</v>
      </c>
      <c r="H106" s="3">
        <v>2</v>
      </c>
      <c r="I106" s="3">
        <v>4</v>
      </c>
      <c r="J106" s="3">
        <v>0</v>
      </c>
      <c r="K106" s="3">
        <v>0</v>
      </c>
      <c r="L106" s="3">
        <v>13</v>
      </c>
      <c r="M106" s="3">
        <v>0</v>
      </c>
      <c r="N106" s="3">
        <v>0</v>
      </c>
      <c r="O106" s="3">
        <v>0</v>
      </c>
      <c r="P106" s="3">
        <v>2</v>
      </c>
      <c r="Q106" s="3">
        <v>0</v>
      </c>
      <c r="R106" s="3">
        <v>0</v>
      </c>
      <c r="S106" s="6">
        <v>0</v>
      </c>
      <c r="T106" s="3"/>
      <c r="U106" s="3"/>
      <c r="V106" s="3"/>
      <c r="W106" s="3"/>
      <c r="X106" s="3"/>
      <c r="Y106" s="3"/>
      <c r="Z106" s="6">
        <v>0.86</v>
      </c>
    </row>
    <row r="107" spans="1:26" x14ac:dyDescent="0.25">
      <c r="A107" s="3" t="s">
        <v>215</v>
      </c>
      <c r="B107" s="3" t="s">
        <v>545</v>
      </c>
      <c r="C107" s="3">
        <v>1</v>
      </c>
      <c r="D107" s="3">
        <v>1</v>
      </c>
      <c r="E107" s="3">
        <v>9</v>
      </c>
      <c r="F107" s="3">
        <v>9</v>
      </c>
      <c r="G107" s="3">
        <v>6</v>
      </c>
      <c r="H107" s="3">
        <v>15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6">
        <v>6</v>
      </c>
      <c r="T107" s="3"/>
      <c r="U107" s="3"/>
      <c r="V107" s="3"/>
      <c r="W107" s="3"/>
      <c r="X107" s="3"/>
      <c r="Y107" s="3"/>
      <c r="Z107" s="6">
        <v>0</v>
      </c>
    </row>
    <row r="108" spans="1:26" x14ac:dyDescent="0.25">
      <c r="A108" s="3" t="s">
        <v>165</v>
      </c>
      <c r="B108" s="3" t="s">
        <v>545</v>
      </c>
      <c r="C108" s="3">
        <v>3</v>
      </c>
      <c r="D108" s="3">
        <v>1</v>
      </c>
      <c r="E108" s="3">
        <v>3</v>
      </c>
      <c r="F108" s="3">
        <v>3</v>
      </c>
      <c r="G108" s="3">
        <v>3</v>
      </c>
      <c r="H108" s="3">
        <v>3</v>
      </c>
      <c r="I108" s="3">
        <v>2</v>
      </c>
      <c r="J108" s="3">
        <v>0</v>
      </c>
      <c r="K108" s="3">
        <v>0</v>
      </c>
      <c r="L108" s="3">
        <v>2</v>
      </c>
      <c r="M108" s="3">
        <v>0</v>
      </c>
      <c r="N108" s="3">
        <v>0</v>
      </c>
      <c r="O108" s="3">
        <v>0</v>
      </c>
      <c r="P108" s="3">
        <v>1</v>
      </c>
      <c r="Q108" s="3">
        <v>0</v>
      </c>
      <c r="R108" s="3">
        <v>0</v>
      </c>
      <c r="S108" s="6">
        <v>9</v>
      </c>
      <c r="T108" s="3"/>
      <c r="U108" s="3"/>
      <c r="V108" s="3"/>
      <c r="W108" s="3"/>
      <c r="X108" s="3"/>
      <c r="Y108" s="3"/>
      <c r="Z108" s="6">
        <v>1.67</v>
      </c>
    </row>
    <row r="109" spans="1:26" x14ac:dyDescent="0.25">
      <c r="A109" s="7" t="s">
        <v>50</v>
      </c>
      <c r="B109" s="7" t="s">
        <v>601</v>
      </c>
      <c r="C109" s="7">
        <f t="shared" ref="C109:R109" si="16">SUM(C106:C108)</f>
        <v>9</v>
      </c>
      <c r="D109" s="7">
        <f t="shared" si="16"/>
        <v>2</v>
      </c>
      <c r="E109" s="7">
        <f t="shared" si="16"/>
        <v>19</v>
      </c>
      <c r="F109" s="7">
        <f t="shared" si="16"/>
        <v>12</v>
      </c>
      <c r="G109" s="7">
        <f t="shared" si="16"/>
        <v>9</v>
      </c>
      <c r="H109" s="7">
        <f t="shared" si="16"/>
        <v>20</v>
      </c>
      <c r="I109" s="7">
        <f t="shared" si="16"/>
        <v>6</v>
      </c>
      <c r="J109" s="7">
        <f t="shared" si="16"/>
        <v>0</v>
      </c>
      <c r="K109" s="7">
        <f t="shared" si="16"/>
        <v>0</v>
      </c>
      <c r="L109" s="7">
        <f t="shared" si="16"/>
        <v>15</v>
      </c>
      <c r="M109" s="7">
        <f t="shared" si="16"/>
        <v>0</v>
      </c>
      <c r="N109" s="7">
        <f t="shared" si="16"/>
        <v>0</v>
      </c>
      <c r="O109" s="7">
        <f t="shared" si="16"/>
        <v>0</v>
      </c>
      <c r="P109" s="7">
        <f t="shared" si="16"/>
        <v>3</v>
      </c>
      <c r="Q109" s="7">
        <f t="shared" si="16"/>
        <v>0</v>
      </c>
      <c r="R109" s="7">
        <f t="shared" si="16"/>
        <v>0</v>
      </c>
      <c r="S109" s="17">
        <v>4.26</v>
      </c>
      <c r="T109" s="7"/>
      <c r="U109" s="7"/>
      <c r="V109" s="7"/>
      <c r="W109" s="7"/>
      <c r="X109" s="7"/>
      <c r="Y109" s="7"/>
      <c r="Z109" s="139">
        <f>(I109+H109)/E109</f>
        <v>1.368421052631579</v>
      </c>
    </row>
    <row r="110" spans="1:26" x14ac:dyDescent="0.25">
      <c r="B110" s="25"/>
    </row>
    <row r="111" spans="1:26" x14ac:dyDescent="0.25">
      <c r="A111" s="24"/>
      <c r="B111" s="24"/>
      <c r="C111" s="24" t="s">
        <v>3</v>
      </c>
      <c r="D111" s="24" t="s">
        <v>4</v>
      </c>
      <c r="E111" s="24" t="s">
        <v>30</v>
      </c>
      <c r="F111" s="24" t="s">
        <v>7</v>
      </c>
      <c r="G111" s="24" t="s">
        <v>31</v>
      </c>
      <c r="H111" s="24" t="s">
        <v>8</v>
      </c>
      <c r="I111" s="24" t="s">
        <v>13</v>
      </c>
      <c r="J111" s="24" t="s">
        <v>15</v>
      </c>
      <c r="K111" s="24" t="s">
        <v>16</v>
      </c>
      <c r="L111" s="24" t="s">
        <v>14</v>
      </c>
      <c r="M111" s="24" t="s">
        <v>32</v>
      </c>
      <c r="N111" s="24" t="s">
        <v>33</v>
      </c>
      <c r="O111" s="24" t="s">
        <v>34</v>
      </c>
      <c r="P111" s="24" t="s">
        <v>35</v>
      </c>
      <c r="Q111" s="24" t="s">
        <v>36</v>
      </c>
      <c r="R111" s="24" t="s">
        <v>37</v>
      </c>
      <c r="S111" s="59" t="s">
        <v>38</v>
      </c>
      <c r="T111" s="24" t="s">
        <v>506</v>
      </c>
      <c r="U111" s="24" t="s">
        <v>507</v>
      </c>
      <c r="V111" s="24" t="s">
        <v>508</v>
      </c>
      <c r="W111" s="24" t="s">
        <v>17</v>
      </c>
      <c r="X111" s="24" t="s">
        <v>18</v>
      </c>
      <c r="Y111" s="24" t="s">
        <v>509</v>
      </c>
      <c r="Z111" s="59" t="s">
        <v>39</v>
      </c>
    </row>
    <row r="112" spans="1:26" x14ac:dyDescent="0.25">
      <c r="A112" t="s">
        <v>134</v>
      </c>
      <c r="B112" t="s">
        <v>272</v>
      </c>
      <c r="C112">
        <v>1</v>
      </c>
      <c r="D112">
        <v>0</v>
      </c>
      <c r="E112">
        <v>1</v>
      </c>
      <c r="F112">
        <v>10</v>
      </c>
      <c r="G112">
        <v>4</v>
      </c>
      <c r="H112">
        <v>5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 s="14">
        <v>36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 s="14">
        <v>5</v>
      </c>
    </row>
    <row r="113" spans="1:26" x14ac:dyDescent="0.25">
      <c r="A113" t="s">
        <v>134</v>
      </c>
      <c r="B113" t="s">
        <v>448</v>
      </c>
      <c r="C113">
        <v>4</v>
      </c>
      <c r="D113">
        <v>0</v>
      </c>
      <c r="E113">
        <v>6.2</v>
      </c>
      <c r="F113">
        <v>12</v>
      </c>
      <c r="G113">
        <v>8</v>
      </c>
      <c r="H113">
        <v>10</v>
      </c>
      <c r="I113">
        <v>10</v>
      </c>
      <c r="J113">
        <v>3</v>
      </c>
      <c r="K113">
        <v>0</v>
      </c>
      <c r="L113">
        <v>6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 s="14">
        <v>10.8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 s="14">
        <v>3</v>
      </c>
    </row>
    <row r="114" spans="1:26" x14ac:dyDescent="0.25">
      <c r="A114" t="s">
        <v>563</v>
      </c>
      <c r="B114" t="s">
        <v>310</v>
      </c>
      <c r="C114">
        <v>1</v>
      </c>
      <c r="D114">
        <v>0</v>
      </c>
      <c r="E114">
        <v>1</v>
      </c>
      <c r="F114">
        <v>0</v>
      </c>
      <c r="G114">
        <v>0</v>
      </c>
      <c r="H114">
        <v>0</v>
      </c>
      <c r="I114">
        <v>1</v>
      </c>
      <c r="J114">
        <v>0</v>
      </c>
      <c r="K114">
        <v>0</v>
      </c>
      <c r="L114">
        <v>2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 s="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 s="14">
        <v>1</v>
      </c>
    </row>
    <row r="115" spans="1:26" x14ac:dyDescent="0.25">
      <c r="A115" t="s">
        <v>563</v>
      </c>
      <c r="B115" t="s">
        <v>274</v>
      </c>
      <c r="C115">
        <v>1</v>
      </c>
      <c r="D115">
        <v>0</v>
      </c>
      <c r="E115">
        <v>2</v>
      </c>
      <c r="F115">
        <v>4</v>
      </c>
      <c r="G115">
        <v>1</v>
      </c>
      <c r="H115">
        <v>4</v>
      </c>
      <c r="I115">
        <v>0</v>
      </c>
      <c r="J115">
        <v>0</v>
      </c>
      <c r="K115">
        <v>0</v>
      </c>
      <c r="L115">
        <v>2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 s="14">
        <v>4.5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 s="14">
        <v>2</v>
      </c>
    </row>
    <row r="116" spans="1:26" x14ac:dyDescent="0.25">
      <c r="A116" t="s">
        <v>563</v>
      </c>
      <c r="B116" t="s">
        <v>289</v>
      </c>
      <c r="C116">
        <v>1</v>
      </c>
      <c r="D116">
        <v>0</v>
      </c>
      <c r="E116">
        <v>1.1000000000000001</v>
      </c>
      <c r="F116">
        <v>5</v>
      </c>
      <c r="G116">
        <v>3</v>
      </c>
      <c r="H116">
        <v>0</v>
      </c>
      <c r="I116">
        <v>4</v>
      </c>
      <c r="J116">
        <v>1</v>
      </c>
      <c r="K116">
        <v>0</v>
      </c>
      <c r="L116">
        <v>2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 s="14">
        <v>20.25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 s="14">
        <v>3.01</v>
      </c>
    </row>
    <row r="117" spans="1:26" x14ac:dyDescent="0.25">
      <c r="A117" t="s">
        <v>134</v>
      </c>
      <c r="B117" t="s">
        <v>294</v>
      </c>
      <c r="C117">
        <v>3</v>
      </c>
      <c r="D117">
        <v>1</v>
      </c>
      <c r="E117">
        <v>7</v>
      </c>
      <c r="F117">
        <v>18</v>
      </c>
      <c r="G117">
        <v>10</v>
      </c>
      <c r="H117">
        <v>9</v>
      </c>
      <c r="I117">
        <v>11</v>
      </c>
      <c r="J117">
        <v>1</v>
      </c>
      <c r="K117">
        <v>0</v>
      </c>
      <c r="L117">
        <v>3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 s="14">
        <v>12.86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 s="14">
        <v>2.86</v>
      </c>
    </row>
    <row r="118" spans="1:26" x14ac:dyDescent="0.25">
      <c r="A118" t="s">
        <v>134</v>
      </c>
      <c r="B118" t="s">
        <v>261</v>
      </c>
      <c r="C118">
        <v>1</v>
      </c>
      <c r="D118">
        <v>0</v>
      </c>
      <c r="E118">
        <v>2</v>
      </c>
      <c r="F118">
        <v>5</v>
      </c>
      <c r="G118">
        <v>2</v>
      </c>
      <c r="H118">
        <v>6</v>
      </c>
      <c r="I118">
        <v>4</v>
      </c>
      <c r="J118">
        <v>0</v>
      </c>
      <c r="K118">
        <v>0</v>
      </c>
      <c r="L118">
        <v>1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 s="14">
        <v>9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 s="14">
        <v>5</v>
      </c>
    </row>
    <row r="119" spans="1:26" x14ac:dyDescent="0.25">
      <c r="A119" t="s">
        <v>134</v>
      </c>
      <c r="B119" t="s">
        <v>423</v>
      </c>
      <c r="C119">
        <v>3</v>
      </c>
      <c r="D119">
        <v>2</v>
      </c>
      <c r="E119">
        <v>3</v>
      </c>
      <c r="F119">
        <v>21</v>
      </c>
      <c r="G119">
        <v>17</v>
      </c>
      <c r="H119">
        <v>10</v>
      </c>
      <c r="I119">
        <v>13</v>
      </c>
      <c r="J119">
        <v>6</v>
      </c>
      <c r="K119">
        <v>0</v>
      </c>
      <c r="L119">
        <v>0</v>
      </c>
      <c r="M119">
        <v>0</v>
      </c>
      <c r="N119">
        <v>0</v>
      </c>
      <c r="O119">
        <v>1</v>
      </c>
      <c r="P119">
        <v>0</v>
      </c>
      <c r="Q119">
        <v>0</v>
      </c>
      <c r="R119">
        <v>0</v>
      </c>
      <c r="S119" s="14">
        <v>51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 s="14">
        <v>7.69</v>
      </c>
    </row>
    <row r="120" spans="1:26" x14ac:dyDescent="0.25">
      <c r="A120" t="s">
        <v>565</v>
      </c>
      <c r="B120" s="24" t="s">
        <v>525</v>
      </c>
      <c r="C120">
        <v>4</v>
      </c>
      <c r="D120">
        <v>4</v>
      </c>
      <c r="E120">
        <v>32</v>
      </c>
      <c r="F120">
        <v>48</v>
      </c>
      <c r="G120">
        <v>31</v>
      </c>
      <c r="H120">
        <v>49</v>
      </c>
      <c r="I120">
        <v>25</v>
      </c>
      <c r="J120">
        <v>1</v>
      </c>
      <c r="K120">
        <v>0</v>
      </c>
      <c r="L120">
        <v>24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 s="14">
        <v>8.7200000000000006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 s="14">
        <v>2.31</v>
      </c>
    </row>
    <row r="121" spans="1:26" x14ac:dyDescent="0.25">
      <c r="A121" t="s">
        <v>565</v>
      </c>
      <c r="B121" t="s">
        <v>533</v>
      </c>
      <c r="C121">
        <v>4</v>
      </c>
      <c r="D121">
        <v>1</v>
      </c>
      <c r="E121">
        <v>20.2</v>
      </c>
      <c r="F121">
        <v>32</v>
      </c>
      <c r="G121">
        <v>19</v>
      </c>
      <c r="H121">
        <v>25</v>
      </c>
      <c r="I121">
        <v>14</v>
      </c>
      <c r="J121">
        <v>2</v>
      </c>
      <c r="K121">
        <v>0</v>
      </c>
      <c r="L121">
        <v>9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 s="14">
        <v>8.27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 s="14">
        <v>1.89</v>
      </c>
    </row>
    <row r="122" spans="1:26" x14ac:dyDescent="0.25">
      <c r="A122" t="s">
        <v>565</v>
      </c>
      <c r="B122" t="s">
        <v>559</v>
      </c>
      <c r="C122">
        <v>0</v>
      </c>
      <c r="D122">
        <v>1</v>
      </c>
      <c r="E122">
        <v>3.1</v>
      </c>
      <c r="F122">
        <v>3</v>
      </c>
      <c r="G122">
        <v>1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 s="14">
        <v>2.7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 s="14">
        <v>0</v>
      </c>
    </row>
    <row r="123" spans="1:26" x14ac:dyDescent="0.25">
      <c r="A123" t="s">
        <v>565</v>
      </c>
      <c r="B123" t="s">
        <v>564</v>
      </c>
      <c r="C123">
        <v>1</v>
      </c>
      <c r="D123">
        <v>0</v>
      </c>
      <c r="E123">
        <v>2.2000000000000002</v>
      </c>
      <c r="F123">
        <v>5</v>
      </c>
      <c r="G123">
        <v>3</v>
      </c>
      <c r="H123">
        <v>6</v>
      </c>
      <c r="I123">
        <v>0</v>
      </c>
      <c r="J123">
        <v>0</v>
      </c>
      <c r="K123">
        <v>0</v>
      </c>
      <c r="L123">
        <v>3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 s="14">
        <v>10.130000000000001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 s="14">
        <v>2.2599999999999998</v>
      </c>
    </row>
    <row r="124" spans="1:26" x14ac:dyDescent="0.25">
      <c r="A124" t="s">
        <v>565</v>
      </c>
      <c r="B124" t="s">
        <v>585</v>
      </c>
      <c r="C124">
        <v>0</v>
      </c>
      <c r="D124">
        <v>0</v>
      </c>
      <c r="E124">
        <v>0.2</v>
      </c>
      <c r="F124">
        <v>3</v>
      </c>
      <c r="G124">
        <v>3</v>
      </c>
      <c r="H124">
        <v>3</v>
      </c>
      <c r="I124">
        <v>2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 s="14">
        <v>40.5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 s="14">
        <v>7.58</v>
      </c>
    </row>
    <row r="125" spans="1:26" x14ac:dyDescent="0.25">
      <c r="A125" t="s">
        <v>565</v>
      </c>
      <c r="B125" t="s">
        <v>581</v>
      </c>
      <c r="C125">
        <v>1</v>
      </c>
      <c r="D125">
        <v>1</v>
      </c>
      <c r="E125">
        <v>1</v>
      </c>
      <c r="F125">
        <v>18</v>
      </c>
      <c r="G125">
        <v>13</v>
      </c>
      <c r="H125">
        <v>3</v>
      </c>
      <c r="I125">
        <v>4</v>
      </c>
      <c r="J125">
        <v>3</v>
      </c>
      <c r="K125">
        <v>0</v>
      </c>
      <c r="L125">
        <v>1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 s="14">
        <v>99.99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 s="14">
        <v>7.07</v>
      </c>
    </row>
    <row r="126" spans="1:26" x14ac:dyDescent="0.25">
      <c r="A126" t="s">
        <v>565</v>
      </c>
      <c r="B126" t="s">
        <v>445</v>
      </c>
      <c r="C126">
        <v>10</v>
      </c>
      <c r="D126">
        <v>10</v>
      </c>
      <c r="E126">
        <v>72.099999999999994</v>
      </c>
      <c r="F126">
        <v>120</v>
      </c>
      <c r="G126">
        <v>78</v>
      </c>
      <c r="H126">
        <v>102</v>
      </c>
      <c r="I126">
        <v>50</v>
      </c>
      <c r="J126">
        <v>8</v>
      </c>
      <c r="K126">
        <v>0</v>
      </c>
      <c r="L126">
        <v>44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 s="14">
        <v>9.7100000000000009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 s="14">
        <v>2.1</v>
      </c>
    </row>
    <row r="127" spans="1:26" x14ac:dyDescent="0.25">
      <c r="A127" t="s">
        <v>567</v>
      </c>
      <c r="B127" t="s">
        <v>535</v>
      </c>
      <c r="C127">
        <v>6</v>
      </c>
      <c r="D127">
        <v>4</v>
      </c>
      <c r="E127">
        <v>16.2</v>
      </c>
      <c r="F127">
        <v>14</v>
      </c>
      <c r="G127">
        <v>8</v>
      </c>
      <c r="H127">
        <v>7</v>
      </c>
      <c r="I127">
        <v>15</v>
      </c>
      <c r="J127">
        <v>8</v>
      </c>
      <c r="K127">
        <v>0</v>
      </c>
      <c r="L127">
        <v>29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 s="14">
        <v>4.32</v>
      </c>
      <c r="Z127" s="14">
        <v>1.32</v>
      </c>
    </row>
    <row r="128" spans="1:26" x14ac:dyDescent="0.25">
      <c r="A128" t="s">
        <v>567</v>
      </c>
      <c r="B128" t="s">
        <v>578</v>
      </c>
      <c r="C128">
        <v>1</v>
      </c>
      <c r="D128">
        <v>0</v>
      </c>
      <c r="E128">
        <v>1</v>
      </c>
      <c r="F128">
        <v>1</v>
      </c>
      <c r="G128">
        <v>1</v>
      </c>
      <c r="H128">
        <v>0</v>
      </c>
      <c r="I128">
        <v>4</v>
      </c>
      <c r="J128">
        <v>0</v>
      </c>
      <c r="K128">
        <v>0</v>
      </c>
      <c r="L128">
        <v>1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 s="14">
        <v>9</v>
      </c>
    </row>
    <row r="129" spans="1:26" x14ac:dyDescent="0.25">
      <c r="A129" t="s">
        <v>567</v>
      </c>
      <c r="B129" t="s">
        <v>579</v>
      </c>
      <c r="C129">
        <v>1</v>
      </c>
      <c r="D129">
        <v>0</v>
      </c>
      <c r="E129">
        <v>1</v>
      </c>
      <c r="F129">
        <v>3</v>
      </c>
      <c r="G129">
        <v>2</v>
      </c>
      <c r="H129">
        <v>0</v>
      </c>
      <c r="I129">
        <v>3</v>
      </c>
      <c r="J129">
        <v>0</v>
      </c>
      <c r="K129">
        <v>0</v>
      </c>
      <c r="L129">
        <v>1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 s="14">
        <v>18</v>
      </c>
      <c r="Z129" s="14">
        <v>4</v>
      </c>
    </row>
    <row r="130" spans="1:26" ht="15.75" thickBot="1" x14ac:dyDescent="0.3">
      <c r="A130" s="126" t="s">
        <v>602</v>
      </c>
      <c r="B130" t="s">
        <v>549</v>
      </c>
      <c r="C130" s="129">
        <v>2</v>
      </c>
      <c r="D130" s="129">
        <v>1</v>
      </c>
      <c r="E130" s="129">
        <v>5</v>
      </c>
      <c r="F130" s="129">
        <v>9</v>
      </c>
      <c r="G130" s="147">
        <v>6</v>
      </c>
      <c r="H130" s="129">
        <v>6</v>
      </c>
      <c r="I130" s="129">
        <v>4</v>
      </c>
      <c r="J130" s="129">
        <v>5</v>
      </c>
      <c r="K130" s="129">
        <v>0</v>
      </c>
      <c r="L130" s="129">
        <v>9</v>
      </c>
      <c r="M130" s="129">
        <v>0</v>
      </c>
      <c r="N130" s="129">
        <v>0</v>
      </c>
      <c r="O130" s="129">
        <v>0</v>
      </c>
      <c r="P130" s="129">
        <v>0</v>
      </c>
      <c r="Q130" s="129">
        <v>0</v>
      </c>
      <c r="R130" s="129">
        <v>0</v>
      </c>
      <c r="S130" s="111">
        <v>10.8</v>
      </c>
      <c r="Z130" s="148">
        <v>2</v>
      </c>
    </row>
    <row r="131" spans="1:26" ht="15.75" thickBot="1" x14ac:dyDescent="0.3">
      <c r="A131" s="126" t="s">
        <v>602</v>
      </c>
      <c r="B131" t="s">
        <v>568</v>
      </c>
      <c r="C131" s="149">
        <v>2</v>
      </c>
      <c r="D131" s="149">
        <v>2</v>
      </c>
      <c r="E131" s="149">
        <v>2</v>
      </c>
      <c r="F131" s="149">
        <v>8</v>
      </c>
      <c r="G131" s="147">
        <v>8</v>
      </c>
      <c r="H131" s="149">
        <v>5</v>
      </c>
      <c r="I131" s="149">
        <v>3</v>
      </c>
      <c r="J131" s="149">
        <v>2</v>
      </c>
      <c r="K131" s="149">
        <v>0</v>
      </c>
      <c r="L131" s="149">
        <v>2</v>
      </c>
      <c r="M131" s="149">
        <v>0</v>
      </c>
      <c r="N131" s="149">
        <v>0</v>
      </c>
      <c r="O131" s="149">
        <v>0</v>
      </c>
      <c r="P131" s="149">
        <v>0</v>
      </c>
      <c r="Q131" s="149">
        <v>0</v>
      </c>
      <c r="R131" s="149">
        <v>0</v>
      </c>
      <c r="S131" s="111">
        <v>36</v>
      </c>
      <c r="Z131" s="148">
        <v>4.0199999999999996</v>
      </c>
    </row>
    <row r="132" spans="1:26" x14ac:dyDescent="0.25">
      <c r="A132" t="s">
        <v>148</v>
      </c>
      <c r="B132" t="s">
        <v>558</v>
      </c>
      <c r="C132">
        <v>1</v>
      </c>
      <c r="D132">
        <v>0</v>
      </c>
      <c r="E132">
        <v>3.1</v>
      </c>
      <c r="F132">
        <v>3</v>
      </c>
      <c r="G132">
        <v>3</v>
      </c>
      <c r="H132">
        <v>4</v>
      </c>
      <c r="I132">
        <v>2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 s="14">
        <v>8.1</v>
      </c>
      <c r="Z132" s="14">
        <v>1.8</v>
      </c>
    </row>
    <row r="133" spans="1:26" x14ac:dyDescent="0.25">
      <c r="A133" t="s">
        <v>148</v>
      </c>
      <c r="B133" t="s">
        <v>582</v>
      </c>
      <c r="C133">
        <v>1</v>
      </c>
      <c r="D133">
        <v>0</v>
      </c>
      <c r="E133">
        <v>1</v>
      </c>
      <c r="F133">
        <v>1</v>
      </c>
      <c r="G133">
        <v>1</v>
      </c>
      <c r="H133">
        <v>0</v>
      </c>
      <c r="I133">
        <v>3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</v>
      </c>
      <c r="Q133">
        <v>0</v>
      </c>
      <c r="R133">
        <v>0</v>
      </c>
      <c r="S133" s="14">
        <v>9</v>
      </c>
      <c r="Z133" s="14">
        <v>3</v>
      </c>
    </row>
    <row r="134" spans="1:26" x14ac:dyDescent="0.25">
      <c r="A134" t="s">
        <v>458</v>
      </c>
      <c r="B134" t="s">
        <v>572</v>
      </c>
      <c r="C134">
        <v>1</v>
      </c>
      <c r="D134">
        <v>0</v>
      </c>
      <c r="E134">
        <v>2</v>
      </c>
      <c r="F134">
        <v>1</v>
      </c>
      <c r="G134">
        <v>0</v>
      </c>
      <c r="H134">
        <v>3</v>
      </c>
      <c r="I134">
        <v>1</v>
      </c>
      <c r="J134">
        <v>0</v>
      </c>
      <c r="K134">
        <v>0</v>
      </c>
      <c r="L134">
        <v>1</v>
      </c>
      <c r="M134">
        <v>0</v>
      </c>
      <c r="N134">
        <v>0</v>
      </c>
      <c r="O134">
        <v>0</v>
      </c>
      <c r="P134">
        <v>0</v>
      </c>
      <c r="Q134">
        <v>1</v>
      </c>
      <c r="R134">
        <v>0</v>
      </c>
      <c r="S134" s="14">
        <v>0</v>
      </c>
      <c r="Z134" s="14">
        <v>2</v>
      </c>
    </row>
    <row r="135" spans="1:26" x14ac:dyDescent="0.25">
      <c r="A135" t="s">
        <v>603</v>
      </c>
      <c r="B135" t="s">
        <v>573</v>
      </c>
      <c r="C135">
        <v>1</v>
      </c>
      <c r="D135">
        <v>0</v>
      </c>
      <c r="E135">
        <v>1.2</v>
      </c>
      <c r="F135">
        <v>0</v>
      </c>
      <c r="G135">
        <v>0</v>
      </c>
      <c r="H135">
        <v>1</v>
      </c>
      <c r="I135">
        <v>1</v>
      </c>
      <c r="J135">
        <v>0</v>
      </c>
      <c r="K135">
        <v>0</v>
      </c>
      <c r="L135">
        <v>2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 s="14">
        <v>0</v>
      </c>
      <c r="Z135" s="14">
        <v>1.2</v>
      </c>
    </row>
    <row r="136" spans="1:26" x14ac:dyDescent="0.25">
      <c r="A136" t="s">
        <v>152</v>
      </c>
      <c r="B136" t="s">
        <v>540</v>
      </c>
      <c r="C136">
        <v>5</v>
      </c>
      <c r="D136">
        <v>0</v>
      </c>
      <c r="E136">
        <v>12</v>
      </c>
      <c r="F136">
        <v>17</v>
      </c>
      <c r="G136">
        <v>15</v>
      </c>
      <c r="H136">
        <v>15</v>
      </c>
      <c r="I136">
        <v>14</v>
      </c>
      <c r="J136">
        <v>1</v>
      </c>
      <c r="K136">
        <v>0</v>
      </c>
      <c r="L136">
        <v>7</v>
      </c>
      <c r="M136">
        <v>0</v>
      </c>
      <c r="N136">
        <v>0</v>
      </c>
      <c r="O136">
        <v>0</v>
      </c>
      <c r="P136">
        <v>0</v>
      </c>
      <c r="Q136">
        <v>1</v>
      </c>
      <c r="R136">
        <v>0</v>
      </c>
      <c r="S136" s="14">
        <v>11.25</v>
      </c>
      <c r="Z136" s="14">
        <v>2.42</v>
      </c>
    </row>
    <row r="137" spans="1:26" x14ac:dyDescent="0.25">
      <c r="A137" t="s">
        <v>153</v>
      </c>
      <c r="B137" t="s">
        <v>537</v>
      </c>
      <c r="C137">
        <v>5</v>
      </c>
      <c r="D137">
        <v>0</v>
      </c>
      <c r="E137">
        <v>13</v>
      </c>
      <c r="F137">
        <v>10</v>
      </c>
      <c r="G137">
        <v>6</v>
      </c>
      <c r="H137">
        <v>18</v>
      </c>
      <c r="I137">
        <v>1</v>
      </c>
      <c r="J137">
        <v>0</v>
      </c>
      <c r="K137">
        <v>0</v>
      </c>
      <c r="L137">
        <v>4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 s="14">
        <v>4.1500000000000004</v>
      </c>
      <c r="Z137" s="14">
        <v>1.46</v>
      </c>
    </row>
    <row r="138" spans="1:26" x14ac:dyDescent="0.25">
      <c r="A138" t="s">
        <v>301</v>
      </c>
      <c r="B138" t="s">
        <v>577</v>
      </c>
      <c r="C138">
        <v>1</v>
      </c>
      <c r="D138">
        <v>0</v>
      </c>
      <c r="E138">
        <v>1</v>
      </c>
      <c r="F138">
        <v>0</v>
      </c>
      <c r="G138">
        <v>0</v>
      </c>
      <c r="H138">
        <v>2</v>
      </c>
      <c r="I138">
        <v>0</v>
      </c>
      <c r="J138">
        <v>0</v>
      </c>
      <c r="K138">
        <v>0</v>
      </c>
      <c r="L138">
        <v>2</v>
      </c>
      <c r="M138">
        <v>0</v>
      </c>
      <c r="N138">
        <v>0</v>
      </c>
      <c r="O138">
        <v>0</v>
      </c>
      <c r="P138">
        <v>1</v>
      </c>
      <c r="Q138">
        <v>0</v>
      </c>
      <c r="R138">
        <v>0</v>
      </c>
      <c r="S138" s="14">
        <v>0</v>
      </c>
      <c r="Z138" s="14">
        <v>2</v>
      </c>
    </row>
    <row r="139" spans="1:26" x14ac:dyDescent="0.25">
      <c r="A139" t="s">
        <v>215</v>
      </c>
      <c r="B139" s="24" t="s">
        <v>523</v>
      </c>
      <c r="C139">
        <v>7</v>
      </c>
      <c r="D139">
        <v>7</v>
      </c>
      <c r="E139">
        <v>38</v>
      </c>
      <c r="F139">
        <v>43</v>
      </c>
      <c r="G139">
        <v>23</v>
      </c>
      <c r="H139">
        <v>56</v>
      </c>
      <c r="I139">
        <v>10</v>
      </c>
      <c r="J139">
        <v>2</v>
      </c>
      <c r="K139">
        <v>0</v>
      </c>
      <c r="L139">
        <v>35</v>
      </c>
      <c r="M139">
        <v>0</v>
      </c>
      <c r="N139">
        <v>1</v>
      </c>
      <c r="O139">
        <v>0</v>
      </c>
      <c r="P139">
        <v>0</v>
      </c>
      <c r="Q139">
        <v>0</v>
      </c>
      <c r="R139">
        <v>0</v>
      </c>
      <c r="S139" s="14">
        <v>5.45</v>
      </c>
      <c r="Z139" s="14">
        <v>1.74</v>
      </c>
    </row>
    <row r="140" spans="1:26" x14ac:dyDescent="0.25">
      <c r="A140" t="s">
        <v>215</v>
      </c>
      <c r="B140" t="s">
        <v>571</v>
      </c>
      <c r="C140">
        <v>2</v>
      </c>
      <c r="D140">
        <v>0</v>
      </c>
      <c r="E140">
        <v>2</v>
      </c>
      <c r="F140">
        <v>6</v>
      </c>
      <c r="G140">
        <v>5</v>
      </c>
      <c r="H140">
        <v>5</v>
      </c>
      <c r="I140">
        <v>3</v>
      </c>
      <c r="J140">
        <v>0</v>
      </c>
      <c r="K140">
        <v>0</v>
      </c>
      <c r="L140">
        <v>2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 s="14">
        <v>22.5</v>
      </c>
      <c r="Z140" s="14">
        <v>4</v>
      </c>
    </row>
    <row r="141" spans="1:26" x14ac:dyDescent="0.25">
      <c r="A141" t="s">
        <v>215</v>
      </c>
      <c r="B141" t="s">
        <v>583</v>
      </c>
      <c r="C141">
        <v>1</v>
      </c>
      <c r="D141">
        <v>0</v>
      </c>
      <c r="E141">
        <v>1</v>
      </c>
      <c r="F141">
        <v>4</v>
      </c>
      <c r="G141">
        <v>4</v>
      </c>
      <c r="H141">
        <v>8</v>
      </c>
      <c r="I141">
        <v>2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 s="14">
        <v>36</v>
      </c>
      <c r="Z141" s="14">
        <v>10</v>
      </c>
    </row>
    <row r="142" spans="1:26" x14ac:dyDescent="0.25">
      <c r="A142" t="s">
        <v>215</v>
      </c>
      <c r="B142" t="s">
        <v>560</v>
      </c>
      <c r="C142">
        <v>3</v>
      </c>
      <c r="D142">
        <v>0</v>
      </c>
      <c r="E142">
        <v>3</v>
      </c>
      <c r="F142">
        <v>14</v>
      </c>
      <c r="G142">
        <v>12</v>
      </c>
      <c r="H142">
        <v>11</v>
      </c>
      <c r="I142">
        <v>5</v>
      </c>
      <c r="J142">
        <v>0</v>
      </c>
      <c r="K142">
        <v>0</v>
      </c>
      <c r="L142">
        <v>5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 s="14">
        <v>36</v>
      </c>
      <c r="Z142" s="14">
        <v>5.33</v>
      </c>
    </row>
    <row r="143" spans="1:26" x14ac:dyDescent="0.25">
      <c r="A143" t="s">
        <v>155</v>
      </c>
      <c r="B143" t="s">
        <v>554</v>
      </c>
      <c r="C143">
        <v>1</v>
      </c>
      <c r="D143">
        <v>0</v>
      </c>
      <c r="E143">
        <v>4.2</v>
      </c>
      <c r="F143">
        <v>1</v>
      </c>
      <c r="G143">
        <v>1</v>
      </c>
      <c r="H143">
        <v>3</v>
      </c>
      <c r="I143">
        <v>1</v>
      </c>
      <c r="J143">
        <v>0</v>
      </c>
      <c r="K143">
        <v>0</v>
      </c>
      <c r="L143">
        <v>6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 s="14">
        <v>1.93</v>
      </c>
      <c r="Z143" s="14">
        <v>0.86</v>
      </c>
    </row>
    <row r="144" spans="1:26" x14ac:dyDescent="0.25">
      <c r="A144" t="s">
        <v>155</v>
      </c>
      <c r="B144" t="s">
        <v>543</v>
      </c>
      <c r="C144">
        <v>4</v>
      </c>
      <c r="D144">
        <v>0</v>
      </c>
      <c r="E144">
        <v>8.1</v>
      </c>
      <c r="F144">
        <v>15</v>
      </c>
      <c r="G144">
        <v>11</v>
      </c>
      <c r="H144">
        <v>10</v>
      </c>
      <c r="I144">
        <v>15</v>
      </c>
      <c r="J144">
        <v>3</v>
      </c>
      <c r="K144">
        <v>0</v>
      </c>
      <c r="L144">
        <v>8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 s="14">
        <v>11.88</v>
      </c>
      <c r="Z144" s="14">
        <v>3</v>
      </c>
    </row>
    <row r="145" spans="1:53" x14ac:dyDescent="0.25">
      <c r="A145" t="s">
        <v>155</v>
      </c>
      <c r="B145" t="s">
        <v>566</v>
      </c>
      <c r="C145">
        <v>2</v>
      </c>
      <c r="D145">
        <v>1</v>
      </c>
      <c r="E145">
        <v>2.1</v>
      </c>
      <c r="F145">
        <v>11</v>
      </c>
      <c r="G145">
        <v>10</v>
      </c>
      <c r="H145">
        <v>3</v>
      </c>
      <c r="I145">
        <v>11</v>
      </c>
      <c r="J145">
        <v>0</v>
      </c>
      <c r="K145">
        <v>0</v>
      </c>
      <c r="L145">
        <v>4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 s="14">
        <v>38.57</v>
      </c>
      <c r="Z145" s="14">
        <v>6.01</v>
      </c>
    </row>
    <row r="146" spans="1:53" x14ac:dyDescent="0.25">
      <c r="A146" t="s">
        <v>155</v>
      </c>
      <c r="B146" t="s">
        <v>575</v>
      </c>
      <c r="C146">
        <v>1</v>
      </c>
      <c r="D146">
        <v>0</v>
      </c>
      <c r="E146">
        <v>1.2</v>
      </c>
      <c r="F146">
        <v>1</v>
      </c>
      <c r="G146">
        <v>1</v>
      </c>
      <c r="H146">
        <v>3</v>
      </c>
      <c r="I146">
        <v>2</v>
      </c>
      <c r="J146">
        <v>3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 s="14">
        <v>5.4</v>
      </c>
      <c r="Z146" s="14">
        <v>3.01</v>
      </c>
    </row>
    <row r="147" spans="1:53" x14ac:dyDescent="0.25">
      <c r="A147" t="s">
        <v>155</v>
      </c>
      <c r="B147" t="s">
        <v>576</v>
      </c>
      <c r="C147">
        <v>1</v>
      </c>
      <c r="D147">
        <v>0</v>
      </c>
      <c r="E147">
        <v>1.2</v>
      </c>
      <c r="F147">
        <v>4</v>
      </c>
      <c r="G147">
        <v>4</v>
      </c>
      <c r="H147">
        <v>3</v>
      </c>
      <c r="I147">
        <v>5</v>
      </c>
      <c r="J147">
        <v>2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 s="14">
        <v>21.6</v>
      </c>
      <c r="Z147" s="14">
        <v>4.82</v>
      </c>
    </row>
    <row r="148" spans="1:53" x14ac:dyDescent="0.25">
      <c r="A148" t="s">
        <v>157</v>
      </c>
      <c r="B148" t="s">
        <v>586</v>
      </c>
      <c r="C148">
        <v>1</v>
      </c>
      <c r="D148">
        <v>0</v>
      </c>
      <c r="E148">
        <v>0.1</v>
      </c>
      <c r="F148">
        <v>4</v>
      </c>
      <c r="G148">
        <v>4</v>
      </c>
      <c r="H148">
        <v>1</v>
      </c>
      <c r="I148">
        <v>3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1</v>
      </c>
      <c r="R148">
        <v>0</v>
      </c>
      <c r="S148" s="14">
        <v>99.99</v>
      </c>
      <c r="Z148" s="14">
        <v>12.12</v>
      </c>
    </row>
    <row r="149" spans="1:53" x14ac:dyDescent="0.25">
      <c r="A149" t="s">
        <v>604</v>
      </c>
      <c r="B149" t="s">
        <v>605</v>
      </c>
      <c r="C149">
        <v>1</v>
      </c>
      <c r="D149">
        <v>0</v>
      </c>
      <c r="E149">
        <v>1</v>
      </c>
      <c r="F149">
        <v>0</v>
      </c>
      <c r="G149">
        <v>0</v>
      </c>
      <c r="H149">
        <v>2</v>
      </c>
      <c r="I149">
        <v>0</v>
      </c>
      <c r="J149">
        <v>1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 s="14">
        <v>0</v>
      </c>
      <c r="Z149" s="14">
        <v>2</v>
      </c>
    </row>
    <row r="150" spans="1:53" x14ac:dyDescent="0.25">
      <c r="A150" t="s">
        <v>604</v>
      </c>
      <c r="B150" t="s">
        <v>606</v>
      </c>
      <c r="C150">
        <v>9</v>
      </c>
      <c r="D150">
        <v>6</v>
      </c>
      <c r="E150">
        <v>29.2</v>
      </c>
      <c r="F150">
        <v>32</v>
      </c>
      <c r="G150">
        <v>20</v>
      </c>
      <c r="H150">
        <v>37</v>
      </c>
      <c r="I150">
        <v>23</v>
      </c>
      <c r="J150">
        <v>5</v>
      </c>
      <c r="K150">
        <v>0</v>
      </c>
      <c r="L150">
        <v>33</v>
      </c>
      <c r="M150">
        <v>0</v>
      </c>
      <c r="N150">
        <v>1</v>
      </c>
      <c r="O150">
        <v>0</v>
      </c>
      <c r="P150">
        <v>0</v>
      </c>
      <c r="Q150">
        <v>0</v>
      </c>
      <c r="R150">
        <v>0</v>
      </c>
      <c r="S150" s="14">
        <v>6.07</v>
      </c>
      <c r="Z150" s="14">
        <v>2.02</v>
      </c>
    </row>
    <row r="151" spans="1:53" x14ac:dyDescent="0.25">
      <c r="A151" t="s">
        <v>161</v>
      </c>
      <c r="B151" t="s">
        <v>607</v>
      </c>
      <c r="C151">
        <v>1</v>
      </c>
      <c r="D151">
        <v>1</v>
      </c>
      <c r="E151">
        <v>2</v>
      </c>
      <c r="F151">
        <v>1</v>
      </c>
      <c r="G151">
        <v>1</v>
      </c>
      <c r="H151">
        <v>4</v>
      </c>
      <c r="I151">
        <v>2</v>
      </c>
      <c r="J151">
        <v>2</v>
      </c>
      <c r="K151">
        <v>0</v>
      </c>
      <c r="L151">
        <v>1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 s="14">
        <v>4.5</v>
      </c>
      <c r="Z151" s="14">
        <v>3</v>
      </c>
    </row>
    <row r="152" spans="1:53" x14ac:dyDescent="0.25">
      <c r="A152" t="s">
        <v>161</v>
      </c>
      <c r="B152" t="s">
        <v>608</v>
      </c>
      <c r="C152">
        <v>6</v>
      </c>
      <c r="D152">
        <v>5</v>
      </c>
      <c r="E152">
        <v>27.1</v>
      </c>
      <c r="F152">
        <v>32</v>
      </c>
      <c r="G152">
        <v>19</v>
      </c>
      <c r="H152">
        <v>30</v>
      </c>
      <c r="I152">
        <v>21</v>
      </c>
      <c r="J152">
        <v>4</v>
      </c>
      <c r="K152">
        <v>1</v>
      </c>
      <c r="L152">
        <v>30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 s="14">
        <v>6.26</v>
      </c>
      <c r="Z152" s="14">
        <v>1.87</v>
      </c>
    </row>
    <row r="153" spans="1:53" x14ac:dyDescent="0.25">
      <c r="A153" t="s">
        <v>161</v>
      </c>
      <c r="B153" t="s">
        <v>609</v>
      </c>
      <c r="C153">
        <v>1</v>
      </c>
      <c r="D153">
        <v>0</v>
      </c>
      <c r="E153">
        <v>3</v>
      </c>
      <c r="F153">
        <v>3</v>
      </c>
      <c r="G153">
        <v>3</v>
      </c>
      <c r="H153">
        <v>3</v>
      </c>
      <c r="I153">
        <v>3</v>
      </c>
      <c r="J153">
        <v>0</v>
      </c>
      <c r="K153">
        <v>0</v>
      </c>
      <c r="L153">
        <v>2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 s="14">
        <v>9</v>
      </c>
      <c r="Z153" s="14">
        <v>2</v>
      </c>
    </row>
    <row r="154" spans="1:53" x14ac:dyDescent="0.25">
      <c r="A154" t="s">
        <v>161</v>
      </c>
      <c r="B154" t="s">
        <v>610</v>
      </c>
      <c r="C154">
        <v>3</v>
      </c>
      <c r="D154">
        <v>1</v>
      </c>
      <c r="E154">
        <v>7</v>
      </c>
      <c r="F154">
        <v>11</v>
      </c>
      <c r="G154">
        <v>9</v>
      </c>
      <c r="H154">
        <v>10</v>
      </c>
      <c r="I154">
        <v>9</v>
      </c>
      <c r="J154">
        <v>0</v>
      </c>
      <c r="K154">
        <v>0</v>
      </c>
      <c r="L154">
        <v>5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 s="14">
        <v>11.57</v>
      </c>
      <c r="Z154" s="14">
        <v>2.71</v>
      </c>
    </row>
    <row r="155" spans="1:53" x14ac:dyDescent="0.25">
      <c r="A155" t="s">
        <v>175</v>
      </c>
      <c r="B155" t="s">
        <v>611</v>
      </c>
      <c r="C155">
        <v>2</v>
      </c>
      <c r="D155">
        <v>0</v>
      </c>
      <c r="E155">
        <v>2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2</v>
      </c>
      <c r="M155">
        <v>0</v>
      </c>
      <c r="N155">
        <v>0</v>
      </c>
      <c r="O155">
        <v>0</v>
      </c>
      <c r="P155">
        <v>1</v>
      </c>
      <c r="Q155">
        <v>0</v>
      </c>
      <c r="R155">
        <v>0</v>
      </c>
      <c r="S155" s="14">
        <v>0</v>
      </c>
      <c r="Z155" s="14">
        <v>0</v>
      </c>
    </row>
    <row r="156" spans="1:53" x14ac:dyDescent="0.25">
      <c r="A156" t="s">
        <v>175</v>
      </c>
      <c r="B156" t="s">
        <v>612</v>
      </c>
      <c r="C156">
        <v>1</v>
      </c>
      <c r="D156">
        <v>1</v>
      </c>
      <c r="E156">
        <v>5</v>
      </c>
      <c r="F156">
        <v>6</v>
      </c>
      <c r="G156">
        <v>3</v>
      </c>
      <c r="H156">
        <v>5</v>
      </c>
      <c r="I156">
        <v>4</v>
      </c>
      <c r="J156">
        <v>3</v>
      </c>
      <c r="K156">
        <v>0</v>
      </c>
      <c r="L156">
        <v>1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 s="14">
        <v>5.4</v>
      </c>
      <c r="Z156" s="14">
        <v>1.8</v>
      </c>
    </row>
    <row r="157" spans="1:53" x14ac:dyDescent="0.25">
      <c r="A157" t="s">
        <v>175</v>
      </c>
      <c r="B157" t="s">
        <v>613</v>
      </c>
      <c r="C157">
        <v>1</v>
      </c>
      <c r="D157">
        <v>0</v>
      </c>
      <c r="E157">
        <v>1.1000000000000001</v>
      </c>
      <c r="F157">
        <v>0</v>
      </c>
      <c r="G157">
        <v>1</v>
      </c>
      <c r="H157">
        <v>1</v>
      </c>
      <c r="I157">
        <v>2</v>
      </c>
      <c r="J157">
        <v>0</v>
      </c>
      <c r="K157">
        <v>0</v>
      </c>
      <c r="L157">
        <v>1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 s="14">
        <v>6.75</v>
      </c>
      <c r="Z157" s="14">
        <v>2.2599999999999998</v>
      </c>
      <c r="BA157">
        <v>2.72</v>
      </c>
    </row>
    <row r="158" spans="1:53" x14ac:dyDescent="0.25">
      <c r="A158" t="s">
        <v>517</v>
      </c>
      <c r="B158" t="s">
        <v>614</v>
      </c>
      <c r="C158">
        <v>3</v>
      </c>
      <c r="D158">
        <v>1</v>
      </c>
      <c r="E158">
        <v>6.2</v>
      </c>
      <c r="F158">
        <v>16</v>
      </c>
      <c r="G158">
        <v>13</v>
      </c>
      <c r="H158">
        <v>10</v>
      </c>
      <c r="I158">
        <v>13</v>
      </c>
      <c r="J158">
        <v>4</v>
      </c>
      <c r="K158">
        <v>0</v>
      </c>
      <c r="L158">
        <v>7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 s="14">
        <v>17.55</v>
      </c>
      <c r="Z158" s="14">
        <v>3.46</v>
      </c>
    </row>
    <row r="159" spans="1:53" x14ac:dyDescent="0.25">
      <c r="A159" t="s">
        <v>517</v>
      </c>
      <c r="B159" t="s">
        <v>531</v>
      </c>
      <c r="C159">
        <v>2</v>
      </c>
      <c r="D159">
        <v>0</v>
      </c>
      <c r="E159">
        <v>3</v>
      </c>
      <c r="F159">
        <v>3</v>
      </c>
      <c r="G159">
        <v>3</v>
      </c>
      <c r="H159">
        <v>3</v>
      </c>
      <c r="I159">
        <v>2</v>
      </c>
      <c r="J159">
        <v>0</v>
      </c>
      <c r="K159">
        <v>0</v>
      </c>
      <c r="L159">
        <v>5</v>
      </c>
      <c r="M159">
        <v>0</v>
      </c>
      <c r="N159">
        <v>1</v>
      </c>
      <c r="O159">
        <v>0</v>
      </c>
      <c r="P159">
        <v>0</v>
      </c>
      <c r="Q159">
        <v>0</v>
      </c>
      <c r="R159">
        <v>0</v>
      </c>
      <c r="S159" s="14">
        <v>9</v>
      </c>
      <c r="Z159" s="14">
        <v>1.67</v>
      </c>
    </row>
    <row r="160" spans="1:53" x14ac:dyDescent="0.25">
      <c r="A160" t="s">
        <v>517</v>
      </c>
      <c r="B160" t="s">
        <v>92</v>
      </c>
      <c r="C160">
        <v>1</v>
      </c>
      <c r="D160">
        <v>0</v>
      </c>
      <c r="E160">
        <v>1.1000000000000001</v>
      </c>
      <c r="F160">
        <v>4</v>
      </c>
      <c r="G160">
        <v>3</v>
      </c>
      <c r="H160">
        <v>1</v>
      </c>
      <c r="I160">
        <v>3</v>
      </c>
      <c r="J160">
        <v>1</v>
      </c>
      <c r="K160">
        <v>0</v>
      </c>
      <c r="L160">
        <v>1</v>
      </c>
      <c r="M160">
        <v>0</v>
      </c>
      <c r="N160">
        <v>0</v>
      </c>
      <c r="O160">
        <v>0</v>
      </c>
      <c r="P160">
        <v>0</v>
      </c>
      <c r="Q160">
        <v>1</v>
      </c>
      <c r="R160">
        <v>0</v>
      </c>
      <c r="S160" s="14">
        <v>20.25</v>
      </c>
      <c r="Z160" s="14">
        <v>3.01</v>
      </c>
    </row>
    <row r="161" spans="1:53" x14ac:dyDescent="0.25">
      <c r="A161" t="s">
        <v>517</v>
      </c>
      <c r="B161" t="s">
        <v>615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2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 s="14">
        <v>0</v>
      </c>
      <c r="Z161" s="14">
        <v>99.99</v>
      </c>
    </row>
    <row r="163" spans="1:53" x14ac:dyDescent="0.25">
      <c r="A163" t="s">
        <v>176</v>
      </c>
      <c r="B163" t="s">
        <v>616</v>
      </c>
      <c r="C163">
        <v>1</v>
      </c>
      <c r="D163">
        <v>0</v>
      </c>
      <c r="E163">
        <v>1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1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 s="14">
        <v>0</v>
      </c>
      <c r="Z163" s="14">
        <v>0</v>
      </c>
    </row>
    <row r="164" spans="1:53" x14ac:dyDescent="0.25">
      <c r="A164" t="s">
        <v>176</v>
      </c>
      <c r="B164" t="s">
        <v>617</v>
      </c>
      <c r="C164">
        <v>2</v>
      </c>
      <c r="D164">
        <v>0</v>
      </c>
      <c r="E164">
        <v>1.1000000000000001</v>
      </c>
      <c r="F164">
        <v>1</v>
      </c>
      <c r="G164">
        <v>1</v>
      </c>
      <c r="H164">
        <v>1</v>
      </c>
      <c r="I164">
        <v>3</v>
      </c>
      <c r="J164">
        <v>1</v>
      </c>
      <c r="K164">
        <v>0</v>
      </c>
      <c r="L164">
        <v>2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 s="14">
        <v>6.75</v>
      </c>
      <c r="Z164" s="14">
        <v>3.01</v>
      </c>
    </row>
    <row r="165" spans="1:53" x14ac:dyDescent="0.25">
      <c r="A165" t="s">
        <v>176</v>
      </c>
      <c r="B165" t="s">
        <v>618</v>
      </c>
      <c r="C165">
        <v>1</v>
      </c>
      <c r="D165">
        <v>0</v>
      </c>
      <c r="E165">
        <v>0.2</v>
      </c>
      <c r="F165">
        <v>2</v>
      </c>
      <c r="G165">
        <v>2</v>
      </c>
      <c r="H165">
        <v>3</v>
      </c>
      <c r="I165">
        <v>0</v>
      </c>
      <c r="J165">
        <v>0</v>
      </c>
      <c r="K165">
        <v>0</v>
      </c>
      <c r="L165">
        <v>1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 s="14">
        <v>27</v>
      </c>
      <c r="Z165" s="14">
        <v>4.55</v>
      </c>
    </row>
    <row r="167" spans="1:53" x14ac:dyDescent="0.25">
      <c r="A167" t="s">
        <v>619</v>
      </c>
      <c r="B167" t="s">
        <v>620</v>
      </c>
      <c r="C167">
        <v>1</v>
      </c>
      <c r="D167">
        <v>0</v>
      </c>
      <c r="E167">
        <v>1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1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 s="14">
        <v>0</v>
      </c>
      <c r="T167">
        <v>1</v>
      </c>
    </row>
    <row r="168" spans="1:53" x14ac:dyDescent="0.25">
      <c r="A168" t="s">
        <v>619</v>
      </c>
      <c r="B168" t="s">
        <v>621</v>
      </c>
      <c r="C168">
        <v>1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2</v>
      </c>
      <c r="J168">
        <v>1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 s="14">
        <v>0</v>
      </c>
      <c r="T168">
        <v>99.99</v>
      </c>
    </row>
    <row r="169" spans="1:53" x14ac:dyDescent="0.25">
      <c r="A169" t="s">
        <v>619</v>
      </c>
      <c r="B169" t="s">
        <v>622</v>
      </c>
      <c r="C169">
        <v>1</v>
      </c>
      <c r="D169">
        <v>0</v>
      </c>
      <c r="E169">
        <v>3</v>
      </c>
      <c r="F169">
        <v>1</v>
      </c>
      <c r="G169">
        <v>1</v>
      </c>
      <c r="H169">
        <v>3</v>
      </c>
      <c r="I169">
        <v>5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1</v>
      </c>
      <c r="Q169">
        <v>0</v>
      </c>
      <c r="R169">
        <v>0</v>
      </c>
      <c r="S169" s="14">
        <v>3</v>
      </c>
      <c r="T169">
        <v>2.67</v>
      </c>
    </row>
    <row r="170" spans="1:53" x14ac:dyDescent="0.25">
      <c r="A170" t="s">
        <v>619</v>
      </c>
      <c r="B170" t="s">
        <v>623</v>
      </c>
      <c r="C170">
        <v>1</v>
      </c>
      <c r="D170">
        <v>0</v>
      </c>
      <c r="E170">
        <v>1</v>
      </c>
      <c r="F170">
        <v>3</v>
      </c>
      <c r="G170">
        <v>3</v>
      </c>
      <c r="H170">
        <v>1</v>
      </c>
      <c r="I170">
        <v>3</v>
      </c>
      <c r="J170">
        <v>1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 s="14">
        <v>27</v>
      </c>
      <c r="T170">
        <v>4</v>
      </c>
    </row>
    <row r="171" spans="1:53" x14ac:dyDescent="0.25">
      <c r="A171" t="s">
        <v>619</v>
      </c>
      <c r="B171" t="s">
        <v>92</v>
      </c>
      <c r="C171">
        <v>1</v>
      </c>
      <c r="D171">
        <v>0</v>
      </c>
      <c r="E171">
        <v>0.2</v>
      </c>
      <c r="F171">
        <v>5</v>
      </c>
      <c r="G171">
        <v>5</v>
      </c>
      <c r="H171">
        <v>1</v>
      </c>
      <c r="I171">
        <v>5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 s="14">
        <v>67.5</v>
      </c>
      <c r="T171">
        <v>9.09</v>
      </c>
      <c r="BA171">
        <v>2.5</v>
      </c>
    </row>
    <row r="173" spans="1:53" x14ac:dyDescent="0.25">
      <c r="A173" s="3"/>
      <c r="B173" s="3" t="s">
        <v>1</v>
      </c>
      <c r="C173" s="3" t="s">
        <v>3</v>
      </c>
      <c r="D173" s="3" t="s">
        <v>4</v>
      </c>
      <c r="E173" s="3" t="s">
        <v>30</v>
      </c>
      <c r="F173" s="3" t="s">
        <v>7</v>
      </c>
      <c r="G173" s="3" t="s">
        <v>31</v>
      </c>
      <c r="H173" s="3" t="s">
        <v>8</v>
      </c>
      <c r="I173" s="3" t="s">
        <v>13</v>
      </c>
      <c r="J173" s="3" t="s">
        <v>15</v>
      </c>
      <c r="K173" s="3" t="s">
        <v>16</v>
      </c>
      <c r="L173" s="3" t="s">
        <v>14</v>
      </c>
      <c r="M173" s="3" t="s">
        <v>32</v>
      </c>
      <c r="N173" s="3" t="s">
        <v>33</v>
      </c>
      <c r="O173" s="3" t="s">
        <v>34</v>
      </c>
      <c r="P173" s="3" t="s">
        <v>35</v>
      </c>
      <c r="Q173" s="3" t="s">
        <v>36</v>
      </c>
      <c r="R173" s="3" t="s">
        <v>37</v>
      </c>
      <c r="S173" s="6" t="s">
        <v>38</v>
      </c>
      <c r="T173" s="3" t="s">
        <v>506</v>
      </c>
      <c r="U173" s="3" t="s">
        <v>507</v>
      </c>
      <c r="V173" s="3" t="s">
        <v>508</v>
      </c>
      <c r="W173" s="3" t="s">
        <v>17</v>
      </c>
      <c r="X173" s="3" t="s">
        <v>18</v>
      </c>
      <c r="Y173" s="3" t="s">
        <v>509</v>
      </c>
      <c r="Z173" s="6" t="s">
        <v>39</v>
      </c>
    </row>
    <row r="174" spans="1:53" x14ac:dyDescent="0.25">
      <c r="A174" s="3" t="s">
        <v>604</v>
      </c>
      <c r="B174" s="3" t="s">
        <v>60</v>
      </c>
      <c r="C174" s="3">
        <v>2</v>
      </c>
      <c r="D174" s="3">
        <v>0</v>
      </c>
      <c r="E174" s="3">
        <v>1</v>
      </c>
      <c r="F174" s="3">
        <v>2</v>
      </c>
      <c r="G174" s="3">
        <v>2</v>
      </c>
      <c r="H174" s="3">
        <v>1</v>
      </c>
      <c r="I174" s="3">
        <v>3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1</v>
      </c>
      <c r="R174" s="3">
        <v>0</v>
      </c>
      <c r="S174" s="6">
        <v>18</v>
      </c>
      <c r="T174" s="3">
        <v>4</v>
      </c>
      <c r="U174" s="3"/>
      <c r="V174" s="3"/>
      <c r="W174" s="3"/>
      <c r="X174" s="3"/>
      <c r="Y174" s="3"/>
      <c r="Z174" s="6"/>
    </row>
    <row r="175" spans="1:53" x14ac:dyDescent="0.25">
      <c r="A175" s="3" t="s">
        <v>161</v>
      </c>
      <c r="B175" s="3" t="s">
        <v>60</v>
      </c>
      <c r="C175" s="3">
        <v>4</v>
      </c>
      <c r="D175" s="3">
        <v>0</v>
      </c>
      <c r="E175" s="3">
        <v>4.0999999999999996</v>
      </c>
      <c r="F175" s="3">
        <v>6</v>
      </c>
      <c r="G175" s="3">
        <v>4</v>
      </c>
      <c r="H175" s="3">
        <v>4</v>
      </c>
      <c r="I175" s="3">
        <v>9</v>
      </c>
      <c r="J175" s="3">
        <v>1</v>
      </c>
      <c r="K175" s="3">
        <v>0</v>
      </c>
      <c r="L175" s="3">
        <v>2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6">
        <v>8.31</v>
      </c>
      <c r="T175" s="3">
        <v>3</v>
      </c>
      <c r="U175" s="3"/>
      <c r="V175" s="3"/>
      <c r="W175" s="3"/>
      <c r="X175" s="3"/>
      <c r="Y175" s="3"/>
      <c r="Z175" s="6"/>
    </row>
    <row r="176" spans="1:53" x14ac:dyDescent="0.25">
      <c r="A176" s="3"/>
      <c r="B176" s="3" t="s">
        <v>61</v>
      </c>
      <c r="C176" s="3">
        <f t="shared" ref="C176:R176" si="17">SUM(C174:C175)</f>
        <v>6</v>
      </c>
      <c r="D176" s="3">
        <f t="shared" si="17"/>
        <v>0</v>
      </c>
      <c r="E176" s="3">
        <f t="shared" si="17"/>
        <v>5.0999999999999996</v>
      </c>
      <c r="F176" s="3">
        <f t="shared" si="17"/>
        <v>8</v>
      </c>
      <c r="G176" s="3">
        <f t="shared" si="17"/>
        <v>6</v>
      </c>
      <c r="H176" s="3">
        <f t="shared" si="17"/>
        <v>5</v>
      </c>
      <c r="I176" s="3">
        <f t="shared" si="17"/>
        <v>12</v>
      </c>
      <c r="J176" s="3">
        <f t="shared" si="17"/>
        <v>1</v>
      </c>
      <c r="K176" s="3">
        <f t="shared" si="17"/>
        <v>0</v>
      </c>
      <c r="L176" s="3">
        <f t="shared" si="17"/>
        <v>2</v>
      </c>
      <c r="M176" s="3">
        <f t="shared" si="17"/>
        <v>0</v>
      </c>
      <c r="N176" s="3">
        <f t="shared" si="17"/>
        <v>0</v>
      </c>
      <c r="O176" s="3">
        <f t="shared" si="17"/>
        <v>0</v>
      </c>
      <c r="P176" s="3">
        <f t="shared" si="17"/>
        <v>0</v>
      </c>
      <c r="Q176" s="3">
        <f t="shared" si="17"/>
        <v>1</v>
      </c>
      <c r="R176" s="3">
        <f t="shared" si="17"/>
        <v>0</v>
      </c>
      <c r="S176" s="6"/>
      <c r="T176" s="3"/>
      <c r="U176" s="3"/>
      <c r="V176" s="3"/>
      <c r="W176" s="3"/>
      <c r="X176" s="3"/>
      <c r="Y176" s="3"/>
      <c r="Z176" s="6">
        <v>3.4</v>
      </c>
    </row>
    <row r="180" spans="1:26" x14ac:dyDescent="0.25">
      <c r="A180" s="3" t="s">
        <v>458</v>
      </c>
      <c r="B180" s="3" t="s">
        <v>624</v>
      </c>
      <c r="C180" s="3">
        <v>2</v>
      </c>
      <c r="D180" s="3">
        <v>1</v>
      </c>
      <c r="E180" s="3">
        <v>0.2</v>
      </c>
      <c r="F180" s="3">
        <v>4</v>
      </c>
      <c r="G180" s="3">
        <v>4</v>
      </c>
      <c r="H180" s="3">
        <v>0</v>
      </c>
      <c r="I180" s="3">
        <v>6</v>
      </c>
      <c r="J180" s="3">
        <v>0</v>
      </c>
      <c r="K180" s="3">
        <v>0</v>
      </c>
      <c r="L180" s="3">
        <v>2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6">
        <v>54</v>
      </c>
      <c r="T180" s="3"/>
      <c r="U180" s="3"/>
      <c r="V180" s="3"/>
      <c r="W180" s="3"/>
      <c r="X180" s="3"/>
      <c r="Y180" s="3"/>
      <c r="Z180" s="6">
        <v>9.09</v>
      </c>
    </row>
    <row r="181" spans="1:26" x14ac:dyDescent="0.25">
      <c r="A181" s="3" t="s">
        <v>146</v>
      </c>
      <c r="B181" s="3" t="s">
        <v>624</v>
      </c>
      <c r="C181" s="3">
        <v>1</v>
      </c>
      <c r="D181" s="3">
        <v>0</v>
      </c>
      <c r="E181" s="3">
        <v>1</v>
      </c>
      <c r="F181" s="3">
        <v>1</v>
      </c>
      <c r="G181" s="3">
        <v>1</v>
      </c>
      <c r="H181" s="3">
        <v>0</v>
      </c>
      <c r="I181" s="3">
        <v>3</v>
      </c>
      <c r="J181" s="3">
        <v>1</v>
      </c>
      <c r="K181" s="3">
        <v>0</v>
      </c>
      <c r="L181" s="3">
        <v>3</v>
      </c>
      <c r="M181" s="3">
        <v>0</v>
      </c>
      <c r="N181" s="3">
        <v>0</v>
      </c>
      <c r="O181" s="3">
        <v>0</v>
      </c>
      <c r="P181" s="3">
        <v>0</v>
      </c>
      <c r="Q181" s="3">
        <v>1</v>
      </c>
      <c r="R181" s="3">
        <v>0</v>
      </c>
      <c r="S181" s="6">
        <v>9</v>
      </c>
      <c r="T181" s="3"/>
      <c r="U181" s="3"/>
      <c r="V181" s="3"/>
      <c r="W181" s="3"/>
      <c r="X181" s="3"/>
      <c r="Y181" s="3"/>
      <c r="Z181" s="6">
        <v>3</v>
      </c>
    </row>
    <row r="182" spans="1:26" x14ac:dyDescent="0.25">
      <c r="A182" s="3"/>
      <c r="B182" s="3" t="s">
        <v>624</v>
      </c>
      <c r="C182" s="3">
        <v>1</v>
      </c>
      <c r="D182" s="3">
        <v>0</v>
      </c>
      <c r="E182" s="3">
        <v>2</v>
      </c>
      <c r="F182" s="3">
        <v>1</v>
      </c>
      <c r="G182" s="3">
        <v>0</v>
      </c>
      <c r="H182" s="3">
        <v>1</v>
      </c>
      <c r="I182" s="3">
        <v>1</v>
      </c>
      <c r="J182" s="3">
        <v>0</v>
      </c>
      <c r="K182" s="3">
        <v>0</v>
      </c>
      <c r="L182" s="3">
        <v>4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6">
        <v>0</v>
      </c>
      <c r="T182" s="3"/>
      <c r="U182" s="3"/>
      <c r="V182" s="3"/>
      <c r="W182" s="3"/>
      <c r="X182" s="3"/>
      <c r="Y182" s="3"/>
      <c r="Z182" s="6">
        <v>1</v>
      </c>
    </row>
    <row r="183" spans="1:26" x14ac:dyDescent="0.25">
      <c r="A183" s="3"/>
      <c r="B183" s="3" t="s">
        <v>445</v>
      </c>
      <c r="C183" s="3">
        <f t="shared" ref="C183:R183" si="18">SUM(C180:C182)</f>
        <v>4</v>
      </c>
      <c r="D183" s="3">
        <f t="shared" si="18"/>
        <v>1</v>
      </c>
      <c r="E183" s="3">
        <f t="shared" si="18"/>
        <v>3.2</v>
      </c>
      <c r="F183" s="3">
        <f t="shared" si="18"/>
        <v>6</v>
      </c>
      <c r="G183" s="3">
        <f t="shared" si="18"/>
        <v>5</v>
      </c>
      <c r="H183" s="3">
        <f t="shared" si="18"/>
        <v>1</v>
      </c>
      <c r="I183" s="3">
        <f t="shared" si="18"/>
        <v>10</v>
      </c>
      <c r="J183" s="3">
        <f t="shared" si="18"/>
        <v>1</v>
      </c>
      <c r="K183" s="3">
        <f t="shared" si="18"/>
        <v>0</v>
      </c>
      <c r="L183" s="3">
        <f t="shared" si="18"/>
        <v>9</v>
      </c>
      <c r="M183" s="3">
        <f t="shared" si="18"/>
        <v>0</v>
      </c>
      <c r="N183" s="3">
        <f t="shared" si="18"/>
        <v>0</v>
      </c>
      <c r="O183" s="3">
        <f t="shared" si="18"/>
        <v>0</v>
      </c>
      <c r="P183" s="3">
        <f t="shared" si="18"/>
        <v>0</v>
      </c>
      <c r="Q183" s="3">
        <f t="shared" si="18"/>
        <v>1</v>
      </c>
      <c r="R183" s="3">
        <f t="shared" si="18"/>
        <v>0</v>
      </c>
      <c r="S183" s="6">
        <v>14</v>
      </c>
      <c r="T183" s="3"/>
      <c r="U183" s="3"/>
      <c r="V183" s="3"/>
      <c r="W183" s="3"/>
      <c r="X183" s="3"/>
      <c r="Y183" s="3"/>
      <c r="Z183" s="6"/>
    </row>
    <row r="185" spans="1:26" x14ac:dyDescent="0.25">
      <c r="A185" s="3" t="s">
        <v>563</v>
      </c>
      <c r="B185" s="3" t="s">
        <v>460</v>
      </c>
      <c r="C185" s="3">
        <v>8</v>
      </c>
      <c r="D185" s="3">
        <v>2</v>
      </c>
      <c r="E185" s="3">
        <v>17.2</v>
      </c>
      <c r="F185" s="3">
        <v>33</v>
      </c>
      <c r="G185" s="3">
        <v>19</v>
      </c>
      <c r="H185" s="3">
        <v>18</v>
      </c>
      <c r="I185" s="3">
        <v>24</v>
      </c>
      <c r="J185" s="3">
        <v>5</v>
      </c>
      <c r="K185" s="3">
        <v>0</v>
      </c>
      <c r="L185" s="3">
        <v>12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6">
        <v>9.68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6">
        <v>2.38</v>
      </c>
    </row>
    <row r="186" spans="1:26" x14ac:dyDescent="0.25">
      <c r="A186" s="3" t="s">
        <v>567</v>
      </c>
      <c r="B186" s="3" t="s">
        <v>460</v>
      </c>
      <c r="C186" s="3">
        <v>3</v>
      </c>
      <c r="D186" s="3">
        <v>1</v>
      </c>
      <c r="E186" s="3">
        <v>8</v>
      </c>
      <c r="F186" s="3">
        <v>9</v>
      </c>
      <c r="G186" s="3">
        <v>4</v>
      </c>
      <c r="H186" s="3">
        <v>8</v>
      </c>
      <c r="I186" s="3">
        <v>6</v>
      </c>
      <c r="J186" s="3">
        <v>1</v>
      </c>
      <c r="K186" s="3">
        <v>0</v>
      </c>
      <c r="L186" s="3">
        <v>8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6">
        <v>4.5</v>
      </c>
      <c r="T186" s="3"/>
      <c r="U186" s="3"/>
      <c r="V186" s="3"/>
      <c r="W186" s="3"/>
      <c r="X186" s="3"/>
      <c r="Y186" s="3"/>
      <c r="Z186" s="6">
        <v>1.75</v>
      </c>
    </row>
    <row r="187" spans="1:26" x14ac:dyDescent="0.25">
      <c r="A187" s="150" t="s">
        <v>602</v>
      </c>
      <c r="B187" s="3" t="s">
        <v>625</v>
      </c>
      <c r="C187" s="151">
        <v>2</v>
      </c>
      <c r="D187" s="151">
        <v>0</v>
      </c>
      <c r="E187" s="151">
        <v>4.2</v>
      </c>
      <c r="F187" s="151">
        <v>5</v>
      </c>
      <c r="G187" s="51">
        <v>5</v>
      </c>
      <c r="H187" s="151">
        <v>5</v>
      </c>
      <c r="I187" s="151">
        <v>2</v>
      </c>
      <c r="J187" s="151">
        <v>2</v>
      </c>
      <c r="K187" s="151">
        <v>0</v>
      </c>
      <c r="L187" s="151">
        <v>3</v>
      </c>
      <c r="M187" s="151">
        <v>0</v>
      </c>
      <c r="N187" s="151">
        <v>0</v>
      </c>
      <c r="O187" s="151">
        <v>0</v>
      </c>
      <c r="P187" s="151">
        <v>0</v>
      </c>
      <c r="Q187" s="151">
        <v>0</v>
      </c>
      <c r="R187" s="151">
        <v>0</v>
      </c>
      <c r="S187" s="47">
        <v>9.64</v>
      </c>
      <c r="T187" s="3"/>
      <c r="U187" s="3"/>
      <c r="V187" s="3"/>
      <c r="W187" s="3"/>
      <c r="X187" s="3"/>
      <c r="Y187" s="3"/>
      <c r="Z187" s="47">
        <v>1.5</v>
      </c>
    </row>
    <row r="188" spans="1:26" x14ac:dyDescent="0.25">
      <c r="A188" s="3" t="s">
        <v>144</v>
      </c>
      <c r="B188" s="3" t="s">
        <v>460</v>
      </c>
      <c r="C188" s="3">
        <v>5</v>
      </c>
      <c r="D188" s="3">
        <v>0</v>
      </c>
      <c r="E188" s="3">
        <v>7</v>
      </c>
      <c r="F188" s="3">
        <v>6</v>
      </c>
      <c r="G188" s="3">
        <v>3</v>
      </c>
      <c r="H188" s="3">
        <v>11</v>
      </c>
      <c r="I188" s="3">
        <v>1</v>
      </c>
      <c r="J188" s="3">
        <v>1</v>
      </c>
      <c r="K188" s="3">
        <v>0</v>
      </c>
      <c r="L188" s="3">
        <v>6</v>
      </c>
      <c r="M188" s="3">
        <v>0</v>
      </c>
      <c r="N188" s="3">
        <v>0</v>
      </c>
      <c r="O188" s="3">
        <v>0</v>
      </c>
      <c r="P188" s="3">
        <v>0</v>
      </c>
      <c r="Q188" s="3">
        <v>1</v>
      </c>
      <c r="R188" s="3">
        <v>0</v>
      </c>
      <c r="S188" s="6">
        <v>3.86</v>
      </c>
      <c r="T188" s="3"/>
      <c r="U188" s="3"/>
      <c r="V188" s="3"/>
      <c r="W188" s="3"/>
      <c r="X188" s="3"/>
      <c r="Y188" s="3"/>
      <c r="Z188" s="6">
        <v>1.71</v>
      </c>
    </row>
    <row r="189" spans="1:26" x14ac:dyDescent="0.25">
      <c r="A189" s="3" t="s">
        <v>146</v>
      </c>
      <c r="B189" s="3" t="s">
        <v>460</v>
      </c>
      <c r="C189" s="3">
        <v>2</v>
      </c>
      <c r="D189" s="3">
        <v>0</v>
      </c>
      <c r="E189" s="3">
        <v>4</v>
      </c>
      <c r="F189" s="3">
        <v>6</v>
      </c>
      <c r="G189" s="3">
        <v>3</v>
      </c>
      <c r="H189" s="3">
        <v>5</v>
      </c>
      <c r="I189" s="3">
        <v>2</v>
      </c>
      <c r="J189" s="3">
        <v>3</v>
      </c>
      <c r="K189" s="3">
        <v>0</v>
      </c>
      <c r="L189" s="3">
        <v>3</v>
      </c>
      <c r="M189" s="3">
        <v>0</v>
      </c>
      <c r="N189" s="3">
        <v>1</v>
      </c>
      <c r="O189" s="3">
        <v>0</v>
      </c>
      <c r="P189" s="3">
        <v>0</v>
      </c>
      <c r="Q189" s="3">
        <v>1</v>
      </c>
      <c r="R189" s="3">
        <v>0</v>
      </c>
      <c r="S189" s="6">
        <v>6.75</v>
      </c>
      <c r="T189" s="3"/>
      <c r="U189" s="3"/>
      <c r="V189" s="3"/>
      <c r="W189" s="3"/>
      <c r="X189" s="3"/>
      <c r="Y189" s="3"/>
      <c r="Z189" s="6">
        <v>1.75</v>
      </c>
    </row>
    <row r="190" spans="1:26" x14ac:dyDescent="0.25">
      <c r="A190" s="3"/>
      <c r="B190" s="3" t="s">
        <v>445</v>
      </c>
      <c r="C190" s="62">
        <f t="shared" ref="C190:R190" si="19">SUM(C185:C189)</f>
        <v>20</v>
      </c>
      <c r="D190" s="62">
        <f t="shared" si="19"/>
        <v>3</v>
      </c>
      <c r="E190" s="62">
        <v>41.1</v>
      </c>
      <c r="F190" s="62">
        <f t="shared" si="19"/>
        <v>59</v>
      </c>
      <c r="G190" s="62">
        <f t="shared" si="19"/>
        <v>34</v>
      </c>
      <c r="H190" s="62">
        <f t="shared" si="19"/>
        <v>47</v>
      </c>
      <c r="I190" s="62">
        <f t="shared" si="19"/>
        <v>35</v>
      </c>
      <c r="J190" s="62">
        <f t="shared" si="19"/>
        <v>12</v>
      </c>
      <c r="K190" s="62">
        <f t="shared" si="19"/>
        <v>0</v>
      </c>
      <c r="L190" s="62">
        <f t="shared" si="19"/>
        <v>32</v>
      </c>
      <c r="M190" s="62">
        <f t="shared" si="19"/>
        <v>0</v>
      </c>
      <c r="N190" s="62">
        <f t="shared" si="19"/>
        <v>1</v>
      </c>
      <c r="O190" s="62">
        <f t="shared" si="19"/>
        <v>0</v>
      </c>
      <c r="P190" s="62">
        <f t="shared" si="19"/>
        <v>0</v>
      </c>
      <c r="Q190" s="62">
        <f t="shared" si="19"/>
        <v>2</v>
      </c>
      <c r="R190" s="62">
        <f t="shared" si="19"/>
        <v>0</v>
      </c>
      <c r="S190" s="63">
        <v>7.57</v>
      </c>
      <c r="T190" s="3"/>
      <c r="U190" s="3"/>
      <c r="V190" s="3"/>
      <c r="W190" s="3"/>
      <c r="X190" s="3"/>
      <c r="Y190" s="3"/>
      <c r="Z190" s="6">
        <v>1.99</v>
      </c>
    </row>
    <row r="192" spans="1:26" x14ac:dyDescent="0.25">
      <c r="A192" s="3"/>
      <c r="B192" s="3" t="s">
        <v>1</v>
      </c>
      <c r="C192" s="3" t="s">
        <v>3</v>
      </c>
      <c r="D192" s="3" t="s">
        <v>4</v>
      </c>
      <c r="E192" s="3" t="s">
        <v>30</v>
      </c>
      <c r="F192" s="3" t="s">
        <v>7</v>
      </c>
      <c r="G192" s="3" t="s">
        <v>31</v>
      </c>
      <c r="H192" s="3" t="s">
        <v>8</v>
      </c>
      <c r="I192" s="3" t="s">
        <v>13</v>
      </c>
      <c r="J192" s="3" t="s">
        <v>15</v>
      </c>
      <c r="K192" s="3" t="s">
        <v>16</v>
      </c>
      <c r="L192" s="3" t="s">
        <v>14</v>
      </c>
      <c r="M192" s="3" t="s">
        <v>32</v>
      </c>
      <c r="N192" s="3" t="s">
        <v>33</v>
      </c>
      <c r="O192" s="3" t="s">
        <v>34</v>
      </c>
      <c r="P192" s="3" t="s">
        <v>35</v>
      </c>
      <c r="Q192" s="3" t="s">
        <v>36</v>
      </c>
      <c r="R192" s="3" t="s">
        <v>37</v>
      </c>
      <c r="S192" s="6" t="s">
        <v>38</v>
      </c>
      <c r="T192" s="3" t="s">
        <v>506</v>
      </c>
      <c r="U192" s="3" t="s">
        <v>507</v>
      </c>
      <c r="V192" s="3" t="s">
        <v>508</v>
      </c>
      <c r="W192" s="3" t="s">
        <v>17</v>
      </c>
      <c r="X192" s="3" t="s">
        <v>18</v>
      </c>
      <c r="Y192" s="3" t="s">
        <v>509</v>
      </c>
      <c r="Z192" s="6" t="s">
        <v>39</v>
      </c>
    </row>
    <row r="193" spans="1:26" x14ac:dyDescent="0.25">
      <c r="A193" s="3" t="s">
        <v>567</v>
      </c>
      <c r="B193" s="13" t="s">
        <v>626</v>
      </c>
      <c r="C193" s="13">
        <v>6</v>
      </c>
      <c r="D193" s="13">
        <v>3</v>
      </c>
      <c r="E193" s="13">
        <v>43.2</v>
      </c>
      <c r="F193" s="13">
        <v>46</v>
      </c>
      <c r="G193" s="13">
        <v>28</v>
      </c>
      <c r="H193" s="13">
        <v>71</v>
      </c>
      <c r="I193" s="13">
        <v>12</v>
      </c>
      <c r="J193" s="13">
        <v>0</v>
      </c>
      <c r="K193" s="13">
        <v>0</v>
      </c>
      <c r="L193" s="13">
        <v>39</v>
      </c>
      <c r="M193" s="13">
        <v>0</v>
      </c>
      <c r="N193" s="13">
        <v>2</v>
      </c>
      <c r="O193" s="13">
        <v>0</v>
      </c>
      <c r="P193" s="13">
        <v>0</v>
      </c>
      <c r="Q193" s="13">
        <v>0</v>
      </c>
      <c r="R193" s="13">
        <v>0</v>
      </c>
      <c r="S193" s="49">
        <v>5.77</v>
      </c>
      <c r="T193" s="3"/>
      <c r="U193" s="3"/>
      <c r="V193" s="3"/>
      <c r="W193" s="3"/>
      <c r="X193" s="3"/>
      <c r="Y193" s="3"/>
      <c r="Z193" s="6"/>
    </row>
    <row r="194" spans="1:26" x14ac:dyDescent="0.25">
      <c r="A194" s="150" t="s">
        <v>602</v>
      </c>
      <c r="B194" s="3" t="s">
        <v>626</v>
      </c>
      <c r="C194" s="151">
        <v>5</v>
      </c>
      <c r="D194" s="151">
        <v>2</v>
      </c>
      <c r="E194" s="151">
        <v>20.2</v>
      </c>
      <c r="F194" s="151">
        <v>27</v>
      </c>
      <c r="G194" s="51">
        <v>18</v>
      </c>
      <c r="H194" s="151">
        <v>38</v>
      </c>
      <c r="I194" s="151">
        <v>7</v>
      </c>
      <c r="J194" s="151">
        <v>0</v>
      </c>
      <c r="K194" s="151">
        <v>1</v>
      </c>
      <c r="L194" s="151">
        <v>19</v>
      </c>
      <c r="M194" s="151">
        <v>0</v>
      </c>
      <c r="N194" s="151">
        <v>0</v>
      </c>
      <c r="O194" s="151">
        <v>0</v>
      </c>
      <c r="P194" s="151">
        <v>0</v>
      </c>
      <c r="Q194" s="151">
        <v>0</v>
      </c>
      <c r="R194" s="151">
        <v>0</v>
      </c>
      <c r="S194" s="47">
        <v>7.84</v>
      </c>
      <c r="T194" s="3"/>
      <c r="U194" s="3"/>
      <c r="V194" s="3"/>
      <c r="W194" s="3"/>
      <c r="X194" s="3"/>
      <c r="Y194" s="3"/>
      <c r="Z194" s="47">
        <v>2.1800000000000002</v>
      </c>
    </row>
    <row r="195" spans="1:26" x14ac:dyDescent="0.25">
      <c r="A195" s="3"/>
      <c r="B195" s="3" t="s">
        <v>626</v>
      </c>
      <c r="C195" s="3">
        <v>6</v>
      </c>
      <c r="D195" s="3">
        <v>2</v>
      </c>
      <c r="E195" s="3">
        <v>20.100000000000001</v>
      </c>
      <c r="F195" s="3">
        <v>35</v>
      </c>
      <c r="G195" s="3">
        <v>25</v>
      </c>
      <c r="H195" s="3">
        <v>15</v>
      </c>
      <c r="I195" s="3">
        <v>15</v>
      </c>
      <c r="J195" s="3">
        <v>0</v>
      </c>
      <c r="K195" s="3">
        <v>1</v>
      </c>
      <c r="L195" s="3">
        <v>10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6">
        <v>11.07</v>
      </c>
      <c r="T195" s="3" t="s">
        <v>147</v>
      </c>
      <c r="U195" s="3"/>
      <c r="V195" s="3"/>
      <c r="W195" s="3"/>
      <c r="X195" s="3"/>
      <c r="Y195" s="3"/>
      <c r="Z195" s="6"/>
    </row>
    <row r="196" spans="1:26" x14ac:dyDescent="0.25">
      <c r="A196" s="3"/>
      <c r="B196" s="3" t="s">
        <v>50</v>
      </c>
      <c r="C196" s="62">
        <f t="shared" ref="C196:R196" si="20">SUM(C193:C195)</f>
        <v>17</v>
      </c>
      <c r="D196" s="62">
        <f t="shared" si="20"/>
        <v>7</v>
      </c>
      <c r="E196" s="62">
        <v>84.2</v>
      </c>
      <c r="F196" s="62">
        <f t="shared" si="20"/>
        <v>108</v>
      </c>
      <c r="G196" s="62">
        <f t="shared" si="20"/>
        <v>71</v>
      </c>
      <c r="H196" s="62">
        <f t="shared" si="20"/>
        <v>124</v>
      </c>
      <c r="I196" s="62">
        <f t="shared" si="20"/>
        <v>34</v>
      </c>
      <c r="J196" s="62">
        <f t="shared" si="20"/>
        <v>0</v>
      </c>
      <c r="K196" s="62">
        <f t="shared" si="20"/>
        <v>2</v>
      </c>
      <c r="L196" s="62">
        <f t="shared" si="20"/>
        <v>68</v>
      </c>
      <c r="M196" s="62">
        <f t="shared" si="20"/>
        <v>0</v>
      </c>
      <c r="N196" s="62">
        <f t="shared" si="20"/>
        <v>2</v>
      </c>
      <c r="O196" s="62">
        <f t="shared" si="20"/>
        <v>0</v>
      </c>
      <c r="P196" s="62">
        <f t="shared" si="20"/>
        <v>0</v>
      </c>
      <c r="Q196" s="62">
        <f t="shared" si="20"/>
        <v>0</v>
      </c>
      <c r="R196" s="62">
        <f t="shared" si="20"/>
        <v>0</v>
      </c>
      <c r="S196" s="63">
        <v>7.65</v>
      </c>
      <c r="T196" s="3"/>
      <c r="U196" s="3"/>
      <c r="V196" s="3"/>
      <c r="W196" s="3"/>
      <c r="X196" s="3"/>
      <c r="Y196" s="3"/>
      <c r="Z196" s="6">
        <v>1.87</v>
      </c>
    </row>
    <row r="198" spans="1:26" x14ac:dyDescent="0.25">
      <c r="A198" s="3" t="s">
        <v>563</v>
      </c>
      <c r="B198" s="3" t="s">
        <v>455</v>
      </c>
      <c r="C198" s="3">
        <v>3</v>
      </c>
      <c r="D198" s="3">
        <v>0</v>
      </c>
      <c r="E198" s="3">
        <v>4.2</v>
      </c>
      <c r="F198" s="3">
        <v>14</v>
      </c>
      <c r="G198" s="3">
        <v>9</v>
      </c>
      <c r="H198" s="3">
        <v>13</v>
      </c>
      <c r="I198" s="3">
        <v>4</v>
      </c>
      <c r="J198" s="3">
        <v>1</v>
      </c>
      <c r="K198" s="3">
        <v>0</v>
      </c>
      <c r="L198" s="3">
        <v>3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6">
        <v>17.36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6">
        <v>3.65</v>
      </c>
    </row>
    <row r="199" spans="1:26" x14ac:dyDescent="0.25">
      <c r="A199" s="150" t="s">
        <v>602</v>
      </c>
      <c r="B199" s="3" t="s">
        <v>455</v>
      </c>
      <c r="C199" s="89">
        <v>1</v>
      </c>
      <c r="D199" s="89">
        <v>0</v>
      </c>
      <c r="E199" s="89">
        <v>0.1</v>
      </c>
      <c r="F199" s="89">
        <v>0</v>
      </c>
      <c r="G199" s="51">
        <v>0</v>
      </c>
      <c r="H199" s="89">
        <v>0</v>
      </c>
      <c r="I199" s="89">
        <v>0</v>
      </c>
      <c r="J199" s="89">
        <v>0</v>
      </c>
      <c r="K199" s="89">
        <v>0</v>
      </c>
      <c r="L199" s="89">
        <v>1</v>
      </c>
      <c r="M199" s="89">
        <v>0</v>
      </c>
      <c r="N199" s="89">
        <v>0</v>
      </c>
      <c r="O199" s="89">
        <v>0</v>
      </c>
      <c r="P199" s="89">
        <v>0</v>
      </c>
      <c r="Q199" s="89">
        <v>0</v>
      </c>
      <c r="R199" s="89">
        <v>0</v>
      </c>
      <c r="S199" s="47">
        <v>0</v>
      </c>
      <c r="T199" s="89">
        <v>0</v>
      </c>
      <c r="U199" s="3"/>
      <c r="V199" s="3"/>
      <c r="W199" s="3"/>
      <c r="X199" s="3"/>
      <c r="Y199" s="3"/>
      <c r="Z199" s="6"/>
    </row>
    <row r="200" spans="1:26" x14ac:dyDescent="0.25">
      <c r="A200" s="3"/>
      <c r="B200" s="3" t="s">
        <v>50</v>
      </c>
      <c r="C200" s="62">
        <f t="shared" ref="C200:R200" si="21">SUM(C198:C199)</f>
        <v>4</v>
      </c>
      <c r="D200" s="62">
        <f t="shared" si="21"/>
        <v>0</v>
      </c>
      <c r="E200" s="62">
        <f t="shared" si="21"/>
        <v>4.3</v>
      </c>
      <c r="F200" s="62">
        <f t="shared" si="21"/>
        <v>14</v>
      </c>
      <c r="G200" s="62">
        <f t="shared" si="21"/>
        <v>9</v>
      </c>
      <c r="H200" s="62">
        <f t="shared" si="21"/>
        <v>13</v>
      </c>
      <c r="I200" s="62">
        <f t="shared" si="21"/>
        <v>4</v>
      </c>
      <c r="J200" s="62">
        <f t="shared" si="21"/>
        <v>1</v>
      </c>
      <c r="K200" s="62">
        <f t="shared" si="21"/>
        <v>0</v>
      </c>
      <c r="L200" s="62">
        <f t="shared" si="21"/>
        <v>4</v>
      </c>
      <c r="M200" s="62">
        <f t="shared" si="21"/>
        <v>0</v>
      </c>
      <c r="N200" s="62">
        <f t="shared" si="21"/>
        <v>0</v>
      </c>
      <c r="O200" s="62">
        <f t="shared" si="21"/>
        <v>0</v>
      </c>
      <c r="P200" s="62">
        <f t="shared" si="21"/>
        <v>0</v>
      </c>
      <c r="Q200" s="62">
        <f t="shared" si="21"/>
        <v>0</v>
      </c>
      <c r="R200" s="62">
        <f t="shared" si="21"/>
        <v>0</v>
      </c>
      <c r="S200" s="63">
        <v>18.84</v>
      </c>
      <c r="T200" s="3"/>
      <c r="U200" s="3"/>
      <c r="V200" s="3"/>
      <c r="W200" s="3"/>
      <c r="X200" s="3"/>
      <c r="Y200" s="3"/>
      <c r="Z200" s="6"/>
    </row>
    <row r="202" spans="1:26" x14ac:dyDescent="0.25">
      <c r="A202" s="150" t="s">
        <v>602</v>
      </c>
      <c r="B202" s="13" t="s">
        <v>627</v>
      </c>
      <c r="C202" s="89">
        <v>8</v>
      </c>
      <c r="D202" s="89">
        <v>7</v>
      </c>
      <c r="E202" s="89">
        <v>39</v>
      </c>
      <c r="F202" s="89">
        <v>42</v>
      </c>
      <c r="G202" s="51">
        <v>30</v>
      </c>
      <c r="H202" s="89">
        <v>42</v>
      </c>
      <c r="I202" s="89">
        <v>10</v>
      </c>
      <c r="J202" s="89">
        <v>13</v>
      </c>
      <c r="K202" s="89">
        <v>0</v>
      </c>
      <c r="L202" s="89">
        <v>36</v>
      </c>
      <c r="M202" s="89">
        <v>0</v>
      </c>
      <c r="N202" s="89">
        <v>0</v>
      </c>
      <c r="O202" s="89">
        <v>0</v>
      </c>
      <c r="P202" s="89">
        <v>0</v>
      </c>
      <c r="Q202" s="89">
        <v>0</v>
      </c>
      <c r="R202" s="89">
        <v>0</v>
      </c>
      <c r="S202" s="47">
        <v>6.92</v>
      </c>
      <c r="T202" s="3"/>
      <c r="U202" s="3"/>
      <c r="V202" s="3"/>
      <c r="W202" s="3"/>
      <c r="X202" s="3"/>
      <c r="Y202" s="3"/>
      <c r="Z202" s="47">
        <v>1.33</v>
      </c>
    </row>
    <row r="203" spans="1:26" x14ac:dyDescent="0.25">
      <c r="A203" s="3" t="s">
        <v>458</v>
      </c>
      <c r="B203" s="3" t="s">
        <v>627</v>
      </c>
      <c r="C203" s="3">
        <v>3</v>
      </c>
      <c r="D203" s="3">
        <v>2</v>
      </c>
      <c r="E203" s="3">
        <v>9.1999999999999993</v>
      </c>
      <c r="F203" s="3">
        <v>14</v>
      </c>
      <c r="G203" s="3">
        <v>5</v>
      </c>
      <c r="H203" s="3">
        <v>10</v>
      </c>
      <c r="I203" s="3">
        <v>3</v>
      </c>
      <c r="J203" s="3">
        <v>3</v>
      </c>
      <c r="K203" s="3">
        <v>0</v>
      </c>
      <c r="L203" s="3">
        <v>7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6">
        <v>4.66</v>
      </c>
      <c r="T203" s="3"/>
      <c r="U203" s="3"/>
      <c r="V203" s="3"/>
      <c r="W203" s="3"/>
      <c r="X203" s="3"/>
      <c r="Y203" s="3"/>
      <c r="Z203" s="6">
        <v>1.35</v>
      </c>
    </row>
    <row r="204" spans="1:26" x14ac:dyDescent="0.25">
      <c r="A204" s="3" t="s">
        <v>146</v>
      </c>
      <c r="B204" s="3" t="s">
        <v>627</v>
      </c>
      <c r="C204" s="3">
        <v>4</v>
      </c>
      <c r="D204" s="3">
        <v>2</v>
      </c>
      <c r="E204" s="3">
        <v>14.2</v>
      </c>
      <c r="F204" s="3">
        <v>25</v>
      </c>
      <c r="G204" s="3">
        <v>12</v>
      </c>
      <c r="H204" s="3">
        <v>19</v>
      </c>
      <c r="I204" s="3">
        <v>6</v>
      </c>
      <c r="J204" s="3">
        <v>0</v>
      </c>
      <c r="K204" s="3">
        <v>0</v>
      </c>
      <c r="L204" s="3">
        <v>8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6">
        <v>7.36</v>
      </c>
      <c r="T204" s="3"/>
      <c r="U204" s="3"/>
      <c r="V204" s="3"/>
      <c r="W204" s="3"/>
      <c r="X204" s="3"/>
      <c r="Y204" s="3"/>
      <c r="Z204" s="6">
        <v>1.71</v>
      </c>
    </row>
    <row r="205" spans="1:26" x14ac:dyDescent="0.25">
      <c r="A205" s="3"/>
      <c r="B205" s="3" t="s">
        <v>50</v>
      </c>
      <c r="C205" s="62">
        <f t="shared" ref="C205:R205" si="22">SUM(C202:C204)</f>
        <v>15</v>
      </c>
      <c r="D205" s="62">
        <f t="shared" si="22"/>
        <v>11</v>
      </c>
      <c r="E205" s="62">
        <v>63.1</v>
      </c>
      <c r="F205" s="62">
        <f t="shared" si="22"/>
        <v>81</v>
      </c>
      <c r="G205" s="62">
        <f t="shared" si="22"/>
        <v>47</v>
      </c>
      <c r="H205" s="62">
        <f t="shared" si="22"/>
        <v>71</v>
      </c>
      <c r="I205" s="62">
        <f t="shared" si="22"/>
        <v>19</v>
      </c>
      <c r="J205" s="62">
        <f t="shared" si="22"/>
        <v>16</v>
      </c>
      <c r="K205" s="62">
        <f t="shared" si="22"/>
        <v>0</v>
      </c>
      <c r="L205" s="62">
        <f t="shared" si="22"/>
        <v>51</v>
      </c>
      <c r="M205" s="62">
        <f t="shared" si="22"/>
        <v>0</v>
      </c>
      <c r="N205" s="62">
        <f t="shared" si="22"/>
        <v>0</v>
      </c>
      <c r="O205" s="62">
        <f t="shared" si="22"/>
        <v>0</v>
      </c>
      <c r="P205" s="62">
        <f t="shared" si="22"/>
        <v>0</v>
      </c>
      <c r="Q205" s="62">
        <f t="shared" si="22"/>
        <v>0</v>
      </c>
      <c r="R205" s="62">
        <f t="shared" si="22"/>
        <v>0</v>
      </c>
      <c r="S205" s="63">
        <v>6.7</v>
      </c>
      <c r="T205" s="3"/>
      <c r="U205" s="3"/>
      <c r="V205" s="3"/>
      <c r="W205" s="3"/>
      <c r="X205" s="3"/>
      <c r="Y205" s="3"/>
      <c r="Z205" s="6">
        <v>1.42</v>
      </c>
    </row>
    <row r="207" spans="1:26" x14ac:dyDescent="0.25">
      <c r="A207" s="3" t="s">
        <v>134</v>
      </c>
      <c r="B207" s="3" t="s">
        <v>443</v>
      </c>
      <c r="C207" s="3">
        <v>3</v>
      </c>
      <c r="D207" s="3">
        <v>3</v>
      </c>
      <c r="E207" s="3">
        <v>7.1</v>
      </c>
      <c r="F207" s="3">
        <v>14</v>
      </c>
      <c r="G207" s="3">
        <v>6</v>
      </c>
      <c r="H207" s="3">
        <v>8</v>
      </c>
      <c r="I207" s="3">
        <v>17</v>
      </c>
      <c r="J207" s="3">
        <v>2</v>
      </c>
      <c r="K207" s="3">
        <v>0</v>
      </c>
      <c r="L207" s="3">
        <v>4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6">
        <v>7.36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6">
        <v>3.42</v>
      </c>
    </row>
    <row r="208" spans="1:26" x14ac:dyDescent="0.25">
      <c r="A208" s="3" t="s">
        <v>567</v>
      </c>
      <c r="B208" s="3" t="s">
        <v>443</v>
      </c>
      <c r="C208" s="3">
        <v>7</v>
      </c>
      <c r="D208" s="3">
        <v>0</v>
      </c>
      <c r="E208" s="3">
        <v>8</v>
      </c>
      <c r="F208" s="3">
        <v>17</v>
      </c>
      <c r="G208" s="3">
        <v>15</v>
      </c>
      <c r="H208" s="3">
        <v>12</v>
      </c>
      <c r="I208" s="3">
        <v>13</v>
      </c>
      <c r="J208" s="3">
        <v>5</v>
      </c>
      <c r="K208" s="3">
        <v>0</v>
      </c>
      <c r="L208" s="3">
        <v>5</v>
      </c>
      <c r="M208" s="3">
        <v>0</v>
      </c>
      <c r="N208" s="3">
        <v>0</v>
      </c>
      <c r="O208" s="3">
        <v>0</v>
      </c>
      <c r="P208" s="3">
        <v>0</v>
      </c>
      <c r="Q208" s="3">
        <v>1</v>
      </c>
      <c r="R208" s="3">
        <v>0</v>
      </c>
      <c r="S208" s="6">
        <v>16.88</v>
      </c>
      <c r="T208" s="3"/>
      <c r="U208" s="3"/>
      <c r="V208" s="3"/>
      <c r="W208" s="3"/>
      <c r="X208" s="3"/>
      <c r="Y208" s="3"/>
      <c r="Z208" s="6">
        <v>3.13</v>
      </c>
    </row>
    <row r="209" spans="1:26" x14ac:dyDescent="0.25">
      <c r="A209" s="3"/>
      <c r="B209" s="3" t="s">
        <v>50</v>
      </c>
      <c r="C209" s="62">
        <f t="shared" ref="C209:R209" si="23">SUM(C207:C208)</f>
        <v>10</v>
      </c>
      <c r="D209" s="62">
        <f t="shared" si="23"/>
        <v>3</v>
      </c>
      <c r="E209" s="62">
        <f t="shared" si="23"/>
        <v>15.1</v>
      </c>
      <c r="F209" s="62">
        <f t="shared" si="23"/>
        <v>31</v>
      </c>
      <c r="G209" s="62">
        <f t="shared" si="23"/>
        <v>21</v>
      </c>
      <c r="H209" s="62">
        <f t="shared" si="23"/>
        <v>20</v>
      </c>
      <c r="I209" s="62">
        <f t="shared" si="23"/>
        <v>30</v>
      </c>
      <c r="J209" s="62">
        <f t="shared" si="23"/>
        <v>7</v>
      </c>
      <c r="K209" s="62">
        <f t="shared" si="23"/>
        <v>0</v>
      </c>
      <c r="L209" s="62">
        <f t="shared" si="23"/>
        <v>9</v>
      </c>
      <c r="M209" s="62">
        <f t="shared" si="23"/>
        <v>0</v>
      </c>
      <c r="N209" s="62">
        <f t="shared" si="23"/>
        <v>0</v>
      </c>
      <c r="O209" s="62">
        <f t="shared" si="23"/>
        <v>0</v>
      </c>
      <c r="P209" s="62">
        <f t="shared" si="23"/>
        <v>0</v>
      </c>
      <c r="Q209" s="62">
        <f t="shared" si="23"/>
        <v>1</v>
      </c>
      <c r="R209" s="62">
        <f t="shared" si="23"/>
        <v>0</v>
      </c>
      <c r="S209" s="6">
        <v>12.52</v>
      </c>
      <c r="T209" s="3"/>
      <c r="U209" s="3"/>
      <c r="V209" s="3"/>
      <c r="W209" s="3"/>
      <c r="X209" s="3"/>
      <c r="Y209" s="3"/>
      <c r="Z209" s="6">
        <v>3.31</v>
      </c>
    </row>
    <row r="211" spans="1:26" x14ac:dyDescent="0.25">
      <c r="A211" s="3" t="s">
        <v>134</v>
      </c>
      <c r="B211" s="13" t="s">
        <v>383</v>
      </c>
      <c r="C211" s="3">
        <v>7</v>
      </c>
      <c r="D211" s="3">
        <v>2</v>
      </c>
      <c r="E211" s="3">
        <v>21.2</v>
      </c>
      <c r="F211" s="3">
        <v>36</v>
      </c>
      <c r="G211" s="3">
        <v>20</v>
      </c>
      <c r="H211" s="3">
        <v>32</v>
      </c>
      <c r="I211" s="3">
        <v>18</v>
      </c>
      <c r="J211" s="3">
        <v>2</v>
      </c>
      <c r="K211" s="3">
        <v>0</v>
      </c>
      <c r="L211" s="3">
        <v>12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6">
        <v>8.31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6">
        <v>2.31</v>
      </c>
    </row>
    <row r="212" spans="1:26" x14ac:dyDescent="0.25">
      <c r="A212" s="3" t="s">
        <v>563</v>
      </c>
      <c r="B212" s="3" t="s">
        <v>384</v>
      </c>
      <c r="C212" s="3">
        <v>6</v>
      </c>
      <c r="D212" s="3">
        <v>5</v>
      </c>
      <c r="E212" s="3">
        <v>25.1</v>
      </c>
      <c r="F212" s="3">
        <v>42</v>
      </c>
      <c r="G212" s="3">
        <v>21</v>
      </c>
      <c r="H212" s="3">
        <v>36</v>
      </c>
      <c r="I212" s="3">
        <v>19</v>
      </c>
      <c r="J212" s="3">
        <v>4</v>
      </c>
      <c r="K212" s="3">
        <v>0</v>
      </c>
      <c r="L212" s="3">
        <v>21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6">
        <v>7.46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6">
        <v>2.17</v>
      </c>
    </row>
    <row r="213" spans="1:26" x14ac:dyDescent="0.25">
      <c r="A213" s="3" t="s">
        <v>567</v>
      </c>
      <c r="B213" s="3" t="s">
        <v>383</v>
      </c>
      <c r="C213" s="3">
        <v>6</v>
      </c>
      <c r="D213" s="3">
        <v>3</v>
      </c>
      <c r="E213" s="3">
        <v>16.2</v>
      </c>
      <c r="F213" s="3">
        <v>15</v>
      </c>
      <c r="G213" s="3">
        <v>9</v>
      </c>
      <c r="H213" s="3">
        <v>21</v>
      </c>
      <c r="I213" s="3">
        <v>7</v>
      </c>
      <c r="J213" s="3">
        <v>0</v>
      </c>
      <c r="K213" s="3">
        <v>0</v>
      </c>
      <c r="L213" s="3">
        <v>14</v>
      </c>
      <c r="M213" s="3">
        <v>0</v>
      </c>
      <c r="N213" s="3">
        <v>1</v>
      </c>
      <c r="O213" s="3">
        <v>0</v>
      </c>
      <c r="P213" s="3">
        <v>1</v>
      </c>
      <c r="Q213" s="3">
        <v>1</v>
      </c>
      <c r="R213" s="3">
        <v>0</v>
      </c>
      <c r="S213" s="6">
        <v>4.8600000000000003</v>
      </c>
      <c r="T213" s="3"/>
      <c r="U213" s="3"/>
      <c r="V213" s="3"/>
      <c r="W213" s="3"/>
      <c r="X213" s="3"/>
      <c r="Y213" s="3"/>
      <c r="Z213" s="6">
        <v>1.68</v>
      </c>
    </row>
    <row r="214" spans="1:26" x14ac:dyDescent="0.25">
      <c r="A214" s="44" t="s">
        <v>602</v>
      </c>
      <c r="B214" s="3" t="s">
        <v>383</v>
      </c>
      <c r="C214" s="45">
        <v>4</v>
      </c>
      <c r="D214" s="45">
        <v>1</v>
      </c>
      <c r="E214" s="45">
        <v>12</v>
      </c>
      <c r="F214" s="45">
        <v>28</v>
      </c>
      <c r="G214" s="51">
        <v>16</v>
      </c>
      <c r="H214" s="45">
        <v>20</v>
      </c>
      <c r="I214" s="45">
        <v>5</v>
      </c>
      <c r="J214" s="45">
        <v>2</v>
      </c>
      <c r="K214" s="45">
        <v>0</v>
      </c>
      <c r="L214" s="45">
        <v>4</v>
      </c>
      <c r="M214" s="45">
        <v>0</v>
      </c>
      <c r="N214" s="45">
        <v>0</v>
      </c>
      <c r="O214" s="45">
        <v>0</v>
      </c>
      <c r="P214" s="45">
        <v>0</v>
      </c>
      <c r="Q214" s="45">
        <v>0</v>
      </c>
      <c r="R214" s="45">
        <v>0</v>
      </c>
      <c r="S214" s="47">
        <v>12</v>
      </c>
      <c r="T214" s="3"/>
      <c r="U214" s="3"/>
      <c r="V214" s="3"/>
      <c r="W214" s="3"/>
      <c r="X214" s="3"/>
      <c r="Y214" s="3"/>
      <c r="Z214" s="47">
        <v>2.08</v>
      </c>
    </row>
    <row r="215" spans="1:26" x14ac:dyDescent="0.25">
      <c r="A215" s="3" t="s">
        <v>628</v>
      </c>
      <c r="B215" s="13" t="s">
        <v>383</v>
      </c>
      <c r="C215" s="3">
        <v>9</v>
      </c>
      <c r="D215" s="3">
        <v>5</v>
      </c>
      <c r="E215" s="3">
        <v>32</v>
      </c>
      <c r="F215" s="3">
        <v>24</v>
      </c>
      <c r="G215" s="3">
        <v>14</v>
      </c>
      <c r="H215" s="3">
        <v>21</v>
      </c>
      <c r="I215" s="3">
        <v>15</v>
      </c>
      <c r="J215" s="3">
        <v>2</v>
      </c>
      <c r="K215" s="3">
        <v>0</v>
      </c>
      <c r="L215" s="3">
        <v>18</v>
      </c>
      <c r="M215" s="3">
        <v>0</v>
      </c>
      <c r="N215" s="3">
        <v>3</v>
      </c>
      <c r="O215" s="3">
        <v>0</v>
      </c>
      <c r="P215" s="3">
        <v>0</v>
      </c>
      <c r="Q215" s="3">
        <v>0</v>
      </c>
      <c r="R215" s="3">
        <v>0</v>
      </c>
      <c r="S215" s="6">
        <v>3.94</v>
      </c>
      <c r="T215" s="3"/>
      <c r="U215" s="3"/>
      <c r="V215" s="3"/>
      <c r="W215" s="3"/>
      <c r="X215" s="3"/>
      <c r="Y215" s="3"/>
      <c r="Z215" s="6">
        <v>1.1299999999999999</v>
      </c>
    </row>
    <row r="216" spans="1:26" x14ac:dyDescent="0.25">
      <c r="A216" s="3" t="s">
        <v>146</v>
      </c>
      <c r="B216" s="3" t="s">
        <v>383</v>
      </c>
      <c r="C216" s="3">
        <v>6</v>
      </c>
      <c r="D216" s="3">
        <v>5</v>
      </c>
      <c r="E216" s="3">
        <v>20.100000000000001</v>
      </c>
      <c r="F216" s="3">
        <v>41</v>
      </c>
      <c r="G216" s="3">
        <v>28</v>
      </c>
      <c r="H216" s="3">
        <v>32</v>
      </c>
      <c r="I216" s="3">
        <v>14</v>
      </c>
      <c r="J216" s="3">
        <v>1</v>
      </c>
      <c r="K216" s="3">
        <v>0</v>
      </c>
      <c r="L216" s="3">
        <v>23</v>
      </c>
      <c r="M216" s="3">
        <v>0</v>
      </c>
      <c r="N216" s="3">
        <v>2</v>
      </c>
      <c r="O216" s="3">
        <v>0</v>
      </c>
      <c r="P216" s="3">
        <v>0</v>
      </c>
      <c r="Q216" s="3">
        <v>0</v>
      </c>
      <c r="R216" s="3">
        <v>0</v>
      </c>
      <c r="S216" s="6">
        <v>12.39</v>
      </c>
      <c r="T216" s="3"/>
      <c r="U216" s="3"/>
      <c r="V216" s="3"/>
      <c r="W216" s="3"/>
      <c r="X216" s="3"/>
      <c r="Y216" s="3"/>
      <c r="Z216" s="6">
        <v>2.2599999999999998</v>
      </c>
    </row>
    <row r="217" spans="1:26" x14ac:dyDescent="0.25">
      <c r="A217" s="3"/>
      <c r="B217" s="3" t="s">
        <v>50</v>
      </c>
      <c r="C217" s="62">
        <f t="shared" ref="C217:R217" si="24">SUM(C211:C216)</f>
        <v>38</v>
      </c>
      <c r="D217" s="62">
        <f t="shared" si="24"/>
        <v>21</v>
      </c>
      <c r="E217" s="62">
        <v>129.1</v>
      </c>
      <c r="F217" s="62">
        <f t="shared" si="24"/>
        <v>186</v>
      </c>
      <c r="G217" s="62">
        <f t="shared" si="24"/>
        <v>108</v>
      </c>
      <c r="H217" s="62">
        <f t="shared" si="24"/>
        <v>162</v>
      </c>
      <c r="I217" s="62">
        <f t="shared" si="24"/>
        <v>78</v>
      </c>
      <c r="J217" s="62">
        <f t="shared" si="24"/>
        <v>11</v>
      </c>
      <c r="K217" s="62">
        <f t="shared" si="24"/>
        <v>0</v>
      </c>
      <c r="L217" s="62">
        <f t="shared" si="24"/>
        <v>92</v>
      </c>
      <c r="M217" s="62">
        <f t="shared" si="24"/>
        <v>0</v>
      </c>
      <c r="N217" s="62">
        <f t="shared" si="24"/>
        <v>6</v>
      </c>
      <c r="O217" s="62">
        <f t="shared" si="24"/>
        <v>0</v>
      </c>
      <c r="P217" s="62">
        <f t="shared" si="24"/>
        <v>1</v>
      </c>
      <c r="Q217" s="62">
        <f t="shared" si="24"/>
        <v>1</v>
      </c>
      <c r="R217" s="62">
        <f t="shared" si="24"/>
        <v>0</v>
      </c>
      <c r="S217" s="63">
        <v>7.67</v>
      </c>
      <c r="T217" s="62"/>
      <c r="U217" s="62"/>
      <c r="V217" s="62"/>
      <c r="W217" s="62"/>
      <c r="X217" s="62"/>
      <c r="Y217" s="62"/>
      <c r="Z217" s="63">
        <v>1.85</v>
      </c>
    </row>
    <row r="220" spans="1:26" x14ac:dyDescent="0.25">
      <c r="A220" s="3"/>
      <c r="B220" s="3"/>
      <c r="C220" s="3" t="s">
        <v>3</v>
      </c>
      <c r="D220" s="3" t="s">
        <v>4</v>
      </c>
      <c r="E220" s="3" t="s">
        <v>30</v>
      </c>
      <c r="F220" s="3" t="s">
        <v>7</v>
      </c>
      <c r="G220" s="3" t="s">
        <v>31</v>
      </c>
      <c r="H220" s="3" t="s">
        <v>8</v>
      </c>
      <c r="I220" s="3" t="s">
        <v>13</v>
      </c>
      <c r="J220" s="3" t="s">
        <v>15</v>
      </c>
      <c r="K220" s="3" t="s">
        <v>16</v>
      </c>
      <c r="L220" s="3" t="s">
        <v>14</v>
      </c>
      <c r="M220" s="3" t="s">
        <v>32</v>
      </c>
      <c r="N220" s="3" t="s">
        <v>33</v>
      </c>
      <c r="O220" s="3" t="s">
        <v>34</v>
      </c>
      <c r="P220" s="3" t="s">
        <v>35</v>
      </c>
      <c r="Q220" s="3" t="s">
        <v>36</v>
      </c>
      <c r="R220" s="3" t="s">
        <v>37</v>
      </c>
      <c r="S220" s="6" t="s">
        <v>38</v>
      </c>
      <c r="T220" s="3" t="s">
        <v>506</v>
      </c>
      <c r="U220" s="3" t="s">
        <v>507</v>
      </c>
      <c r="V220" s="3" t="s">
        <v>508</v>
      </c>
      <c r="W220" s="3" t="s">
        <v>17</v>
      </c>
      <c r="X220" s="3" t="s">
        <v>18</v>
      </c>
      <c r="Y220" s="3" t="s">
        <v>509</v>
      </c>
      <c r="Z220" s="6" t="s">
        <v>39</v>
      </c>
    </row>
    <row r="221" spans="1:26" x14ac:dyDescent="0.25">
      <c r="A221" s="3" t="s">
        <v>146</v>
      </c>
      <c r="B221" s="13" t="s">
        <v>629</v>
      </c>
      <c r="C221" s="3">
        <v>6</v>
      </c>
      <c r="D221" s="3">
        <v>3</v>
      </c>
      <c r="E221" s="3">
        <v>21</v>
      </c>
      <c r="F221" s="3">
        <v>17</v>
      </c>
      <c r="G221" s="3">
        <v>9</v>
      </c>
      <c r="H221" s="3">
        <v>24</v>
      </c>
      <c r="I221" s="3">
        <v>4</v>
      </c>
      <c r="J221" s="3">
        <v>4</v>
      </c>
      <c r="K221" s="3">
        <v>0</v>
      </c>
      <c r="L221" s="3">
        <v>23</v>
      </c>
      <c r="M221" s="3">
        <v>0</v>
      </c>
      <c r="N221" s="3">
        <v>1</v>
      </c>
      <c r="O221" s="3">
        <v>0</v>
      </c>
      <c r="P221" s="3">
        <v>0</v>
      </c>
      <c r="Q221" s="3">
        <v>0</v>
      </c>
      <c r="R221" s="3">
        <v>0</v>
      </c>
      <c r="S221" s="49">
        <v>3.86</v>
      </c>
      <c r="T221" s="3"/>
      <c r="U221" s="3"/>
      <c r="V221" s="3"/>
      <c r="W221" s="3"/>
      <c r="X221" s="3"/>
      <c r="Y221" s="3"/>
      <c r="Z221" s="6">
        <v>1.33</v>
      </c>
    </row>
    <row r="222" spans="1:26" x14ac:dyDescent="0.25">
      <c r="A222" s="3" t="s">
        <v>214</v>
      </c>
      <c r="B222" s="3" t="s">
        <v>629</v>
      </c>
      <c r="C222" s="3">
        <v>4</v>
      </c>
      <c r="D222" s="3">
        <v>0</v>
      </c>
      <c r="E222" s="3">
        <v>8</v>
      </c>
      <c r="F222" s="3">
        <v>5</v>
      </c>
      <c r="G222" s="3">
        <v>5</v>
      </c>
      <c r="H222" s="3">
        <v>7</v>
      </c>
      <c r="I222" s="3">
        <v>1</v>
      </c>
      <c r="J222" s="3">
        <v>2</v>
      </c>
      <c r="K222" s="3">
        <v>0</v>
      </c>
      <c r="L222" s="3">
        <v>12</v>
      </c>
      <c r="M222" s="3">
        <v>0</v>
      </c>
      <c r="N222" s="3">
        <v>0</v>
      </c>
      <c r="O222" s="3">
        <v>0</v>
      </c>
      <c r="P222" s="3">
        <v>2</v>
      </c>
      <c r="Q222" s="3">
        <v>0</v>
      </c>
      <c r="R222" s="3">
        <v>0</v>
      </c>
      <c r="S222" s="6">
        <v>5.62</v>
      </c>
      <c r="T222" s="3">
        <v>1</v>
      </c>
      <c r="U222" s="3"/>
      <c r="V222" s="3"/>
      <c r="W222" s="3"/>
      <c r="X222" s="3"/>
      <c r="Y222" s="3"/>
      <c r="Z222" s="6"/>
    </row>
    <row r="223" spans="1:26" x14ac:dyDescent="0.25">
      <c r="A223" s="3"/>
      <c r="B223" s="3" t="s">
        <v>50</v>
      </c>
      <c r="C223" s="62">
        <f t="shared" ref="C223:R223" si="25">SUM(C221:C222)</f>
        <v>10</v>
      </c>
      <c r="D223" s="62">
        <f t="shared" si="25"/>
        <v>3</v>
      </c>
      <c r="E223" s="62">
        <f t="shared" si="25"/>
        <v>29</v>
      </c>
      <c r="F223" s="62">
        <f t="shared" si="25"/>
        <v>22</v>
      </c>
      <c r="G223" s="62">
        <f t="shared" si="25"/>
        <v>14</v>
      </c>
      <c r="H223" s="62">
        <f t="shared" si="25"/>
        <v>31</v>
      </c>
      <c r="I223" s="62">
        <f t="shared" si="25"/>
        <v>5</v>
      </c>
      <c r="J223" s="62">
        <f t="shared" si="25"/>
        <v>6</v>
      </c>
      <c r="K223" s="62">
        <f t="shared" si="25"/>
        <v>0</v>
      </c>
      <c r="L223" s="62">
        <f t="shared" si="25"/>
        <v>35</v>
      </c>
      <c r="M223" s="62">
        <f t="shared" si="25"/>
        <v>0</v>
      </c>
      <c r="N223" s="62">
        <f t="shared" si="25"/>
        <v>1</v>
      </c>
      <c r="O223" s="62">
        <f t="shared" si="25"/>
        <v>0</v>
      </c>
      <c r="P223" s="62">
        <f t="shared" si="25"/>
        <v>2</v>
      </c>
      <c r="Q223" s="62">
        <f t="shared" si="25"/>
        <v>0</v>
      </c>
      <c r="R223" s="62">
        <f t="shared" si="25"/>
        <v>0</v>
      </c>
      <c r="S223" s="63">
        <v>4.34</v>
      </c>
      <c r="T223" s="62"/>
      <c r="U223" s="62"/>
      <c r="V223" s="62"/>
      <c r="W223" s="62"/>
      <c r="X223" s="62"/>
      <c r="Y223" s="62"/>
      <c r="Z223" s="63">
        <v>1.24</v>
      </c>
    </row>
    <row r="225" spans="1:26" x14ac:dyDescent="0.25">
      <c r="A225" s="3"/>
      <c r="B225" s="3" t="s">
        <v>1</v>
      </c>
      <c r="C225" s="3" t="s">
        <v>3</v>
      </c>
      <c r="D225" s="3" t="s">
        <v>4</v>
      </c>
      <c r="E225" s="3" t="s">
        <v>30</v>
      </c>
      <c r="F225" s="3" t="s">
        <v>7</v>
      </c>
      <c r="G225" s="3" t="s">
        <v>31</v>
      </c>
      <c r="H225" s="3" t="s">
        <v>8</v>
      </c>
      <c r="I225" s="3" t="s">
        <v>13</v>
      </c>
      <c r="J225" s="3" t="s">
        <v>15</v>
      </c>
      <c r="K225" s="3" t="s">
        <v>16</v>
      </c>
      <c r="L225" s="3" t="s">
        <v>14</v>
      </c>
      <c r="M225" s="3" t="s">
        <v>32</v>
      </c>
      <c r="N225" s="3" t="s">
        <v>33</v>
      </c>
      <c r="O225" s="3" t="s">
        <v>34</v>
      </c>
      <c r="P225" s="3" t="s">
        <v>35</v>
      </c>
      <c r="Q225" s="3" t="s">
        <v>36</v>
      </c>
      <c r="R225" s="3" t="s">
        <v>37</v>
      </c>
      <c r="S225" s="6" t="s">
        <v>38</v>
      </c>
      <c r="T225" s="3" t="s">
        <v>506</v>
      </c>
      <c r="U225" s="3" t="s">
        <v>507</v>
      </c>
      <c r="V225" s="3" t="s">
        <v>508</v>
      </c>
      <c r="W225" s="3" t="s">
        <v>17</v>
      </c>
      <c r="X225" s="3" t="s">
        <v>18</v>
      </c>
      <c r="Y225" s="3" t="s">
        <v>509</v>
      </c>
      <c r="Z225" s="6" t="s">
        <v>39</v>
      </c>
    </row>
    <row r="226" spans="1:26" x14ac:dyDescent="0.25">
      <c r="A226" s="3" t="s">
        <v>152</v>
      </c>
      <c r="B226" s="3" t="s">
        <v>630</v>
      </c>
      <c r="C226" s="3">
        <v>7</v>
      </c>
      <c r="D226" s="3">
        <v>0</v>
      </c>
      <c r="E226" s="3">
        <v>9.1</v>
      </c>
      <c r="F226" s="3">
        <v>16</v>
      </c>
      <c r="G226" s="3">
        <v>12</v>
      </c>
      <c r="H226" s="3">
        <v>13</v>
      </c>
      <c r="I226" s="3">
        <v>14</v>
      </c>
      <c r="J226" s="3">
        <v>7</v>
      </c>
      <c r="K226" s="3">
        <v>2</v>
      </c>
      <c r="L226" s="3">
        <v>4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6">
        <v>11.57</v>
      </c>
      <c r="T226" s="3"/>
      <c r="U226" s="3"/>
      <c r="V226" s="3"/>
      <c r="W226" s="3"/>
      <c r="X226" s="3"/>
      <c r="Y226" s="3"/>
      <c r="Z226" s="6">
        <v>2.89</v>
      </c>
    </row>
    <row r="227" spans="1:26" x14ac:dyDescent="0.25">
      <c r="A227" s="3" t="s">
        <v>153</v>
      </c>
      <c r="B227" s="3" t="s">
        <v>631</v>
      </c>
      <c r="C227" s="3">
        <v>2</v>
      </c>
      <c r="D227" s="3">
        <v>0</v>
      </c>
      <c r="E227" s="3">
        <v>3</v>
      </c>
      <c r="F227" s="3">
        <v>5</v>
      </c>
      <c r="G227" s="3">
        <v>2</v>
      </c>
      <c r="H227" s="3">
        <v>3</v>
      </c>
      <c r="I227" s="3">
        <v>3</v>
      </c>
      <c r="J227" s="3">
        <v>0</v>
      </c>
      <c r="K227" s="3">
        <v>0</v>
      </c>
      <c r="L227" s="3">
        <v>4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6">
        <v>6</v>
      </c>
      <c r="T227" s="3"/>
      <c r="U227" s="3"/>
      <c r="V227" s="3"/>
      <c r="W227" s="3"/>
      <c r="X227" s="3"/>
      <c r="Y227" s="3"/>
      <c r="Z227" s="6">
        <v>2</v>
      </c>
    </row>
    <row r="228" spans="1:26" x14ac:dyDescent="0.25">
      <c r="A228" s="3"/>
      <c r="B228" s="3" t="s">
        <v>50</v>
      </c>
      <c r="C228" s="62">
        <f t="shared" ref="C228:R228" si="26">SUM(C226:C227)</f>
        <v>9</v>
      </c>
      <c r="D228" s="62">
        <f t="shared" si="26"/>
        <v>0</v>
      </c>
      <c r="E228" s="62">
        <f t="shared" si="26"/>
        <v>12.1</v>
      </c>
      <c r="F228" s="62">
        <f t="shared" si="26"/>
        <v>21</v>
      </c>
      <c r="G228" s="62">
        <f t="shared" si="26"/>
        <v>14</v>
      </c>
      <c r="H228" s="62">
        <f t="shared" si="26"/>
        <v>16</v>
      </c>
      <c r="I228" s="62">
        <f t="shared" si="26"/>
        <v>17</v>
      </c>
      <c r="J228" s="62">
        <f t="shared" si="26"/>
        <v>7</v>
      </c>
      <c r="K228" s="62">
        <f t="shared" si="26"/>
        <v>2</v>
      </c>
      <c r="L228" s="62">
        <f t="shared" si="26"/>
        <v>8</v>
      </c>
      <c r="M228" s="62">
        <f t="shared" si="26"/>
        <v>0</v>
      </c>
      <c r="N228" s="62">
        <f t="shared" si="26"/>
        <v>0</v>
      </c>
      <c r="O228" s="62">
        <f t="shared" si="26"/>
        <v>0</v>
      </c>
      <c r="P228" s="62">
        <f t="shared" si="26"/>
        <v>0</v>
      </c>
      <c r="Q228" s="62">
        <f t="shared" si="26"/>
        <v>0</v>
      </c>
      <c r="R228" s="62">
        <f t="shared" si="26"/>
        <v>0</v>
      </c>
      <c r="S228" s="63">
        <v>10.4</v>
      </c>
      <c r="T228" s="3"/>
      <c r="U228" s="3"/>
      <c r="V228" s="3"/>
      <c r="W228" s="3"/>
      <c r="X228" s="3"/>
      <c r="Y228" s="3"/>
      <c r="Z228" s="6">
        <v>2.72</v>
      </c>
    </row>
    <row r="231" spans="1:26" x14ac:dyDescent="0.25">
      <c r="A231" s="3" t="s">
        <v>152</v>
      </c>
      <c r="B231" s="3" t="s">
        <v>632</v>
      </c>
      <c r="C231" s="3">
        <v>6</v>
      </c>
      <c r="D231" s="3">
        <v>4</v>
      </c>
      <c r="E231" s="3">
        <v>18</v>
      </c>
      <c r="F231" s="3">
        <v>34</v>
      </c>
      <c r="G231" s="3">
        <v>29</v>
      </c>
      <c r="H231" s="3">
        <v>25</v>
      </c>
      <c r="I231" s="3">
        <v>23</v>
      </c>
      <c r="J231" s="3">
        <v>5</v>
      </c>
      <c r="K231" s="3">
        <v>0</v>
      </c>
      <c r="L231" s="3">
        <v>11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6">
        <v>14.5</v>
      </c>
      <c r="T231" s="3"/>
      <c r="U231" s="3"/>
      <c r="V231" s="3"/>
      <c r="W231" s="3"/>
      <c r="X231" s="3"/>
      <c r="Y231" s="3"/>
      <c r="Z231" s="6">
        <v>2.67</v>
      </c>
    </row>
    <row r="232" spans="1:26" x14ac:dyDescent="0.25">
      <c r="A232" s="3" t="s">
        <v>153</v>
      </c>
      <c r="B232" s="3" t="s">
        <v>632</v>
      </c>
      <c r="C232" s="3">
        <v>1</v>
      </c>
      <c r="D232" s="3">
        <v>0</v>
      </c>
      <c r="E232" s="3">
        <v>2</v>
      </c>
      <c r="F232" s="3">
        <v>1</v>
      </c>
      <c r="G232" s="3">
        <v>1</v>
      </c>
      <c r="H232" s="3">
        <v>2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6">
        <v>4.5</v>
      </c>
      <c r="T232" s="3"/>
      <c r="U232" s="3"/>
      <c r="V232" s="3"/>
      <c r="W232" s="3"/>
      <c r="X232" s="3"/>
      <c r="Y232" s="3"/>
      <c r="Z232" s="6">
        <v>1</v>
      </c>
    </row>
    <row r="233" spans="1:26" x14ac:dyDescent="0.25">
      <c r="A233" s="3" t="s">
        <v>159</v>
      </c>
      <c r="B233" s="3" t="s">
        <v>632</v>
      </c>
      <c r="C233" s="3">
        <v>1</v>
      </c>
      <c r="D233" s="3">
        <v>0</v>
      </c>
      <c r="E233" s="3">
        <v>0.2</v>
      </c>
      <c r="F233" s="3">
        <v>3</v>
      </c>
      <c r="G233" s="3">
        <v>3</v>
      </c>
      <c r="H233" s="3">
        <v>2</v>
      </c>
      <c r="I233" s="3">
        <v>1</v>
      </c>
      <c r="J233" s="3">
        <v>1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6">
        <v>40.5</v>
      </c>
      <c r="T233" s="3"/>
      <c r="U233" s="3"/>
      <c r="V233" s="3"/>
      <c r="W233" s="3"/>
      <c r="X233" s="3"/>
      <c r="Y233" s="3"/>
      <c r="Z233" s="6">
        <v>4.55</v>
      </c>
    </row>
    <row r="234" spans="1:26" x14ac:dyDescent="0.25">
      <c r="A234" s="3"/>
      <c r="B234" s="3" t="s">
        <v>50</v>
      </c>
      <c r="C234" s="62">
        <f t="shared" ref="C234:R234" ca="1" si="27">SUM(C231:C234)</f>
        <v>8</v>
      </c>
      <c r="D234" s="62">
        <f t="shared" ca="1" si="27"/>
        <v>4</v>
      </c>
      <c r="E234" s="62">
        <f t="shared" ca="1" si="27"/>
        <v>20.2</v>
      </c>
      <c r="F234" s="62">
        <f t="shared" ca="1" si="27"/>
        <v>38</v>
      </c>
      <c r="G234" s="62">
        <f t="shared" ca="1" si="27"/>
        <v>33</v>
      </c>
      <c r="H234" s="62">
        <f t="shared" ca="1" si="27"/>
        <v>29</v>
      </c>
      <c r="I234" s="62">
        <f t="shared" ca="1" si="27"/>
        <v>24</v>
      </c>
      <c r="J234" s="62">
        <f t="shared" ca="1" si="27"/>
        <v>6</v>
      </c>
      <c r="K234" s="62">
        <f t="shared" ca="1" si="27"/>
        <v>0</v>
      </c>
      <c r="L234" s="62">
        <f t="shared" ca="1" si="27"/>
        <v>11</v>
      </c>
      <c r="M234" s="62">
        <f t="shared" ca="1" si="27"/>
        <v>0</v>
      </c>
      <c r="N234" s="62">
        <f t="shared" ca="1" si="27"/>
        <v>0</v>
      </c>
      <c r="O234" s="62">
        <f t="shared" ca="1" si="27"/>
        <v>0</v>
      </c>
      <c r="P234" s="62">
        <f t="shared" ca="1" si="27"/>
        <v>0</v>
      </c>
      <c r="Q234" s="62">
        <f t="shared" ca="1" si="27"/>
        <v>0</v>
      </c>
      <c r="R234" s="62">
        <f t="shared" ca="1" si="27"/>
        <v>0</v>
      </c>
      <c r="S234" s="63">
        <v>13.5</v>
      </c>
      <c r="T234" s="62"/>
      <c r="U234" s="62"/>
      <c r="V234" s="62"/>
      <c r="W234" s="62"/>
      <c r="X234" s="62"/>
      <c r="Y234" s="62"/>
      <c r="Z234" s="63">
        <v>2.5</v>
      </c>
    </row>
    <row r="235" spans="1:26" x14ac:dyDescent="0.25">
      <c r="A235" s="1" t="s">
        <v>1</v>
      </c>
      <c r="B235" s="1"/>
      <c r="C235" s="1" t="s">
        <v>3</v>
      </c>
      <c r="D235" s="1" t="s">
        <v>4</v>
      </c>
      <c r="E235" s="1" t="s">
        <v>30</v>
      </c>
      <c r="F235" s="1" t="s">
        <v>7</v>
      </c>
      <c r="G235" s="1" t="s">
        <v>31</v>
      </c>
      <c r="H235" s="1" t="s">
        <v>8</v>
      </c>
      <c r="I235" s="1" t="s">
        <v>13</v>
      </c>
      <c r="J235" s="1" t="s">
        <v>15</v>
      </c>
      <c r="K235" s="1" t="s">
        <v>16</v>
      </c>
      <c r="L235" s="1" t="s">
        <v>14</v>
      </c>
      <c r="M235" s="1" t="s">
        <v>32</v>
      </c>
      <c r="N235" s="1" t="s">
        <v>33</v>
      </c>
      <c r="O235" s="1" t="s">
        <v>34</v>
      </c>
      <c r="P235" s="1" t="s">
        <v>35</v>
      </c>
      <c r="Q235" s="1" t="s">
        <v>36</v>
      </c>
      <c r="R235" s="1" t="s">
        <v>37</v>
      </c>
      <c r="S235" s="2" t="s">
        <v>38</v>
      </c>
      <c r="T235" s="1"/>
      <c r="U235" s="1"/>
      <c r="V235" s="1"/>
      <c r="W235" s="1"/>
      <c r="X235" s="1"/>
      <c r="Y235" s="1"/>
      <c r="Z235" s="2" t="s">
        <v>39</v>
      </c>
    </row>
    <row r="236" spans="1:26" x14ac:dyDescent="0.25">
      <c r="A236" t="s">
        <v>165</v>
      </c>
      <c r="B236" t="s">
        <v>542</v>
      </c>
      <c r="C236">
        <v>2</v>
      </c>
      <c r="D236">
        <v>1</v>
      </c>
      <c r="E236">
        <v>9</v>
      </c>
      <c r="F236">
        <v>4</v>
      </c>
      <c r="G236">
        <v>1</v>
      </c>
      <c r="H236">
        <v>5</v>
      </c>
      <c r="I236">
        <v>5</v>
      </c>
      <c r="J236">
        <v>0</v>
      </c>
      <c r="K236">
        <v>0</v>
      </c>
      <c r="L236">
        <v>3</v>
      </c>
      <c r="M236">
        <v>0</v>
      </c>
      <c r="N236">
        <v>1</v>
      </c>
      <c r="O236">
        <v>0</v>
      </c>
      <c r="P236">
        <v>0</v>
      </c>
      <c r="Q236">
        <v>0</v>
      </c>
      <c r="R236">
        <v>0</v>
      </c>
      <c r="S236" s="14">
        <v>1</v>
      </c>
      <c r="Z236" s="14">
        <v>1.1100000000000001</v>
      </c>
    </row>
    <row r="237" spans="1:26" x14ac:dyDescent="0.25">
      <c r="A237" t="s">
        <v>165</v>
      </c>
      <c r="B237" t="s">
        <v>534</v>
      </c>
      <c r="C237">
        <v>3</v>
      </c>
      <c r="D237">
        <v>0</v>
      </c>
      <c r="E237">
        <v>5</v>
      </c>
      <c r="F237">
        <v>2</v>
      </c>
      <c r="G237">
        <v>2</v>
      </c>
      <c r="H237">
        <v>5</v>
      </c>
      <c r="I237">
        <v>1</v>
      </c>
      <c r="J237">
        <v>1</v>
      </c>
      <c r="K237">
        <v>0</v>
      </c>
      <c r="L237">
        <v>2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 s="14">
        <v>3.6</v>
      </c>
      <c r="Z237" s="14">
        <v>1.2</v>
      </c>
    </row>
    <row r="238" spans="1:26" x14ac:dyDescent="0.25">
      <c r="A238" t="s">
        <v>165</v>
      </c>
      <c r="B238" t="s">
        <v>561</v>
      </c>
      <c r="C238">
        <v>1</v>
      </c>
      <c r="D238">
        <v>0</v>
      </c>
      <c r="E238">
        <v>3</v>
      </c>
      <c r="F238">
        <v>5</v>
      </c>
      <c r="G238">
        <v>3</v>
      </c>
      <c r="H238">
        <v>4</v>
      </c>
      <c r="I238">
        <v>5</v>
      </c>
      <c r="J238">
        <v>0</v>
      </c>
      <c r="K238">
        <v>0</v>
      </c>
      <c r="L238">
        <v>4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 s="14">
        <v>9</v>
      </c>
      <c r="Z238" s="14">
        <v>3</v>
      </c>
    </row>
    <row r="239" spans="1:26" x14ac:dyDescent="0.25">
      <c r="A239" t="s">
        <v>165</v>
      </c>
      <c r="B239" t="s">
        <v>552</v>
      </c>
      <c r="C239">
        <v>1</v>
      </c>
      <c r="D239">
        <v>1</v>
      </c>
      <c r="E239">
        <v>5</v>
      </c>
      <c r="F239">
        <v>5</v>
      </c>
      <c r="G239">
        <v>5</v>
      </c>
      <c r="H239">
        <v>4</v>
      </c>
      <c r="I239">
        <v>1</v>
      </c>
      <c r="J239">
        <v>0</v>
      </c>
      <c r="K239">
        <v>0</v>
      </c>
      <c r="L239">
        <v>4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 s="14">
        <v>9</v>
      </c>
      <c r="Z239" s="14">
        <v>1</v>
      </c>
    </row>
    <row r="240" spans="1:26" x14ac:dyDescent="0.25">
      <c r="A240" t="s">
        <v>165</v>
      </c>
      <c r="B240" t="s">
        <v>556</v>
      </c>
      <c r="C240">
        <v>2</v>
      </c>
      <c r="D240">
        <v>1</v>
      </c>
      <c r="E240">
        <v>4</v>
      </c>
      <c r="F240">
        <v>10</v>
      </c>
      <c r="G240">
        <v>6</v>
      </c>
      <c r="H240">
        <v>7</v>
      </c>
      <c r="I240">
        <v>6</v>
      </c>
      <c r="J240">
        <v>4</v>
      </c>
      <c r="K240">
        <v>0</v>
      </c>
      <c r="L240">
        <v>1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 s="14">
        <v>13.5</v>
      </c>
      <c r="Z240" s="14">
        <v>3.25</v>
      </c>
    </row>
    <row r="241" spans="1:26" x14ac:dyDescent="0.25">
      <c r="A241" t="s">
        <v>165</v>
      </c>
      <c r="B241" t="s">
        <v>547</v>
      </c>
      <c r="C241">
        <v>2</v>
      </c>
      <c r="D241">
        <v>1</v>
      </c>
      <c r="E241">
        <v>6</v>
      </c>
      <c r="F241">
        <v>11</v>
      </c>
      <c r="G241">
        <v>10</v>
      </c>
      <c r="H241">
        <v>8</v>
      </c>
      <c r="I241">
        <v>2</v>
      </c>
      <c r="J241">
        <v>3</v>
      </c>
      <c r="K241">
        <v>0</v>
      </c>
      <c r="L241">
        <v>3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 s="14">
        <v>15</v>
      </c>
      <c r="Z241" s="14">
        <v>1.67</v>
      </c>
    </row>
    <row r="243" spans="1:26" x14ac:dyDescent="0.25">
      <c r="A243" s="3" t="s">
        <v>458</v>
      </c>
      <c r="B243" s="13" t="s">
        <v>633</v>
      </c>
      <c r="C243" s="3">
        <v>9</v>
      </c>
      <c r="D243" s="3">
        <v>4</v>
      </c>
      <c r="E243" s="3">
        <v>37</v>
      </c>
      <c r="F243" s="3">
        <v>19</v>
      </c>
      <c r="G243" s="3">
        <v>12</v>
      </c>
      <c r="H243" s="3">
        <v>27</v>
      </c>
      <c r="I243" s="3">
        <v>12</v>
      </c>
      <c r="J243" s="3">
        <v>3</v>
      </c>
      <c r="K243" s="3">
        <v>1</v>
      </c>
      <c r="L243" s="3">
        <v>30</v>
      </c>
      <c r="M243" s="3">
        <v>0</v>
      </c>
      <c r="N243" s="3">
        <v>3</v>
      </c>
      <c r="O243" s="3">
        <v>0</v>
      </c>
      <c r="P243" s="3">
        <v>1</v>
      </c>
      <c r="Q243" s="3">
        <v>0</v>
      </c>
      <c r="R243" s="3">
        <v>0</v>
      </c>
      <c r="S243" s="49">
        <v>2.92</v>
      </c>
      <c r="T243" s="3"/>
      <c r="U243" s="3"/>
      <c r="V243" s="3"/>
      <c r="W243" s="3"/>
      <c r="X243" s="3"/>
      <c r="Y243" s="3"/>
      <c r="Z243" s="6">
        <v>1.05</v>
      </c>
    </row>
    <row r="244" spans="1:26" x14ac:dyDescent="0.25">
      <c r="A244" s="3" t="s">
        <v>146</v>
      </c>
      <c r="B244" s="3" t="s">
        <v>634</v>
      </c>
      <c r="C244" s="3">
        <v>4</v>
      </c>
      <c r="D244" s="3">
        <v>1</v>
      </c>
      <c r="E244" s="3">
        <v>11</v>
      </c>
      <c r="F244" s="3">
        <v>5</v>
      </c>
      <c r="G244" s="3">
        <v>4</v>
      </c>
      <c r="H244" s="3">
        <v>6</v>
      </c>
      <c r="I244" s="3">
        <v>4</v>
      </c>
      <c r="J244" s="3">
        <v>0</v>
      </c>
      <c r="K244" s="3">
        <v>0</v>
      </c>
      <c r="L244" s="3">
        <v>13</v>
      </c>
      <c r="M244" s="3">
        <v>0</v>
      </c>
      <c r="N244" s="3">
        <v>0</v>
      </c>
      <c r="O244" s="3">
        <v>0</v>
      </c>
      <c r="P244" s="3">
        <v>1</v>
      </c>
      <c r="Q244" s="3">
        <v>1</v>
      </c>
      <c r="R244" s="3">
        <v>0</v>
      </c>
      <c r="S244" s="6">
        <v>3.27</v>
      </c>
      <c r="T244" s="3"/>
      <c r="U244" s="3"/>
      <c r="V244" s="3"/>
      <c r="W244" s="3"/>
      <c r="X244" s="3"/>
      <c r="Y244" s="3"/>
      <c r="Z244" s="6">
        <v>0.91</v>
      </c>
    </row>
    <row r="245" spans="1:26" x14ac:dyDescent="0.25">
      <c r="A245" s="3" t="s">
        <v>214</v>
      </c>
      <c r="B245" s="3" t="s">
        <v>634</v>
      </c>
      <c r="C245" s="3">
        <v>8</v>
      </c>
      <c r="D245" s="3">
        <v>5</v>
      </c>
      <c r="E245" s="3">
        <v>23.2</v>
      </c>
      <c r="F245" s="3">
        <v>25</v>
      </c>
      <c r="G245" s="3">
        <v>21</v>
      </c>
      <c r="H245" s="3">
        <v>32</v>
      </c>
      <c r="I245" s="3">
        <v>12</v>
      </c>
      <c r="J245" s="3">
        <v>2</v>
      </c>
      <c r="K245" s="3">
        <v>0</v>
      </c>
      <c r="L245" s="3">
        <v>14</v>
      </c>
      <c r="M245" s="3">
        <v>0</v>
      </c>
      <c r="N245" s="3">
        <v>1</v>
      </c>
      <c r="O245" s="3">
        <v>0</v>
      </c>
      <c r="P245" s="3">
        <v>0</v>
      </c>
      <c r="Q245" s="3">
        <v>0</v>
      </c>
      <c r="R245" s="3">
        <v>0</v>
      </c>
      <c r="S245" s="6">
        <v>7.99</v>
      </c>
      <c r="T245" s="3"/>
      <c r="U245" s="3"/>
      <c r="V245" s="3"/>
      <c r="W245" s="3"/>
      <c r="X245" s="3"/>
      <c r="Y245" s="3"/>
      <c r="Z245" s="6">
        <v>1.86</v>
      </c>
    </row>
    <row r="246" spans="1:26" x14ac:dyDescent="0.25">
      <c r="A246" s="3" t="s">
        <v>635</v>
      </c>
      <c r="B246" s="3" t="s">
        <v>634</v>
      </c>
      <c r="C246" s="3">
        <v>7</v>
      </c>
      <c r="D246" s="3">
        <v>4</v>
      </c>
      <c r="E246" s="3">
        <v>33</v>
      </c>
      <c r="F246" s="3">
        <v>32</v>
      </c>
      <c r="G246" s="3">
        <v>17</v>
      </c>
      <c r="H246" s="3">
        <v>41</v>
      </c>
      <c r="I246" s="3">
        <v>13</v>
      </c>
      <c r="J246" s="3">
        <v>5</v>
      </c>
      <c r="K246" s="3">
        <v>0</v>
      </c>
      <c r="L246" s="3">
        <v>10</v>
      </c>
      <c r="M246" s="3">
        <v>1</v>
      </c>
      <c r="N246" s="13">
        <v>2</v>
      </c>
      <c r="O246" s="3">
        <v>0</v>
      </c>
      <c r="P246" s="3">
        <v>0</v>
      </c>
      <c r="Q246" s="3">
        <v>0</v>
      </c>
      <c r="R246" s="3">
        <v>0</v>
      </c>
      <c r="S246" s="6">
        <v>4.6399999999999997</v>
      </c>
      <c r="T246" s="3"/>
      <c r="U246" s="3"/>
      <c r="V246" s="3"/>
      <c r="W246" s="3"/>
      <c r="X246" s="3"/>
      <c r="Y246" s="3"/>
      <c r="Z246" s="6">
        <v>1.64</v>
      </c>
    </row>
    <row r="247" spans="1:26" x14ac:dyDescent="0.25">
      <c r="A247" s="3"/>
      <c r="B247" s="62" t="s">
        <v>50</v>
      </c>
      <c r="C247" s="62">
        <f t="shared" ref="C247:R247" si="28">SUM(C243:C246)</f>
        <v>28</v>
      </c>
      <c r="D247" s="62">
        <f t="shared" si="28"/>
        <v>14</v>
      </c>
      <c r="E247" s="62">
        <f t="shared" si="28"/>
        <v>104.2</v>
      </c>
      <c r="F247" s="62">
        <f t="shared" si="28"/>
        <v>81</v>
      </c>
      <c r="G247" s="62">
        <f t="shared" si="28"/>
        <v>54</v>
      </c>
      <c r="H247" s="62">
        <f t="shared" si="28"/>
        <v>106</v>
      </c>
      <c r="I247" s="62">
        <f t="shared" si="28"/>
        <v>41</v>
      </c>
      <c r="J247" s="62">
        <f t="shared" si="28"/>
        <v>10</v>
      </c>
      <c r="K247" s="62">
        <f t="shared" si="28"/>
        <v>1</v>
      </c>
      <c r="L247" s="62">
        <f t="shared" si="28"/>
        <v>67</v>
      </c>
      <c r="M247" s="62">
        <f t="shared" si="28"/>
        <v>1</v>
      </c>
      <c r="N247" s="62">
        <f t="shared" si="28"/>
        <v>6</v>
      </c>
      <c r="O247" s="62">
        <f t="shared" si="28"/>
        <v>0</v>
      </c>
      <c r="P247" s="62">
        <f t="shared" si="28"/>
        <v>2</v>
      </c>
      <c r="Q247" s="62">
        <f t="shared" si="28"/>
        <v>1</v>
      </c>
      <c r="R247" s="62">
        <f t="shared" si="28"/>
        <v>0</v>
      </c>
      <c r="S247" s="63">
        <v>4.67</v>
      </c>
      <c r="T247" s="62"/>
      <c r="U247" s="62"/>
      <c r="V247" s="62"/>
      <c r="W247" s="62"/>
      <c r="X247" s="62"/>
      <c r="Y247" s="62"/>
      <c r="Z247" s="63">
        <v>1.41</v>
      </c>
    </row>
    <row r="249" spans="1:26" x14ac:dyDescent="0.25">
      <c r="A249" s="3" t="s">
        <v>148</v>
      </c>
      <c r="B249" s="3" t="s">
        <v>636</v>
      </c>
      <c r="C249" s="3">
        <v>4</v>
      </c>
      <c r="D249" s="3">
        <v>1</v>
      </c>
      <c r="E249" s="3">
        <v>7.1</v>
      </c>
      <c r="F249" s="3">
        <v>17</v>
      </c>
      <c r="G249" s="3">
        <v>3</v>
      </c>
      <c r="H249" s="3">
        <v>17</v>
      </c>
      <c r="I249" s="3">
        <v>5</v>
      </c>
      <c r="J249" s="3">
        <v>0</v>
      </c>
      <c r="K249" s="3">
        <v>0</v>
      </c>
      <c r="L249" s="3">
        <v>3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6">
        <v>3.68</v>
      </c>
      <c r="T249" s="3"/>
      <c r="U249" s="3"/>
      <c r="V249" s="3"/>
      <c r="W249" s="3"/>
      <c r="X249" s="3"/>
      <c r="Y249" s="3"/>
      <c r="Z249" s="6">
        <v>3</v>
      </c>
    </row>
    <row r="250" spans="1:26" x14ac:dyDescent="0.25">
      <c r="A250" s="3" t="s">
        <v>286</v>
      </c>
      <c r="B250" s="3" t="s">
        <v>636</v>
      </c>
      <c r="C250" s="3">
        <v>4</v>
      </c>
      <c r="D250" s="3">
        <v>0</v>
      </c>
      <c r="E250" s="3">
        <v>9</v>
      </c>
      <c r="F250" s="3">
        <v>5</v>
      </c>
      <c r="G250" s="3">
        <v>3</v>
      </c>
      <c r="H250" s="3">
        <v>3</v>
      </c>
      <c r="I250" s="3">
        <v>3</v>
      </c>
      <c r="J250" s="3">
        <v>1</v>
      </c>
      <c r="K250" s="3">
        <v>0</v>
      </c>
      <c r="L250" s="3">
        <v>7</v>
      </c>
      <c r="M250" s="3">
        <v>0</v>
      </c>
      <c r="N250" s="3">
        <v>1</v>
      </c>
      <c r="O250" s="3">
        <v>0</v>
      </c>
      <c r="P250" s="3">
        <v>0</v>
      </c>
      <c r="Q250" s="3">
        <v>0</v>
      </c>
      <c r="R250" s="3">
        <v>0</v>
      </c>
      <c r="S250" s="6">
        <v>3</v>
      </c>
      <c r="T250" s="3"/>
      <c r="U250" s="3"/>
      <c r="V250" s="3"/>
      <c r="W250" s="3"/>
      <c r="X250" s="3"/>
      <c r="Y250" s="3"/>
      <c r="Z250" s="6">
        <v>0.67</v>
      </c>
    </row>
    <row r="251" spans="1:26" x14ac:dyDescent="0.25">
      <c r="A251" s="3" t="s">
        <v>152</v>
      </c>
      <c r="B251" s="3" t="s">
        <v>636</v>
      </c>
      <c r="C251" s="3">
        <v>6</v>
      </c>
      <c r="D251" s="3">
        <v>1</v>
      </c>
      <c r="E251" s="3">
        <v>10</v>
      </c>
      <c r="F251" s="3">
        <v>8</v>
      </c>
      <c r="G251" s="3">
        <v>5</v>
      </c>
      <c r="H251" s="3">
        <v>13</v>
      </c>
      <c r="I251" s="3">
        <v>6</v>
      </c>
      <c r="J251" s="3">
        <v>0</v>
      </c>
      <c r="K251" s="3">
        <v>0</v>
      </c>
      <c r="L251" s="3">
        <v>10</v>
      </c>
      <c r="M251" s="3">
        <v>0</v>
      </c>
      <c r="N251" s="3">
        <v>0</v>
      </c>
      <c r="O251" s="3">
        <v>0</v>
      </c>
      <c r="P251" s="3">
        <v>1</v>
      </c>
      <c r="Q251" s="3">
        <v>0</v>
      </c>
      <c r="R251" s="3">
        <v>0</v>
      </c>
      <c r="S251" s="6">
        <v>4.5</v>
      </c>
      <c r="T251" s="3"/>
      <c r="U251" s="3"/>
      <c r="V251" s="3"/>
      <c r="W251" s="3"/>
      <c r="X251" s="3"/>
      <c r="Y251" s="3"/>
      <c r="Z251" s="6">
        <v>1.9</v>
      </c>
    </row>
    <row r="252" spans="1:26" x14ac:dyDescent="0.25">
      <c r="A252" s="3"/>
      <c r="B252" s="3" t="s">
        <v>50</v>
      </c>
      <c r="C252" s="62">
        <f t="shared" ref="C252:R252" si="29">SUM(C249:C251)</f>
        <v>14</v>
      </c>
      <c r="D252" s="62">
        <f t="shared" si="29"/>
        <v>2</v>
      </c>
      <c r="E252" s="62">
        <f t="shared" si="29"/>
        <v>26.1</v>
      </c>
      <c r="F252" s="62">
        <f t="shared" si="29"/>
        <v>30</v>
      </c>
      <c r="G252" s="62">
        <f t="shared" si="29"/>
        <v>11</v>
      </c>
      <c r="H252" s="62">
        <f t="shared" si="29"/>
        <v>33</v>
      </c>
      <c r="I252" s="62">
        <f t="shared" si="29"/>
        <v>14</v>
      </c>
      <c r="J252" s="62">
        <f t="shared" si="29"/>
        <v>1</v>
      </c>
      <c r="K252" s="62">
        <f t="shared" si="29"/>
        <v>0</v>
      </c>
      <c r="L252" s="62">
        <f t="shared" si="29"/>
        <v>20</v>
      </c>
      <c r="M252" s="62">
        <f t="shared" si="29"/>
        <v>0</v>
      </c>
      <c r="N252" s="62">
        <f t="shared" si="29"/>
        <v>1</v>
      </c>
      <c r="O252" s="62">
        <f t="shared" si="29"/>
        <v>0</v>
      </c>
      <c r="P252" s="62">
        <f t="shared" si="29"/>
        <v>1</v>
      </c>
      <c r="Q252" s="62">
        <f t="shared" si="29"/>
        <v>0</v>
      </c>
      <c r="R252" s="62">
        <f t="shared" si="29"/>
        <v>0</v>
      </c>
      <c r="S252" s="63">
        <v>3.79</v>
      </c>
      <c r="T252" s="3"/>
      <c r="U252" s="3"/>
      <c r="V252" s="3"/>
      <c r="W252" s="3"/>
      <c r="X252" s="3"/>
      <c r="Y252" s="3"/>
      <c r="Z252" s="63">
        <v>1.8</v>
      </c>
    </row>
    <row r="254" spans="1:26" x14ac:dyDescent="0.25">
      <c r="A254" s="3" t="s">
        <v>148</v>
      </c>
      <c r="B254" s="13" t="s">
        <v>637</v>
      </c>
      <c r="C254" s="3">
        <v>9</v>
      </c>
      <c r="D254" s="3">
        <v>4</v>
      </c>
      <c r="E254" s="3">
        <v>40.200000000000003</v>
      </c>
      <c r="F254" s="3">
        <v>28</v>
      </c>
      <c r="G254" s="3">
        <v>14</v>
      </c>
      <c r="H254" s="3">
        <v>34</v>
      </c>
      <c r="I254" s="3">
        <v>11</v>
      </c>
      <c r="J254" s="3">
        <v>5</v>
      </c>
      <c r="K254" s="3">
        <v>0</v>
      </c>
      <c r="L254" s="3">
        <v>30</v>
      </c>
      <c r="M254" s="3">
        <v>0</v>
      </c>
      <c r="N254" s="3">
        <v>3</v>
      </c>
      <c r="O254" s="3">
        <v>0</v>
      </c>
      <c r="P254" s="3">
        <v>0</v>
      </c>
      <c r="Q254" s="3">
        <v>0</v>
      </c>
      <c r="R254" s="3">
        <v>0</v>
      </c>
      <c r="S254" s="6">
        <v>3.1</v>
      </c>
      <c r="T254" s="3"/>
      <c r="U254" s="3"/>
      <c r="V254" s="3"/>
      <c r="W254" s="3"/>
      <c r="X254" s="3"/>
      <c r="Y254" s="3"/>
      <c r="Z254" s="6">
        <v>1.1100000000000001</v>
      </c>
    </row>
    <row r="255" spans="1:26" x14ac:dyDescent="0.25">
      <c r="A255" s="3" t="s">
        <v>286</v>
      </c>
      <c r="B255" s="3" t="s">
        <v>638</v>
      </c>
      <c r="C255" s="3">
        <v>4</v>
      </c>
      <c r="D255" s="3">
        <v>3</v>
      </c>
      <c r="E255" s="3">
        <v>10</v>
      </c>
      <c r="F255" s="3">
        <v>13</v>
      </c>
      <c r="G255" s="3">
        <v>9</v>
      </c>
      <c r="H255" s="3">
        <v>14</v>
      </c>
      <c r="I255" s="3">
        <v>4</v>
      </c>
      <c r="J255" s="3">
        <v>0</v>
      </c>
      <c r="K255" s="3">
        <v>0</v>
      </c>
      <c r="L255" s="3">
        <v>5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6">
        <v>8.1</v>
      </c>
      <c r="T255" s="3"/>
      <c r="U255" s="3"/>
      <c r="V255" s="3"/>
      <c r="W255" s="3"/>
      <c r="X255" s="3"/>
      <c r="Y255" s="3"/>
      <c r="Z255" s="6">
        <v>1.8</v>
      </c>
    </row>
    <row r="256" spans="1:26" x14ac:dyDescent="0.25">
      <c r="A256" s="3" t="s">
        <v>153</v>
      </c>
      <c r="B256" s="3" t="s">
        <v>638</v>
      </c>
      <c r="C256" s="62">
        <v>1</v>
      </c>
      <c r="D256" s="62">
        <v>0</v>
      </c>
      <c r="E256" s="62">
        <v>2</v>
      </c>
      <c r="F256" s="62">
        <v>2</v>
      </c>
      <c r="G256" s="62">
        <v>2</v>
      </c>
      <c r="H256" s="62">
        <v>3</v>
      </c>
      <c r="I256" s="62">
        <v>0</v>
      </c>
      <c r="J256" s="62">
        <v>0</v>
      </c>
      <c r="K256" s="62">
        <v>0</v>
      </c>
      <c r="L256" s="62">
        <v>3</v>
      </c>
      <c r="M256" s="62">
        <v>0</v>
      </c>
      <c r="N256" s="62">
        <v>0</v>
      </c>
      <c r="O256" s="62">
        <v>0</v>
      </c>
      <c r="P256" s="62">
        <v>0</v>
      </c>
      <c r="Q256" s="62">
        <v>1</v>
      </c>
      <c r="R256" s="62">
        <v>0</v>
      </c>
      <c r="S256" s="6">
        <v>9</v>
      </c>
      <c r="T256" s="3" t="s">
        <v>147</v>
      </c>
      <c r="U256" s="3"/>
      <c r="V256" s="3"/>
      <c r="W256" s="3"/>
      <c r="X256" s="3"/>
      <c r="Y256" s="3" t="s">
        <v>147</v>
      </c>
      <c r="Z256" s="6">
        <v>1.1200000000000001</v>
      </c>
    </row>
    <row r="257" spans="1:26" x14ac:dyDescent="0.25">
      <c r="A257" s="3"/>
      <c r="B257" s="62" t="s">
        <v>50</v>
      </c>
      <c r="C257" s="62">
        <f t="shared" ref="C257:R257" si="30">SUM(C254:C256)</f>
        <v>14</v>
      </c>
      <c r="D257" s="62">
        <f t="shared" si="30"/>
        <v>7</v>
      </c>
      <c r="E257" s="62">
        <f t="shared" si="30"/>
        <v>52.2</v>
      </c>
      <c r="F257" s="62">
        <f t="shared" si="30"/>
        <v>43</v>
      </c>
      <c r="G257" s="62">
        <f t="shared" si="30"/>
        <v>25</v>
      </c>
      <c r="H257" s="62">
        <f t="shared" si="30"/>
        <v>51</v>
      </c>
      <c r="I257" s="62">
        <f t="shared" si="30"/>
        <v>15</v>
      </c>
      <c r="J257" s="62">
        <f t="shared" si="30"/>
        <v>5</v>
      </c>
      <c r="K257" s="62">
        <f t="shared" si="30"/>
        <v>0</v>
      </c>
      <c r="L257" s="62">
        <f t="shared" si="30"/>
        <v>38</v>
      </c>
      <c r="M257" s="62">
        <f t="shared" si="30"/>
        <v>0</v>
      </c>
      <c r="N257" s="62">
        <f t="shared" si="30"/>
        <v>3</v>
      </c>
      <c r="O257" s="62">
        <f t="shared" si="30"/>
        <v>0</v>
      </c>
      <c r="P257" s="62">
        <f t="shared" si="30"/>
        <v>0</v>
      </c>
      <c r="Q257" s="62">
        <f t="shared" si="30"/>
        <v>1</v>
      </c>
      <c r="R257" s="62">
        <f t="shared" si="30"/>
        <v>0</v>
      </c>
      <c r="S257" s="63">
        <v>4.3099999999999996</v>
      </c>
      <c r="T257" s="62"/>
      <c r="U257" s="62"/>
      <c r="V257" s="62"/>
      <c r="W257" s="62"/>
      <c r="X257" s="62"/>
      <c r="Y257" s="62"/>
      <c r="Z257" s="63">
        <v>1.07</v>
      </c>
    </row>
    <row r="259" spans="1:26" x14ac:dyDescent="0.25">
      <c r="A259" s="3"/>
      <c r="B259" s="3" t="s">
        <v>1</v>
      </c>
      <c r="C259" s="3" t="s">
        <v>3</v>
      </c>
      <c r="D259" s="3" t="s">
        <v>4</v>
      </c>
      <c r="E259" s="3" t="s">
        <v>30</v>
      </c>
      <c r="F259" s="3" t="s">
        <v>7</v>
      </c>
      <c r="G259" s="3" t="s">
        <v>31</v>
      </c>
      <c r="H259" s="3" t="s">
        <v>8</v>
      </c>
      <c r="I259" s="3" t="s">
        <v>13</v>
      </c>
      <c r="J259" s="3" t="s">
        <v>15</v>
      </c>
      <c r="K259" s="3" t="s">
        <v>16</v>
      </c>
      <c r="L259" s="3" t="s">
        <v>14</v>
      </c>
      <c r="M259" s="3" t="s">
        <v>32</v>
      </c>
      <c r="N259" s="3" t="s">
        <v>33</v>
      </c>
      <c r="O259" s="3" t="s">
        <v>34</v>
      </c>
      <c r="P259" s="3" t="s">
        <v>35</v>
      </c>
      <c r="Q259" s="3" t="s">
        <v>36</v>
      </c>
      <c r="R259" s="3" t="s">
        <v>37</v>
      </c>
      <c r="S259" s="6" t="s">
        <v>38</v>
      </c>
      <c r="T259" s="3" t="s">
        <v>506</v>
      </c>
      <c r="U259" s="3" t="s">
        <v>507</v>
      </c>
      <c r="V259" s="3" t="s">
        <v>508</v>
      </c>
      <c r="W259" s="3" t="s">
        <v>17</v>
      </c>
      <c r="X259" s="3" t="s">
        <v>18</v>
      </c>
      <c r="Y259" s="3" t="s">
        <v>509</v>
      </c>
      <c r="Z259" s="6" t="s">
        <v>39</v>
      </c>
    </row>
    <row r="260" spans="1:26" x14ac:dyDescent="0.25">
      <c r="A260" s="3" t="s">
        <v>215</v>
      </c>
      <c r="B260" s="3" t="s">
        <v>562</v>
      </c>
      <c r="C260" s="3">
        <v>2</v>
      </c>
      <c r="D260" s="3">
        <v>0</v>
      </c>
      <c r="E260" s="3">
        <v>3</v>
      </c>
      <c r="F260" s="3">
        <v>0</v>
      </c>
      <c r="G260" s="3">
        <v>0</v>
      </c>
      <c r="H260" s="3">
        <v>1</v>
      </c>
      <c r="I260" s="3">
        <v>2</v>
      </c>
      <c r="J260" s="3">
        <v>0</v>
      </c>
      <c r="K260" s="3">
        <v>0</v>
      </c>
      <c r="L260" s="3">
        <v>3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6">
        <v>0</v>
      </c>
      <c r="T260" s="3"/>
      <c r="U260" s="3"/>
      <c r="V260" s="3"/>
      <c r="W260" s="3"/>
      <c r="X260" s="3"/>
      <c r="Y260" s="3"/>
      <c r="Z260" s="6">
        <v>1</v>
      </c>
    </row>
    <row r="261" spans="1:26" x14ac:dyDescent="0.25">
      <c r="A261" s="3">
        <v>0</v>
      </c>
      <c r="B261" s="3" t="s">
        <v>639</v>
      </c>
      <c r="C261" s="3">
        <v>1</v>
      </c>
      <c r="D261" s="3">
        <v>0</v>
      </c>
      <c r="E261" s="3">
        <v>1</v>
      </c>
      <c r="F261" s="3">
        <v>1</v>
      </c>
      <c r="G261" s="3">
        <v>1</v>
      </c>
      <c r="H261" s="3">
        <v>1</v>
      </c>
      <c r="I261" s="3">
        <v>2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6">
        <v>9</v>
      </c>
      <c r="T261" s="3"/>
      <c r="U261" s="3"/>
      <c r="V261" s="3"/>
      <c r="W261" s="3"/>
      <c r="X261" s="3"/>
      <c r="Y261" s="3"/>
      <c r="Z261" s="6">
        <v>3</v>
      </c>
    </row>
    <row r="262" spans="1:26" x14ac:dyDescent="0.25">
      <c r="A262" s="3"/>
      <c r="B262" s="62" t="s">
        <v>640</v>
      </c>
      <c r="C262" s="3">
        <f t="shared" ref="C262:R262" si="31">SUM(C260:C261)</f>
        <v>3</v>
      </c>
      <c r="D262" s="3">
        <f t="shared" si="31"/>
        <v>0</v>
      </c>
      <c r="E262" s="3">
        <f t="shared" si="31"/>
        <v>4</v>
      </c>
      <c r="F262" s="3">
        <f t="shared" si="31"/>
        <v>1</v>
      </c>
      <c r="G262" s="3">
        <f t="shared" si="31"/>
        <v>1</v>
      </c>
      <c r="H262" s="3">
        <f t="shared" si="31"/>
        <v>2</v>
      </c>
      <c r="I262" s="3">
        <f t="shared" si="31"/>
        <v>4</v>
      </c>
      <c r="J262" s="3">
        <f t="shared" si="31"/>
        <v>0</v>
      </c>
      <c r="K262" s="3">
        <f t="shared" si="31"/>
        <v>0</v>
      </c>
      <c r="L262" s="3">
        <f t="shared" si="31"/>
        <v>3</v>
      </c>
      <c r="M262" s="3">
        <f t="shared" si="31"/>
        <v>0</v>
      </c>
      <c r="N262" s="3">
        <f t="shared" si="31"/>
        <v>0</v>
      </c>
      <c r="O262" s="3">
        <f t="shared" si="31"/>
        <v>0</v>
      </c>
      <c r="P262" s="3">
        <f t="shared" si="31"/>
        <v>0</v>
      </c>
      <c r="Q262" s="3">
        <f t="shared" si="31"/>
        <v>0</v>
      </c>
      <c r="R262" s="3">
        <f t="shared" si="31"/>
        <v>0</v>
      </c>
      <c r="S262" s="6">
        <v>2.25</v>
      </c>
      <c r="T262" s="3"/>
      <c r="U262" s="3"/>
      <c r="V262" s="3"/>
      <c r="W262" s="3"/>
      <c r="X262" s="3"/>
      <c r="Y262" s="3"/>
      <c r="Z262" s="6">
        <v>1.5</v>
      </c>
    </row>
    <row r="265" spans="1:26" x14ac:dyDescent="0.25">
      <c r="A265" s="3" t="s">
        <v>157</v>
      </c>
      <c r="B265" s="3" t="s">
        <v>541</v>
      </c>
      <c r="C265" s="3">
        <v>4</v>
      </c>
      <c r="D265" s="3">
        <v>0</v>
      </c>
      <c r="E265" s="3">
        <v>10.1</v>
      </c>
      <c r="F265" s="3">
        <v>3</v>
      </c>
      <c r="G265" s="3">
        <v>2</v>
      </c>
      <c r="H265" s="3">
        <v>5</v>
      </c>
      <c r="I265" s="3">
        <v>3</v>
      </c>
      <c r="J265" s="3">
        <v>0</v>
      </c>
      <c r="K265" s="3">
        <v>0</v>
      </c>
      <c r="L265" s="3">
        <v>19</v>
      </c>
      <c r="M265" s="3">
        <v>0</v>
      </c>
      <c r="N265" s="3">
        <v>0</v>
      </c>
      <c r="O265" s="3">
        <v>0</v>
      </c>
      <c r="P265" s="3">
        <v>1</v>
      </c>
      <c r="Q265" s="3">
        <v>0</v>
      </c>
      <c r="R265" s="3">
        <v>0</v>
      </c>
      <c r="S265" s="6">
        <v>1.74</v>
      </c>
      <c r="T265" s="3"/>
      <c r="U265" s="3"/>
      <c r="V265" s="3"/>
      <c r="W265" s="3"/>
      <c r="X265" s="3"/>
      <c r="Y265" s="3"/>
      <c r="Z265" s="6">
        <v>0.77</v>
      </c>
    </row>
    <row r="266" spans="1:26" x14ac:dyDescent="0.25">
      <c r="A266" s="3" t="s">
        <v>158</v>
      </c>
      <c r="B266" s="3" t="s">
        <v>541</v>
      </c>
      <c r="C266" s="3">
        <v>9</v>
      </c>
      <c r="D266" s="3">
        <v>0</v>
      </c>
      <c r="E266" s="3">
        <v>12.1</v>
      </c>
      <c r="F266" s="3">
        <v>7</v>
      </c>
      <c r="G266" s="3">
        <v>4</v>
      </c>
      <c r="H266" s="3">
        <v>7</v>
      </c>
      <c r="I266" s="3">
        <v>8</v>
      </c>
      <c r="J266" s="3">
        <v>2</v>
      </c>
      <c r="K266" s="3">
        <v>0</v>
      </c>
      <c r="L266" s="3">
        <v>18</v>
      </c>
      <c r="M266" s="3">
        <v>0</v>
      </c>
      <c r="N266" s="3">
        <v>2</v>
      </c>
      <c r="O266" s="3">
        <v>0</v>
      </c>
      <c r="P266" s="3">
        <v>4</v>
      </c>
      <c r="Q266" s="3">
        <v>0</v>
      </c>
      <c r="R266" s="3">
        <v>1</v>
      </c>
      <c r="S266" s="6">
        <v>2.92</v>
      </c>
      <c r="T266" s="3"/>
      <c r="U266" s="3"/>
      <c r="V266" s="3"/>
      <c r="W266" s="3"/>
      <c r="X266" s="3"/>
      <c r="Y266" s="3"/>
      <c r="Z266" s="6">
        <v>1.22</v>
      </c>
    </row>
    <row r="267" spans="1:26" x14ac:dyDescent="0.25">
      <c r="A267" s="3"/>
      <c r="B267" s="3" t="s">
        <v>496</v>
      </c>
      <c r="C267" s="3">
        <f t="shared" ref="C267:R267" si="32">SUM(C265:C266)</f>
        <v>13</v>
      </c>
      <c r="D267" s="3">
        <f t="shared" si="32"/>
        <v>0</v>
      </c>
      <c r="E267" s="3">
        <f t="shared" si="32"/>
        <v>22.2</v>
      </c>
      <c r="F267" s="3">
        <f t="shared" si="32"/>
        <v>10</v>
      </c>
      <c r="G267" s="3">
        <f t="shared" si="32"/>
        <v>6</v>
      </c>
      <c r="H267" s="3">
        <f t="shared" si="32"/>
        <v>12</v>
      </c>
      <c r="I267" s="3">
        <f t="shared" si="32"/>
        <v>11</v>
      </c>
      <c r="J267" s="3">
        <f t="shared" si="32"/>
        <v>2</v>
      </c>
      <c r="K267" s="3">
        <f t="shared" si="32"/>
        <v>0</v>
      </c>
      <c r="L267" s="3">
        <f t="shared" si="32"/>
        <v>37</v>
      </c>
      <c r="M267" s="3">
        <f t="shared" si="32"/>
        <v>0</v>
      </c>
      <c r="N267" s="3">
        <f t="shared" si="32"/>
        <v>2</v>
      </c>
      <c r="O267" s="3">
        <f t="shared" si="32"/>
        <v>0</v>
      </c>
      <c r="P267" s="3">
        <f t="shared" si="32"/>
        <v>5</v>
      </c>
      <c r="Q267" s="3">
        <f t="shared" si="32"/>
        <v>0</v>
      </c>
      <c r="R267" s="3">
        <f t="shared" si="32"/>
        <v>1</v>
      </c>
      <c r="S267" s="6">
        <v>2.4300000000000002</v>
      </c>
      <c r="T267" s="3"/>
      <c r="U267" s="3"/>
      <c r="V267" s="3"/>
      <c r="W267" s="3"/>
      <c r="X267" s="3"/>
      <c r="Y267" s="3"/>
      <c r="Z267" s="6">
        <v>1.03</v>
      </c>
    </row>
    <row r="270" spans="1:26" x14ac:dyDescent="0.25">
      <c r="A270" t="s">
        <v>159</v>
      </c>
      <c r="B270" t="s">
        <v>641</v>
      </c>
      <c r="C270">
        <v>1</v>
      </c>
      <c r="D270">
        <v>0</v>
      </c>
      <c r="E270">
        <v>2</v>
      </c>
      <c r="F270">
        <v>0</v>
      </c>
      <c r="G270">
        <v>0</v>
      </c>
      <c r="H270">
        <v>0</v>
      </c>
      <c r="I270">
        <v>2</v>
      </c>
      <c r="J270">
        <v>0</v>
      </c>
      <c r="K270">
        <v>0</v>
      </c>
      <c r="L270">
        <v>3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 s="14">
        <v>0</v>
      </c>
      <c r="Z270" s="14">
        <v>1</v>
      </c>
    </row>
    <row r="271" spans="1:26" x14ac:dyDescent="0.25">
      <c r="A271" t="s">
        <v>159</v>
      </c>
      <c r="B271" t="s">
        <v>642</v>
      </c>
      <c r="C271">
        <v>2</v>
      </c>
      <c r="D271">
        <v>1</v>
      </c>
      <c r="E271">
        <v>9.1999999999999993</v>
      </c>
      <c r="F271">
        <v>10</v>
      </c>
      <c r="G271">
        <v>5</v>
      </c>
      <c r="H271">
        <v>19</v>
      </c>
      <c r="I271">
        <v>2</v>
      </c>
      <c r="J271">
        <v>0</v>
      </c>
      <c r="K271">
        <v>0</v>
      </c>
      <c r="L271">
        <v>4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 s="14">
        <v>4.66</v>
      </c>
      <c r="Z271" s="14">
        <v>2.17</v>
      </c>
    </row>
    <row r="272" spans="1:26" x14ac:dyDescent="0.25">
      <c r="A272" t="s">
        <v>159</v>
      </c>
      <c r="B272" t="s">
        <v>643</v>
      </c>
      <c r="C272">
        <v>1</v>
      </c>
      <c r="D272">
        <v>1</v>
      </c>
      <c r="E272">
        <v>7</v>
      </c>
      <c r="F272">
        <v>5</v>
      </c>
      <c r="G272">
        <v>5</v>
      </c>
      <c r="H272">
        <v>0</v>
      </c>
      <c r="I272">
        <v>2</v>
      </c>
      <c r="J272">
        <v>1</v>
      </c>
      <c r="K272">
        <v>0</v>
      </c>
      <c r="L272">
        <v>3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 s="14">
        <v>6.43</v>
      </c>
      <c r="Z272" s="14">
        <v>0.28999999999999998</v>
      </c>
    </row>
    <row r="273" spans="1:26" x14ac:dyDescent="0.25">
      <c r="A273" t="s">
        <v>159</v>
      </c>
      <c r="B273" t="s">
        <v>644</v>
      </c>
      <c r="C273">
        <v>1</v>
      </c>
      <c r="D273">
        <v>1</v>
      </c>
      <c r="E273">
        <v>7.1</v>
      </c>
      <c r="F273">
        <v>6</v>
      </c>
      <c r="G273">
        <v>6</v>
      </c>
      <c r="H273">
        <v>2</v>
      </c>
      <c r="I273">
        <v>1</v>
      </c>
      <c r="J273">
        <v>0</v>
      </c>
      <c r="K273">
        <v>0</v>
      </c>
      <c r="L273">
        <v>8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 s="14">
        <v>7.36</v>
      </c>
      <c r="Z273" s="14">
        <v>0.41</v>
      </c>
    </row>
    <row r="274" spans="1:26" x14ac:dyDescent="0.25">
      <c r="A274" t="s">
        <v>159</v>
      </c>
      <c r="B274" t="s">
        <v>645</v>
      </c>
      <c r="C274">
        <v>1</v>
      </c>
      <c r="D274">
        <v>1</v>
      </c>
      <c r="E274">
        <v>1</v>
      </c>
      <c r="F274">
        <v>8</v>
      </c>
      <c r="G274">
        <v>8</v>
      </c>
      <c r="H274">
        <v>2</v>
      </c>
      <c r="I274">
        <v>3</v>
      </c>
      <c r="J274">
        <v>5</v>
      </c>
      <c r="K274">
        <v>0</v>
      </c>
      <c r="L274">
        <v>1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 s="14">
        <v>72</v>
      </c>
      <c r="Z274" s="14">
        <v>5</v>
      </c>
    </row>
    <row r="278" spans="1:26" x14ac:dyDescent="0.25">
      <c r="A278" s="3" t="s">
        <v>301</v>
      </c>
      <c r="B278" s="3" t="s">
        <v>550</v>
      </c>
      <c r="C278" s="3">
        <v>1</v>
      </c>
      <c r="D278" s="3">
        <v>1</v>
      </c>
      <c r="E278" s="3">
        <v>3</v>
      </c>
      <c r="F278" s="3">
        <v>1</v>
      </c>
      <c r="G278" s="3">
        <v>1</v>
      </c>
      <c r="H278" s="3">
        <v>1</v>
      </c>
      <c r="I278" s="3">
        <v>3</v>
      </c>
      <c r="J278" s="3">
        <v>0</v>
      </c>
      <c r="K278" s="3">
        <v>0</v>
      </c>
      <c r="L278" s="3">
        <v>5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6">
        <v>3</v>
      </c>
      <c r="T278" s="3"/>
      <c r="U278" s="3"/>
      <c r="V278" s="3"/>
      <c r="W278" s="3"/>
      <c r="X278" s="3"/>
      <c r="Y278" s="3"/>
      <c r="Z278" s="6">
        <v>1.33</v>
      </c>
    </row>
    <row r="279" spans="1:26" x14ac:dyDescent="0.25">
      <c r="A279" s="3" t="s">
        <v>215</v>
      </c>
      <c r="B279" s="3" t="s">
        <v>550</v>
      </c>
      <c r="C279" s="3">
        <v>2</v>
      </c>
      <c r="D279" s="3">
        <v>1</v>
      </c>
      <c r="E279" s="3">
        <v>2</v>
      </c>
      <c r="F279" s="3">
        <v>7</v>
      </c>
      <c r="G279" s="3">
        <v>1</v>
      </c>
      <c r="H279" s="3">
        <v>8</v>
      </c>
      <c r="I279" s="3">
        <v>3</v>
      </c>
      <c r="J279" s="3">
        <v>1</v>
      </c>
      <c r="K279" s="3">
        <v>0</v>
      </c>
      <c r="L279" s="3">
        <v>2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6">
        <v>4.5</v>
      </c>
      <c r="T279" s="3"/>
      <c r="U279" s="3"/>
      <c r="V279" s="3"/>
      <c r="W279" s="3"/>
      <c r="X279" s="3"/>
      <c r="Y279" s="3"/>
      <c r="Z279" s="6">
        <v>5.5</v>
      </c>
    </row>
    <row r="280" spans="1:26" x14ac:dyDescent="0.25">
      <c r="A280" s="3" t="s">
        <v>147</v>
      </c>
      <c r="B280" s="62" t="s">
        <v>50</v>
      </c>
      <c r="C280" s="3">
        <f t="shared" ref="C280:R280" si="33">SUM(C278:C279)</f>
        <v>3</v>
      </c>
      <c r="D280" s="3">
        <f t="shared" si="33"/>
        <v>2</v>
      </c>
      <c r="E280" s="3">
        <f t="shared" si="33"/>
        <v>5</v>
      </c>
      <c r="F280" s="3">
        <f t="shared" si="33"/>
        <v>8</v>
      </c>
      <c r="G280" s="3">
        <f t="shared" si="33"/>
        <v>2</v>
      </c>
      <c r="H280" s="3">
        <f t="shared" si="33"/>
        <v>9</v>
      </c>
      <c r="I280" s="3">
        <f t="shared" si="33"/>
        <v>6</v>
      </c>
      <c r="J280" s="3">
        <f t="shared" si="33"/>
        <v>1</v>
      </c>
      <c r="K280" s="3">
        <f t="shared" si="33"/>
        <v>0</v>
      </c>
      <c r="L280" s="3">
        <f t="shared" si="33"/>
        <v>7</v>
      </c>
      <c r="M280" s="3">
        <f t="shared" si="33"/>
        <v>0</v>
      </c>
      <c r="N280" s="3">
        <f t="shared" si="33"/>
        <v>0</v>
      </c>
      <c r="O280" s="3">
        <f t="shared" si="33"/>
        <v>0</v>
      </c>
      <c r="P280" s="3">
        <f t="shared" si="33"/>
        <v>0</v>
      </c>
      <c r="Q280" s="3">
        <f t="shared" si="33"/>
        <v>0</v>
      </c>
      <c r="R280" s="3">
        <f t="shared" si="33"/>
        <v>0</v>
      </c>
      <c r="S280" s="63">
        <v>3.6</v>
      </c>
      <c r="T280" s="3"/>
      <c r="U280" s="3"/>
      <c r="V280" s="3"/>
      <c r="W280" s="3"/>
      <c r="X280" s="3"/>
      <c r="Y280" s="3"/>
      <c r="Z280" s="63">
        <v>3</v>
      </c>
    </row>
    <row r="284" spans="1:26" x14ac:dyDescent="0.25">
      <c r="A284" s="3" t="s">
        <v>301</v>
      </c>
      <c r="B284" s="13" t="s">
        <v>646</v>
      </c>
      <c r="C284" s="3">
        <v>11</v>
      </c>
      <c r="D284" s="13">
        <v>10</v>
      </c>
      <c r="E284" s="3">
        <v>46</v>
      </c>
      <c r="F284" s="3">
        <v>8</v>
      </c>
      <c r="G284" s="3">
        <v>3</v>
      </c>
      <c r="H284" s="3">
        <v>17</v>
      </c>
      <c r="I284" s="3">
        <v>7</v>
      </c>
      <c r="J284" s="3">
        <v>2</v>
      </c>
      <c r="K284" s="3">
        <v>0</v>
      </c>
      <c r="L284" s="3">
        <v>90</v>
      </c>
      <c r="M284" s="3">
        <v>0</v>
      </c>
      <c r="N284" s="3">
        <v>10</v>
      </c>
      <c r="O284" s="3">
        <v>0</v>
      </c>
      <c r="P284" s="3">
        <v>0</v>
      </c>
      <c r="Q284" s="3">
        <v>0</v>
      </c>
      <c r="R284" s="3">
        <v>0</v>
      </c>
      <c r="S284" s="49">
        <v>0.59</v>
      </c>
      <c r="T284" s="3"/>
      <c r="U284" s="3"/>
      <c r="V284" s="3"/>
      <c r="W284" s="3"/>
      <c r="X284" s="3"/>
      <c r="Y284" s="3"/>
      <c r="Z284" s="49">
        <v>0.52</v>
      </c>
    </row>
    <row r="285" spans="1:26" x14ac:dyDescent="0.25">
      <c r="A285" s="3" t="s">
        <v>155</v>
      </c>
      <c r="B285" s="3" t="s">
        <v>521</v>
      </c>
      <c r="C285" s="3">
        <v>3</v>
      </c>
      <c r="D285" s="3">
        <v>2</v>
      </c>
      <c r="E285" s="3">
        <v>4.2</v>
      </c>
      <c r="F285" s="3">
        <v>0</v>
      </c>
      <c r="G285" s="3">
        <v>0</v>
      </c>
      <c r="H285" s="3">
        <v>3</v>
      </c>
      <c r="I285" s="3">
        <v>5</v>
      </c>
      <c r="J285" s="3">
        <v>1</v>
      </c>
      <c r="K285" s="3">
        <v>0</v>
      </c>
      <c r="L285" s="3">
        <v>10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6">
        <v>0</v>
      </c>
      <c r="T285" s="3"/>
      <c r="U285" s="3"/>
      <c r="V285" s="3"/>
      <c r="W285" s="3"/>
      <c r="X285" s="3"/>
      <c r="Y285" s="3"/>
      <c r="Z285" s="6">
        <v>1.72</v>
      </c>
    </row>
    <row r="286" spans="1:26" x14ac:dyDescent="0.25">
      <c r="A286" s="3"/>
      <c r="B286" s="62" t="s">
        <v>394</v>
      </c>
      <c r="C286" s="3">
        <f t="shared" ref="C286:R286" si="34">SUM(C284:C285)</f>
        <v>14</v>
      </c>
      <c r="D286" s="3">
        <f t="shared" si="34"/>
        <v>12</v>
      </c>
      <c r="E286" s="3">
        <f t="shared" si="34"/>
        <v>50.2</v>
      </c>
      <c r="F286" s="3">
        <f t="shared" si="34"/>
        <v>8</v>
      </c>
      <c r="G286" s="3">
        <f t="shared" si="34"/>
        <v>3</v>
      </c>
      <c r="H286" s="3">
        <f t="shared" si="34"/>
        <v>20</v>
      </c>
      <c r="I286" s="3">
        <f t="shared" si="34"/>
        <v>12</v>
      </c>
      <c r="J286" s="3">
        <f t="shared" si="34"/>
        <v>3</v>
      </c>
      <c r="K286" s="3">
        <f t="shared" si="34"/>
        <v>0</v>
      </c>
      <c r="L286" s="3">
        <f t="shared" si="34"/>
        <v>100</v>
      </c>
      <c r="M286" s="3">
        <f t="shared" si="34"/>
        <v>0</v>
      </c>
      <c r="N286" s="3">
        <f t="shared" si="34"/>
        <v>10</v>
      </c>
      <c r="O286" s="3">
        <f t="shared" si="34"/>
        <v>0</v>
      </c>
      <c r="P286" s="3">
        <f t="shared" si="34"/>
        <v>0</v>
      </c>
      <c r="Q286" s="3">
        <f t="shared" si="34"/>
        <v>0</v>
      </c>
      <c r="R286" s="3">
        <f t="shared" si="34"/>
        <v>0</v>
      </c>
      <c r="S286" s="6">
        <v>0.54</v>
      </c>
      <c r="T286" s="3"/>
      <c r="U286" s="3"/>
      <c r="V286" s="3"/>
      <c r="W286" s="3"/>
      <c r="X286" s="3"/>
      <c r="Y286" s="3"/>
      <c r="Z286" s="6">
        <v>0.63</v>
      </c>
    </row>
    <row r="288" spans="1:26" x14ac:dyDescent="0.25">
      <c r="A288" s="3" t="s">
        <v>155</v>
      </c>
      <c r="B288" s="13" t="s">
        <v>647</v>
      </c>
      <c r="C288" s="3">
        <v>9</v>
      </c>
      <c r="D288" s="3">
        <v>7</v>
      </c>
      <c r="E288" s="3">
        <v>45</v>
      </c>
      <c r="F288" s="3">
        <v>30</v>
      </c>
      <c r="G288" s="3">
        <v>14</v>
      </c>
      <c r="H288" s="3">
        <v>39</v>
      </c>
      <c r="I288" s="3">
        <v>19</v>
      </c>
      <c r="J288" s="3">
        <v>0</v>
      </c>
      <c r="K288" s="3">
        <v>0</v>
      </c>
      <c r="L288" s="3">
        <v>56</v>
      </c>
      <c r="M288" s="3">
        <v>0</v>
      </c>
      <c r="N288" s="3">
        <v>1</v>
      </c>
      <c r="O288" s="3">
        <v>0</v>
      </c>
      <c r="P288" s="3">
        <v>0</v>
      </c>
      <c r="Q288" s="3">
        <v>0</v>
      </c>
      <c r="R288" s="3">
        <v>0</v>
      </c>
      <c r="S288" s="6">
        <v>2.8</v>
      </c>
      <c r="T288" s="3"/>
      <c r="U288" s="3"/>
      <c r="V288" s="3"/>
      <c r="W288" s="3"/>
      <c r="X288" s="3"/>
      <c r="Y288" s="3"/>
      <c r="Z288" s="6">
        <v>1.29</v>
      </c>
    </row>
    <row r="289" spans="1:26" x14ac:dyDescent="0.25">
      <c r="A289" s="3" t="s">
        <v>481</v>
      </c>
      <c r="B289" s="13" t="s">
        <v>648</v>
      </c>
      <c r="C289" s="3">
        <v>8</v>
      </c>
      <c r="D289" s="3">
        <v>8</v>
      </c>
      <c r="E289" s="3">
        <v>56.1</v>
      </c>
      <c r="F289" s="3">
        <v>22</v>
      </c>
      <c r="G289" s="3">
        <v>13</v>
      </c>
      <c r="H289" s="3">
        <v>40</v>
      </c>
      <c r="I289" s="3">
        <v>12</v>
      </c>
      <c r="J289" s="3">
        <v>3</v>
      </c>
      <c r="K289" s="3">
        <v>0</v>
      </c>
      <c r="L289" s="3">
        <v>74</v>
      </c>
      <c r="M289" s="3">
        <v>2</v>
      </c>
      <c r="N289" s="3">
        <v>5</v>
      </c>
      <c r="O289" s="3">
        <v>0</v>
      </c>
      <c r="P289" s="3">
        <v>0</v>
      </c>
      <c r="Q289" s="3">
        <v>0</v>
      </c>
      <c r="R289" s="3">
        <v>0</v>
      </c>
      <c r="S289" s="6">
        <v>2.08</v>
      </c>
      <c r="T289" s="3"/>
      <c r="U289" s="3"/>
      <c r="V289" s="3"/>
      <c r="W289" s="3"/>
      <c r="X289" s="3"/>
      <c r="Y289" s="3"/>
      <c r="Z289" s="6">
        <v>0.92</v>
      </c>
    </row>
    <row r="290" spans="1:26" x14ac:dyDescent="0.25">
      <c r="A290" s="3" t="s">
        <v>158</v>
      </c>
      <c r="B290" s="152" t="s">
        <v>648</v>
      </c>
      <c r="C290" s="3">
        <v>12</v>
      </c>
      <c r="D290" s="3">
        <v>12</v>
      </c>
      <c r="E290" s="3">
        <v>74.099999999999994</v>
      </c>
      <c r="F290" s="3">
        <v>23</v>
      </c>
      <c r="G290" s="3">
        <v>12</v>
      </c>
      <c r="H290" s="3">
        <v>54</v>
      </c>
      <c r="I290" s="3">
        <v>14</v>
      </c>
      <c r="J290" s="3">
        <v>5</v>
      </c>
      <c r="K290" s="3">
        <v>0</v>
      </c>
      <c r="L290" s="13">
        <v>111</v>
      </c>
      <c r="M290" s="3">
        <v>1</v>
      </c>
      <c r="N290" s="3">
        <v>6</v>
      </c>
      <c r="O290" s="3">
        <v>0</v>
      </c>
      <c r="P290" s="3">
        <v>0</v>
      </c>
      <c r="Q290" s="3">
        <v>0</v>
      </c>
      <c r="R290" s="3">
        <v>0</v>
      </c>
      <c r="S290" s="6">
        <v>1.45</v>
      </c>
      <c r="T290" s="3"/>
      <c r="U290" s="3"/>
      <c r="V290" s="3"/>
      <c r="W290" s="3"/>
      <c r="X290" s="3"/>
      <c r="Y290" s="3"/>
      <c r="Z290" s="6">
        <v>0.91</v>
      </c>
    </row>
    <row r="291" spans="1:26" x14ac:dyDescent="0.25">
      <c r="A291" s="3"/>
      <c r="B291" s="7" t="s">
        <v>505</v>
      </c>
      <c r="C291" s="3">
        <f t="shared" ref="C291:R291" si="35">SUM(C288:C290)</f>
        <v>29</v>
      </c>
      <c r="D291" s="3">
        <f t="shared" si="35"/>
        <v>27</v>
      </c>
      <c r="E291" s="3">
        <f t="shared" si="35"/>
        <v>175.2</v>
      </c>
      <c r="F291" s="3">
        <f t="shared" si="35"/>
        <v>75</v>
      </c>
      <c r="G291" s="3">
        <f t="shared" si="35"/>
        <v>39</v>
      </c>
      <c r="H291" s="3">
        <f t="shared" si="35"/>
        <v>133</v>
      </c>
      <c r="I291" s="3">
        <f t="shared" si="35"/>
        <v>45</v>
      </c>
      <c r="J291" s="3">
        <f t="shared" si="35"/>
        <v>8</v>
      </c>
      <c r="K291" s="3">
        <f t="shared" si="35"/>
        <v>0</v>
      </c>
      <c r="L291" s="13">
        <f t="shared" si="35"/>
        <v>241</v>
      </c>
      <c r="M291" s="3">
        <f t="shared" si="35"/>
        <v>3</v>
      </c>
      <c r="N291" s="3">
        <f t="shared" si="35"/>
        <v>12</v>
      </c>
      <c r="O291" s="3">
        <f t="shared" si="35"/>
        <v>0</v>
      </c>
      <c r="P291" s="3">
        <f t="shared" si="35"/>
        <v>0</v>
      </c>
      <c r="Q291" s="3">
        <f t="shared" si="35"/>
        <v>0</v>
      </c>
      <c r="R291" s="3">
        <f t="shared" si="35"/>
        <v>0</v>
      </c>
      <c r="S291" s="6">
        <v>1.99</v>
      </c>
      <c r="T291" s="3"/>
      <c r="U291" s="3"/>
      <c r="V291" s="3"/>
      <c r="W291" s="3"/>
      <c r="X291" s="3"/>
      <c r="Y291" s="3"/>
      <c r="Z291" s="6">
        <v>0.99</v>
      </c>
    </row>
    <row r="293" spans="1:26" x14ac:dyDescent="0.25">
      <c r="A293" s="3" t="s">
        <v>301</v>
      </c>
      <c r="B293" s="3" t="s">
        <v>518</v>
      </c>
      <c r="C293" s="3">
        <v>11</v>
      </c>
      <c r="D293" s="3">
        <v>1</v>
      </c>
      <c r="E293" s="3">
        <v>17</v>
      </c>
      <c r="F293" s="3">
        <v>5</v>
      </c>
      <c r="G293" s="3">
        <v>3</v>
      </c>
      <c r="H293" s="3">
        <v>11</v>
      </c>
      <c r="I293" s="3">
        <v>3</v>
      </c>
      <c r="J293" s="3">
        <v>1</v>
      </c>
      <c r="K293" s="3">
        <v>0</v>
      </c>
      <c r="L293" s="3">
        <v>19</v>
      </c>
      <c r="M293" s="3">
        <v>0</v>
      </c>
      <c r="N293" s="3">
        <v>1</v>
      </c>
      <c r="O293" s="3">
        <v>0</v>
      </c>
      <c r="P293" s="3">
        <v>0</v>
      </c>
      <c r="Q293" s="3">
        <v>2</v>
      </c>
      <c r="R293" s="3">
        <v>0</v>
      </c>
      <c r="S293" s="6">
        <v>1.59</v>
      </c>
      <c r="T293" s="3"/>
      <c r="U293" s="3"/>
      <c r="V293" s="3"/>
      <c r="W293" s="3"/>
      <c r="X293" s="3"/>
      <c r="Y293" s="3"/>
      <c r="Z293" s="6">
        <v>0.82</v>
      </c>
    </row>
    <row r="294" spans="1:26" x14ac:dyDescent="0.25">
      <c r="A294" s="3" t="s">
        <v>215</v>
      </c>
      <c r="B294" s="3" t="s">
        <v>518</v>
      </c>
      <c r="C294" s="3">
        <v>4</v>
      </c>
      <c r="D294" s="3">
        <v>1</v>
      </c>
      <c r="E294" s="3">
        <v>13.2</v>
      </c>
      <c r="F294" s="3">
        <v>20</v>
      </c>
      <c r="G294" s="3">
        <v>13</v>
      </c>
      <c r="H294" s="3">
        <v>27</v>
      </c>
      <c r="I294" s="3">
        <v>8</v>
      </c>
      <c r="J294" s="3">
        <v>2</v>
      </c>
      <c r="K294" s="3">
        <v>0</v>
      </c>
      <c r="L294" s="3">
        <v>10</v>
      </c>
      <c r="M294" s="3">
        <v>0</v>
      </c>
      <c r="N294" s="3">
        <v>0</v>
      </c>
      <c r="O294" s="3">
        <v>0</v>
      </c>
      <c r="P294" s="3">
        <v>1</v>
      </c>
      <c r="Q294" s="3">
        <v>0</v>
      </c>
      <c r="R294" s="3">
        <v>0</v>
      </c>
      <c r="S294" s="6">
        <v>8.56</v>
      </c>
      <c r="T294" s="3"/>
      <c r="U294" s="3"/>
      <c r="V294" s="3"/>
      <c r="W294" s="3"/>
      <c r="X294" s="3"/>
      <c r="Y294" s="3"/>
      <c r="Z294" s="6">
        <v>2.56</v>
      </c>
    </row>
    <row r="295" spans="1:26" x14ac:dyDescent="0.25">
      <c r="A295" s="3" t="s">
        <v>155</v>
      </c>
      <c r="B295" s="3" t="s">
        <v>518</v>
      </c>
      <c r="C295" s="3">
        <v>8</v>
      </c>
      <c r="D295" s="3">
        <v>1</v>
      </c>
      <c r="E295" s="3">
        <v>28</v>
      </c>
      <c r="F295" s="3">
        <v>20</v>
      </c>
      <c r="G295" s="3">
        <v>18</v>
      </c>
      <c r="H295" s="3">
        <v>34</v>
      </c>
      <c r="I295" s="3">
        <v>11</v>
      </c>
      <c r="J295" s="3">
        <v>0</v>
      </c>
      <c r="K295" s="3">
        <v>0</v>
      </c>
      <c r="L295" s="3">
        <v>11</v>
      </c>
      <c r="M295" s="3">
        <v>0</v>
      </c>
      <c r="N295" s="3">
        <v>0</v>
      </c>
      <c r="O295" s="3">
        <v>0</v>
      </c>
      <c r="P295" s="3">
        <v>1</v>
      </c>
      <c r="Q295" s="3">
        <v>0</v>
      </c>
      <c r="R295" s="3">
        <v>0</v>
      </c>
      <c r="S295" s="6">
        <v>5.79</v>
      </c>
      <c r="T295" s="3"/>
      <c r="U295" s="3"/>
      <c r="V295" s="3"/>
      <c r="W295" s="3"/>
      <c r="X295" s="3"/>
      <c r="Y295" s="3"/>
      <c r="Z295" s="6">
        <v>1.61</v>
      </c>
    </row>
    <row r="296" spans="1:26" x14ac:dyDescent="0.25">
      <c r="A296" s="3" t="s">
        <v>481</v>
      </c>
      <c r="B296" s="3" t="s">
        <v>649</v>
      </c>
      <c r="C296" s="3">
        <v>4</v>
      </c>
      <c r="D296" s="3">
        <v>0</v>
      </c>
      <c r="E296" s="3">
        <v>3.1</v>
      </c>
      <c r="F296" s="3">
        <v>4</v>
      </c>
      <c r="G296" s="3">
        <v>4</v>
      </c>
      <c r="H296" s="3">
        <v>6</v>
      </c>
      <c r="I296" s="3">
        <v>3</v>
      </c>
      <c r="J296" s="3">
        <v>1</v>
      </c>
      <c r="K296" s="3">
        <v>0</v>
      </c>
      <c r="L296" s="3">
        <v>3</v>
      </c>
      <c r="M296" s="3">
        <v>0</v>
      </c>
      <c r="N296" s="3">
        <v>0</v>
      </c>
      <c r="O296" s="3">
        <v>0</v>
      </c>
      <c r="P296" s="3">
        <v>1</v>
      </c>
      <c r="Q296" s="3">
        <v>1</v>
      </c>
      <c r="R296" s="3">
        <v>0</v>
      </c>
      <c r="S296" s="6">
        <v>10.8</v>
      </c>
      <c r="T296" s="3"/>
      <c r="U296" s="3"/>
      <c r="V296" s="3"/>
      <c r="W296" s="3"/>
      <c r="X296" s="3"/>
      <c r="Y296" s="3"/>
      <c r="Z296" s="6">
        <v>2.7</v>
      </c>
    </row>
    <row r="297" spans="1:26" x14ac:dyDescent="0.25">
      <c r="A297" s="3" t="s">
        <v>158</v>
      </c>
      <c r="B297" s="3" t="s">
        <v>649</v>
      </c>
      <c r="C297" s="3">
        <v>3</v>
      </c>
      <c r="D297" s="3">
        <v>0</v>
      </c>
      <c r="E297" s="3">
        <v>3.1</v>
      </c>
      <c r="F297" s="3">
        <v>6</v>
      </c>
      <c r="G297" s="3">
        <v>6</v>
      </c>
      <c r="H297" s="3">
        <v>6</v>
      </c>
      <c r="I297" s="3">
        <v>5</v>
      </c>
      <c r="J297" s="3">
        <v>0</v>
      </c>
      <c r="K297" s="3">
        <v>0</v>
      </c>
      <c r="L297" s="3">
        <v>6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6">
        <v>16.2</v>
      </c>
      <c r="T297" s="3"/>
      <c r="U297" s="3"/>
      <c r="V297" s="3"/>
      <c r="W297" s="3"/>
      <c r="X297" s="3"/>
      <c r="Y297" s="3"/>
      <c r="Z297" s="6">
        <v>3.31</v>
      </c>
    </row>
    <row r="298" spans="1:26" x14ac:dyDescent="0.25">
      <c r="A298" s="3" t="s">
        <v>159</v>
      </c>
      <c r="B298" s="3" t="s">
        <v>649</v>
      </c>
      <c r="C298" s="3">
        <v>1</v>
      </c>
      <c r="D298" s="3">
        <v>1</v>
      </c>
      <c r="E298" s="3">
        <v>5</v>
      </c>
      <c r="F298" s="3">
        <v>10</v>
      </c>
      <c r="G298" s="3">
        <v>5</v>
      </c>
      <c r="H298" s="3">
        <v>8</v>
      </c>
      <c r="I298" s="3">
        <v>4</v>
      </c>
      <c r="J298" s="3">
        <v>2</v>
      </c>
      <c r="K298" s="3">
        <v>0</v>
      </c>
      <c r="L298" s="3">
        <v>1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6">
        <v>9</v>
      </c>
      <c r="T298" s="3"/>
      <c r="U298" s="3"/>
      <c r="V298" s="3"/>
      <c r="W298" s="3"/>
      <c r="X298" s="3"/>
      <c r="Y298" s="3"/>
      <c r="Z298" s="6">
        <v>2.4</v>
      </c>
    </row>
    <row r="299" spans="1:26" x14ac:dyDescent="0.25">
      <c r="A299" s="3"/>
      <c r="B299" s="3" t="s">
        <v>649</v>
      </c>
      <c r="C299" s="3">
        <v>1</v>
      </c>
      <c r="D299" s="3">
        <v>0</v>
      </c>
      <c r="E299" s="3">
        <v>3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6">
        <v>0</v>
      </c>
      <c r="T299" s="3"/>
      <c r="U299" s="3"/>
      <c r="V299" s="3"/>
      <c r="W299" s="3"/>
      <c r="X299" s="3"/>
      <c r="Y299" s="3"/>
      <c r="Z299" s="6">
        <v>0</v>
      </c>
    </row>
    <row r="300" spans="1:26" x14ac:dyDescent="0.25">
      <c r="A300" s="3"/>
      <c r="B300" s="3" t="s">
        <v>50</v>
      </c>
      <c r="C300" s="3">
        <f t="shared" ref="C300:R300" si="36">SUM(C293:C299)</f>
        <v>32</v>
      </c>
      <c r="D300" s="3">
        <f t="shared" si="36"/>
        <v>4</v>
      </c>
      <c r="E300" s="3">
        <f t="shared" si="36"/>
        <v>72.400000000000006</v>
      </c>
      <c r="F300" s="3">
        <f t="shared" si="36"/>
        <v>65</v>
      </c>
      <c r="G300" s="3">
        <f t="shared" si="36"/>
        <v>49</v>
      </c>
      <c r="H300" s="3">
        <f t="shared" si="36"/>
        <v>92</v>
      </c>
      <c r="I300" s="3">
        <f t="shared" si="36"/>
        <v>34</v>
      </c>
      <c r="J300" s="3">
        <f t="shared" si="36"/>
        <v>6</v>
      </c>
      <c r="K300" s="3">
        <f t="shared" si="36"/>
        <v>0</v>
      </c>
      <c r="L300" s="3">
        <f t="shared" si="36"/>
        <v>50</v>
      </c>
      <c r="M300" s="3">
        <f t="shared" si="36"/>
        <v>0</v>
      </c>
      <c r="N300" s="3">
        <f t="shared" si="36"/>
        <v>1</v>
      </c>
      <c r="O300" s="3">
        <f t="shared" si="36"/>
        <v>0</v>
      </c>
      <c r="P300" s="3">
        <f t="shared" si="36"/>
        <v>3</v>
      </c>
      <c r="Q300" s="3">
        <f t="shared" si="36"/>
        <v>3</v>
      </c>
      <c r="R300" s="3">
        <f t="shared" si="36"/>
        <v>0</v>
      </c>
      <c r="S300" s="63">
        <v>6.09</v>
      </c>
      <c r="T300" s="3"/>
      <c r="U300" s="3"/>
      <c r="V300" s="3"/>
      <c r="W300" s="3"/>
      <c r="X300" s="3"/>
      <c r="Y300" s="3"/>
      <c r="Z300" s="63">
        <v>1.74</v>
      </c>
    </row>
    <row r="302" spans="1:26" x14ac:dyDescent="0.25">
      <c r="A302" s="3" t="s">
        <v>134</v>
      </c>
      <c r="B302" s="3" t="s">
        <v>371</v>
      </c>
      <c r="C302" s="3">
        <v>5</v>
      </c>
      <c r="D302" s="3">
        <v>0</v>
      </c>
      <c r="E302" s="3">
        <v>14</v>
      </c>
      <c r="F302" s="3">
        <v>30</v>
      </c>
      <c r="G302" s="3">
        <v>19</v>
      </c>
      <c r="H302" s="3">
        <v>19</v>
      </c>
      <c r="I302" s="3">
        <v>5</v>
      </c>
      <c r="J302" s="3">
        <v>1</v>
      </c>
      <c r="K302" s="3">
        <v>0</v>
      </c>
      <c r="L302" s="3">
        <v>5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6">
        <v>12.21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6">
        <v>1.72</v>
      </c>
    </row>
    <row r="303" spans="1:26" x14ac:dyDescent="0.25">
      <c r="A303" s="3" t="s">
        <v>563</v>
      </c>
      <c r="B303" s="13" t="s">
        <v>371</v>
      </c>
      <c r="C303" s="3">
        <v>9</v>
      </c>
      <c r="D303" s="3">
        <v>3</v>
      </c>
      <c r="E303" s="3">
        <v>30.2</v>
      </c>
      <c r="F303" s="3">
        <v>37</v>
      </c>
      <c r="G303" s="3">
        <v>25</v>
      </c>
      <c r="H303" s="3">
        <v>40</v>
      </c>
      <c r="I303" s="3">
        <v>19</v>
      </c>
      <c r="J303" s="3">
        <v>1</v>
      </c>
      <c r="K303" s="3">
        <v>1</v>
      </c>
      <c r="L303" s="3">
        <v>22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6">
        <v>7.34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6">
        <v>1.92</v>
      </c>
    </row>
    <row r="304" spans="1:26" x14ac:dyDescent="0.25">
      <c r="A304" s="3" t="s">
        <v>565</v>
      </c>
      <c r="B304" s="3" t="s">
        <v>371</v>
      </c>
      <c r="C304" s="3">
        <v>1</v>
      </c>
      <c r="D304" s="3">
        <v>1</v>
      </c>
      <c r="E304" s="3">
        <v>6</v>
      </c>
      <c r="F304" s="3">
        <v>4</v>
      </c>
      <c r="G304" s="3">
        <v>3</v>
      </c>
      <c r="H304" s="3">
        <v>9</v>
      </c>
      <c r="I304" s="3">
        <v>2</v>
      </c>
      <c r="J304" s="3">
        <v>0</v>
      </c>
      <c r="K304" s="3">
        <v>0</v>
      </c>
      <c r="L304" s="3">
        <v>4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6">
        <v>4.5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6">
        <v>1.83</v>
      </c>
    </row>
    <row r="305" spans="1:26" x14ac:dyDescent="0.25">
      <c r="A305" s="3" t="s">
        <v>567</v>
      </c>
      <c r="B305" s="3" t="s">
        <v>371</v>
      </c>
      <c r="C305" s="3">
        <v>5</v>
      </c>
      <c r="D305" s="3">
        <v>1</v>
      </c>
      <c r="E305" s="3">
        <v>17</v>
      </c>
      <c r="F305" s="3">
        <v>18</v>
      </c>
      <c r="G305" s="3">
        <v>10</v>
      </c>
      <c r="H305" s="3">
        <v>22</v>
      </c>
      <c r="I305" s="3">
        <v>9</v>
      </c>
      <c r="J305" s="3">
        <v>0</v>
      </c>
      <c r="K305" s="3">
        <v>0</v>
      </c>
      <c r="L305" s="3">
        <v>15</v>
      </c>
      <c r="M305" s="3">
        <v>0</v>
      </c>
      <c r="N305" s="3">
        <v>1</v>
      </c>
      <c r="O305" s="3">
        <v>0</v>
      </c>
      <c r="P305" s="3">
        <v>1</v>
      </c>
      <c r="Q305" s="3">
        <v>0</v>
      </c>
      <c r="R305" s="3">
        <v>0</v>
      </c>
      <c r="S305" s="6">
        <v>5.29</v>
      </c>
      <c r="T305" s="3"/>
      <c r="U305" s="3"/>
      <c r="V305" s="3"/>
      <c r="W305" s="3"/>
      <c r="X305" s="3"/>
      <c r="Y305" s="3"/>
      <c r="Z305" s="6">
        <v>1.82</v>
      </c>
    </row>
    <row r="306" spans="1:26" x14ac:dyDescent="0.25">
      <c r="A306" s="150" t="s">
        <v>602</v>
      </c>
      <c r="B306" s="3" t="s">
        <v>371</v>
      </c>
      <c r="C306" s="89">
        <v>5</v>
      </c>
      <c r="D306" s="89">
        <v>1</v>
      </c>
      <c r="E306" s="89">
        <v>14</v>
      </c>
      <c r="F306" s="89">
        <v>18</v>
      </c>
      <c r="G306" s="51">
        <v>8</v>
      </c>
      <c r="H306" s="89">
        <v>10</v>
      </c>
      <c r="I306" s="89">
        <v>5</v>
      </c>
      <c r="J306" s="89">
        <v>1</v>
      </c>
      <c r="K306" s="89">
        <v>0</v>
      </c>
      <c r="L306" s="89">
        <v>11</v>
      </c>
      <c r="M306" s="89">
        <v>0</v>
      </c>
      <c r="N306" s="89">
        <v>0</v>
      </c>
      <c r="O306" s="89">
        <v>0</v>
      </c>
      <c r="P306" s="89">
        <v>0</v>
      </c>
      <c r="Q306" s="89">
        <v>0</v>
      </c>
      <c r="R306" s="89">
        <v>0</v>
      </c>
      <c r="S306" s="47">
        <v>5.14</v>
      </c>
      <c r="T306" s="3"/>
      <c r="U306" s="3"/>
      <c r="V306" s="3"/>
      <c r="W306" s="3"/>
      <c r="X306" s="3"/>
      <c r="Y306" s="3"/>
      <c r="Z306" s="47">
        <v>1.07</v>
      </c>
    </row>
    <row r="307" spans="1:26" x14ac:dyDescent="0.25">
      <c r="A307" s="3" t="s">
        <v>144</v>
      </c>
      <c r="B307" s="3" t="s">
        <v>371</v>
      </c>
      <c r="C307" s="3">
        <v>5</v>
      </c>
      <c r="D307" s="3">
        <v>1</v>
      </c>
      <c r="E307" s="3">
        <v>9</v>
      </c>
      <c r="F307" s="3">
        <v>10</v>
      </c>
      <c r="G307" s="3">
        <v>5</v>
      </c>
      <c r="H307" s="3">
        <v>9</v>
      </c>
      <c r="I307" s="3">
        <v>4</v>
      </c>
      <c r="J307" s="3">
        <v>2</v>
      </c>
      <c r="K307" s="3">
        <v>0</v>
      </c>
      <c r="L307" s="3">
        <v>9</v>
      </c>
      <c r="M307" s="3">
        <v>0</v>
      </c>
      <c r="N307" s="3">
        <v>0</v>
      </c>
      <c r="O307" s="3">
        <v>0</v>
      </c>
      <c r="P307" s="3">
        <v>0</v>
      </c>
      <c r="Q307" s="3">
        <v>2</v>
      </c>
      <c r="R307" s="3">
        <v>0</v>
      </c>
      <c r="S307" s="6">
        <v>5</v>
      </c>
      <c r="T307" s="3"/>
      <c r="U307" s="3"/>
      <c r="V307" s="3"/>
      <c r="W307" s="3"/>
      <c r="X307" s="3"/>
      <c r="Y307" s="3"/>
      <c r="Z307" s="6">
        <v>1.45</v>
      </c>
    </row>
    <row r="308" spans="1:26" x14ac:dyDescent="0.25">
      <c r="A308" s="3" t="s">
        <v>301</v>
      </c>
      <c r="B308" s="3" t="s">
        <v>371</v>
      </c>
      <c r="C308" s="3">
        <v>3</v>
      </c>
      <c r="D308" s="3">
        <v>1</v>
      </c>
      <c r="E308" s="3">
        <v>8.1999999999999993</v>
      </c>
      <c r="F308" s="3">
        <v>7</v>
      </c>
      <c r="G308" s="3">
        <v>2</v>
      </c>
      <c r="H308" s="3">
        <v>10</v>
      </c>
      <c r="I308" s="3">
        <v>3</v>
      </c>
      <c r="J308" s="3">
        <v>1</v>
      </c>
      <c r="K308" s="3">
        <v>0</v>
      </c>
      <c r="L308" s="3">
        <v>4</v>
      </c>
      <c r="M308" s="3">
        <v>0</v>
      </c>
      <c r="N308" s="3">
        <v>1</v>
      </c>
      <c r="O308" s="3">
        <v>0</v>
      </c>
      <c r="P308" s="3">
        <v>0</v>
      </c>
      <c r="Q308" s="3">
        <v>0</v>
      </c>
      <c r="R308" s="3">
        <v>0</v>
      </c>
      <c r="S308" s="6">
        <v>2.08</v>
      </c>
      <c r="T308" s="3"/>
      <c r="U308" s="3"/>
      <c r="V308" s="3"/>
      <c r="W308" s="3"/>
      <c r="X308" s="3"/>
      <c r="Y308" s="3"/>
      <c r="Z308" s="6">
        <v>1.5</v>
      </c>
    </row>
    <row r="309" spans="1:26" x14ac:dyDescent="0.25">
      <c r="A309" s="3" t="s">
        <v>650</v>
      </c>
      <c r="B309" s="3" t="s">
        <v>371</v>
      </c>
      <c r="C309" s="3">
        <v>5</v>
      </c>
      <c r="D309" s="3">
        <v>1</v>
      </c>
      <c r="E309" s="3">
        <v>15</v>
      </c>
      <c r="F309" s="3">
        <v>12</v>
      </c>
      <c r="G309" s="3">
        <v>9</v>
      </c>
      <c r="H309" s="3">
        <v>14</v>
      </c>
      <c r="I309" s="3">
        <v>4</v>
      </c>
      <c r="J309" s="3">
        <v>4</v>
      </c>
      <c r="K309" s="3">
        <v>0</v>
      </c>
      <c r="L309" s="3">
        <v>8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6">
        <v>5.4</v>
      </c>
      <c r="T309" s="3"/>
      <c r="U309" s="3"/>
      <c r="V309" s="3"/>
      <c r="W309" s="3"/>
      <c r="X309" s="3"/>
      <c r="Y309" s="3"/>
      <c r="Z309" s="6">
        <v>1.2</v>
      </c>
    </row>
    <row r="310" spans="1:26" x14ac:dyDescent="0.25">
      <c r="A310" s="3" t="s">
        <v>130</v>
      </c>
      <c r="B310" s="3" t="s">
        <v>371</v>
      </c>
      <c r="C310" s="3">
        <v>1</v>
      </c>
      <c r="D310" s="3">
        <v>0</v>
      </c>
      <c r="E310" s="3">
        <v>2</v>
      </c>
      <c r="F310" s="3">
        <v>3</v>
      </c>
      <c r="G310" s="3">
        <v>2</v>
      </c>
      <c r="H310" s="3">
        <v>3</v>
      </c>
      <c r="I310" s="3">
        <v>2</v>
      </c>
      <c r="J310" s="3">
        <v>1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6">
        <v>9</v>
      </c>
      <c r="T310" s="3"/>
      <c r="U310" s="3"/>
      <c r="V310" s="3"/>
      <c r="W310" s="3"/>
      <c r="X310" s="3"/>
      <c r="Y310" s="3"/>
      <c r="Z310" s="6">
        <v>2.5</v>
      </c>
    </row>
    <row r="311" spans="1:26" x14ac:dyDescent="0.25">
      <c r="A311" s="3"/>
      <c r="B311" s="7" t="s">
        <v>374</v>
      </c>
      <c r="C311" s="62">
        <f t="shared" ref="C311:R311" si="37">SUM(C302:C310)</f>
        <v>39</v>
      </c>
      <c r="D311" s="62">
        <f t="shared" si="37"/>
        <v>9</v>
      </c>
      <c r="E311" s="62">
        <f t="shared" si="37"/>
        <v>115.4</v>
      </c>
      <c r="F311" s="62">
        <f t="shared" si="37"/>
        <v>139</v>
      </c>
      <c r="G311" s="62">
        <f t="shared" si="37"/>
        <v>83</v>
      </c>
      <c r="H311" s="62">
        <f t="shared" si="37"/>
        <v>136</v>
      </c>
      <c r="I311" s="62">
        <f t="shared" si="37"/>
        <v>53</v>
      </c>
      <c r="J311" s="62">
        <f t="shared" si="37"/>
        <v>11</v>
      </c>
      <c r="K311" s="62">
        <f t="shared" si="37"/>
        <v>1</v>
      </c>
      <c r="L311" s="62">
        <f t="shared" si="37"/>
        <v>78</v>
      </c>
      <c r="M311" s="62">
        <f t="shared" si="37"/>
        <v>0</v>
      </c>
      <c r="N311" s="62">
        <f t="shared" si="37"/>
        <v>2</v>
      </c>
      <c r="O311" s="62">
        <f t="shared" si="37"/>
        <v>0</v>
      </c>
      <c r="P311" s="62">
        <f t="shared" si="37"/>
        <v>1</v>
      </c>
      <c r="Q311" s="62">
        <f t="shared" si="37"/>
        <v>2</v>
      </c>
      <c r="R311" s="62">
        <f t="shared" si="37"/>
        <v>0</v>
      </c>
      <c r="S311" s="63">
        <v>6.39</v>
      </c>
      <c r="T311" s="3"/>
      <c r="U311" s="3"/>
      <c r="V311" s="3"/>
      <c r="W311" s="3"/>
      <c r="X311" s="3"/>
      <c r="Y311" s="3"/>
      <c r="Z311" s="6">
        <v>1.61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0666B-EEC8-4C4C-BC60-2CFBB3BD2E95}">
  <dimension ref="A1:AY143"/>
  <sheetViews>
    <sheetView tabSelected="1" workbookViewId="0">
      <selection activeCell="E49" sqref="E49"/>
    </sheetView>
  </sheetViews>
  <sheetFormatPr defaultRowHeight="15" x14ac:dyDescent="0.25"/>
  <cols>
    <col min="1" max="1" width="11.85546875" customWidth="1"/>
    <col min="2" max="2" width="35.42578125" bestFit="1" customWidth="1"/>
    <col min="3" max="3" width="6.5703125" bestFit="1" customWidth="1"/>
    <col min="4" max="4" width="4" bestFit="1" customWidth="1"/>
    <col min="5" max="5" width="3.85546875" bestFit="1" customWidth="1"/>
    <col min="6" max="6" width="4.5703125" bestFit="1" customWidth="1"/>
    <col min="7" max="7" width="4.5703125" style="15" bestFit="1" customWidth="1"/>
    <col min="8" max="8" width="3.85546875" style="16" bestFit="1" customWidth="1"/>
    <col min="9" max="9" width="3.85546875" style="15" bestFit="1" customWidth="1"/>
    <col min="10" max="11" width="3.5703125" style="16" bestFit="1" customWidth="1"/>
    <col min="12" max="12" width="3.85546875" style="16" bestFit="1" customWidth="1"/>
    <col min="13" max="13" width="4.28515625" bestFit="1" customWidth="1"/>
    <col min="14" max="14" width="3.7109375" style="14" bestFit="1" customWidth="1"/>
    <col min="15" max="15" width="3.7109375" bestFit="1" customWidth="1"/>
    <col min="16" max="16" width="5" style="14" bestFit="1" customWidth="1"/>
    <col min="17" max="17" width="4.28515625" bestFit="1" customWidth="1"/>
    <col min="18" max="18" width="3.85546875" bestFit="1" customWidth="1"/>
    <col min="19" max="19" width="3.5703125" bestFit="1" customWidth="1"/>
    <col min="20" max="20" width="3.7109375" bestFit="1" customWidth="1"/>
    <col min="21" max="21" width="3.42578125" bestFit="1" customWidth="1"/>
    <col min="22" max="22" width="3.85546875" bestFit="1" customWidth="1"/>
    <col min="23" max="23" width="5" bestFit="1" customWidth="1"/>
    <col min="24" max="24" width="3.5703125" bestFit="1" customWidth="1"/>
    <col min="25" max="25" width="4.85546875" bestFit="1" customWidth="1"/>
    <col min="26" max="26" width="3.85546875" bestFit="1" customWidth="1"/>
    <col min="27" max="28" width="6" bestFit="1" customWidth="1"/>
    <col min="29" max="29" width="7.5703125" bestFit="1" customWidth="1"/>
    <col min="30" max="30" width="3.140625" bestFit="1" customWidth="1"/>
    <col min="32" max="32" width="12" bestFit="1" customWidth="1"/>
    <col min="33" max="33" width="21.42578125" bestFit="1" customWidth="1"/>
    <col min="34" max="34" width="5.42578125" bestFit="1" customWidth="1"/>
    <col min="35" max="35" width="3.42578125" bestFit="1" customWidth="1"/>
    <col min="36" max="36" width="5.5703125" style="14" bestFit="1" customWidth="1"/>
    <col min="37" max="37" width="4.5703125" bestFit="1" customWidth="1"/>
    <col min="38" max="38" width="3.5703125" bestFit="1" customWidth="1"/>
    <col min="39" max="39" width="4.5703125" style="14" bestFit="1" customWidth="1"/>
    <col min="40" max="40" width="3.5703125" style="14" bestFit="1" customWidth="1"/>
    <col min="41" max="41" width="4.5703125" bestFit="1" customWidth="1"/>
    <col min="42" max="42" width="3.85546875" bestFit="1" customWidth="1"/>
    <col min="43" max="44" width="3.5703125" bestFit="1" customWidth="1"/>
    <col min="45" max="45" width="3" bestFit="1" customWidth="1"/>
    <col min="46" max="47" width="2.5703125" bestFit="1" customWidth="1"/>
    <col min="48" max="48" width="4.42578125" bestFit="1" customWidth="1"/>
    <col min="49" max="49" width="3.140625" bestFit="1" customWidth="1"/>
    <col min="55" max="55" width="6.28515625" bestFit="1" customWidth="1"/>
    <col min="56" max="56" width="15.140625" bestFit="1" customWidth="1"/>
    <col min="57" max="57" width="3" bestFit="1" customWidth="1"/>
    <col min="58" max="61" width="4" bestFit="1" customWidth="1"/>
    <col min="62" max="62" width="3" bestFit="1" customWidth="1"/>
    <col min="63" max="64" width="2" bestFit="1" customWidth="1"/>
    <col min="65" max="65" width="4" bestFit="1" customWidth="1"/>
    <col min="66" max="68" width="3" bestFit="1" customWidth="1"/>
    <col min="69" max="69" width="2" bestFit="1" customWidth="1"/>
    <col min="70" max="70" width="3" bestFit="1" customWidth="1"/>
    <col min="71" max="72" width="3.140625" bestFit="1" customWidth="1"/>
    <col min="73" max="73" width="3.28515625" bestFit="1" customWidth="1"/>
    <col min="74" max="74" width="3" bestFit="1" customWidth="1"/>
    <col min="75" max="75" width="3.42578125" bestFit="1" customWidth="1"/>
    <col min="76" max="76" width="4.5703125" bestFit="1" customWidth="1"/>
    <col min="77" max="77" width="3.140625" bestFit="1" customWidth="1"/>
    <col min="78" max="78" width="4.42578125" bestFit="1" customWidth="1"/>
    <col min="79" max="80" width="5" bestFit="1" customWidth="1"/>
    <col min="81" max="83" width="6" bestFit="1" customWidth="1"/>
  </cols>
  <sheetData>
    <row r="1" spans="1: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F1" s="1" t="s">
        <v>0</v>
      </c>
      <c r="AG1" s="1" t="s">
        <v>1</v>
      </c>
      <c r="AH1" s="1" t="s">
        <v>3</v>
      </c>
      <c r="AI1" s="1" t="s">
        <v>4</v>
      </c>
      <c r="AJ1" s="2" t="s">
        <v>30</v>
      </c>
      <c r="AK1" s="1" t="s">
        <v>7</v>
      </c>
      <c r="AL1" s="1" t="s">
        <v>31</v>
      </c>
      <c r="AM1" s="2" t="s">
        <v>8</v>
      </c>
      <c r="AN1" s="2" t="s">
        <v>13</v>
      </c>
      <c r="AO1" s="1" t="s">
        <v>15</v>
      </c>
      <c r="AP1" s="1" t="s">
        <v>16</v>
      </c>
      <c r="AQ1" s="1" t="s">
        <v>14</v>
      </c>
      <c r="AR1" s="1" t="s">
        <v>32</v>
      </c>
      <c r="AS1" s="1" t="s">
        <v>33</v>
      </c>
      <c r="AT1" s="1" t="s">
        <v>34</v>
      </c>
      <c r="AU1" s="1" t="s">
        <v>35</v>
      </c>
      <c r="AV1" s="1" t="s">
        <v>36</v>
      </c>
      <c r="AW1" s="1" t="s">
        <v>37</v>
      </c>
      <c r="AX1" s="1" t="s">
        <v>38</v>
      </c>
      <c r="AY1" s="1" t="s">
        <v>39</v>
      </c>
    </row>
    <row r="2" spans="1:51" x14ac:dyDescent="0.25">
      <c r="A2" s="3" t="s">
        <v>40</v>
      </c>
      <c r="B2" s="3" t="s">
        <v>41</v>
      </c>
      <c r="C2" s="3">
        <v>0.25900000000000001</v>
      </c>
      <c r="D2" s="3">
        <v>9</v>
      </c>
      <c r="E2" s="3">
        <v>9</v>
      </c>
      <c r="F2" s="3">
        <v>31</v>
      </c>
      <c r="G2" s="4">
        <v>27</v>
      </c>
      <c r="H2" s="5">
        <v>6</v>
      </c>
      <c r="I2" s="4">
        <v>7</v>
      </c>
      <c r="J2" s="5">
        <v>0</v>
      </c>
      <c r="K2" s="5">
        <v>0</v>
      </c>
      <c r="L2" s="5">
        <v>0</v>
      </c>
      <c r="M2" s="3">
        <v>0</v>
      </c>
      <c r="N2" s="6">
        <v>3</v>
      </c>
      <c r="O2" s="3">
        <v>6</v>
      </c>
      <c r="P2" s="6">
        <v>1</v>
      </c>
      <c r="Q2" s="3">
        <v>0</v>
      </c>
      <c r="R2" s="3">
        <v>3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7</v>
      </c>
      <c r="AA2" s="3">
        <v>0.35499999999999998</v>
      </c>
      <c r="AB2" s="3">
        <v>0.25900000000000001</v>
      </c>
      <c r="AC2" s="3">
        <v>0.61399999999999999</v>
      </c>
      <c r="AD2" s="3"/>
      <c r="AF2" s="3" t="s">
        <v>40</v>
      </c>
      <c r="AG2" s="3" t="s">
        <v>42</v>
      </c>
      <c r="AH2" s="3">
        <v>6</v>
      </c>
      <c r="AI2" s="3">
        <v>2</v>
      </c>
      <c r="AJ2" s="6">
        <v>19</v>
      </c>
      <c r="AK2" s="3">
        <v>15</v>
      </c>
      <c r="AL2" s="3">
        <v>12</v>
      </c>
      <c r="AM2" s="6">
        <v>28</v>
      </c>
      <c r="AN2" s="6">
        <v>10</v>
      </c>
      <c r="AO2" s="3">
        <v>3</v>
      </c>
      <c r="AP2" s="3">
        <v>0</v>
      </c>
      <c r="AQ2" s="3">
        <v>15</v>
      </c>
      <c r="AR2" s="3">
        <v>0</v>
      </c>
      <c r="AS2" s="3">
        <v>0</v>
      </c>
      <c r="AT2" s="3">
        <v>1</v>
      </c>
      <c r="AU2" s="3">
        <v>0</v>
      </c>
      <c r="AV2" s="3">
        <v>0</v>
      </c>
      <c r="AW2" s="3">
        <v>0</v>
      </c>
      <c r="AX2" s="3">
        <v>5.68</v>
      </c>
      <c r="AY2" s="3">
        <v>2</v>
      </c>
    </row>
    <row r="3" spans="1:51" x14ac:dyDescent="0.25">
      <c r="A3" s="3" t="s">
        <v>43</v>
      </c>
      <c r="B3" s="3" t="s">
        <v>44</v>
      </c>
      <c r="C3" s="3">
        <v>0.41699999999999998</v>
      </c>
      <c r="D3" s="3">
        <v>11</v>
      </c>
      <c r="E3" s="3">
        <v>11</v>
      </c>
      <c r="F3" s="3">
        <v>37</v>
      </c>
      <c r="G3" s="4">
        <v>36</v>
      </c>
      <c r="H3" s="5">
        <v>8</v>
      </c>
      <c r="I3" s="4">
        <v>15</v>
      </c>
      <c r="J3" s="5">
        <v>2</v>
      </c>
      <c r="K3" s="5">
        <v>2</v>
      </c>
      <c r="L3" s="5">
        <v>0</v>
      </c>
      <c r="M3" s="3">
        <v>10</v>
      </c>
      <c r="N3" s="6">
        <v>1</v>
      </c>
      <c r="O3" s="3">
        <v>3</v>
      </c>
      <c r="P3" s="6">
        <v>0</v>
      </c>
      <c r="Q3" s="3">
        <v>0</v>
      </c>
      <c r="R3" s="3">
        <v>7</v>
      </c>
      <c r="S3" s="3">
        <v>1</v>
      </c>
      <c r="T3" s="3">
        <v>0</v>
      </c>
      <c r="U3" s="3">
        <v>0</v>
      </c>
      <c r="V3" s="3">
        <v>0</v>
      </c>
      <c r="W3" s="3">
        <v>1</v>
      </c>
      <c r="X3" s="3">
        <v>1</v>
      </c>
      <c r="Y3" s="3">
        <v>0</v>
      </c>
      <c r="Z3" s="3">
        <v>21</v>
      </c>
      <c r="AA3" s="3">
        <v>0.432</v>
      </c>
      <c r="AB3" s="3">
        <v>0.58299999999999996</v>
      </c>
      <c r="AC3" s="3">
        <v>1.016</v>
      </c>
      <c r="AD3" s="3"/>
      <c r="AF3" s="3" t="s">
        <v>43</v>
      </c>
      <c r="AG3" s="3" t="s">
        <v>45</v>
      </c>
      <c r="AH3" s="3">
        <v>7</v>
      </c>
      <c r="AI3" s="3">
        <v>7</v>
      </c>
      <c r="AJ3" s="6">
        <v>44.1</v>
      </c>
      <c r="AK3" s="3">
        <v>38</v>
      </c>
      <c r="AL3" s="3">
        <v>25</v>
      </c>
      <c r="AM3" s="6">
        <v>49</v>
      </c>
      <c r="AN3" s="6">
        <v>22</v>
      </c>
      <c r="AO3" s="3">
        <v>6</v>
      </c>
      <c r="AP3" s="3">
        <v>0</v>
      </c>
      <c r="AQ3" s="3">
        <v>19</v>
      </c>
      <c r="AR3" s="3">
        <v>1</v>
      </c>
      <c r="AS3" s="3">
        <v>3</v>
      </c>
      <c r="AT3" s="3">
        <v>4</v>
      </c>
      <c r="AU3" s="3">
        <v>0</v>
      </c>
      <c r="AV3" s="3">
        <v>0</v>
      </c>
      <c r="AW3" s="3">
        <v>0</v>
      </c>
      <c r="AX3" s="3">
        <v>5.08</v>
      </c>
      <c r="AY3" s="3">
        <v>1.6</v>
      </c>
    </row>
    <row r="4" spans="1:51" x14ac:dyDescent="0.25">
      <c r="A4" s="3" t="s">
        <v>46</v>
      </c>
      <c r="B4" s="3" t="s">
        <v>47</v>
      </c>
      <c r="C4" s="3">
        <v>0.35</v>
      </c>
      <c r="D4" s="3">
        <v>13</v>
      </c>
      <c r="E4" s="3">
        <v>13</v>
      </c>
      <c r="F4" s="3">
        <v>51</v>
      </c>
      <c r="G4" s="6">
        <v>40</v>
      </c>
      <c r="H4" s="3">
        <v>15</v>
      </c>
      <c r="I4" s="6">
        <v>14</v>
      </c>
      <c r="J4" s="3">
        <v>2</v>
      </c>
      <c r="K4" s="3">
        <v>1</v>
      </c>
      <c r="L4" s="3">
        <v>0</v>
      </c>
      <c r="M4" s="3">
        <v>4</v>
      </c>
      <c r="N4" s="6">
        <v>6</v>
      </c>
      <c r="O4" s="3">
        <v>5</v>
      </c>
      <c r="P4" s="6">
        <v>3</v>
      </c>
      <c r="Q4" s="3">
        <v>0</v>
      </c>
      <c r="R4" s="3">
        <v>6</v>
      </c>
      <c r="S4" s="3">
        <v>2</v>
      </c>
      <c r="T4" s="3">
        <v>0</v>
      </c>
      <c r="U4" s="3">
        <v>2</v>
      </c>
      <c r="V4" s="3">
        <v>0</v>
      </c>
      <c r="W4" s="3">
        <v>2</v>
      </c>
      <c r="X4" s="3">
        <v>0</v>
      </c>
      <c r="Y4" s="3">
        <v>0</v>
      </c>
      <c r="Z4" s="3">
        <v>18</v>
      </c>
      <c r="AA4" s="3">
        <v>0.45100000000000001</v>
      </c>
      <c r="AB4" s="3">
        <v>0.45</v>
      </c>
      <c r="AC4" s="3">
        <v>0.90100000000000002</v>
      </c>
      <c r="AD4" s="3"/>
      <c r="AF4" s="3" t="s">
        <v>46</v>
      </c>
      <c r="AG4" s="3" t="s">
        <v>48</v>
      </c>
      <c r="AH4" s="3">
        <v>7</v>
      </c>
      <c r="AI4" s="3">
        <v>3</v>
      </c>
      <c r="AJ4" s="6">
        <v>26.1</v>
      </c>
      <c r="AK4" s="3">
        <v>33</v>
      </c>
      <c r="AL4" s="3">
        <v>19</v>
      </c>
      <c r="AM4" s="6">
        <v>36</v>
      </c>
      <c r="AN4" s="6">
        <v>11</v>
      </c>
      <c r="AO4" s="3">
        <v>7</v>
      </c>
      <c r="AP4" s="3">
        <v>0</v>
      </c>
      <c r="AQ4" s="3">
        <v>15</v>
      </c>
      <c r="AR4" s="3">
        <v>0</v>
      </c>
      <c r="AS4" s="3">
        <v>2</v>
      </c>
      <c r="AT4" s="3">
        <v>2</v>
      </c>
      <c r="AU4" s="3">
        <v>0</v>
      </c>
      <c r="AV4" s="3">
        <v>0</v>
      </c>
      <c r="AW4" s="3">
        <v>0</v>
      </c>
      <c r="AX4" s="3">
        <v>6.49</v>
      </c>
      <c r="AY4" s="3">
        <v>1.79</v>
      </c>
    </row>
    <row r="5" spans="1:51" x14ac:dyDescent="0.25">
      <c r="A5" s="3" t="s">
        <v>49</v>
      </c>
      <c r="B5" s="3" t="s">
        <v>41</v>
      </c>
      <c r="C5" s="3">
        <v>0.41799999999999998</v>
      </c>
      <c r="D5" s="3">
        <v>14</v>
      </c>
      <c r="E5" s="3">
        <v>14</v>
      </c>
      <c r="F5" s="3">
        <v>61</v>
      </c>
      <c r="G5" s="6">
        <v>55</v>
      </c>
      <c r="H5" s="3">
        <v>13</v>
      </c>
      <c r="I5" s="6">
        <v>23</v>
      </c>
      <c r="J5" s="3">
        <v>2</v>
      </c>
      <c r="K5" s="3">
        <v>0</v>
      </c>
      <c r="L5" s="3">
        <v>0</v>
      </c>
      <c r="M5" s="3">
        <v>19</v>
      </c>
      <c r="N5" s="6">
        <v>4</v>
      </c>
      <c r="O5" s="3">
        <v>9</v>
      </c>
      <c r="P5" s="6">
        <v>1</v>
      </c>
      <c r="Q5" s="3">
        <v>0</v>
      </c>
      <c r="R5" s="3">
        <v>5</v>
      </c>
      <c r="S5" s="3">
        <v>3</v>
      </c>
      <c r="T5" s="3">
        <v>1</v>
      </c>
      <c r="U5" s="3">
        <v>0</v>
      </c>
      <c r="V5" s="3">
        <v>0</v>
      </c>
      <c r="W5" s="3">
        <v>2</v>
      </c>
      <c r="X5" s="3">
        <v>0</v>
      </c>
      <c r="Y5" s="3">
        <v>0</v>
      </c>
      <c r="Z5" s="3">
        <v>25</v>
      </c>
      <c r="AA5" s="3">
        <v>0.46700000000000003</v>
      </c>
      <c r="AB5" s="3">
        <v>0.45500000000000002</v>
      </c>
      <c r="AC5" s="3">
        <v>0.92100000000000004</v>
      </c>
      <c r="AD5" s="3"/>
      <c r="AF5" s="3" t="s">
        <v>49</v>
      </c>
      <c r="AG5" s="3" t="s">
        <v>45</v>
      </c>
      <c r="AH5" s="3">
        <v>9</v>
      </c>
      <c r="AI5" s="3">
        <v>4</v>
      </c>
      <c r="AJ5" s="6">
        <v>46</v>
      </c>
      <c r="AK5" s="3">
        <v>33</v>
      </c>
      <c r="AL5" s="3">
        <v>20</v>
      </c>
      <c r="AM5" s="6">
        <v>39</v>
      </c>
      <c r="AN5" s="6">
        <v>22</v>
      </c>
      <c r="AO5" s="3">
        <v>9</v>
      </c>
      <c r="AP5" s="3">
        <v>0</v>
      </c>
      <c r="AQ5" s="3">
        <v>23</v>
      </c>
      <c r="AR5" s="3">
        <v>0</v>
      </c>
      <c r="AS5" s="3">
        <v>5</v>
      </c>
      <c r="AT5" s="3">
        <v>1</v>
      </c>
      <c r="AU5" s="3">
        <v>0</v>
      </c>
      <c r="AV5" s="3">
        <v>0</v>
      </c>
      <c r="AW5" s="3">
        <v>0</v>
      </c>
      <c r="AX5" s="3">
        <v>3.91</v>
      </c>
      <c r="AY5" s="3">
        <v>1.33</v>
      </c>
    </row>
    <row r="6" spans="1:51" x14ac:dyDescent="0.25">
      <c r="A6" s="7" t="s">
        <v>50</v>
      </c>
      <c r="B6" s="7" t="s">
        <v>44</v>
      </c>
      <c r="C6" s="8">
        <f>I6/G6</f>
        <v>0.37341772151898733</v>
      </c>
      <c r="D6" s="8">
        <f t="shared" ref="D6:Z6" si="0">SUM(D2:D5)</f>
        <v>47</v>
      </c>
      <c r="E6" s="8">
        <f t="shared" si="0"/>
        <v>47</v>
      </c>
      <c r="F6" s="8">
        <f t="shared" si="0"/>
        <v>180</v>
      </c>
      <c r="G6" s="9">
        <f t="shared" si="0"/>
        <v>158</v>
      </c>
      <c r="H6" s="10">
        <f t="shared" si="0"/>
        <v>42</v>
      </c>
      <c r="I6" s="9">
        <f t="shared" si="0"/>
        <v>59</v>
      </c>
      <c r="J6" s="10">
        <f t="shared" si="0"/>
        <v>6</v>
      </c>
      <c r="K6" s="10">
        <f t="shared" si="0"/>
        <v>3</v>
      </c>
      <c r="L6" s="10">
        <f t="shared" si="0"/>
        <v>0</v>
      </c>
      <c r="M6" s="8">
        <f t="shared" si="0"/>
        <v>33</v>
      </c>
      <c r="N6" s="11">
        <f t="shared" si="0"/>
        <v>14</v>
      </c>
      <c r="O6" s="8">
        <f t="shared" si="0"/>
        <v>23</v>
      </c>
      <c r="P6" s="11">
        <f t="shared" si="0"/>
        <v>5</v>
      </c>
      <c r="Q6" s="8">
        <f t="shared" si="0"/>
        <v>0</v>
      </c>
      <c r="R6" s="8">
        <f t="shared" si="0"/>
        <v>21</v>
      </c>
      <c r="S6" s="8">
        <f t="shared" si="0"/>
        <v>6</v>
      </c>
      <c r="T6" s="8">
        <f t="shared" si="0"/>
        <v>1</v>
      </c>
      <c r="U6" s="8">
        <f t="shared" si="0"/>
        <v>2</v>
      </c>
      <c r="V6" s="8">
        <f t="shared" si="0"/>
        <v>0</v>
      </c>
      <c r="W6" s="8">
        <f t="shared" si="0"/>
        <v>5</v>
      </c>
      <c r="X6" s="8">
        <f t="shared" si="0"/>
        <v>1</v>
      </c>
      <c r="Y6" s="8">
        <f t="shared" si="0"/>
        <v>0</v>
      </c>
      <c r="Z6" s="8">
        <f t="shared" si="0"/>
        <v>71</v>
      </c>
      <c r="AA6" s="7">
        <f>(I6+N6+P6)/(G6+N6+P6+U6)</f>
        <v>0.43575418994413406</v>
      </c>
      <c r="AB6" s="7">
        <v>0.44900000000000001</v>
      </c>
      <c r="AC6" s="7">
        <f>SUM(AA6:AB6)</f>
        <v>0.88475418994413402</v>
      </c>
      <c r="AD6" s="3">
        <f>I6-J6-K6-L6</f>
        <v>50</v>
      </c>
      <c r="AF6" s="8" t="s">
        <v>50</v>
      </c>
      <c r="AG6" s="8" t="s">
        <v>51</v>
      </c>
      <c r="AH6" s="8">
        <f t="shared" ref="AH6:AW6" si="1">SUM(AH2:AH5)</f>
        <v>29</v>
      </c>
      <c r="AI6" s="8">
        <f t="shared" si="1"/>
        <v>16</v>
      </c>
      <c r="AJ6" s="11">
        <f t="shared" si="1"/>
        <v>135.19999999999999</v>
      </c>
      <c r="AK6" s="8">
        <f t="shared" si="1"/>
        <v>119</v>
      </c>
      <c r="AL6" s="8">
        <f t="shared" si="1"/>
        <v>76</v>
      </c>
      <c r="AM6" s="11">
        <f t="shared" si="1"/>
        <v>152</v>
      </c>
      <c r="AN6" s="11">
        <f t="shared" si="1"/>
        <v>65</v>
      </c>
      <c r="AO6" s="8">
        <f t="shared" si="1"/>
        <v>25</v>
      </c>
      <c r="AP6" s="8">
        <f t="shared" si="1"/>
        <v>0</v>
      </c>
      <c r="AQ6" s="8">
        <f t="shared" si="1"/>
        <v>72</v>
      </c>
      <c r="AR6" s="8">
        <f t="shared" si="1"/>
        <v>1</v>
      </c>
      <c r="AS6" s="8">
        <f t="shared" si="1"/>
        <v>10</v>
      </c>
      <c r="AT6" s="8">
        <f t="shared" si="1"/>
        <v>8</v>
      </c>
      <c r="AU6" s="8">
        <f t="shared" si="1"/>
        <v>0</v>
      </c>
      <c r="AV6" s="8">
        <f t="shared" si="1"/>
        <v>0</v>
      </c>
      <c r="AW6" s="8">
        <f t="shared" si="1"/>
        <v>0</v>
      </c>
      <c r="AX6" s="12">
        <f>(AL6*9)/AJ6</f>
        <v>5.0591715976331368</v>
      </c>
      <c r="AY6" s="12">
        <f>(AN6+AM6)/AJ6</f>
        <v>1.6050295857988166</v>
      </c>
    </row>
    <row r="8" spans="1:51" x14ac:dyDescent="0.25">
      <c r="A8" s="3" t="s">
        <v>40</v>
      </c>
      <c r="B8" s="3" t="s">
        <v>52</v>
      </c>
      <c r="C8" s="13">
        <v>0.56399999999999995</v>
      </c>
      <c r="D8" s="3">
        <v>10</v>
      </c>
      <c r="E8" s="3">
        <v>10</v>
      </c>
      <c r="F8" s="3">
        <v>44</v>
      </c>
      <c r="G8" s="4">
        <v>39</v>
      </c>
      <c r="H8" s="5">
        <v>9</v>
      </c>
      <c r="I8" s="4">
        <v>22</v>
      </c>
      <c r="J8" s="5">
        <v>2</v>
      </c>
      <c r="K8" s="5">
        <v>0</v>
      </c>
      <c r="L8" s="5">
        <v>0</v>
      </c>
      <c r="M8" s="3">
        <v>13</v>
      </c>
      <c r="N8" s="6">
        <v>3</v>
      </c>
      <c r="O8" s="3">
        <v>1</v>
      </c>
      <c r="P8" s="6">
        <v>2</v>
      </c>
      <c r="Q8" s="3">
        <v>0</v>
      </c>
      <c r="R8" s="3">
        <v>1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24</v>
      </c>
      <c r="AA8" s="3">
        <v>0.61399999999999999</v>
      </c>
      <c r="AB8" s="3">
        <v>0.61499999999999999</v>
      </c>
      <c r="AC8" s="3">
        <v>1.2290000000000001</v>
      </c>
      <c r="AD8" s="3"/>
      <c r="AF8" s="3" t="s">
        <v>40</v>
      </c>
      <c r="AG8" s="3" t="s">
        <v>53</v>
      </c>
      <c r="AH8" s="3">
        <v>5</v>
      </c>
      <c r="AI8" s="3">
        <v>4</v>
      </c>
      <c r="AJ8" s="6">
        <v>19</v>
      </c>
      <c r="AK8" s="3">
        <v>23</v>
      </c>
      <c r="AL8" s="3">
        <v>11</v>
      </c>
      <c r="AM8" s="6">
        <v>28</v>
      </c>
      <c r="AN8" s="6">
        <v>26</v>
      </c>
      <c r="AO8" s="3">
        <v>2</v>
      </c>
      <c r="AP8" s="3">
        <v>0</v>
      </c>
      <c r="AQ8" s="3">
        <v>13</v>
      </c>
      <c r="AR8" s="3">
        <v>0</v>
      </c>
      <c r="AS8" s="3">
        <v>1</v>
      </c>
      <c r="AT8" s="3">
        <v>1</v>
      </c>
      <c r="AU8" s="3">
        <v>0</v>
      </c>
      <c r="AV8" s="3">
        <v>0</v>
      </c>
      <c r="AW8" s="3">
        <v>0</v>
      </c>
      <c r="AX8" s="3">
        <v>5.21</v>
      </c>
      <c r="AY8" s="3">
        <v>2.84</v>
      </c>
    </row>
    <row r="9" spans="1:51" x14ac:dyDescent="0.25">
      <c r="A9" s="3" t="s">
        <v>43</v>
      </c>
      <c r="B9" s="3" t="s">
        <v>54</v>
      </c>
      <c r="C9" s="3">
        <v>0.30599999999999999</v>
      </c>
      <c r="D9" s="3">
        <v>12</v>
      </c>
      <c r="E9" s="3">
        <v>12</v>
      </c>
      <c r="F9" s="3">
        <v>42</v>
      </c>
      <c r="G9" s="4">
        <v>36</v>
      </c>
      <c r="H9" s="5">
        <v>11</v>
      </c>
      <c r="I9" s="4">
        <v>11</v>
      </c>
      <c r="J9" s="5">
        <v>2</v>
      </c>
      <c r="K9" s="5">
        <v>1</v>
      </c>
      <c r="L9" s="5">
        <v>0</v>
      </c>
      <c r="M9" s="3">
        <v>7</v>
      </c>
      <c r="N9" s="6">
        <v>6</v>
      </c>
      <c r="O9" s="3">
        <v>4</v>
      </c>
      <c r="P9" s="6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2</v>
      </c>
      <c r="X9" s="3">
        <v>0</v>
      </c>
      <c r="Y9" s="3">
        <v>0</v>
      </c>
      <c r="Z9" s="3">
        <v>15</v>
      </c>
      <c r="AA9" s="3">
        <v>0.40500000000000003</v>
      </c>
      <c r="AB9" s="3">
        <v>0.41699999999999998</v>
      </c>
      <c r="AC9" s="3">
        <v>0.82099999999999995</v>
      </c>
      <c r="AD9" s="3"/>
      <c r="AF9" s="3" t="s">
        <v>43</v>
      </c>
      <c r="AG9" s="3" t="s">
        <v>53</v>
      </c>
      <c r="AH9" s="3">
        <v>2</v>
      </c>
      <c r="AI9" s="3">
        <v>2</v>
      </c>
      <c r="AJ9" s="6">
        <v>13</v>
      </c>
      <c r="AK9" s="3">
        <v>8</v>
      </c>
      <c r="AL9" s="3">
        <v>5</v>
      </c>
      <c r="AM9" s="6">
        <v>11</v>
      </c>
      <c r="AN9" s="6">
        <v>8</v>
      </c>
      <c r="AO9" s="3">
        <v>2</v>
      </c>
      <c r="AP9" s="3">
        <v>0</v>
      </c>
      <c r="AQ9" s="3">
        <v>9</v>
      </c>
      <c r="AR9" s="3">
        <v>1</v>
      </c>
      <c r="AS9" s="3">
        <v>1</v>
      </c>
      <c r="AT9" s="3">
        <v>1</v>
      </c>
      <c r="AU9" s="3">
        <v>0</v>
      </c>
      <c r="AV9" s="3">
        <v>0</v>
      </c>
      <c r="AW9" s="3">
        <v>0</v>
      </c>
      <c r="AX9" s="3">
        <v>3.46</v>
      </c>
      <c r="AY9" s="3">
        <v>1.46</v>
      </c>
    </row>
    <row r="10" spans="1:51" x14ac:dyDescent="0.25">
      <c r="A10" s="3" t="s">
        <v>46</v>
      </c>
      <c r="B10" s="3" t="s">
        <v>55</v>
      </c>
      <c r="C10" s="3">
        <v>0.28599999999999998</v>
      </c>
      <c r="D10" s="3">
        <v>13</v>
      </c>
      <c r="E10" s="3">
        <v>13</v>
      </c>
      <c r="F10" s="3">
        <v>54</v>
      </c>
      <c r="G10" s="6">
        <v>49</v>
      </c>
      <c r="H10" s="3">
        <v>8</v>
      </c>
      <c r="I10" s="6">
        <v>14</v>
      </c>
      <c r="J10" s="3">
        <v>3</v>
      </c>
      <c r="K10" s="3">
        <v>0</v>
      </c>
      <c r="L10" s="3">
        <v>0</v>
      </c>
      <c r="M10" s="3">
        <v>10</v>
      </c>
      <c r="N10" s="6">
        <v>3</v>
      </c>
      <c r="O10" s="3">
        <v>5</v>
      </c>
      <c r="P10" s="6">
        <v>2</v>
      </c>
      <c r="Q10" s="3">
        <v>0</v>
      </c>
      <c r="R10" s="3">
        <v>2</v>
      </c>
      <c r="S10" s="3">
        <v>0</v>
      </c>
      <c r="T10" s="3">
        <v>0</v>
      </c>
      <c r="U10" s="3">
        <v>0</v>
      </c>
      <c r="V10" s="3">
        <v>1</v>
      </c>
      <c r="W10" s="3">
        <v>2</v>
      </c>
      <c r="X10" s="3">
        <v>0</v>
      </c>
      <c r="Y10" s="3">
        <v>0</v>
      </c>
      <c r="Z10" s="3">
        <v>17</v>
      </c>
      <c r="AA10" s="3">
        <v>0.35199999999999998</v>
      </c>
      <c r="AB10" s="3">
        <v>0.34699999999999998</v>
      </c>
      <c r="AC10" s="3">
        <v>0.69899999999999995</v>
      </c>
      <c r="AD10" s="3"/>
      <c r="AF10" s="3" t="s">
        <v>46</v>
      </c>
      <c r="AG10" s="3" t="s">
        <v>53</v>
      </c>
      <c r="AH10" s="3">
        <v>2</v>
      </c>
      <c r="AI10" s="3">
        <v>1</v>
      </c>
      <c r="AJ10" s="6">
        <v>7.1</v>
      </c>
      <c r="AK10" s="3">
        <v>10</v>
      </c>
      <c r="AL10" s="3">
        <v>5</v>
      </c>
      <c r="AM10" s="6">
        <v>8</v>
      </c>
      <c r="AN10" s="6">
        <v>8</v>
      </c>
      <c r="AO10" s="3">
        <v>1</v>
      </c>
      <c r="AP10" s="3">
        <v>0</v>
      </c>
      <c r="AQ10" s="3">
        <v>4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6.14</v>
      </c>
      <c r="AY10" s="3">
        <v>2.1800000000000002</v>
      </c>
    </row>
    <row r="11" spans="1:51" x14ac:dyDescent="0.25">
      <c r="A11" s="3" t="s">
        <v>49</v>
      </c>
      <c r="B11" s="3" t="s">
        <v>56</v>
      </c>
      <c r="C11" s="3">
        <v>0.39300000000000002</v>
      </c>
      <c r="D11" s="3">
        <v>14</v>
      </c>
      <c r="E11" s="3">
        <v>14</v>
      </c>
      <c r="F11" s="3">
        <v>62</v>
      </c>
      <c r="G11" s="6">
        <v>56</v>
      </c>
      <c r="H11" s="3">
        <v>15</v>
      </c>
      <c r="I11" s="6">
        <v>22</v>
      </c>
      <c r="J11" s="3">
        <v>8</v>
      </c>
      <c r="K11" s="3">
        <v>0</v>
      </c>
      <c r="L11" s="3">
        <v>0</v>
      </c>
      <c r="M11" s="3">
        <v>26</v>
      </c>
      <c r="N11" s="6">
        <v>4</v>
      </c>
      <c r="O11" s="3">
        <v>4</v>
      </c>
      <c r="P11" s="6">
        <v>0</v>
      </c>
      <c r="Q11" s="3">
        <v>0</v>
      </c>
      <c r="R11" s="3">
        <v>0</v>
      </c>
      <c r="S11" s="3">
        <v>0</v>
      </c>
      <c r="T11" s="3">
        <v>0</v>
      </c>
      <c r="U11" s="3">
        <v>2</v>
      </c>
      <c r="V11" s="3">
        <v>0</v>
      </c>
      <c r="W11" s="3">
        <v>3</v>
      </c>
      <c r="X11" s="3">
        <v>0</v>
      </c>
      <c r="Y11" s="3">
        <v>0</v>
      </c>
      <c r="Z11" s="3">
        <v>30</v>
      </c>
      <c r="AA11" s="3">
        <v>0.41899999999999998</v>
      </c>
      <c r="AB11" s="3">
        <v>0.53600000000000003</v>
      </c>
      <c r="AC11" s="3">
        <v>0.95499999999999996</v>
      </c>
      <c r="AD11" s="3"/>
      <c r="AF11" s="3" t="s">
        <v>49</v>
      </c>
      <c r="AG11" s="3" t="s">
        <v>53</v>
      </c>
      <c r="AH11" s="3">
        <v>8</v>
      </c>
      <c r="AI11" s="3">
        <v>5</v>
      </c>
      <c r="AJ11" s="6">
        <v>26</v>
      </c>
      <c r="AK11" s="3">
        <v>32</v>
      </c>
      <c r="AL11" s="3">
        <v>17</v>
      </c>
      <c r="AM11" s="6">
        <v>31</v>
      </c>
      <c r="AN11" s="6">
        <v>22</v>
      </c>
      <c r="AO11" s="3">
        <v>5</v>
      </c>
      <c r="AP11" s="3">
        <v>0</v>
      </c>
      <c r="AQ11" s="3">
        <v>11</v>
      </c>
      <c r="AR11" s="3">
        <v>0</v>
      </c>
      <c r="AS11" s="3">
        <v>1</v>
      </c>
      <c r="AT11" s="3">
        <v>1</v>
      </c>
      <c r="AU11" s="3">
        <v>0</v>
      </c>
      <c r="AV11" s="3">
        <v>0</v>
      </c>
      <c r="AW11" s="3">
        <v>0</v>
      </c>
      <c r="AX11" s="3">
        <v>5.88</v>
      </c>
      <c r="AY11" s="3">
        <v>2.04</v>
      </c>
    </row>
    <row r="12" spans="1:51" x14ac:dyDescent="0.25">
      <c r="A12" s="7" t="s">
        <v>50</v>
      </c>
      <c r="B12" s="8" t="s">
        <v>57</v>
      </c>
      <c r="C12" s="8">
        <f>I12/G12</f>
        <v>0.38333333333333336</v>
      </c>
      <c r="D12" s="8">
        <f t="shared" ref="D12:Z12" si="2">SUM(D8:D11)</f>
        <v>49</v>
      </c>
      <c r="E12" s="8">
        <f t="shared" si="2"/>
        <v>49</v>
      </c>
      <c r="F12" s="8">
        <f t="shared" si="2"/>
        <v>202</v>
      </c>
      <c r="G12" s="9">
        <f t="shared" si="2"/>
        <v>180</v>
      </c>
      <c r="H12" s="10">
        <f t="shared" si="2"/>
        <v>43</v>
      </c>
      <c r="I12" s="9">
        <f t="shared" si="2"/>
        <v>69</v>
      </c>
      <c r="J12" s="10">
        <f t="shared" si="2"/>
        <v>15</v>
      </c>
      <c r="K12" s="10">
        <f t="shared" si="2"/>
        <v>1</v>
      </c>
      <c r="L12" s="10">
        <f t="shared" si="2"/>
        <v>0</v>
      </c>
      <c r="M12" s="8">
        <f t="shared" si="2"/>
        <v>56</v>
      </c>
      <c r="N12" s="11">
        <f t="shared" si="2"/>
        <v>16</v>
      </c>
      <c r="O12" s="8">
        <f t="shared" si="2"/>
        <v>14</v>
      </c>
      <c r="P12" s="11">
        <f t="shared" si="2"/>
        <v>4</v>
      </c>
      <c r="Q12" s="8">
        <f t="shared" si="2"/>
        <v>0</v>
      </c>
      <c r="R12" s="8">
        <f t="shared" si="2"/>
        <v>3</v>
      </c>
      <c r="S12" s="8">
        <f t="shared" si="2"/>
        <v>0</v>
      </c>
      <c r="T12" s="8">
        <f t="shared" si="2"/>
        <v>0</v>
      </c>
      <c r="U12" s="8">
        <f t="shared" si="2"/>
        <v>2</v>
      </c>
      <c r="V12" s="8">
        <f t="shared" si="2"/>
        <v>1</v>
      </c>
      <c r="W12" s="8">
        <f t="shared" si="2"/>
        <v>7</v>
      </c>
      <c r="X12" s="8">
        <f t="shared" si="2"/>
        <v>0</v>
      </c>
      <c r="Y12" s="8">
        <f t="shared" si="2"/>
        <v>0</v>
      </c>
      <c r="Z12" s="8">
        <f t="shared" si="2"/>
        <v>86</v>
      </c>
      <c r="AA12" s="7">
        <f>(I12+N12+P12)/(G12+N12+P12+U12)</f>
        <v>0.4405940594059406</v>
      </c>
      <c r="AB12" s="8">
        <v>0.47799999999999998</v>
      </c>
      <c r="AC12" s="8">
        <f>SUM(AA12:AB12)</f>
        <v>0.91859405940594052</v>
      </c>
      <c r="AD12" s="3">
        <f>I12-J12-K12-L12</f>
        <v>53</v>
      </c>
      <c r="AF12" s="8" t="s">
        <v>50</v>
      </c>
      <c r="AG12" s="8" t="s">
        <v>58</v>
      </c>
      <c r="AH12" s="8">
        <f t="shared" ref="AH12:AW12" si="3">SUM(AH8:AH11)</f>
        <v>17</v>
      </c>
      <c r="AI12" s="8">
        <f t="shared" si="3"/>
        <v>12</v>
      </c>
      <c r="AJ12" s="11">
        <f t="shared" si="3"/>
        <v>65.099999999999994</v>
      </c>
      <c r="AK12" s="8">
        <f t="shared" si="3"/>
        <v>73</v>
      </c>
      <c r="AL12" s="8">
        <f t="shared" si="3"/>
        <v>38</v>
      </c>
      <c r="AM12" s="11">
        <f t="shared" si="3"/>
        <v>78</v>
      </c>
      <c r="AN12" s="11">
        <f t="shared" si="3"/>
        <v>64</v>
      </c>
      <c r="AO12" s="8">
        <f t="shared" si="3"/>
        <v>10</v>
      </c>
      <c r="AP12" s="8">
        <f t="shared" si="3"/>
        <v>0</v>
      </c>
      <c r="AQ12" s="8">
        <f t="shared" si="3"/>
        <v>37</v>
      </c>
      <c r="AR12" s="8">
        <f t="shared" si="3"/>
        <v>1</v>
      </c>
      <c r="AS12" s="8">
        <f t="shared" si="3"/>
        <v>3</v>
      </c>
      <c r="AT12" s="8">
        <f t="shared" si="3"/>
        <v>3</v>
      </c>
      <c r="AU12" s="8">
        <f t="shared" si="3"/>
        <v>0</v>
      </c>
      <c r="AV12" s="8">
        <f t="shared" si="3"/>
        <v>0</v>
      </c>
      <c r="AW12" s="8">
        <f t="shared" si="3"/>
        <v>0</v>
      </c>
      <c r="AX12" s="12">
        <f>(AL12*9)/AJ12</f>
        <v>5.2534562211981575</v>
      </c>
      <c r="AY12" s="12">
        <f>(AN12+AM12)/AJ12</f>
        <v>2.1812596006144394</v>
      </c>
    </row>
    <row r="14" spans="1:51" x14ac:dyDescent="0.25">
      <c r="A14" s="3" t="s">
        <v>40</v>
      </c>
      <c r="B14" s="3" t="s">
        <v>59</v>
      </c>
      <c r="C14" s="3">
        <v>0.30299999999999999</v>
      </c>
      <c r="D14" s="3">
        <v>9</v>
      </c>
      <c r="E14" s="3">
        <v>9</v>
      </c>
      <c r="F14" s="3">
        <v>38</v>
      </c>
      <c r="G14" s="4">
        <v>33</v>
      </c>
      <c r="H14" s="5">
        <v>4</v>
      </c>
      <c r="I14" s="4">
        <v>10</v>
      </c>
      <c r="J14" s="5">
        <v>2</v>
      </c>
      <c r="K14" s="5">
        <v>0</v>
      </c>
      <c r="L14" s="5">
        <v>0</v>
      </c>
      <c r="M14" s="3">
        <v>8</v>
      </c>
      <c r="N14" s="6">
        <v>3</v>
      </c>
      <c r="O14" s="3">
        <v>4</v>
      </c>
      <c r="P14" s="6">
        <v>2</v>
      </c>
      <c r="Q14" s="3">
        <v>0</v>
      </c>
      <c r="R14" s="3">
        <v>5</v>
      </c>
      <c r="S14" s="3">
        <v>1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12</v>
      </c>
      <c r="AA14" s="3">
        <v>0.39500000000000002</v>
      </c>
      <c r="AB14" s="3">
        <v>0.36399999999999999</v>
      </c>
      <c r="AC14" s="3">
        <v>0.75800000000000001</v>
      </c>
      <c r="AD14" s="3"/>
    </row>
    <row r="15" spans="1:51" x14ac:dyDescent="0.25">
      <c r="A15" s="3" t="s">
        <v>43</v>
      </c>
      <c r="B15" s="3" t="s">
        <v>59</v>
      </c>
      <c r="C15" s="3">
        <v>0.27800000000000002</v>
      </c>
      <c r="D15" s="3">
        <v>13</v>
      </c>
      <c r="E15" s="3">
        <v>12</v>
      </c>
      <c r="F15" s="3">
        <v>43</v>
      </c>
      <c r="G15" s="4">
        <v>36</v>
      </c>
      <c r="H15" s="5">
        <v>6</v>
      </c>
      <c r="I15" s="4">
        <v>10</v>
      </c>
      <c r="J15" s="5">
        <v>0</v>
      </c>
      <c r="K15" s="5">
        <v>0</v>
      </c>
      <c r="L15" s="5">
        <v>0</v>
      </c>
      <c r="M15" s="3">
        <v>6</v>
      </c>
      <c r="N15" s="6">
        <v>4</v>
      </c>
      <c r="O15" s="3">
        <v>6</v>
      </c>
      <c r="P15" s="6">
        <v>3</v>
      </c>
      <c r="Q15" s="3">
        <v>0</v>
      </c>
      <c r="R15" s="3">
        <v>11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10</v>
      </c>
      <c r="AA15" s="3">
        <v>0.39500000000000002</v>
      </c>
      <c r="AB15" s="3">
        <v>0.27800000000000002</v>
      </c>
      <c r="AC15" s="3">
        <v>0.67300000000000004</v>
      </c>
      <c r="AD15" s="3"/>
      <c r="AF15" s="3" t="s">
        <v>40</v>
      </c>
      <c r="AG15" s="3" t="s">
        <v>60</v>
      </c>
      <c r="AH15" s="3">
        <v>3</v>
      </c>
      <c r="AI15" s="3">
        <v>3</v>
      </c>
      <c r="AJ15" s="6">
        <v>10</v>
      </c>
      <c r="AK15" s="3">
        <v>19</v>
      </c>
      <c r="AL15" s="3">
        <v>10</v>
      </c>
      <c r="AM15" s="6">
        <v>14</v>
      </c>
      <c r="AN15" s="6">
        <v>15</v>
      </c>
      <c r="AO15" s="3">
        <v>5</v>
      </c>
      <c r="AP15" s="3">
        <v>0</v>
      </c>
      <c r="AQ15" s="3">
        <v>3</v>
      </c>
      <c r="AR15" s="3">
        <v>0</v>
      </c>
      <c r="AS15" s="3">
        <v>0</v>
      </c>
      <c r="AT15" s="3">
        <v>3</v>
      </c>
      <c r="AU15" s="3">
        <v>0</v>
      </c>
      <c r="AV15" s="3">
        <v>0</v>
      </c>
      <c r="AW15" s="3">
        <v>0</v>
      </c>
      <c r="AX15" s="3">
        <v>9</v>
      </c>
      <c r="AY15" s="3">
        <v>2.9</v>
      </c>
    </row>
    <row r="16" spans="1:51" x14ac:dyDescent="0.25">
      <c r="A16" s="3" t="s">
        <v>46</v>
      </c>
      <c r="B16" s="3" t="s">
        <v>59</v>
      </c>
      <c r="C16" s="3">
        <v>0.32400000000000001</v>
      </c>
      <c r="D16" s="3">
        <v>13</v>
      </c>
      <c r="E16" s="3">
        <v>13</v>
      </c>
      <c r="F16" s="3">
        <v>46</v>
      </c>
      <c r="G16" s="6">
        <v>37</v>
      </c>
      <c r="H16" s="3">
        <v>13</v>
      </c>
      <c r="I16" s="6">
        <v>12</v>
      </c>
      <c r="J16" s="3">
        <v>4</v>
      </c>
      <c r="K16" s="3">
        <v>0</v>
      </c>
      <c r="L16" s="3">
        <v>0</v>
      </c>
      <c r="M16" s="3">
        <v>9</v>
      </c>
      <c r="N16" s="6">
        <v>7</v>
      </c>
      <c r="O16" s="3">
        <v>7</v>
      </c>
      <c r="P16" s="6">
        <v>1</v>
      </c>
      <c r="Q16" s="3">
        <v>0</v>
      </c>
      <c r="R16" s="3">
        <v>17</v>
      </c>
      <c r="S16" s="3">
        <v>2</v>
      </c>
      <c r="T16" s="3">
        <v>0</v>
      </c>
      <c r="U16" s="3">
        <v>1</v>
      </c>
      <c r="V16" s="3">
        <v>0</v>
      </c>
      <c r="W16" s="3">
        <v>1</v>
      </c>
      <c r="X16" s="3">
        <v>0</v>
      </c>
      <c r="Y16" s="3">
        <v>0</v>
      </c>
      <c r="Z16" s="3">
        <v>16</v>
      </c>
      <c r="AA16" s="3">
        <v>0.435</v>
      </c>
      <c r="AB16" s="3">
        <v>0.432</v>
      </c>
      <c r="AC16" s="3">
        <v>0.86699999999999999</v>
      </c>
      <c r="AD16" s="3"/>
      <c r="AF16" s="3" t="s">
        <v>43</v>
      </c>
      <c r="AG16" s="3" t="s">
        <v>60</v>
      </c>
      <c r="AH16" s="3">
        <v>6</v>
      </c>
      <c r="AI16" s="3">
        <v>1</v>
      </c>
      <c r="AJ16" s="6">
        <v>9</v>
      </c>
      <c r="AK16" s="3">
        <v>14</v>
      </c>
      <c r="AL16" s="3">
        <v>10</v>
      </c>
      <c r="AM16" s="6">
        <v>10</v>
      </c>
      <c r="AN16" s="6">
        <v>14</v>
      </c>
      <c r="AO16" s="3">
        <v>4</v>
      </c>
      <c r="AP16" s="3">
        <v>0</v>
      </c>
      <c r="AQ16" s="3">
        <v>5</v>
      </c>
      <c r="AR16" s="3">
        <v>0</v>
      </c>
      <c r="AS16" s="3">
        <v>0</v>
      </c>
      <c r="AT16" s="3">
        <v>1</v>
      </c>
      <c r="AU16" s="3">
        <v>0</v>
      </c>
      <c r="AV16" s="3">
        <v>0</v>
      </c>
      <c r="AW16" s="3">
        <v>0</v>
      </c>
      <c r="AX16" s="3">
        <v>10</v>
      </c>
      <c r="AY16" s="3">
        <v>2.67</v>
      </c>
    </row>
    <row r="17" spans="1:51" x14ac:dyDescent="0.25">
      <c r="A17" s="3" t="s">
        <v>49</v>
      </c>
      <c r="B17" s="3" t="s">
        <v>59</v>
      </c>
      <c r="C17" s="3">
        <v>0.32600000000000001</v>
      </c>
      <c r="D17" s="3">
        <v>14</v>
      </c>
      <c r="E17" s="3">
        <v>14</v>
      </c>
      <c r="F17" s="3">
        <v>60</v>
      </c>
      <c r="G17" s="6">
        <v>46</v>
      </c>
      <c r="H17" s="3">
        <v>13</v>
      </c>
      <c r="I17" s="6">
        <v>15</v>
      </c>
      <c r="J17" s="3">
        <v>2</v>
      </c>
      <c r="K17" s="3">
        <v>0</v>
      </c>
      <c r="L17" s="3">
        <v>0</v>
      </c>
      <c r="M17" s="3">
        <v>12</v>
      </c>
      <c r="N17" s="6">
        <v>7</v>
      </c>
      <c r="O17" s="3">
        <v>8</v>
      </c>
      <c r="P17" s="6">
        <v>4</v>
      </c>
      <c r="Q17" s="3">
        <v>0</v>
      </c>
      <c r="R17" s="3">
        <v>8</v>
      </c>
      <c r="S17" s="3">
        <v>2</v>
      </c>
      <c r="T17" s="3">
        <v>1</v>
      </c>
      <c r="U17" s="3">
        <v>2</v>
      </c>
      <c r="V17" s="3">
        <v>0</v>
      </c>
      <c r="W17" s="3">
        <v>0</v>
      </c>
      <c r="X17" s="3">
        <v>0</v>
      </c>
      <c r="Y17" s="3">
        <v>0</v>
      </c>
      <c r="Z17" s="3">
        <v>17</v>
      </c>
      <c r="AA17" s="3">
        <v>0.441</v>
      </c>
      <c r="AB17" s="3">
        <v>0.37</v>
      </c>
      <c r="AC17" s="3">
        <v>0.81</v>
      </c>
      <c r="AD17" s="3"/>
      <c r="AF17" s="3" t="s">
        <v>46</v>
      </c>
      <c r="AG17" s="3" t="s">
        <v>60</v>
      </c>
      <c r="AH17" s="3">
        <v>4</v>
      </c>
      <c r="AI17" s="3">
        <v>3</v>
      </c>
      <c r="AJ17" s="6">
        <v>14.1</v>
      </c>
      <c r="AK17" s="3">
        <v>12</v>
      </c>
      <c r="AL17" s="3">
        <v>10</v>
      </c>
      <c r="AM17" s="6">
        <v>11</v>
      </c>
      <c r="AN17" s="6">
        <v>12</v>
      </c>
      <c r="AO17" s="3">
        <v>2</v>
      </c>
      <c r="AP17" s="3">
        <v>0</v>
      </c>
      <c r="AQ17" s="3">
        <v>4</v>
      </c>
      <c r="AR17" s="3">
        <v>0</v>
      </c>
      <c r="AS17" s="3">
        <v>0</v>
      </c>
      <c r="AT17" s="3">
        <v>1</v>
      </c>
      <c r="AU17" s="3">
        <v>0</v>
      </c>
      <c r="AV17" s="3">
        <v>0</v>
      </c>
      <c r="AW17" s="3">
        <v>0</v>
      </c>
      <c r="AX17" s="3">
        <v>6.28</v>
      </c>
      <c r="AY17" s="3">
        <v>1.61</v>
      </c>
    </row>
    <row r="18" spans="1:51" x14ac:dyDescent="0.25">
      <c r="A18" s="7" t="s">
        <v>50</v>
      </c>
      <c r="B18" s="8" t="s">
        <v>59</v>
      </c>
      <c r="C18" s="8">
        <f>I18/G18</f>
        <v>0.30921052631578949</v>
      </c>
      <c r="D18" s="8">
        <f t="shared" ref="D18:Z18" si="4">SUM(D14:D17)</f>
        <v>49</v>
      </c>
      <c r="E18" s="8">
        <f t="shared" si="4"/>
        <v>48</v>
      </c>
      <c r="F18" s="8">
        <f t="shared" si="4"/>
        <v>187</v>
      </c>
      <c r="G18" s="9">
        <f t="shared" si="4"/>
        <v>152</v>
      </c>
      <c r="H18" s="10">
        <f t="shared" si="4"/>
        <v>36</v>
      </c>
      <c r="I18" s="9">
        <f t="shared" si="4"/>
        <v>47</v>
      </c>
      <c r="J18" s="10">
        <f t="shared" si="4"/>
        <v>8</v>
      </c>
      <c r="K18" s="10">
        <f t="shared" si="4"/>
        <v>0</v>
      </c>
      <c r="L18" s="10">
        <f t="shared" si="4"/>
        <v>0</v>
      </c>
      <c r="M18" s="8">
        <f t="shared" si="4"/>
        <v>35</v>
      </c>
      <c r="N18" s="11">
        <f t="shared" si="4"/>
        <v>21</v>
      </c>
      <c r="O18" s="8">
        <f t="shared" si="4"/>
        <v>25</v>
      </c>
      <c r="P18" s="11">
        <f t="shared" si="4"/>
        <v>10</v>
      </c>
      <c r="Q18" s="8">
        <f t="shared" si="4"/>
        <v>0</v>
      </c>
      <c r="R18" s="8">
        <f t="shared" si="4"/>
        <v>41</v>
      </c>
      <c r="S18" s="8">
        <f t="shared" si="4"/>
        <v>5</v>
      </c>
      <c r="T18" s="8">
        <f t="shared" si="4"/>
        <v>1</v>
      </c>
      <c r="U18" s="8">
        <f t="shared" si="4"/>
        <v>3</v>
      </c>
      <c r="V18" s="8">
        <f t="shared" si="4"/>
        <v>0</v>
      </c>
      <c r="W18" s="8">
        <f t="shared" si="4"/>
        <v>1</v>
      </c>
      <c r="X18" s="8">
        <f t="shared" si="4"/>
        <v>0</v>
      </c>
      <c r="Y18" s="8">
        <f t="shared" si="4"/>
        <v>0</v>
      </c>
      <c r="Z18" s="8">
        <f t="shared" si="4"/>
        <v>55</v>
      </c>
      <c r="AA18" s="7">
        <f>(I18+N18+P18)/(G18+N18+P18+U18)</f>
        <v>0.41935483870967744</v>
      </c>
      <c r="AB18" s="8">
        <v>0.36199999999999999</v>
      </c>
      <c r="AC18" s="8">
        <f>SUM(AA18:AB18)</f>
        <v>0.78135483870967737</v>
      </c>
      <c r="AD18" s="3">
        <f>I18-J18-K18-L18</f>
        <v>39</v>
      </c>
      <c r="AF18" s="3" t="s">
        <v>49</v>
      </c>
      <c r="AG18" s="3" t="s">
        <v>60</v>
      </c>
      <c r="AH18" s="3">
        <v>3</v>
      </c>
      <c r="AI18" s="3">
        <v>2</v>
      </c>
      <c r="AJ18" s="6">
        <v>6</v>
      </c>
      <c r="AK18" s="3">
        <v>9</v>
      </c>
      <c r="AL18" s="3">
        <v>6</v>
      </c>
      <c r="AM18" s="6">
        <v>3</v>
      </c>
      <c r="AN18" s="6">
        <v>9</v>
      </c>
      <c r="AO18" s="3">
        <v>4</v>
      </c>
      <c r="AP18" s="3">
        <v>0</v>
      </c>
      <c r="AQ18" s="3">
        <v>2</v>
      </c>
      <c r="AR18" s="3">
        <v>0</v>
      </c>
      <c r="AS18" s="3">
        <v>0</v>
      </c>
      <c r="AT18" s="3">
        <v>1</v>
      </c>
      <c r="AU18" s="3">
        <v>0</v>
      </c>
      <c r="AV18" s="3">
        <v>0</v>
      </c>
      <c r="AW18" s="3">
        <v>0</v>
      </c>
      <c r="AX18" s="3">
        <v>9</v>
      </c>
      <c r="AY18" s="3">
        <v>2</v>
      </c>
    </row>
    <row r="19" spans="1:51" x14ac:dyDescent="0.25">
      <c r="AF19" s="8" t="s">
        <v>50</v>
      </c>
      <c r="AG19" s="8" t="s">
        <v>61</v>
      </c>
      <c r="AH19" s="8">
        <f t="shared" ref="AH19:AW19" si="5">SUM(AH15:AH18)</f>
        <v>16</v>
      </c>
      <c r="AI19" s="8">
        <f t="shared" si="5"/>
        <v>9</v>
      </c>
      <c r="AJ19" s="11">
        <f t="shared" si="5"/>
        <v>39.1</v>
      </c>
      <c r="AK19" s="8">
        <f t="shared" si="5"/>
        <v>54</v>
      </c>
      <c r="AL19" s="8">
        <f t="shared" si="5"/>
        <v>36</v>
      </c>
      <c r="AM19" s="11">
        <f t="shared" si="5"/>
        <v>38</v>
      </c>
      <c r="AN19" s="11">
        <f t="shared" si="5"/>
        <v>50</v>
      </c>
      <c r="AO19" s="8">
        <f t="shared" si="5"/>
        <v>15</v>
      </c>
      <c r="AP19" s="8">
        <f t="shared" si="5"/>
        <v>0</v>
      </c>
      <c r="AQ19" s="8">
        <f t="shared" si="5"/>
        <v>14</v>
      </c>
      <c r="AR19" s="8">
        <f t="shared" si="5"/>
        <v>0</v>
      </c>
      <c r="AS19" s="8">
        <f t="shared" si="5"/>
        <v>0</v>
      </c>
      <c r="AT19" s="8">
        <f t="shared" si="5"/>
        <v>6</v>
      </c>
      <c r="AU19" s="8">
        <f t="shared" si="5"/>
        <v>0</v>
      </c>
      <c r="AV19" s="8">
        <f t="shared" si="5"/>
        <v>0</v>
      </c>
      <c r="AW19" s="8">
        <f t="shared" si="5"/>
        <v>0</v>
      </c>
      <c r="AX19" s="12">
        <f>(AL19*9)/AJ19</f>
        <v>8.2864450127877234</v>
      </c>
      <c r="AY19" s="12">
        <f>(AN19+AM19)/AJ19</f>
        <v>2.2506393861892584</v>
      </c>
    </row>
    <row r="21" spans="1:51" x14ac:dyDescent="0.25">
      <c r="A21" s="3" t="s">
        <v>40</v>
      </c>
      <c r="B21" s="3" t="s">
        <v>62</v>
      </c>
      <c r="C21" s="3">
        <v>0.375</v>
      </c>
      <c r="D21" s="3">
        <v>9</v>
      </c>
      <c r="E21" s="3">
        <v>9</v>
      </c>
      <c r="F21" s="3">
        <v>41</v>
      </c>
      <c r="G21" s="4">
        <v>32</v>
      </c>
      <c r="H21" s="5">
        <v>13</v>
      </c>
      <c r="I21" s="4">
        <v>12</v>
      </c>
      <c r="J21" s="5">
        <v>3</v>
      </c>
      <c r="K21" s="5">
        <v>0</v>
      </c>
      <c r="L21" s="5">
        <v>0</v>
      </c>
      <c r="M21" s="3">
        <v>6</v>
      </c>
      <c r="N21" s="6">
        <v>7</v>
      </c>
      <c r="O21" s="3">
        <v>6</v>
      </c>
      <c r="P21" s="6">
        <v>1</v>
      </c>
      <c r="Q21" s="3">
        <v>0</v>
      </c>
      <c r="R21" s="3">
        <v>6</v>
      </c>
      <c r="S21" s="3">
        <v>0</v>
      </c>
      <c r="T21" s="3">
        <v>0</v>
      </c>
      <c r="U21" s="3">
        <v>1</v>
      </c>
      <c r="V21" s="3">
        <v>0</v>
      </c>
      <c r="W21" s="3">
        <v>0</v>
      </c>
      <c r="X21" s="3">
        <v>0</v>
      </c>
      <c r="Y21" s="3">
        <v>0</v>
      </c>
      <c r="Z21" s="3">
        <v>15</v>
      </c>
      <c r="AA21" s="3">
        <v>0.48799999999999999</v>
      </c>
      <c r="AB21" s="3">
        <v>0.46899999999999997</v>
      </c>
      <c r="AC21" s="3">
        <v>0.95699999999999996</v>
      </c>
      <c r="AD21" s="3"/>
      <c r="AF21" s="3" t="s">
        <v>43</v>
      </c>
      <c r="AG21" s="3" t="s">
        <v>63</v>
      </c>
      <c r="AH21" s="3">
        <v>1</v>
      </c>
      <c r="AI21" s="3">
        <v>0</v>
      </c>
      <c r="AJ21" s="6">
        <v>3</v>
      </c>
      <c r="AK21" s="3">
        <v>3</v>
      </c>
      <c r="AL21" s="3">
        <v>2</v>
      </c>
      <c r="AM21" s="6">
        <v>3</v>
      </c>
      <c r="AN21" s="6">
        <v>3</v>
      </c>
      <c r="AO21" s="3">
        <v>0</v>
      </c>
      <c r="AP21" s="3">
        <v>0</v>
      </c>
      <c r="AQ21" s="3">
        <v>2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6</v>
      </c>
      <c r="AY21" s="3">
        <v>2</v>
      </c>
    </row>
    <row r="22" spans="1:51" x14ac:dyDescent="0.25">
      <c r="A22" s="3" t="s">
        <v>43</v>
      </c>
      <c r="B22" s="3" t="s">
        <v>62</v>
      </c>
      <c r="C22" s="3">
        <v>0.30199999999999999</v>
      </c>
      <c r="D22" s="3">
        <v>13</v>
      </c>
      <c r="E22" s="3">
        <v>13</v>
      </c>
      <c r="F22" s="3">
        <v>51</v>
      </c>
      <c r="G22" s="4">
        <v>43</v>
      </c>
      <c r="H22" s="5">
        <v>14</v>
      </c>
      <c r="I22" s="4">
        <v>13</v>
      </c>
      <c r="J22" s="5">
        <v>1</v>
      </c>
      <c r="K22" s="5">
        <v>0</v>
      </c>
      <c r="L22" s="5">
        <v>0</v>
      </c>
      <c r="M22" s="3">
        <v>4</v>
      </c>
      <c r="N22" s="6">
        <v>6</v>
      </c>
      <c r="O22" s="3">
        <v>12</v>
      </c>
      <c r="P22" s="6">
        <v>1</v>
      </c>
      <c r="Q22" s="3">
        <v>0</v>
      </c>
      <c r="R22" s="3">
        <v>14</v>
      </c>
      <c r="S22" s="3">
        <v>0</v>
      </c>
      <c r="T22" s="3">
        <v>0</v>
      </c>
      <c r="U22" s="3">
        <v>1</v>
      </c>
      <c r="V22" s="3">
        <v>0</v>
      </c>
      <c r="W22" s="3">
        <v>3</v>
      </c>
      <c r="X22" s="3">
        <v>1</v>
      </c>
      <c r="Y22" s="3">
        <v>0</v>
      </c>
      <c r="Z22" s="3">
        <v>14</v>
      </c>
      <c r="AA22" s="3">
        <v>0.39200000000000002</v>
      </c>
      <c r="AB22" s="3">
        <v>0.32600000000000001</v>
      </c>
      <c r="AC22" s="3">
        <v>0.71799999999999997</v>
      </c>
      <c r="AD22" s="3"/>
      <c r="AF22" s="3" t="s">
        <v>46</v>
      </c>
      <c r="AG22" s="3" t="s">
        <v>63</v>
      </c>
      <c r="AH22" s="3">
        <v>2</v>
      </c>
      <c r="AI22" s="3">
        <v>0</v>
      </c>
      <c r="AJ22" s="6">
        <v>2.2000000000000002</v>
      </c>
      <c r="AK22" s="3">
        <v>5</v>
      </c>
      <c r="AL22" s="3">
        <v>5</v>
      </c>
      <c r="AM22" s="6">
        <v>7</v>
      </c>
      <c r="AN22" s="6">
        <v>0</v>
      </c>
      <c r="AO22" s="3">
        <v>0</v>
      </c>
      <c r="AP22" s="3">
        <v>0</v>
      </c>
      <c r="AQ22" s="3">
        <v>2</v>
      </c>
      <c r="AR22" s="3">
        <v>0</v>
      </c>
      <c r="AS22" s="3">
        <v>0</v>
      </c>
      <c r="AT22" s="3">
        <v>0</v>
      </c>
      <c r="AU22" s="3">
        <v>1</v>
      </c>
      <c r="AV22" s="3">
        <v>0</v>
      </c>
      <c r="AW22" s="3">
        <v>0</v>
      </c>
      <c r="AX22" s="3">
        <v>16.88</v>
      </c>
      <c r="AY22" s="3">
        <v>2.63</v>
      </c>
    </row>
    <row r="23" spans="1:51" x14ac:dyDescent="0.25">
      <c r="A23" s="3" t="s">
        <v>46</v>
      </c>
      <c r="B23" s="3" t="s">
        <v>64</v>
      </c>
      <c r="C23" s="3">
        <v>0.38700000000000001</v>
      </c>
      <c r="D23" s="3">
        <v>10</v>
      </c>
      <c r="E23" s="3">
        <v>10</v>
      </c>
      <c r="F23" s="3">
        <v>43</v>
      </c>
      <c r="G23" s="6">
        <v>31</v>
      </c>
      <c r="H23" s="3">
        <v>14</v>
      </c>
      <c r="I23" s="6">
        <v>12</v>
      </c>
      <c r="J23" s="3">
        <v>2</v>
      </c>
      <c r="K23" s="3">
        <v>0</v>
      </c>
      <c r="L23" s="3">
        <v>0</v>
      </c>
      <c r="M23" s="3">
        <v>6</v>
      </c>
      <c r="N23" s="6">
        <v>9</v>
      </c>
      <c r="O23" s="3">
        <v>6</v>
      </c>
      <c r="P23" s="6">
        <v>2</v>
      </c>
      <c r="Q23" s="3">
        <v>0</v>
      </c>
      <c r="R23" s="3">
        <v>11</v>
      </c>
      <c r="S23" s="3">
        <v>1</v>
      </c>
      <c r="T23" s="3">
        <v>0</v>
      </c>
      <c r="U23" s="3">
        <v>1</v>
      </c>
      <c r="V23" s="3">
        <v>0</v>
      </c>
      <c r="W23" s="3">
        <v>2</v>
      </c>
      <c r="X23" s="3">
        <v>0</v>
      </c>
      <c r="Y23" s="3">
        <v>0</v>
      </c>
      <c r="Z23" s="3">
        <v>14</v>
      </c>
      <c r="AA23" s="3">
        <v>0.53500000000000003</v>
      </c>
      <c r="AB23" s="3">
        <v>0.45200000000000001</v>
      </c>
      <c r="AC23" s="3">
        <v>0.98599999999999999</v>
      </c>
      <c r="AD23" s="3"/>
      <c r="AF23" s="3" t="s">
        <v>49</v>
      </c>
      <c r="AG23" s="3" t="s">
        <v>63</v>
      </c>
      <c r="AH23" s="3">
        <v>7</v>
      </c>
      <c r="AI23" s="3">
        <v>2</v>
      </c>
      <c r="AJ23" s="6">
        <v>20.2</v>
      </c>
      <c r="AK23" s="3">
        <v>10</v>
      </c>
      <c r="AL23" s="3">
        <v>7</v>
      </c>
      <c r="AM23" s="6">
        <v>16</v>
      </c>
      <c r="AN23" s="6">
        <v>11</v>
      </c>
      <c r="AO23" s="3">
        <v>1</v>
      </c>
      <c r="AP23" s="3">
        <v>0</v>
      </c>
      <c r="AQ23" s="3">
        <v>30</v>
      </c>
      <c r="AR23" s="3">
        <v>0</v>
      </c>
      <c r="AS23" s="3">
        <v>3</v>
      </c>
      <c r="AT23" s="3">
        <v>1</v>
      </c>
      <c r="AU23" s="3">
        <v>0</v>
      </c>
      <c r="AV23" s="3">
        <v>0</v>
      </c>
      <c r="AW23" s="3">
        <v>0</v>
      </c>
      <c r="AX23" s="3">
        <v>3.05</v>
      </c>
      <c r="AY23" s="3">
        <v>1.31</v>
      </c>
    </row>
    <row r="24" spans="1:51" x14ac:dyDescent="0.25">
      <c r="A24" s="3" t="s">
        <v>49</v>
      </c>
      <c r="B24" s="3" t="s">
        <v>62</v>
      </c>
      <c r="C24" s="3">
        <v>0.184</v>
      </c>
      <c r="D24" s="3">
        <v>10</v>
      </c>
      <c r="E24" s="3">
        <v>10</v>
      </c>
      <c r="F24" s="3">
        <v>45</v>
      </c>
      <c r="G24" s="6">
        <v>38</v>
      </c>
      <c r="H24" s="3">
        <v>12</v>
      </c>
      <c r="I24" s="6">
        <v>7</v>
      </c>
      <c r="J24" s="3">
        <v>0</v>
      </c>
      <c r="K24" s="3">
        <v>1</v>
      </c>
      <c r="L24" s="3">
        <v>0</v>
      </c>
      <c r="M24" s="3">
        <v>5</v>
      </c>
      <c r="N24" s="6">
        <v>6</v>
      </c>
      <c r="O24" s="3">
        <v>6</v>
      </c>
      <c r="P24" s="6">
        <v>1</v>
      </c>
      <c r="Q24" s="3">
        <v>0</v>
      </c>
      <c r="R24" s="3">
        <v>6</v>
      </c>
      <c r="S24" s="3">
        <v>0</v>
      </c>
      <c r="T24" s="3">
        <v>0</v>
      </c>
      <c r="U24" s="3">
        <v>0</v>
      </c>
      <c r="V24" s="3">
        <v>0</v>
      </c>
      <c r="W24" s="3">
        <v>3</v>
      </c>
      <c r="X24" s="3">
        <v>0</v>
      </c>
      <c r="Y24" s="3">
        <v>0</v>
      </c>
      <c r="Z24" s="3">
        <v>9</v>
      </c>
      <c r="AA24" s="3">
        <v>0.311</v>
      </c>
      <c r="AB24" s="3">
        <v>0.23699999999999999</v>
      </c>
      <c r="AC24" s="3">
        <v>0.54800000000000004</v>
      </c>
      <c r="AD24" s="3"/>
      <c r="AF24" s="8" t="s">
        <v>50</v>
      </c>
      <c r="AG24" s="8" t="s">
        <v>65</v>
      </c>
      <c r="AH24" s="7">
        <f t="shared" ref="AH24:AW24" si="6">SUM(AH21:AH23)</f>
        <v>10</v>
      </c>
      <c r="AI24" s="7">
        <f t="shared" si="6"/>
        <v>2</v>
      </c>
      <c r="AJ24" s="17">
        <f t="shared" si="6"/>
        <v>25.4</v>
      </c>
      <c r="AK24" s="7">
        <f t="shared" si="6"/>
        <v>18</v>
      </c>
      <c r="AL24" s="7">
        <f t="shared" si="6"/>
        <v>14</v>
      </c>
      <c r="AM24" s="17">
        <f t="shared" si="6"/>
        <v>26</v>
      </c>
      <c r="AN24" s="17">
        <f t="shared" si="6"/>
        <v>14</v>
      </c>
      <c r="AO24" s="7">
        <f t="shared" si="6"/>
        <v>1</v>
      </c>
      <c r="AP24" s="7">
        <f t="shared" si="6"/>
        <v>0</v>
      </c>
      <c r="AQ24" s="7">
        <f t="shared" si="6"/>
        <v>34</v>
      </c>
      <c r="AR24" s="7">
        <f t="shared" si="6"/>
        <v>0</v>
      </c>
      <c r="AS24" s="7">
        <f t="shared" si="6"/>
        <v>3</v>
      </c>
      <c r="AT24" s="7">
        <f t="shared" si="6"/>
        <v>1</v>
      </c>
      <c r="AU24" s="7">
        <f t="shared" si="6"/>
        <v>1</v>
      </c>
      <c r="AV24" s="7">
        <f t="shared" si="6"/>
        <v>0</v>
      </c>
      <c r="AW24" s="7">
        <f t="shared" si="6"/>
        <v>0</v>
      </c>
      <c r="AX24" s="12">
        <f>(AL24*9)/AJ24</f>
        <v>4.9606299212598426</v>
      </c>
      <c r="AY24" s="12">
        <f>(AN24+AM24)/AJ24</f>
        <v>1.5748031496062993</v>
      </c>
    </row>
    <row r="25" spans="1:51" x14ac:dyDescent="0.25">
      <c r="A25" s="7" t="s">
        <v>50</v>
      </c>
      <c r="B25" s="13" t="s">
        <v>62</v>
      </c>
      <c r="C25" s="8">
        <f>I25/G25</f>
        <v>0.30555555555555558</v>
      </c>
      <c r="D25" s="8">
        <f t="shared" ref="D25:Z25" si="7">SUM(D21:D24)</f>
        <v>42</v>
      </c>
      <c r="E25" s="8">
        <f t="shared" si="7"/>
        <v>42</v>
      </c>
      <c r="F25" s="8">
        <f t="shared" si="7"/>
        <v>180</v>
      </c>
      <c r="G25" s="9">
        <f t="shared" si="7"/>
        <v>144</v>
      </c>
      <c r="H25" s="10">
        <f t="shared" si="7"/>
        <v>53</v>
      </c>
      <c r="I25" s="9">
        <f t="shared" si="7"/>
        <v>44</v>
      </c>
      <c r="J25" s="10">
        <f t="shared" si="7"/>
        <v>6</v>
      </c>
      <c r="K25" s="10">
        <f t="shared" si="7"/>
        <v>1</v>
      </c>
      <c r="L25" s="10">
        <f t="shared" si="7"/>
        <v>0</v>
      </c>
      <c r="M25" s="8">
        <f t="shared" si="7"/>
        <v>21</v>
      </c>
      <c r="N25" s="11">
        <f t="shared" si="7"/>
        <v>28</v>
      </c>
      <c r="O25" s="8">
        <f t="shared" si="7"/>
        <v>30</v>
      </c>
      <c r="P25" s="11">
        <f t="shared" si="7"/>
        <v>5</v>
      </c>
      <c r="Q25" s="8">
        <f t="shared" si="7"/>
        <v>0</v>
      </c>
      <c r="R25" s="8">
        <f t="shared" si="7"/>
        <v>37</v>
      </c>
      <c r="S25" s="8">
        <f t="shared" si="7"/>
        <v>1</v>
      </c>
      <c r="T25" s="8">
        <f t="shared" si="7"/>
        <v>0</v>
      </c>
      <c r="U25" s="8">
        <f t="shared" si="7"/>
        <v>3</v>
      </c>
      <c r="V25" s="8">
        <f t="shared" si="7"/>
        <v>0</v>
      </c>
      <c r="W25" s="8">
        <f t="shared" si="7"/>
        <v>8</v>
      </c>
      <c r="X25" s="8">
        <f t="shared" si="7"/>
        <v>1</v>
      </c>
      <c r="Y25" s="8">
        <f t="shared" si="7"/>
        <v>0</v>
      </c>
      <c r="Z25" s="8">
        <f t="shared" si="7"/>
        <v>52</v>
      </c>
      <c r="AA25" s="7">
        <f>(I25+N25+P25)/(G25+N25+P25+U25)</f>
        <v>0.42777777777777776</v>
      </c>
      <c r="AB25" s="8">
        <v>0.36099999999999999</v>
      </c>
      <c r="AC25" s="8">
        <f>SUM(AA25:AB25)</f>
        <v>0.7887777777777778</v>
      </c>
      <c r="AD25" s="3">
        <f>I25-J25-K25-L25</f>
        <v>37</v>
      </c>
    </row>
    <row r="26" spans="1:51" x14ac:dyDescent="0.25">
      <c r="AF26" s="3" t="s">
        <v>40</v>
      </c>
      <c r="AG26" s="3" t="s">
        <v>66</v>
      </c>
      <c r="AH26" s="3">
        <v>4</v>
      </c>
      <c r="AI26" s="3">
        <v>1</v>
      </c>
      <c r="AJ26" s="6">
        <v>12.1</v>
      </c>
      <c r="AK26" s="3">
        <v>15</v>
      </c>
      <c r="AL26" s="3">
        <v>13</v>
      </c>
      <c r="AM26" s="6">
        <v>23</v>
      </c>
      <c r="AN26" s="6">
        <v>11</v>
      </c>
      <c r="AO26" s="3">
        <v>0</v>
      </c>
      <c r="AP26" s="3">
        <v>0</v>
      </c>
      <c r="AQ26" s="3">
        <v>7</v>
      </c>
      <c r="AR26" s="3">
        <v>0</v>
      </c>
      <c r="AS26" s="3">
        <v>2</v>
      </c>
      <c r="AT26" s="3">
        <v>0</v>
      </c>
      <c r="AU26" s="3">
        <v>0</v>
      </c>
      <c r="AV26" s="3">
        <v>0</v>
      </c>
      <c r="AW26" s="3">
        <v>0</v>
      </c>
      <c r="AX26" s="3">
        <v>9.49</v>
      </c>
      <c r="AY26" s="3">
        <v>2.76</v>
      </c>
    </row>
    <row r="27" spans="1:51" x14ac:dyDescent="0.25">
      <c r="AF27" s="3" t="s">
        <v>43</v>
      </c>
      <c r="AG27" s="3" t="s">
        <v>66</v>
      </c>
      <c r="AH27" s="3">
        <v>9</v>
      </c>
      <c r="AI27" s="3">
        <v>2</v>
      </c>
      <c r="AJ27" s="6">
        <v>32</v>
      </c>
      <c r="AK27" s="3">
        <v>29</v>
      </c>
      <c r="AL27" s="3">
        <v>20</v>
      </c>
      <c r="AM27" s="6">
        <v>43</v>
      </c>
      <c r="AN27" s="6">
        <v>24</v>
      </c>
      <c r="AO27" s="3">
        <v>8</v>
      </c>
      <c r="AP27" s="3">
        <v>0</v>
      </c>
      <c r="AQ27" s="3">
        <v>20</v>
      </c>
      <c r="AR27" s="3">
        <v>0</v>
      </c>
      <c r="AS27" s="3">
        <v>2</v>
      </c>
      <c r="AT27" s="3">
        <v>0</v>
      </c>
      <c r="AU27" s="3">
        <v>0</v>
      </c>
      <c r="AV27" s="3">
        <v>0</v>
      </c>
      <c r="AW27" s="3">
        <v>0</v>
      </c>
      <c r="AX27" s="3">
        <v>5.63</v>
      </c>
      <c r="AY27" s="3">
        <v>2.1</v>
      </c>
    </row>
    <row r="28" spans="1:51" x14ac:dyDescent="0.25">
      <c r="A28" s="3" t="s">
        <v>40</v>
      </c>
      <c r="B28" s="3" t="s">
        <v>67</v>
      </c>
      <c r="C28" s="3">
        <v>0.6</v>
      </c>
      <c r="D28" s="3">
        <v>5</v>
      </c>
      <c r="E28" s="3">
        <v>5</v>
      </c>
      <c r="F28" s="3">
        <v>20</v>
      </c>
      <c r="G28" s="4">
        <v>15</v>
      </c>
      <c r="H28" s="5">
        <v>6</v>
      </c>
      <c r="I28" s="4">
        <v>9</v>
      </c>
      <c r="J28" s="5">
        <v>0</v>
      </c>
      <c r="K28" s="5">
        <v>0</v>
      </c>
      <c r="L28" s="5">
        <v>0</v>
      </c>
      <c r="M28" s="3">
        <v>3</v>
      </c>
      <c r="N28" s="6">
        <v>5</v>
      </c>
      <c r="O28" s="3">
        <v>0</v>
      </c>
      <c r="P28" s="6">
        <v>0</v>
      </c>
      <c r="Q28" s="3">
        <v>0</v>
      </c>
      <c r="R28" s="3">
        <v>2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9</v>
      </c>
      <c r="AA28" s="3">
        <v>0.7</v>
      </c>
      <c r="AB28" s="3">
        <v>0.6</v>
      </c>
      <c r="AC28" s="3">
        <v>1.3</v>
      </c>
      <c r="AD28" s="3"/>
      <c r="AF28" s="3" t="s">
        <v>46</v>
      </c>
      <c r="AG28" s="3" t="s">
        <v>66</v>
      </c>
      <c r="AH28" s="3">
        <v>1</v>
      </c>
      <c r="AI28" s="3">
        <v>0</v>
      </c>
      <c r="AJ28" s="6">
        <v>4</v>
      </c>
      <c r="AK28" s="3">
        <v>2</v>
      </c>
      <c r="AL28" s="3">
        <v>2</v>
      </c>
      <c r="AM28" s="6">
        <v>4</v>
      </c>
      <c r="AN28" s="6">
        <v>1</v>
      </c>
      <c r="AO28" s="3">
        <v>1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4.5</v>
      </c>
      <c r="AY28" s="3">
        <v>1.25</v>
      </c>
    </row>
    <row r="29" spans="1:51" x14ac:dyDescent="0.25">
      <c r="A29" s="3" t="s">
        <v>43</v>
      </c>
      <c r="B29" s="3" t="s">
        <v>68</v>
      </c>
      <c r="C29" s="3">
        <v>0.39</v>
      </c>
      <c r="D29" s="3">
        <v>12</v>
      </c>
      <c r="E29" s="3">
        <v>12</v>
      </c>
      <c r="F29" s="3">
        <v>44</v>
      </c>
      <c r="G29" s="4">
        <v>41</v>
      </c>
      <c r="H29" s="5">
        <v>13</v>
      </c>
      <c r="I29" s="4">
        <v>16</v>
      </c>
      <c r="J29" s="5">
        <v>2</v>
      </c>
      <c r="K29" s="5">
        <v>1</v>
      </c>
      <c r="L29" s="5">
        <v>0</v>
      </c>
      <c r="M29" s="3">
        <v>12</v>
      </c>
      <c r="N29" s="6">
        <v>2</v>
      </c>
      <c r="O29" s="3">
        <v>2</v>
      </c>
      <c r="P29" s="6">
        <v>1</v>
      </c>
      <c r="Q29" s="3">
        <v>0</v>
      </c>
      <c r="R29" s="3">
        <v>19</v>
      </c>
      <c r="S29" s="3">
        <v>0</v>
      </c>
      <c r="T29" s="3">
        <v>0</v>
      </c>
      <c r="U29" s="3">
        <v>0</v>
      </c>
      <c r="V29" s="3">
        <v>0</v>
      </c>
      <c r="W29" s="3">
        <v>3</v>
      </c>
      <c r="X29" s="3">
        <v>0</v>
      </c>
      <c r="Y29" s="3">
        <v>0</v>
      </c>
      <c r="Z29" s="3">
        <v>20</v>
      </c>
      <c r="AA29" s="3">
        <v>0.432</v>
      </c>
      <c r="AB29" s="3">
        <v>0.48799999999999999</v>
      </c>
      <c r="AC29" s="3">
        <v>0.92</v>
      </c>
      <c r="AD29" s="3"/>
      <c r="AF29" s="3" t="s">
        <v>49</v>
      </c>
      <c r="AG29" s="3" t="s">
        <v>66</v>
      </c>
      <c r="AH29" s="3">
        <v>1</v>
      </c>
      <c r="AI29" s="3">
        <v>0</v>
      </c>
      <c r="AJ29" s="6">
        <v>0.1</v>
      </c>
      <c r="AK29" s="3">
        <v>4</v>
      </c>
      <c r="AL29" s="3">
        <v>4</v>
      </c>
      <c r="AM29" s="6">
        <v>2</v>
      </c>
      <c r="AN29" s="6">
        <v>2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99.99</v>
      </c>
      <c r="AY29" s="3">
        <v>12.12</v>
      </c>
    </row>
    <row r="30" spans="1:51" x14ac:dyDescent="0.25">
      <c r="A30" s="3" t="s">
        <v>46</v>
      </c>
      <c r="B30" s="3" t="s">
        <v>67</v>
      </c>
      <c r="C30" s="3">
        <v>0.214</v>
      </c>
      <c r="D30" s="3">
        <v>8</v>
      </c>
      <c r="E30" s="3">
        <v>8</v>
      </c>
      <c r="F30" s="3">
        <v>30</v>
      </c>
      <c r="G30" s="6">
        <v>28</v>
      </c>
      <c r="H30" s="3">
        <v>4</v>
      </c>
      <c r="I30" s="6">
        <v>6</v>
      </c>
      <c r="J30" s="3">
        <v>0</v>
      </c>
      <c r="K30" s="3">
        <v>0</v>
      </c>
      <c r="L30" s="3">
        <v>0</v>
      </c>
      <c r="M30" s="3">
        <v>3</v>
      </c>
      <c r="N30" s="6">
        <v>2</v>
      </c>
      <c r="O30" s="3">
        <v>2</v>
      </c>
      <c r="P30" s="6">
        <v>0</v>
      </c>
      <c r="Q30" s="3">
        <v>0</v>
      </c>
      <c r="R30" s="3">
        <v>8</v>
      </c>
      <c r="S30" s="3">
        <v>4</v>
      </c>
      <c r="T30" s="3">
        <v>0</v>
      </c>
      <c r="U30" s="3">
        <v>0</v>
      </c>
      <c r="V30" s="3">
        <v>0</v>
      </c>
      <c r="W30" s="3">
        <v>4</v>
      </c>
      <c r="X30" s="3">
        <v>0</v>
      </c>
      <c r="Y30" s="3">
        <v>0</v>
      </c>
      <c r="Z30" s="3">
        <v>6</v>
      </c>
      <c r="AA30" s="3">
        <v>0.26700000000000002</v>
      </c>
      <c r="AB30" s="3">
        <v>0.214</v>
      </c>
      <c r="AC30" s="3">
        <v>0.48099999999999998</v>
      </c>
      <c r="AD30" s="3"/>
      <c r="AF30" s="8" t="s">
        <v>50</v>
      </c>
      <c r="AG30" s="8" t="s">
        <v>69</v>
      </c>
      <c r="AH30" s="8">
        <f t="shared" ref="AH30:AW30" si="8">SUM(AH26:AH29)</f>
        <v>15</v>
      </c>
      <c r="AI30" s="8">
        <f t="shared" si="8"/>
        <v>3</v>
      </c>
      <c r="AJ30" s="11">
        <f t="shared" si="8"/>
        <v>48.2</v>
      </c>
      <c r="AK30" s="8">
        <f t="shared" si="8"/>
        <v>50</v>
      </c>
      <c r="AL30" s="8">
        <f t="shared" si="8"/>
        <v>39</v>
      </c>
      <c r="AM30" s="11">
        <f t="shared" si="8"/>
        <v>72</v>
      </c>
      <c r="AN30" s="11">
        <f t="shared" si="8"/>
        <v>38</v>
      </c>
      <c r="AO30" s="8">
        <f t="shared" si="8"/>
        <v>9</v>
      </c>
      <c r="AP30" s="8">
        <f t="shared" si="8"/>
        <v>0</v>
      </c>
      <c r="AQ30" s="8">
        <f t="shared" si="8"/>
        <v>27</v>
      </c>
      <c r="AR30" s="8">
        <f t="shared" si="8"/>
        <v>0</v>
      </c>
      <c r="AS30" s="8">
        <f t="shared" si="8"/>
        <v>4</v>
      </c>
      <c r="AT30" s="8">
        <f t="shared" si="8"/>
        <v>0</v>
      </c>
      <c r="AU30" s="8">
        <f t="shared" si="8"/>
        <v>0</v>
      </c>
      <c r="AV30" s="8">
        <f t="shared" si="8"/>
        <v>0</v>
      </c>
      <c r="AW30" s="8">
        <f t="shared" si="8"/>
        <v>0</v>
      </c>
      <c r="AX30" s="12">
        <f>(AL30*9)/AJ30</f>
        <v>7.2821576763485476</v>
      </c>
      <c r="AY30" s="12">
        <f>(AN30+AM30)/AJ30</f>
        <v>2.2821576763485476</v>
      </c>
    </row>
    <row r="31" spans="1:51" x14ac:dyDescent="0.25">
      <c r="A31" s="3" t="s">
        <v>49</v>
      </c>
      <c r="B31" s="3" t="s">
        <v>67</v>
      </c>
      <c r="C31" s="3">
        <v>0.46700000000000003</v>
      </c>
      <c r="D31" s="3">
        <v>12</v>
      </c>
      <c r="E31" s="3">
        <v>11</v>
      </c>
      <c r="F31" s="3">
        <v>51</v>
      </c>
      <c r="G31" s="6">
        <v>45</v>
      </c>
      <c r="H31" s="3">
        <v>17</v>
      </c>
      <c r="I31" s="6">
        <v>21</v>
      </c>
      <c r="J31" s="3">
        <v>2</v>
      </c>
      <c r="K31" s="3">
        <v>0</v>
      </c>
      <c r="L31" s="3">
        <v>0</v>
      </c>
      <c r="M31" s="3">
        <v>13</v>
      </c>
      <c r="N31" s="6">
        <v>5</v>
      </c>
      <c r="O31" s="3">
        <v>2</v>
      </c>
      <c r="P31" s="6">
        <v>0</v>
      </c>
      <c r="Q31" s="3">
        <v>0</v>
      </c>
      <c r="R31" s="3">
        <v>0</v>
      </c>
      <c r="S31" s="3">
        <v>0</v>
      </c>
      <c r="T31" s="3">
        <v>0</v>
      </c>
      <c r="U31" s="3">
        <v>1</v>
      </c>
      <c r="V31" s="3">
        <v>0</v>
      </c>
      <c r="W31" s="3">
        <v>3</v>
      </c>
      <c r="X31" s="3">
        <v>0</v>
      </c>
      <c r="Y31" s="3">
        <v>0</v>
      </c>
      <c r="Z31" s="3">
        <v>23</v>
      </c>
      <c r="AA31" s="3">
        <v>0.51</v>
      </c>
      <c r="AB31" s="3">
        <v>0.51100000000000001</v>
      </c>
      <c r="AC31" s="3">
        <v>1.0209999999999999</v>
      </c>
      <c r="AD31" s="3"/>
    </row>
    <row r="32" spans="1:51" x14ac:dyDescent="0.25">
      <c r="A32" s="8" t="s">
        <v>50</v>
      </c>
      <c r="B32" s="8" t="s">
        <v>67</v>
      </c>
      <c r="C32" s="8">
        <f>I32/G32</f>
        <v>0.40310077519379844</v>
      </c>
      <c r="D32" s="8">
        <f t="shared" ref="D32:Z32" si="9">SUM(D28:D31)</f>
        <v>37</v>
      </c>
      <c r="E32" s="8">
        <f t="shared" si="9"/>
        <v>36</v>
      </c>
      <c r="F32" s="8">
        <f t="shared" si="9"/>
        <v>145</v>
      </c>
      <c r="G32" s="9">
        <f t="shared" si="9"/>
        <v>129</v>
      </c>
      <c r="H32" s="10">
        <f t="shared" si="9"/>
        <v>40</v>
      </c>
      <c r="I32" s="9">
        <f t="shared" si="9"/>
        <v>52</v>
      </c>
      <c r="J32" s="10">
        <f t="shared" si="9"/>
        <v>4</v>
      </c>
      <c r="K32" s="10">
        <f t="shared" si="9"/>
        <v>1</v>
      </c>
      <c r="L32" s="10">
        <f t="shared" si="9"/>
        <v>0</v>
      </c>
      <c r="M32" s="8">
        <f t="shared" si="9"/>
        <v>31</v>
      </c>
      <c r="N32" s="11">
        <f t="shared" si="9"/>
        <v>14</v>
      </c>
      <c r="O32" s="8">
        <f t="shared" si="9"/>
        <v>6</v>
      </c>
      <c r="P32" s="11">
        <f t="shared" si="9"/>
        <v>1</v>
      </c>
      <c r="Q32" s="8">
        <f t="shared" si="9"/>
        <v>0</v>
      </c>
      <c r="R32" s="8">
        <f t="shared" si="9"/>
        <v>29</v>
      </c>
      <c r="S32" s="8">
        <f t="shared" si="9"/>
        <v>4</v>
      </c>
      <c r="T32" s="8">
        <f t="shared" si="9"/>
        <v>0</v>
      </c>
      <c r="U32" s="8">
        <f t="shared" si="9"/>
        <v>1</v>
      </c>
      <c r="V32" s="8">
        <f t="shared" si="9"/>
        <v>0</v>
      </c>
      <c r="W32" s="8">
        <f t="shared" si="9"/>
        <v>10</v>
      </c>
      <c r="X32" s="8">
        <f t="shared" si="9"/>
        <v>0</v>
      </c>
      <c r="Y32" s="8">
        <f t="shared" si="9"/>
        <v>0</v>
      </c>
      <c r="Z32" s="8">
        <f t="shared" si="9"/>
        <v>58</v>
      </c>
      <c r="AA32" s="7">
        <f>(I32+N32+P32)/(G32+N32+P32+U32)</f>
        <v>0.46206896551724136</v>
      </c>
      <c r="AB32" s="8">
        <v>0.45</v>
      </c>
      <c r="AC32" s="8">
        <f>SUM(AA32:AB32)</f>
        <v>0.91206896551724137</v>
      </c>
      <c r="AD32" s="3">
        <f>I32-J32-K32-L32</f>
        <v>47</v>
      </c>
    </row>
    <row r="33" spans="1:51" x14ac:dyDescent="0.25">
      <c r="AF33" s="3" t="s">
        <v>46</v>
      </c>
      <c r="AG33" s="3" t="s">
        <v>70</v>
      </c>
      <c r="AH33" s="3">
        <v>1</v>
      </c>
      <c r="AI33" s="3">
        <v>0</v>
      </c>
      <c r="AJ33" s="6">
        <v>2</v>
      </c>
      <c r="AK33" s="3">
        <v>0</v>
      </c>
      <c r="AL33" s="3">
        <v>0</v>
      </c>
      <c r="AM33" s="6">
        <v>1</v>
      </c>
      <c r="AN33" s="6">
        <v>2</v>
      </c>
      <c r="AO33" s="3">
        <v>0</v>
      </c>
      <c r="AP33" s="3">
        <v>0</v>
      </c>
      <c r="AQ33" s="3">
        <v>3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1.5</v>
      </c>
    </row>
    <row r="34" spans="1:51" x14ac:dyDescent="0.25">
      <c r="A34" s="3"/>
      <c r="B34" s="3" t="s">
        <v>1</v>
      </c>
      <c r="C34" s="3" t="s">
        <v>2</v>
      </c>
      <c r="D34" s="3" t="s">
        <v>3</v>
      </c>
      <c r="E34" s="3" t="s">
        <v>4</v>
      </c>
      <c r="F34" s="3" t="s">
        <v>5</v>
      </c>
      <c r="G34" s="4" t="s">
        <v>6</v>
      </c>
      <c r="H34" s="5" t="s">
        <v>7</v>
      </c>
      <c r="I34" s="4" t="s">
        <v>8</v>
      </c>
      <c r="J34" s="5" t="s">
        <v>9</v>
      </c>
      <c r="K34" s="5" t="s">
        <v>10</v>
      </c>
      <c r="L34" s="5" t="s">
        <v>11</v>
      </c>
      <c r="M34" s="3" t="s">
        <v>12</v>
      </c>
      <c r="N34" s="6" t="s">
        <v>13</v>
      </c>
      <c r="O34" s="3" t="s">
        <v>14</v>
      </c>
      <c r="P34" s="6" t="s">
        <v>15</v>
      </c>
      <c r="Q34" s="3" t="s">
        <v>16</v>
      </c>
      <c r="R34" s="3" t="s">
        <v>17</v>
      </c>
      <c r="S34" s="3" t="s">
        <v>18</v>
      </c>
      <c r="T34" s="3" t="s">
        <v>19</v>
      </c>
      <c r="U34" s="3" t="s">
        <v>20</v>
      </c>
      <c r="V34" s="3" t="s">
        <v>21</v>
      </c>
      <c r="W34" s="3" t="s">
        <v>22</v>
      </c>
      <c r="X34" s="3" t="s">
        <v>23</v>
      </c>
      <c r="Y34" s="3" t="s">
        <v>24</v>
      </c>
      <c r="Z34" s="3" t="s">
        <v>25</v>
      </c>
      <c r="AA34" s="3" t="s">
        <v>26</v>
      </c>
      <c r="AB34" s="3" t="s">
        <v>27</v>
      </c>
      <c r="AC34" s="3" t="s">
        <v>28</v>
      </c>
      <c r="AD34" s="3"/>
      <c r="AF34" s="3" t="s">
        <v>49</v>
      </c>
      <c r="AG34" s="3" t="s">
        <v>70</v>
      </c>
      <c r="AH34" s="3">
        <v>2</v>
      </c>
      <c r="AI34" s="3">
        <v>1</v>
      </c>
      <c r="AJ34" s="6">
        <v>5.2</v>
      </c>
      <c r="AK34" s="3">
        <v>4</v>
      </c>
      <c r="AL34" s="3">
        <v>3</v>
      </c>
      <c r="AM34" s="6">
        <v>5</v>
      </c>
      <c r="AN34" s="6">
        <v>10</v>
      </c>
      <c r="AO34" s="3">
        <v>1</v>
      </c>
      <c r="AP34" s="3">
        <v>0</v>
      </c>
      <c r="AQ34" s="3">
        <v>3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4.76</v>
      </c>
      <c r="AY34" s="3">
        <v>2.65</v>
      </c>
    </row>
    <row r="35" spans="1:51" x14ac:dyDescent="0.25">
      <c r="A35" s="3" t="s">
        <v>43</v>
      </c>
      <c r="B35" s="3" t="s">
        <v>71</v>
      </c>
      <c r="C35" s="3">
        <v>0.30599999999999999</v>
      </c>
      <c r="D35" s="3">
        <v>13</v>
      </c>
      <c r="E35" s="3">
        <v>13</v>
      </c>
      <c r="F35" s="3">
        <v>48</v>
      </c>
      <c r="G35" s="4">
        <v>36</v>
      </c>
      <c r="H35" s="5">
        <v>14</v>
      </c>
      <c r="I35" s="4">
        <v>11</v>
      </c>
      <c r="J35" s="5">
        <v>1</v>
      </c>
      <c r="K35" s="5">
        <v>0</v>
      </c>
      <c r="L35" s="5">
        <v>0</v>
      </c>
      <c r="M35" s="3">
        <v>2</v>
      </c>
      <c r="N35" s="6">
        <v>12</v>
      </c>
      <c r="O35" s="3">
        <v>9</v>
      </c>
      <c r="P35" s="6">
        <v>0</v>
      </c>
      <c r="Q35" s="3">
        <v>0</v>
      </c>
      <c r="R35" s="3">
        <v>15</v>
      </c>
      <c r="S35" s="3">
        <v>0</v>
      </c>
      <c r="T35" s="3">
        <v>0</v>
      </c>
      <c r="U35" s="3">
        <v>0</v>
      </c>
      <c r="V35" s="3">
        <v>0</v>
      </c>
      <c r="W35" s="3">
        <v>1</v>
      </c>
      <c r="X35" s="3">
        <v>0</v>
      </c>
      <c r="Y35" s="3">
        <v>0</v>
      </c>
      <c r="Z35" s="3">
        <v>12</v>
      </c>
      <c r="AA35" s="3">
        <v>0.47899999999999998</v>
      </c>
      <c r="AB35" s="3">
        <v>0.33300000000000002</v>
      </c>
      <c r="AC35" s="3">
        <v>0.81200000000000006</v>
      </c>
      <c r="AD35" s="3"/>
      <c r="AF35" s="8" t="s">
        <v>50</v>
      </c>
      <c r="AG35" s="7" t="s">
        <v>72</v>
      </c>
      <c r="AH35" s="8">
        <f t="shared" ref="AH35:AW35" si="10">SUM(AH33:AH34)</f>
        <v>3</v>
      </c>
      <c r="AI35" s="8">
        <f t="shared" si="10"/>
        <v>1</v>
      </c>
      <c r="AJ35" s="11">
        <f t="shared" si="10"/>
        <v>7.2</v>
      </c>
      <c r="AK35" s="8">
        <f t="shared" si="10"/>
        <v>4</v>
      </c>
      <c r="AL35" s="8">
        <f t="shared" si="10"/>
        <v>3</v>
      </c>
      <c r="AM35" s="11">
        <f t="shared" si="10"/>
        <v>6</v>
      </c>
      <c r="AN35" s="11">
        <f t="shared" si="10"/>
        <v>12</v>
      </c>
      <c r="AO35" s="8">
        <f t="shared" si="10"/>
        <v>1</v>
      </c>
      <c r="AP35" s="8">
        <f t="shared" si="10"/>
        <v>0</v>
      </c>
      <c r="AQ35" s="8">
        <f t="shared" si="10"/>
        <v>6</v>
      </c>
      <c r="AR35" s="8">
        <f t="shared" si="10"/>
        <v>0</v>
      </c>
      <c r="AS35" s="8">
        <f t="shared" si="10"/>
        <v>0</v>
      </c>
      <c r="AT35" s="8">
        <f t="shared" si="10"/>
        <v>0</v>
      </c>
      <c r="AU35" s="8">
        <f t="shared" si="10"/>
        <v>0</v>
      </c>
      <c r="AV35" s="8">
        <f t="shared" si="10"/>
        <v>0</v>
      </c>
      <c r="AW35" s="8">
        <f t="shared" si="10"/>
        <v>0</v>
      </c>
      <c r="AX35" s="12">
        <f>(AL35*9)/AJ35</f>
        <v>3.75</v>
      </c>
      <c r="AY35" s="12">
        <f>(AN35+AM35)/AJ35</f>
        <v>2.5</v>
      </c>
    </row>
    <row r="36" spans="1:51" x14ac:dyDescent="0.25">
      <c r="A36" s="3" t="s">
        <v>46</v>
      </c>
      <c r="B36" s="3" t="s">
        <v>73</v>
      </c>
      <c r="C36" s="3">
        <v>0.34200000000000003</v>
      </c>
      <c r="D36" s="3">
        <v>12</v>
      </c>
      <c r="E36" s="3">
        <v>12</v>
      </c>
      <c r="F36" s="3">
        <v>49</v>
      </c>
      <c r="G36" s="6">
        <v>38</v>
      </c>
      <c r="H36" s="3">
        <v>19</v>
      </c>
      <c r="I36" s="6">
        <v>13</v>
      </c>
      <c r="J36" s="3">
        <v>2</v>
      </c>
      <c r="K36" s="3">
        <v>1</v>
      </c>
      <c r="L36" s="3">
        <v>0</v>
      </c>
      <c r="M36" s="3">
        <v>9</v>
      </c>
      <c r="N36" s="6">
        <v>11</v>
      </c>
      <c r="O36" s="3">
        <v>10</v>
      </c>
      <c r="P36" s="6">
        <v>0</v>
      </c>
      <c r="Q36" s="3">
        <v>0</v>
      </c>
      <c r="R36" s="3">
        <v>16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17</v>
      </c>
      <c r="AA36" s="3">
        <v>0.49</v>
      </c>
      <c r="AB36" s="3">
        <v>0.44700000000000001</v>
      </c>
      <c r="AC36" s="3">
        <v>0.93700000000000006</v>
      </c>
      <c r="AD36" s="3"/>
      <c r="AF36" s="18"/>
      <c r="AG36" s="18"/>
      <c r="AH36" s="18"/>
      <c r="AI36" s="18"/>
      <c r="AJ36" s="19"/>
      <c r="AK36" s="18"/>
      <c r="AL36" s="18"/>
      <c r="AM36" s="19"/>
      <c r="AN36" s="19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</row>
    <row r="37" spans="1:51" x14ac:dyDescent="0.25">
      <c r="A37" s="3" t="s">
        <v>49</v>
      </c>
      <c r="B37" s="3" t="s">
        <v>74</v>
      </c>
      <c r="C37" s="3">
        <v>0.52900000000000003</v>
      </c>
      <c r="D37" s="3">
        <v>13</v>
      </c>
      <c r="E37" s="3">
        <v>13</v>
      </c>
      <c r="F37" s="3">
        <v>62</v>
      </c>
      <c r="G37" s="6">
        <v>51</v>
      </c>
      <c r="H37" s="3">
        <v>26</v>
      </c>
      <c r="I37" s="6">
        <v>27</v>
      </c>
      <c r="J37" s="3">
        <v>6</v>
      </c>
      <c r="K37" s="3">
        <v>0</v>
      </c>
      <c r="L37" s="3">
        <v>0</v>
      </c>
      <c r="M37" s="3">
        <v>11</v>
      </c>
      <c r="N37" s="6">
        <v>9</v>
      </c>
      <c r="O37" s="3">
        <v>9</v>
      </c>
      <c r="P37" s="6">
        <v>1</v>
      </c>
      <c r="Q37" s="3">
        <v>0</v>
      </c>
      <c r="R37" s="3">
        <v>25</v>
      </c>
      <c r="S37" s="3">
        <v>0</v>
      </c>
      <c r="T37" s="3">
        <v>0</v>
      </c>
      <c r="U37" s="3">
        <v>1</v>
      </c>
      <c r="V37" s="3">
        <v>0</v>
      </c>
      <c r="W37" s="3">
        <v>2</v>
      </c>
      <c r="X37" s="3">
        <v>0</v>
      </c>
      <c r="Y37" s="3">
        <v>0</v>
      </c>
      <c r="Z37" s="3">
        <v>33</v>
      </c>
      <c r="AA37" s="3">
        <v>0.59699999999999998</v>
      </c>
      <c r="AB37" s="3">
        <v>0.64700000000000002</v>
      </c>
      <c r="AC37" s="3">
        <v>1.244</v>
      </c>
      <c r="AD37" s="3"/>
      <c r="AF37" s="3" t="s">
        <v>46</v>
      </c>
      <c r="AG37" s="3" t="s">
        <v>75</v>
      </c>
      <c r="AH37" s="3">
        <v>4</v>
      </c>
      <c r="AI37" s="3">
        <v>2</v>
      </c>
      <c r="AJ37" s="6">
        <v>24.1</v>
      </c>
      <c r="AK37" s="3">
        <v>18</v>
      </c>
      <c r="AL37" s="3">
        <v>5</v>
      </c>
      <c r="AM37" s="6">
        <v>28</v>
      </c>
      <c r="AN37" s="6">
        <v>5</v>
      </c>
      <c r="AO37" s="3">
        <v>0</v>
      </c>
      <c r="AP37" s="3">
        <v>0</v>
      </c>
      <c r="AQ37" s="3">
        <v>11</v>
      </c>
      <c r="AR37" s="3">
        <v>1</v>
      </c>
      <c r="AS37" s="3">
        <v>2</v>
      </c>
      <c r="AT37" s="3">
        <v>1</v>
      </c>
      <c r="AU37" s="3">
        <v>0</v>
      </c>
      <c r="AV37" s="3">
        <v>0</v>
      </c>
      <c r="AW37" s="3">
        <v>0</v>
      </c>
      <c r="AX37" s="3">
        <v>1.85</v>
      </c>
      <c r="AY37" s="3">
        <v>1.36</v>
      </c>
    </row>
    <row r="38" spans="1:51" x14ac:dyDescent="0.25">
      <c r="A38" s="3"/>
      <c r="B38" s="7" t="s">
        <v>76</v>
      </c>
      <c r="C38" s="8">
        <f>I38/G38</f>
        <v>0.40799999999999997</v>
      </c>
      <c r="D38" s="8">
        <f t="shared" ref="D38:Z38" si="11">SUM(D35:D37)</f>
        <v>38</v>
      </c>
      <c r="E38" s="8">
        <f t="shared" si="11"/>
        <v>38</v>
      </c>
      <c r="F38" s="8">
        <f t="shared" si="11"/>
        <v>159</v>
      </c>
      <c r="G38" s="9">
        <f t="shared" si="11"/>
        <v>125</v>
      </c>
      <c r="H38" s="10">
        <f t="shared" si="11"/>
        <v>59</v>
      </c>
      <c r="I38" s="9">
        <f t="shared" si="11"/>
        <v>51</v>
      </c>
      <c r="J38" s="10">
        <f t="shared" si="11"/>
        <v>9</v>
      </c>
      <c r="K38" s="10">
        <f t="shared" si="11"/>
        <v>1</v>
      </c>
      <c r="L38" s="10">
        <f t="shared" si="11"/>
        <v>0</v>
      </c>
      <c r="M38" s="10">
        <f t="shared" si="11"/>
        <v>22</v>
      </c>
      <c r="N38" s="9">
        <f t="shared" si="11"/>
        <v>32</v>
      </c>
      <c r="O38" s="10">
        <f t="shared" si="11"/>
        <v>28</v>
      </c>
      <c r="P38" s="9">
        <f t="shared" si="11"/>
        <v>1</v>
      </c>
      <c r="Q38" s="10">
        <f t="shared" si="11"/>
        <v>0</v>
      </c>
      <c r="R38" s="10">
        <f t="shared" si="11"/>
        <v>56</v>
      </c>
      <c r="S38" s="10">
        <f t="shared" si="11"/>
        <v>0</v>
      </c>
      <c r="T38" s="10">
        <f t="shared" si="11"/>
        <v>0</v>
      </c>
      <c r="U38" s="10">
        <f t="shared" si="11"/>
        <v>1</v>
      </c>
      <c r="V38" s="10">
        <f t="shared" si="11"/>
        <v>0</v>
      </c>
      <c r="W38" s="10">
        <f t="shared" si="11"/>
        <v>3</v>
      </c>
      <c r="X38" s="10">
        <f t="shared" si="11"/>
        <v>0</v>
      </c>
      <c r="Y38" s="10">
        <f t="shared" si="11"/>
        <v>0</v>
      </c>
      <c r="Z38" s="10">
        <f t="shared" si="11"/>
        <v>62</v>
      </c>
      <c r="AA38" s="7">
        <f>(I38+N38+P38)/(G38+N38+P38+U38)</f>
        <v>0.52830188679245282</v>
      </c>
      <c r="AB38" s="8">
        <v>0.496</v>
      </c>
      <c r="AC38" s="8">
        <f>SUM(AA38:AB38)</f>
        <v>1.0243018867924527</v>
      </c>
      <c r="AD38" s="3">
        <f>I38-J38-K38-L38</f>
        <v>41</v>
      </c>
      <c r="AF38" s="3" t="s">
        <v>49</v>
      </c>
      <c r="AG38" s="3" t="s">
        <v>77</v>
      </c>
      <c r="AH38" s="3">
        <v>2</v>
      </c>
      <c r="AI38" s="3">
        <v>1</v>
      </c>
      <c r="AJ38" s="6">
        <v>9</v>
      </c>
      <c r="AK38" s="3">
        <v>2</v>
      </c>
      <c r="AL38" s="3">
        <v>1</v>
      </c>
      <c r="AM38" s="6">
        <v>7</v>
      </c>
      <c r="AN38" s="6">
        <v>3</v>
      </c>
      <c r="AO38" s="3">
        <v>1</v>
      </c>
      <c r="AP38" s="3">
        <v>0</v>
      </c>
      <c r="AQ38" s="3">
        <v>4</v>
      </c>
      <c r="AR38" s="3">
        <v>0</v>
      </c>
      <c r="AS38" s="3">
        <v>1</v>
      </c>
      <c r="AT38" s="3">
        <v>0</v>
      </c>
      <c r="AU38" s="3">
        <v>0</v>
      </c>
      <c r="AV38" s="3">
        <v>0</v>
      </c>
      <c r="AW38" s="3">
        <v>0</v>
      </c>
      <c r="AX38" s="3">
        <v>1</v>
      </c>
      <c r="AY38" s="3">
        <v>1.1100000000000001</v>
      </c>
    </row>
    <row r="39" spans="1:51" x14ac:dyDescent="0.25">
      <c r="AF39" s="8" t="s">
        <v>50</v>
      </c>
      <c r="AG39" s="7" t="s">
        <v>78</v>
      </c>
      <c r="AH39" s="3">
        <f t="shared" ref="AH39:AW39" si="12">SUM(AH37:AH38)</f>
        <v>6</v>
      </c>
      <c r="AI39" s="3">
        <f t="shared" si="12"/>
        <v>3</v>
      </c>
      <c r="AJ39" s="6">
        <f t="shared" si="12"/>
        <v>33.1</v>
      </c>
      <c r="AK39" s="3">
        <f t="shared" si="12"/>
        <v>20</v>
      </c>
      <c r="AL39" s="3">
        <f t="shared" si="12"/>
        <v>6</v>
      </c>
      <c r="AM39" s="6">
        <f t="shared" si="12"/>
        <v>35</v>
      </c>
      <c r="AN39" s="6">
        <f t="shared" si="12"/>
        <v>8</v>
      </c>
      <c r="AO39" s="3">
        <f t="shared" si="12"/>
        <v>1</v>
      </c>
      <c r="AP39" s="3">
        <f t="shared" si="12"/>
        <v>0</v>
      </c>
      <c r="AQ39" s="3">
        <f t="shared" si="12"/>
        <v>15</v>
      </c>
      <c r="AR39" s="3">
        <f t="shared" si="12"/>
        <v>1</v>
      </c>
      <c r="AS39" s="3">
        <f t="shared" si="12"/>
        <v>3</v>
      </c>
      <c r="AT39" s="3">
        <f t="shared" si="12"/>
        <v>1</v>
      </c>
      <c r="AU39" s="3">
        <f t="shared" si="12"/>
        <v>0</v>
      </c>
      <c r="AV39" s="3">
        <f t="shared" si="12"/>
        <v>0</v>
      </c>
      <c r="AW39" s="3">
        <f t="shared" si="12"/>
        <v>0</v>
      </c>
      <c r="AX39" s="12">
        <f>(AL39*9)/AJ39</f>
        <v>1.6314199395770392</v>
      </c>
      <c r="AY39" s="12">
        <f>(AN39+AM39)/AJ39</f>
        <v>1.2990936555891237</v>
      </c>
    </row>
    <row r="41" spans="1:51" x14ac:dyDescent="0.25">
      <c r="A41" s="3" t="s">
        <v>40</v>
      </c>
      <c r="B41" s="3" t="s">
        <v>79</v>
      </c>
      <c r="C41" s="3">
        <v>0.28599999999999998</v>
      </c>
      <c r="D41" s="3">
        <v>9</v>
      </c>
      <c r="E41" s="3">
        <v>8</v>
      </c>
      <c r="F41" s="3">
        <v>33</v>
      </c>
      <c r="G41" s="4">
        <v>28</v>
      </c>
      <c r="H41" s="5">
        <v>3</v>
      </c>
      <c r="I41" s="4">
        <v>8</v>
      </c>
      <c r="J41" s="5">
        <v>2</v>
      </c>
      <c r="K41" s="5">
        <v>0</v>
      </c>
      <c r="L41" s="5">
        <v>0</v>
      </c>
      <c r="M41" s="3">
        <v>1</v>
      </c>
      <c r="N41" s="6">
        <v>5</v>
      </c>
      <c r="O41" s="3">
        <v>11</v>
      </c>
      <c r="P41" s="6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10</v>
      </c>
      <c r="AA41" s="3">
        <v>0.39400000000000002</v>
      </c>
      <c r="AB41" s="3">
        <v>0.35699999999999998</v>
      </c>
      <c r="AC41" s="3">
        <v>0.751</v>
      </c>
      <c r="AD41" s="3"/>
    </row>
    <row r="42" spans="1:51" x14ac:dyDescent="0.25">
      <c r="A42" s="3" t="s">
        <v>43</v>
      </c>
      <c r="B42" s="3" t="s">
        <v>80</v>
      </c>
      <c r="C42" s="3">
        <v>0.5</v>
      </c>
      <c r="D42" s="3">
        <v>11</v>
      </c>
      <c r="E42" s="3">
        <v>11</v>
      </c>
      <c r="F42" s="3">
        <v>41</v>
      </c>
      <c r="G42" s="4">
        <v>38</v>
      </c>
      <c r="H42" s="5">
        <v>14</v>
      </c>
      <c r="I42" s="4">
        <v>19</v>
      </c>
      <c r="J42" s="5">
        <v>3</v>
      </c>
      <c r="K42" s="5">
        <v>0</v>
      </c>
      <c r="L42" s="5">
        <v>0</v>
      </c>
      <c r="M42" s="3">
        <v>11</v>
      </c>
      <c r="N42" s="6">
        <v>2</v>
      </c>
      <c r="O42" s="3">
        <v>4</v>
      </c>
      <c r="P42" s="6">
        <v>0</v>
      </c>
      <c r="Q42" s="3">
        <v>0</v>
      </c>
      <c r="R42" s="3">
        <v>9</v>
      </c>
      <c r="S42" s="3">
        <v>0</v>
      </c>
      <c r="T42" s="3">
        <v>0</v>
      </c>
      <c r="U42" s="3">
        <v>1</v>
      </c>
      <c r="V42" s="3">
        <v>0</v>
      </c>
      <c r="W42" s="3">
        <v>4</v>
      </c>
      <c r="X42" s="3">
        <v>0</v>
      </c>
      <c r="Y42" s="3">
        <v>0</v>
      </c>
      <c r="Z42" s="3">
        <v>22</v>
      </c>
      <c r="AA42" s="3">
        <v>0.51200000000000001</v>
      </c>
      <c r="AB42" s="3">
        <v>0.57899999999999996</v>
      </c>
      <c r="AC42" s="3">
        <v>1.091</v>
      </c>
      <c r="AD42" s="3"/>
      <c r="AF42" s="3" t="s">
        <v>40</v>
      </c>
      <c r="AG42" s="3" t="s">
        <v>81</v>
      </c>
      <c r="AH42" s="3">
        <v>7</v>
      </c>
      <c r="AI42" s="3">
        <v>0</v>
      </c>
      <c r="AJ42" s="6">
        <v>17.100000000000001</v>
      </c>
      <c r="AK42" s="3">
        <v>21</v>
      </c>
      <c r="AL42" s="3">
        <v>10</v>
      </c>
      <c r="AM42" s="6">
        <v>17</v>
      </c>
      <c r="AN42" s="6">
        <v>13</v>
      </c>
      <c r="AO42" s="3">
        <v>6</v>
      </c>
      <c r="AP42" s="3">
        <v>0</v>
      </c>
      <c r="AQ42" s="3">
        <v>18</v>
      </c>
      <c r="AR42" s="3">
        <v>0</v>
      </c>
      <c r="AS42" s="3">
        <v>2</v>
      </c>
      <c r="AT42" s="3">
        <v>0</v>
      </c>
      <c r="AU42" s="3">
        <v>0</v>
      </c>
      <c r="AV42" s="3">
        <v>0</v>
      </c>
      <c r="AW42" s="3">
        <v>0</v>
      </c>
      <c r="AX42" s="3">
        <v>5.19</v>
      </c>
      <c r="AY42" s="3">
        <v>1.73</v>
      </c>
    </row>
    <row r="43" spans="1:51" x14ac:dyDescent="0.25">
      <c r="A43" s="3" t="s">
        <v>46</v>
      </c>
      <c r="B43" s="3" t="s">
        <v>82</v>
      </c>
      <c r="C43" s="20">
        <v>0.41</v>
      </c>
      <c r="D43" s="3">
        <v>11</v>
      </c>
      <c r="E43" s="3">
        <v>11</v>
      </c>
      <c r="F43" s="3">
        <v>45</v>
      </c>
      <c r="G43" s="6">
        <v>39</v>
      </c>
      <c r="H43" s="3">
        <v>15</v>
      </c>
      <c r="I43" s="6">
        <v>16</v>
      </c>
      <c r="J43" s="3">
        <v>1</v>
      </c>
      <c r="K43" s="3">
        <v>2</v>
      </c>
      <c r="L43" s="3">
        <v>0</v>
      </c>
      <c r="M43" s="3">
        <v>9</v>
      </c>
      <c r="N43" s="6">
        <v>1</v>
      </c>
      <c r="O43" s="3">
        <v>3</v>
      </c>
      <c r="P43" s="6">
        <v>5</v>
      </c>
      <c r="Q43" s="3">
        <v>0</v>
      </c>
      <c r="R43" s="3">
        <v>3</v>
      </c>
      <c r="S43" s="3">
        <v>0</v>
      </c>
      <c r="T43" s="3">
        <v>0</v>
      </c>
      <c r="U43" s="3">
        <v>0</v>
      </c>
      <c r="V43" s="3">
        <v>0</v>
      </c>
      <c r="W43" s="3">
        <v>5</v>
      </c>
      <c r="X43" s="3">
        <v>0</v>
      </c>
      <c r="Y43" s="3">
        <v>0</v>
      </c>
      <c r="Z43" s="3">
        <v>21</v>
      </c>
      <c r="AA43" s="3">
        <v>0.48899999999999999</v>
      </c>
      <c r="AB43" s="3">
        <v>0.53800000000000003</v>
      </c>
      <c r="AC43" s="3">
        <v>1.0269999999999999</v>
      </c>
      <c r="AD43" s="3"/>
      <c r="AF43" s="3" t="s">
        <v>43</v>
      </c>
      <c r="AG43" s="3" t="s">
        <v>83</v>
      </c>
      <c r="AH43" s="3">
        <v>5</v>
      </c>
      <c r="AI43" s="3">
        <v>2</v>
      </c>
      <c r="AJ43" s="6">
        <v>10.199999999999999</v>
      </c>
      <c r="AK43" s="3">
        <v>27</v>
      </c>
      <c r="AL43" s="3">
        <v>18</v>
      </c>
      <c r="AM43" s="6">
        <v>22</v>
      </c>
      <c r="AN43" s="6">
        <v>14</v>
      </c>
      <c r="AO43" s="3">
        <v>6</v>
      </c>
      <c r="AP43" s="3">
        <v>0</v>
      </c>
      <c r="AQ43" s="3">
        <v>13</v>
      </c>
      <c r="AR43" s="3">
        <v>0</v>
      </c>
      <c r="AS43" s="3">
        <v>1</v>
      </c>
      <c r="AT43" s="3">
        <v>1</v>
      </c>
      <c r="AU43" s="3">
        <v>0</v>
      </c>
      <c r="AV43" s="3">
        <v>0</v>
      </c>
      <c r="AW43" s="3">
        <v>0</v>
      </c>
      <c r="AX43" s="3">
        <v>15.19</v>
      </c>
      <c r="AY43" s="3">
        <v>3.38</v>
      </c>
    </row>
    <row r="44" spans="1:51" x14ac:dyDescent="0.25">
      <c r="A44" s="3" t="s">
        <v>49</v>
      </c>
      <c r="B44" s="3" t="s">
        <v>84</v>
      </c>
      <c r="C44" s="3">
        <v>0.66700000000000004</v>
      </c>
      <c r="D44" s="3">
        <v>4</v>
      </c>
      <c r="E44" s="3">
        <v>2</v>
      </c>
      <c r="F44" s="3">
        <v>11</v>
      </c>
      <c r="G44" s="6">
        <v>6</v>
      </c>
      <c r="H44" s="3">
        <v>4</v>
      </c>
      <c r="I44" s="6">
        <v>4</v>
      </c>
      <c r="J44" s="3">
        <v>1</v>
      </c>
      <c r="K44" s="3">
        <v>0</v>
      </c>
      <c r="L44" s="3">
        <v>0</v>
      </c>
      <c r="M44" s="3">
        <v>3</v>
      </c>
      <c r="N44" s="6">
        <v>3</v>
      </c>
      <c r="O44" s="3">
        <v>0</v>
      </c>
      <c r="P44" s="6">
        <v>1</v>
      </c>
      <c r="Q44" s="3">
        <v>0</v>
      </c>
      <c r="R44" s="3">
        <v>0</v>
      </c>
      <c r="S44" s="3">
        <v>0</v>
      </c>
      <c r="T44" s="3">
        <v>0</v>
      </c>
      <c r="U44" s="3">
        <v>1</v>
      </c>
      <c r="V44" s="3">
        <v>0</v>
      </c>
      <c r="W44" s="3">
        <v>0</v>
      </c>
      <c r="X44" s="3">
        <v>0</v>
      </c>
      <c r="Y44" s="3">
        <v>0</v>
      </c>
      <c r="Z44" s="3">
        <v>5</v>
      </c>
      <c r="AA44" s="3">
        <v>0.72699999999999998</v>
      </c>
      <c r="AB44" s="3">
        <v>0.83299999999999996</v>
      </c>
      <c r="AC44" s="3">
        <v>1.5609999999999999</v>
      </c>
      <c r="AD44" s="3"/>
      <c r="AF44" s="3" t="s">
        <v>46</v>
      </c>
      <c r="AG44" s="3" t="s">
        <v>85</v>
      </c>
      <c r="AH44" s="3">
        <v>6</v>
      </c>
      <c r="AI44" s="3">
        <v>3</v>
      </c>
      <c r="AJ44" s="6">
        <v>25</v>
      </c>
      <c r="AK44" s="3">
        <v>34</v>
      </c>
      <c r="AL44" s="3">
        <v>23</v>
      </c>
      <c r="AM44" s="6">
        <v>25</v>
      </c>
      <c r="AN44" s="6">
        <v>18</v>
      </c>
      <c r="AO44" s="3">
        <v>2</v>
      </c>
      <c r="AP44" s="3">
        <v>0</v>
      </c>
      <c r="AQ44" s="3">
        <v>26</v>
      </c>
      <c r="AR44" s="3">
        <v>0</v>
      </c>
      <c r="AS44" s="3">
        <v>2</v>
      </c>
      <c r="AT44" s="3">
        <v>2</v>
      </c>
      <c r="AU44" s="3">
        <v>0</v>
      </c>
      <c r="AV44" s="3">
        <v>0</v>
      </c>
      <c r="AW44" s="3">
        <v>0</v>
      </c>
      <c r="AX44" s="3">
        <v>8.2799999999999994</v>
      </c>
      <c r="AY44" s="3">
        <v>1.72</v>
      </c>
    </row>
    <row r="45" spans="1:51" x14ac:dyDescent="0.25">
      <c r="A45" s="8" t="s">
        <v>50</v>
      </c>
      <c r="B45" s="8" t="s">
        <v>79</v>
      </c>
      <c r="C45" s="8">
        <f>I45/G45</f>
        <v>0.42342342342342343</v>
      </c>
      <c r="D45" s="8">
        <f t="shared" ref="D45:Z45" si="13">SUM(D41:D44)</f>
        <v>35</v>
      </c>
      <c r="E45" s="8">
        <f t="shared" si="13"/>
        <v>32</v>
      </c>
      <c r="F45" s="8">
        <f t="shared" si="13"/>
        <v>130</v>
      </c>
      <c r="G45" s="9">
        <f t="shared" si="13"/>
        <v>111</v>
      </c>
      <c r="H45" s="10">
        <f t="shared" si="13"/>
        <v>36</v>
      </c>
      <c r="I45" s="9">
        <f t="shared" si="13"/>
        <v>47</v>
      </c>
      <c r="J45" s="10">
        <f t="shared" si="13"/>
        <v>7</v>
      </c>
      <c r="K45" s="10">
        <f t="shared" si="13"/>
        <v>2</v>
      </c>
      <c r="L45" s="10">
        <f t="shared" si="13"/>
        <v>0</v>
      </c>
      <c r="M45" s="8">
        <f t="shared" si="13"/>
        <v>24</v>
      </c>
      <c r="N45" s="11">
        <f t="shared" si="13"/>
        <v>11</v>
      </c>
      <c r="O45" s="8">
        <f t="shared" si="13"/>
        <v>18</v>
      </c>
      <c r="P45" s="11">
        <f t="shared" si="13"/>
        <v>6</v>
      </c>
      <c r="Q45" s="8">
        <f t="shared" si="13"/>
        <v>0</v>
      </c>
      <c r="R45" s="8">
        <f t="shared" si="13"/>
        <v>12</v>
      </c>
      <c r="S45" s="8">
        <f t="shared" si="13"/>
        <v>0</v>
      </c>
      <c r="T45" s="8">
        <f t="shared" si="13"/>
        <v>0</v>
      </c>
      <c r="U45" s="8">
        <f t="shared" si="13"/>
        <v>2</v>
      </c>
      <c r="V45" s="8">
        <f t="shared" si="13"/>
        <v>0</v>
      </c>
      <c r="W45" s="8">
        <f t="shared" si="13"/>
        <v>9</v>
      </c>
      <c r="X45" s="8">
        <f t="shared" si="13"/>
        <v>0</v>
      </c>
      <c r="Y45" s="8">
        <f t="shared" si="13"/>
        <v>0</v>
      </c>
      <c r="Z45" s="8">
        <f t="shared" si="13"/>
        <v>58</v>
      </c>
      <c r="AA45" s="7">
        <f>(I45+N45+P45)/(G45+N45+P45+U45)</f>
        <v>0.49230769230769234</v>
      </c>
      <c r="AB45" s="8">
        <v>0.52300000000000002</v>
      </c>
      <c r="AC45" s="8">
        <f>SUM(AA45:AB45)</f>
        <v>1.0153076923076925</v>
      </c>
      <c r="AD45" s="3">
        <f>I45-J45-K45-L45</f>
        <v>38</v>
      </c>
      <c r="AF45" s="8" t="s">
        <v>50</v>
      </c>
      <c r="AG45" s="8" t="s">
        <v>83</v>
      </c>
      <c r="AH45" s="8">
        <f t="shared" ref="AH45:AW45" si="14">SUM(AH42:AH44)</f>
        <v>18</v>
      </c>
      <c r="AI45" s="8">
        <f t="shared" si="14"/>
        <v>5</v>
      </c>
      <c r="AJ45" s="11">
        <f t="shared" si="14"/>
        <v>52.3</v>
      </c>
      <c r="AK45" s="8">
        <f t="shared" si="14"/>
        <v>82</v>
      </c>
      <c r="AL45" s="8">
        <f t="shared" si="14"/>
        <v>51</v>
      </c>
      <c r="AM45" s="11">
        <f t="shared" si="14"/>
        <v>64</v>
      </c>
      <c r="AN45" s="11">
        <f t="shared" si="14"/>
        <v>45</v>
      </c>
      <c r="AO45" s="8">
        <f t="shared" si="14"/>
        <v>14</v>
      </c>
      <c r="AP45" s="8">
        <f t="shared" si="14"/>
        <v>0</v>
      </c>
      <c r="AQ45" s="8">
        <f t="shared" si="14"/>
        <v>57</v>
      </c>
      <c r="AR45" s="8">
        <f t="shared" si="14"/>
        <v>0</v>
      </c>
      <c r="AS45" s="8">
        <f t="shared" si="14"/>
        <v>5</v>
      </c>
      <c r="AT45" s="8">
        <f t="shared" si="14"/>
        <v>3</v>
      </c>
      <c r="AU45" s="8">
        <f t="shared" si="14"/>
        <v>0</v>
      </c>
      <c r="AV45" s="8">
        <f t="shared" si="14"/>
        <v>0</v>
      </c>
      <c r="AW45" s="8">
        <f t="shared" si="14"/>
        <v>0</v>
      </c>
      <c r="AX45" s="8">
        <v>8.7799999999999994</v>
      </c>
      <c r="AY45" s="12">
        <f>(AN45+AM45)/AJ45</f>
        <v>2.084130019120459</v>
      </c>
    </row>
    <row r="46" spans="1:51" x14ac:dyDescent="0.25">
      <c r="AD46" s="21"/>
    </row>
    <row r="48" spans="1:51" x14ac:dyDescent="0.25">
      <c r="A48" s="3" t="s">
        <v>43</v>
      </c>
      <c r="B48" s="3" t="s">
        <v>86</v>
      </c>
      <c r="C48" s="3">
        <v>0.28599999999999998</v>
      </c>
      <c r="D48" s="3">
        <v>14</v>
      </c>
      <c r="E48" s="3">
        <v>14</v>
      </c>
      <c r="F48" s="3">
        <v>46</v>
      </c>
      <c r="G48" s="4">
        <v>42</v>
      </c>
      <c r="H48" s="5">
        <v>8</v>
      </c>
      <c r="I48" s="4">
        <v>12</v>
      </c>
      <c r="J48" s="5">
        <v>1</v>
      </c>
      <c r="K48" s="5">
        <v>0</v>
      </c>
      <c r="L48" s="5">
        <v>0</v>
      </c>
      <c r="M48" s="3">
        <v>6</v>
      </c>
      <c r="N48" s="6">
        <v>2</v>
      </c>
      <c r="O48" s="3">
        <v>3</v>
      </c>
      <c r="P48" s="6">
        <v>2</v>
      </c>
      <c r="Q48" s="3">
        <v>0</v>
      </c>
      <c r="R48" s="3">
        <v>14</v>
      </c>
      <c r="S48" s="3">
        <v>1</v>
      </c>
      <c r="T48" s="3">
        <v>0</v>
      </c>
      <c r="U48" s="3">
        <v>0</v>
      </c>
      <c r="V48" s="3">
        <v>0</v>
      </c>
      <c r="W48" s="3">
        <v>4</v>
      </c>
      <c r="X48" s="3">
        <v>0</v>
      </c>
      <c r="Y48" s="3">
        <v>0</v>
      </c>
      <c r="Z48" s="3">
        <v>13</v>
      </c>
      <c r="AA48" s="3">
        <v>0.34799999999999998</v>
      </c>
      <c r="AB48" s="3">
        <v>0.31</v>
      </c>
      <c r="AC48" s="3">
        <v>0.65700000000000003</v>
      </c>
      <c r="AD48" s="3"/>
      <c r="AF48" s="3" t="s">
        <v>46</v>
      </c>
      <c r="AG48" s="3" t="s">
        <v>87</v>
      </c>
      <c r="AH48" s="3">
        <v>1</v>
      </c>
      <c r="AI48" s="3">
        <v>1</v>
      </c>
      <c r="AJ48" s="6">
        <v>2</v>
      </c>
      <c r="AK48" s="3">
        <v>0</v>
      </c>
      <c r="AL48" s="3">
        <v>0</v>
      </c>
      <c r="AM48" s="6">
        <v>2</v>
      </c>
      <c r="AN48" s="6">
        <v>0</v>
      </c>
      <c r="AO48" s="3">
        <v>0</v>
      </c>
      <c r="AP48" s="3">
        <v>0</v>
      </c>
      <c r="AQ48" s="3">
        <v>3</v>
      </c>
      <c r="AR48" s="3">
        <v>0</v>
      </c>
      <c r="AS48" s="3">
        <v>1</v>
      </c>
      <c r="AT48" s="3">
        <v>0</v>
      </c>
      <c r="AU48" s="3">
        <v>0</v>
      </c>
      <c r="AV48" s="3">
        <v>0</v>
      </c>
      <c r="AW48" s="3">
        <v>0</v>
      </c>
      <c r="AX48" s="3">
        <v>0</v>
      </c>
      <c r="AY48" s="3">
        <v>1</v>
      </c>
    </row>
    <row r="49" spans="1:51" x14ac:dyDescent="0.25">
      <c r="A49" s="3" t="s">
        <v>46</v>
      </c>
      <c r="B49" s="3" t="s">
        <v>88</v>
      </c>
      <c r="C49" s="3">
        <v>0.26300000000000001</v>
      </c>
      <c r="D49" s="3">
        <v>12</v>
      </c>
      <c r="E49" s="3">
        <v>12</v>
      </c>
      <c r="F49" s="3">
        <v>42</v>
      </c>
      <c r="G49" s="6">
        <v>38</v>
      </c>
      <c r="H49" s="3">
        <v>6</v>
      </c>
      <c r="I49" s="6">
        <v>10</v>
      </c>
      <c r="J49" s="3">
        <v>2</v>
      </c>
      <c r="K49" s="3">
        <v>0</v>
      </c>
      <c r="L49" s="3">
        <v>0</v>
      </c>
      <c r="M49" s="3">
        <v>6</v>
      </c>
      <c r="N49" s="6">
        <v>3</v>
      </c>
      <c r="O49" s="3">
        <v>7</v>
      </c>
      <c r="P49" s="6">
        <v>0</v>
      </c>
      <c r="Q49" s="3">
        <v>0</v>
      </c>
      <c r="R49" s="3">
        <v>14</v>
      </c>
      <c r="S49" s="3">
        <v>2</v>
      </c>
      <c r="T49" s="3">
        <v>1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12</v>
      </c>
      <c r="AA49" s="3">
        <v>0.317</v>
      </c>
      <c r="AB49" s="3">
        <v>0.316</v>
      </c>
      <c r="AC49" s="3">
        <v>0.63300000000000001</v>
      </c>
      <c r="AD49" s="3"/>
      <c r="AF49" s="3" t="s">
        <v>40</v>
      </c>
      <c r="AG49" s="3" t="s">
        <v>89</v>
      </c>
      <c r="AH49" s="3">
        <v>1</v>
      </c>
      <c r="AI49" s="3">
        <v>0</v>
      </c>
      <c r="AJ49" s="6">
        <v>2</v>
      </c>
      <c r="AK49" s="3">
        <v>4</v>
      </c>
      <c r="AL49" s="3">
        <v>4</v>
      </c>
      <c r="AM49" s="6">
        <v>3</v>
      </c>
      <c r="AN49" s="6">
        <v>5</v>
      </c>
      <c r="AO49" s="3">
        <v>1</v>
      </c>
      <c r="AP49" s="3">
        <v>0</v>
      </c>
      <c r="AQ49" s="3">
        <v>3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0</v>
      </c>
      <c r="AX49" s="8">
        <v>18</v>
      </c>
      <c r="AY49" s="8">
        <v>4</v>
      </c>
    </row>
    <row r="50" spans="1:51" x14ac:dyDescent="0.25">
      <c r="A50" s="3" t="s">
        <v>49</v>
      </c>
      <c r="B50" s="3" t="s">
        <v>88</v>
      </c>
      <c r="C50" s="3">
        <v>0.46300000000000002</v>
      </c>
      <c r="D50" s="3">
        <v>14</v>
      </c>
      <c r="E50" s="3">
        <v>14</v>
      </c>
      <c r="F50" s="3">
        <v>59</v>
      </c>
      <c r="G50" s="6">
        <v>54</v>
      </c>
      <c r="H50" s="3">
        <v>21</v>
      </c>
      <c r="I50" s="6">
        <v>25</v>
      </c>
      <c r="J50" s="3">
        <v>5</v>
      </c>
      <c r="K50" s="3">
        <v>0</v>
      </c>
      <c r="L50" s="3">
        <v>0</v>
      </c>
      <c r="M50" s="3">
        <v>14</v>
      </c>
      <c r="N50" s="6">
        <v>4</v>
      </c>
      <c r="O50" s="3">
        <v>6</v>
      </c>
      <c r="P50" s="6">
        <v>1</v>
      </c>
      <c r="Q50" s="3">
        <v>0</v>
      </c>
      <c r="R50" s="3">
        <v>12</v>
      </c>
      <c r="S50" s="3">
        <v>3</v>
      </c>
      <c r="T50" s="3">
        <v>0</v>
      </c>
      <c r="U50" s="3">
        <v>0</v>
      </c>
      <c r="V50" s="3">
        <v>0</v>
      </c>
      <c r="W50" s="3">
        <v>6</v>
      </c>
      <c r="X50" s="3">
        <v>0</v>
      </c>
      <c r="Y50" s="3">
        <v>0</v>
      </c>
      <c r="Z50" s="3">
        <v>30</v>
      </c>
      <c r="AA50" s="3">
        <v>0.50800000000000001</v>
      </c>
      <c r="AB50" s="3">
        <v>0.55600000000000005</v>
      </c>
      <c r="AC50" s="3">
        <v>1.0640000000000001</v>
      </c>
      <c r="AD50" s="3"/>
      <c r="AF50" s="3" t="s">
        <v>40</v>
      </c>
      <c r="AG50" s="3" t="s">
        <v>90</v>
      </c>
      <c r="AH50" s="3">
        <v>1</v>
      </c>
      <c r="AI50" s="3">
        <v>0</v>
      </c>
      <c r="AJ50" s="6">
        <v>0.2</v>
      </c>
      <c r="AK50" s="3">
        <v>3</v>
      </c>
      <c r="AL50" s="3">
        <v>3</v>
      </c>
      <c r="AM50" s="6">
        <v>2</v>
      </c>
      <c r="AN50" s="6">
        <v>3</v>
      </c>
      <c r="AO50" s="3">
        <v>1</v>
      </c>
      <c r="AP50" s="3">
        <v>0</v>
      </c>
      <c r="AQ50" s="3">
        <v>1</v>
      </c>
      <c r="AR50" s="3">
        <v>0</v>
      </c>
      <c r="AS50" s="3">
        <v>0</v>
      </c>
      <c r="AT50" s="3">
        <v>0</v>
      </c>
      <c r="AU50" s="3">
        <v>0</v>
      </c>
      <c r="AV50" s="3">
        <v>0</v>
      </c>
      <c r="AW50" s="3">
        <v>0</v>
      </c>
      <c r="AX50" s="8">
        <v>40.5</v>
      </c>
      <c r="AY50" s="8">
        <v>7.58</v>
      </c>
    </row>
    <row r="51" spans="1:51" x14ac:dyDescent="0.25">
      <c r="A51" s="8" t="s">
        <v>50</v>
      </c>
      <c r="B51" s="7" t="s">
        <v>91</v>
      </c>
      <c r="C51" s="8">
        <f>I51/G51</f>
        <v>0.35074626865671643</v>
      </c>
      <c r="D51" s="8">
        <f t="shared" ref="D51:Z51" si="15">SUM(D48:D50)</f>
        <v>40</v>
      </c>
      <c r="E51" s="8">
        <f t="shared" si="15"/>
        <v>40</v>
      </c>
      <c r="F51" s="8">
        <f t="shared" si="15"/>
        <v>147</v>
      </c>
      <c r="G51" s="9">
        <f t="shared" si="15"/>
        <v>134</v>
      </c>
      <c r="H51" s="10">
        <f t="shared" si="15"/>
        <v>35</v>
      </c>
      <c r="I51" s="9">
        <f t="shared" si="15"/>
        <v>47</v>
      </c>
      <c r="J51" s="10">
        <f t="shared" si="15"/>
        <v>8</v>
      </c>
      <c r="K51" s="10">
        <f t="shared" si="15"/>
        <v>0</v>
      </c>
      <c r="L51" s="10">
        <f t="shared" si="15"/>
        <v>0</v>
      </c>
      <c r="M51" s="10">
        <f t="shared" si="15"/>
        <v>26</v>
      </c>
      <c r="N51" s="9">
        <f t="shared" si="15"/>
        <v>9</v>
      </c>
      <c r="O51" s="10">
        <f t="shared" si="15"/>
        <v>16</v>
      </c>
      <c r="P51" s="9">
        <f t="shared" si="15"/>
        <v>3</v>
      </c>
      <c r="Q51" s="10">
        <f t="shared" si="15"/>
        <v>0</v>
      </c>
      <c r="R51" s="10">
        <f t="shared" si="15"/>
        <v>40</v>
      </c>
      <c r="S51" s="10">
        <f t="shared" si="15"/>
        <v>6</v>
      </c>
      <c r="T51" s="10">
        <f t="shared" si="15"/>
        <v>1</v>
      </c>
      <c r="U51" s="10">
        <f t="shared" si="15"/>
        <v>0</v>
      </c>
      <c r="V51" s="10">
        <f t="shared" si="15"/>
        <v>0</v>
      </c>
      <c r="W51" s="10">
        <f t="shared" si="15"/>
        <v>10</v>
      </c>
      <c r="X51" s="10">
        <f t="shared" si="15"/>
        <v>0</v>
      </c>
      <c r="Y51" s="10">
        <f t="shared" si="15"/>
        <v>0</v>
      </c>
      <c r="Z51" s="10">
        <f t="shared" si="15"/>
        <v>55</v>
      </c>
      <c r="AA51" s="7">
        <f>(I51+N51+P51)/(G51+N51+P51+U51)</f>
        <v>0.4041095890410959</v>
      </c>
      <c r="AB51" s="8">
        <v>0.41</v>
      </c>
      <c r="AC51" s="8">
        <f>SUM(AA51:AB51)</f>
        <v>0.81410958904109587</v>
      </c>
      <c r="AD51" s="3">
        <f>I51-J51-K51-L51</f>
        <v>39</v>
      </c>
    </row>
    <row r="52" spans="1:51" x14ac:dyDescent="0.25">
      <c r="AF52" s="3" t="s">
        <v>49</v>
      </c>
      <c r="AG52" s="3" t="s">
        <v>92</v>
      </c>
      <c r="AH52" s="3">
        <v>2</v>
      </c>
      <c r="AI52" s="3">
        <v>1</v>
      </c>
      <c r="AJ52" s="6">
        <v>3.1</v>
      </c>
      <c r="AK52" s="3">
        <v>6</v>
      </c>
      <c r="AL52" s="3">
        <v>6</v>
      </c>
      <c r="AM52" s="6">
        <v>4</v>
      </c>
      <c r="AN52" s="6">
        <v>9</v>
      </c>
      <c r="AO52" s="3">
        <v>0</v>
      </c>
      <c r="AP52" s="3">
        <v>0</v>
      </c>
      <c r="AQ52" s="3">
        <v>2</v>
      </c>
      <c r="AR52" s="3">
        <v>0</v>
      </c>
      <c r="AS52" s="3">
        <v>0</v>
      </c>
      <c r="AT52" s="3">
        <v>0</v>
      </c>
      <c r="AU52" s="3">
        <v>0</v>
      </c>
      <c r="AV52" s="3">
        <v>0</v>
      </c>
      <c r="AW52" s="3">
        <v>0</v>
      </c>
      <c r="AX52" s="3">
        <v>16.2</v>
      </c>
      <c r="AY52" s="3">
        <v>3.9</v>
      </c>
    </row>
    <row r="53" spans="1:51" x14ac:dyDescent="0.25">
      <c r="A53" s="3" t="s">
        <v>43</v>
      </c>
      <c r="B53" s="3" t="s">
        <v>93</v>
      </c>
      <c r="C53" s="3">
        <v>0.40799999999999997</v>
      </c>
      <c r="D53" s="3">
        <v>14</v>
      </c>
      <c r="E53" s="3">
        <v>14</v>
      </c>
      <c r="F53" s="3">
        <v>49</v>
      </c>
      <c r="G53" s="4">
        <v>49</v>
      </c>
      <c r="H53" s="5">
        <v>11</v>
      </c>
      <c r="I53" s="4">
        <v>20</v>
      </c>
      <c r="J53" s="5">
        <v>10</v>
      </c>
      <c r="K53" s="5">
        <v>1</v>
      </c>
      <c r="L53" s="5">
        <v>1</v>
      </c>
      <c r="M53" s="3">
        <v>17</v>
      </c>
      <c r="N53" s="6">
        <v>0</v>
      </c>
      <c r="O53" s="3">
        <v>2</v>
      </c>
      <c r="P53" s="6">
        <v>0</v>
      </c>
      <c r="Q53" s="3">
        <v>0</v>
      </c>
      <c r="R53" s="3">
        <v>1</v>
      </c>
      <c r="S53" s="3">
        <v>0</v>
      </c>
      <c r="T53" s="3">
        <v>0</v>
      </c>
      <c r="U53" s="3">
        <v>0</v>
      </c>
      <c r="V53" s="3">
        <v>0</v>
      </c>
      <c r="W53" s="3">
        <v>4</v>
      </c>
      <c r="X53" s="3">
        <v>0</v>
      </c>
      <c r="Y53" s="3">
        <v>0</v>
      </c>
      <c r="Z53" s="3">
        <v>35</v>
      </c>
      <c r="AA53" s="3">
        <v>0.40799999999999997</v>
      </c>
      <c r="AB53" s="3">
        <v>0.71399999999999997</v>
      </c>
      <c r="AC53" s="3">
        <v>1.1220000000000001</v>
      </c>
      <c r="AD53" s="3"/>
      <c r="AF53" s="3" t="s">
        <v>49</v>
      </c>
      <c r="AG53" s="3" t="s">
        <v>94</v>
      </c>
      <c r="AH53" s="3">
        <v>1</v>
      </c>
      <c r="AI53" s="3">
        <v>0</v>
      </c>
      <c r="AJ53" s="6">
        <v>1</v>
      </c>
      <c r="AK53" s="3">
        <v>2</v>
      </c>
      <c r="AL53" s="3">
        <v>2</v>
      </c>
      <c r="AM53" s="6">
        <v>1</v>
      </c>
      <c r="AN53" s="6">
        <v>2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0</v>
      </c>
      <c r="AX53" s="3">
        <v>18</v>
      </c>
      <c r="AY53" s="3">
        <v>3</v>
      </c>
    </row>
    <row r="54" spans="1:51" x14ac:dyDescent="0.25">
      <c r="A54" s="3" t="s">
        <v>46</v>
      </c>
      <c r="B54" s="3" t="s">
        <v>95</v>
      </c>
      <c r="C54" s="3">
        <v>0.187</v>
      </c>
      <c r="D54" s="3">
        <v>9</v>
      </c>
      <c r="E54" s="3">
        <v>8</v>
      </c>
      <c r="F54" s="3">
        <v>33</v>
      </c>
      <c r="G54" s="6">
        <v>32</v>
      </c>
      <c r="H54" s="3">
        <v>4</v>
      </c>
      <c r="I54" s="6">
        <v>6</v>
      </c>
      <c r="J54" s="3">
        <v>2</v>
      </c>
      <c r="K54" s="3">
        <v>0</v>
      </c>
      <c r="L54" s="3">
        <v>0</v>
      </c>
      <c r="M54" s="3">
        <v>5</v>
      </c>
      <c r="N54" s="6">
        <v>0</v>
      </c>
      <c r="O54" s="3">
        <v>7</v>
      </c>
      <c r="P54" s="6">
        <v>1</v>
      </c>
      <c r="Q54" s="3">
        <v>0</v>
      </c>
      <c r="R54" s="3">
        <v>5</v>
      </c>
      <c r="S54" s="3">
        <v>0</v>
      </c>
      <c r="T54" s="3">
        <v>0</v>
      </c>
      <c r="U54" s="3">
        <v>0</v>
      </c>
      <c r="V54" s="3">
        <v>0</v>
      </c>
      <c r="W54" s="3">
        <v>1</v>
      </c>
      <c r="X54" s="3">
        <v>0</v>
      </c>
      <c r="Y54" s="3">
        <v>0</v>
      </c>
      <c r="Z54" s="3">
        <v>8</v>
      </c>
      <c r="AA54" s="3">
        <v>0.21199999999999999</v>
      </c>
      <c r="AB54" s="3">
        <v>0.25</v>
      </c>
      <c r="AC54" s="3">
        <v>0.46200000000000002</v>
      </c>
      <c r="AD54" s="3"/>
    </row>
    <row r="55" spans="1:51" x14ac:dyDescent="0.25">
      <c r="A55" s="3" t="s">
        <v>49</v>
      </c>
      <c r="B55" s="3" t="s">
        <v>95</v>
      </c>
      <c r="C55" s="3">
        <v>0.45200000000000001</v>
      </c>
      <c r="D55" s="3">
        <v>7</v>
      </c>
      <c r="E55" s="3">
        <v>7</v>
      </c>
      <c r="F55" s="3">
        <v>31</v>
      </c>
      <c r="G55" s="6">
        <v>31</v>
      </c>
      <c r="H55" s="3">
        <v>8</v>
      </c>
      <c r="I55" s="6">
        <v>14</v>
      </c>
      <c r="J55" s="3">
        <v>3</v>
      </c>
      <c r="K55" s="3">
        <v>3</v>
      </c>
      <c r="L55" s="3">
        <v>0</v>
      </c>
      <c r="M55" s="3">
        <v>4</v>
      </c>
      <c r="N55" s="6">
        <v>0</v>
      </c>
      <c r="O55" s="3">
        <v>4</v>
      </c>
      <c r="P55" s="6">
        <v>0</v>
      </c>
      <c r="Q55" s="3">
        <v>0</v>
      </c>
      <c r="R55" s="3">
        <v>2</v>
      </c>
      <c r="S55" s="3">
        <v>0</v>
      </c>
      <c r="T55" s="3">
        <v>0</v>
      </c>
      <c r="U55" s="3">
        <v>0</v>
      </c>
      <c r="V55" s="3">
        <v>0</v>
      </c>
      <c r="W55" s="3">
        <v>1</v>
      </c>
      <c r="X55" s="3">
        <v>0</v>
      </c>
      <c r="Y55" s="3">
        <v>0</v>
      </c>
      <c r="Z55" s="3">
        <v>23</v>
      </c>
      <c r="AA55" s="3">
        <v>0.45200000000000001</v>
      </c>
      <c r="AB55" s="3">
        <v>0.74199999999999999</v>
      </c>
      <c r="AC55" s="3">
        <v>1.194</v>
      </c>
      <c r="AD55" s="3"/>
    </row>
    <row r="56" spans="1:51" x14ac:dyDescent="0.25">
      <c r="A56" s="8" t="s">
        <v>50</v>
      </c>
      <c r="B56" s="7" t="s">
        <v>96</v>
      </c>
      <c r="C56" s="8">
        <f>I56/G56</f>
        <v>0.35714285714285715</v>
      </c>
      <c r="D56" s="8">
        <f t="shared" ref="D56:Z56" si="16">SUM(D53:D55)</f>
        <v>30</v>
      </c>
      <c r="E56" s="8">
        <f t="shared" si="16"/>
        <v>29</v>
      </c>
      <c r="F56" s="8">
        <f t="shared" si="16"/>
        <v>113</v>
      </c>
      <c r="G56" s="9">
        <f t="shared" si="16"/>
        <v>112</v>
      </c>
      <c r="H56" s="10">
        <f t="shared" si="16"/>
        <v>23</v>
      </c>
      <c r="I56" s="9">
        <f t="shared" si="16"/>
        <v>40</v>
      </c>
      <c r="J56" s="10">
        <f t="shared" si="16"/>
        <v>15</v>
      </c>
      <c r="K56" s="10">
        <f t="shared" si="16"/>
        <v>4</v>
      </c>
      <c r="L56" s="10">
        <f t="shared" si="16"/>
        <v>1</v>
      </c>
      <c r="M56" s="10">
        <f t="shared" si="16"/>
        <v>26</v>
      </c>
      <c r="N56" s="9">
        <f t="shared" si="16"/>
        <v>0</v>
      </c>
      <c r="O56" s="10">
        <f t="shared" si="16"/>
        <v>13</v>
      </c>
      <c r="P56" s="9">
        <f t="shared" si="16"/>
        <v>1</v>
      </c>
      <c r="Q56" s="10">
        <f t="shared" si="16"/>
        <v>0</v>
      </c>
      <c r="R56" s="10">
        <f t="shared" si="16"/>
        <v>8</v>
      </c>
      <c r="S56" s="10">
        <f t="shared" si="16"/>
        <v>0</v>
      </c>
      <c r="T56" s="10">
        <f t="shared" si="16"/>
        <v>0</v>
      </c>
      <c r="U56" s="10">
        <f t="shared" si="16"/>
        <v>0</v>
      </c>
      <c r="V56" s="10">
        <f t="shared" si="16"/>
        <v>0</v>
      </c>
      <c r="W56" s="10">
        <f t="shared" si="16"/>
        <v>6</v>
      </c>
      <c r="X56" s="10">
        <f t="shared" si="16"/>
        <v>0</v>
      </c>
      <c r="Y56" s="10">
        <f t="shared" si="16"/>
        <v>0</v>
      </c>
      <c r="Z56" s="10">
        <f t="shared" si="16"/>
        <v>66</v>
      </c>
      <c r="AA56" s="7">
        <f>(I56+N56+P56)/(G56+N56+P56+U56)</f>
        <v>0.36283185840707965</v>
      </c>
      <c r="AB56" s="8">
        <v>0.58899999999999997</v>
      </c>
      <c r="AC56" s="8">
        <f>SUM(AA56:AB56)</f>
        <v>0.95183185840707962</v>
      </c>
      <c r="AD56" s="3">
        <f>I56-J56-K56-L56</f>
        <v>20</v>
      </c>
    </row>
    <row r="57" spans="1:51" x14ac:dyDescent="0.25">
      <c r="A57" s="18"/>
      <c r="B57" s="18"/>
      <c r="C57" s="18"/>
      <c r="D57" s="18"/>
      <c r="E57" s="18"/>
      <c r="F57" s="18"/>
      <c r="G57" s="22"/>
      <c r="H57" s="23"/>
      <c r="I57" s="22"/>
      <c r="J57" s="23"/>
      <c r="K57" s="23"/>
      <c r="L57" s="23"/>
      <c r="M57" s="18"/>
      <c r="N57" s="19"/>
      <c r="O57" s="18"/>
      <c r="P57" s="19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</row>
    <row r="58" spans="1:51" x14ac:dyDescent="0.25">
      <c r="A58" s="1" t="s">
        <v>0</v>
      </c>
      <c r="B58" s="1" t="s">
        <v>1</v>
      </c>
      <c r="C58" s="1" t="s">
        <v>2</v>
      </c>
      <c r="D58" s="1" t="s">
        <v>3</v>
      </c>
      <c r="E58" s="1" t="s">
        <v>4</v>
      </c>
      <c r="F58" s="1" t="s">
        <v>5</v>
      </c>
      <c r="G58" s="2" t="s">
        <v>6</v>
      </c>
      <c r="H58" s="1" t="s">
        <v>7</v>
      </c>
      <c r="I58" s="2" t="s">
        <v>8</v>
      </c>
      <c r="J58" s="1" t="s">
        <v>9</v>
      </c>
      <c r="K58" s="1" t="s">
        <v>10</v>
      </c>
      <c r="L58" s="1" t="s">
        <v>11</v>
      </c>
      <c r="M58" s="1" t="s">
        <v>12</v>
      </c>
      <c r="N58" s="2" t="s">
        <v>13</v>
      </c>
      <c r="O58" s="1" t="s">
        <v>14</v>
      </c>
      <c r="P58" s="2" t="s">
        <v>15</v>
      </c>
      <c r="Q58" s="1" t="s">
        <v>16</v>
      </c>
      <c r="R58" s="1" t="s">
        <v>17</v>
      </c>
      <c r="S58" s="1" t="s">
        <v>18</v>
      </c>
      <c r="T58" s="1" t="s">
        <v>19</v>
      </c>
      <c r="U58" s="1" t="s">
        <v>20</v>
      </c>
      <c r="V58" s="1" t="s">
        <v>21</v>
      </c>
      <c r="W58" s="1" t="s">
        <v>22</v>
      </c>
      <c r="X58" s="1" t="s">
        <v>23</v>
      </c>
      <c r="Y58" s="1" t="s">
        <v>24</v>
      </c>
      <c r="Z58" s="1" t="s">
        <v>25</v>
      </c>
      <c r="AA58" s="1" t="s">
        <v>26</v>
      </c>
      <c r="AB58" s="1" t="s">
        <v>27</v>
      </c>
      <c r="AC58" s="1" t="s">
        <v>28</v>
      </c>
      <c r="AD58" s="24"/>
    </row>
    <row r="59" spans="1:51" x14ac:dyDescent="0.25">
      <c r="A59" s="3" t="s">
        <v>40</v>
      </c>
      <c r="B59" s="3" t="s">
        <v>97</v>
      </c>
      <c r="C59" s="3">
        <v>0.33300000000000002</v>
      </c>
      <c r="D59" s="3">
        <v>2</v>
      </c>
      <c r="E59" s="3">
        <v>2</v>
      </c>
      <c r="F59" s="3">
        <v>6</v>
      </c>
      <c r="G59" s="4">
        <v>6</v>
      </c>
      <c r="H59" s="5">
        <v>1</v>
      </c>
      <c r="I59" s="4">
        <v>2</v>
      </c>
      <c r="J59" s="5">
        <v>0</v>
      </c>
      <c r="K59" s="5">
        <v>0</v>
      </c>
      <c r="L59" s="5">
        <v>0</v>
      </c>
      <c r="M59" s="3">
        <v>1</v>
      </c>
      <c r="N59" s="6">
        <v>0</v>
      </c>
      <c r="O59" s="3">
        <v>0</v>
      </c>
      <c r="P59" s="6">
        <v>0</v>
      </c>
      <c r="Q59" s="3">
        <v>0</v>
      </c>
      <c r="R59" s="3">
        <v>1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2</v>
      </c>
      <c r="AA59" s="3">
        <v>0.33300000000000002</v>
      </c>
      <c r="AB59" s="3">
        <v>0.33300000000000002</v>
      </c>
      <c r="AC59" s="3">
        <v>0.66700000000000004</v>
      </c>
      <c r="AD59" s="3"/>
    </row>
    <row r="60" spans="1:51" x14ac:dyDescent="0.25">
      <c r="A60" s="3" t="s">
        <v>43</v>
      </c>
      <c r="B60" s="3" t="s">
        <v>97</v>
      </c>
      <c r="C60" s="3">
        <v>0</v>
      </c>
      <c r="D60" s="3">
        <v>1</v>
      </c>
      <c r="E60" s="3">
        <v>1</v>
      </c>
      <c r="F60" s="3">
        <v>2</v>
      </c>
      <c r="G60" s="4">
        <v>1</v>
      </c>
      <c r="H60" s="5">
        <v>1</v>
      </c>
      <c r="I60" s="4">
        <v>0</v>
      </c>
      <c r="J60" s="5">
        <v>0</v>
      </c>
      <c r="K60" s="5">
        <v>0</v>
      </c>
      <c r="L60" s="5">
        <v>0</v>
      </c>
      <c r="M60" s="3">
        <v>0</v>
      </c>
      <c r="N60" s="6">
        <v>1</v>
      </c>
      <c r="O60" s="3">
        <v>0</v>
      </c>
      <c r="P60" s="6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0.5</v>
      </c>
      <c r="AB60" s="3">
        <v>0</v>
      </c>
      <c r="AC60" s="3">
        <v>0.5</v>
      </c>
      <c r="AD60" s="3"/>
    </row>
    <row r="61" spans="1:51" x14ac:dyDescent="0.25">
      <c r="A61" s="3" t="s">
        <v>46</v>
      </c>
      <c r="B61" s="3" t="s">
        <v>97</v>
      </c>
      <c r="C61" s="3">
        <v>0.5</v>
      </c>
      <c r="D61" s="3">
        <v>4</v>
      </c>
      <c r="E61" s="3">
        <v>3</v>
      </c>
      <c r="F61" s="3">
        <v>8</v>
      </c>
      <c r="G61" s="6">
        <v>4</v>
      </c>
      <c r="H61" s="3">
        <v>0</v>
      </c>
      <c r="I61" s="6">
        <v>2</v>
      </c>
      <c r="J61" s="3">
        <v>1</v>
      </c>
      <c r="K61" s="3">
        <v>0</v>
      </c>
      <c r="L61" s="3">
        <v>0</v>
      </c>
      <c r="M61" s="3">
        <v>1</v>
      </c>
      <c r="N61" s="6">
        <v>4</v>
      </c>
      <c r="O61" s="3">
        <v>1</v>
      </c>
      <c r="P61" s="6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3</v>
      </c>
      <c r="AA61" s="3">
        <v>0.75</v>
      </c>
      <c r="AB61" s="3">
        <v>0.75</v>
      </c>
      <c r="AC61" s="3">
        <v>1.5</v>
      </c>
      <c r="AD61" s="3"/>
    </row>
    <row r="62" spans="1:51" x14ac:dyDescent="0.25">
      <c r="A62" s="3" t="s">
        <v>49</v>
      </c>
      <c r="B62" s="3" t="s">
        <v>97</v>
      </c>
      <c r="C62" s="3">
        <v>0.5</v>
      </c>
      <c r="D62" s="3">
        <v>4</v>
      </c>
      <c r="E62" s="3">
        <v>2</v>
      </c>
      <c r="F62" s="3">
        <v>5</v>
      </c>
      <c r="G62" s="6">
        <v>2</v>
      </c>
      <c r="H62" s="3">
        <v>1</v>
      </c>
      <c r="I62" s="6">
        <v>1</v>
      </c>
      <c r="J62" s="3">
        <v>0</v>
      </c>
      <c r="K62" s="3">
        <v>0</v>
      </c>
      <c r="L62" s="3">
        <v>0</v>
      </c>
      <c r="M62" s="3">
        <v>0</v>
      </c>
      <c r="N62" s="6">
        <v>3</v>
      </c>
      <c r="O62" s="3">
        <v>0</v>
      </c>
      <c r="P62" s="6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1</v>
      </c>
      <c r="AA62" s="3">
        <v>0.8</v>
      </c>
      <c r="AB62" s="3">
        <v>0.5</v>
      </c>
      <c r="AC62" s="3">
        <v>1.3</v>
      </c>
      <c r="AD62" s="3"/>
    </row>
    <row r="63" spans="1:51" x14ac:dyDescent="0.25">
      <c r="A63" s="8" t="s">
        <v>50</v>
      </c>
      <c r="B63" s="8" t="s">
        <v>97</v>
      </c>
      <c r="C63" s="8">
        <f>I63/G63</f>
        <v>0.38461538461538464</v>
      </c>
      <c r="D63" s="8">
        <f t="shared" ref="D63:Z63" si="17">SUM(D59:D62)</f>
        <v>11</v>
      </c>
      <c r="E63" s="8">
        <f t="shared" si="17"/>
        <v>8</v>
      </c>
      <c r="F63" s="8">
        <f t="shared" si="17"/>
        <v>21</v>
      </c>
      <c r="G63" s="9">
        <f t="shared" si="17"/>
        <v>13</v>
      </c>
      <c r="H63" s="10">
        <f t="shared" si="17"/>
        <v>3</v>
      </c>
      <c r="I63" s="9">
        <f t="shared" si="17"/>
        <v>5</v>
      </c>
      <c r="J63" s="10">
        <f t="shared" si="17"/>
        <v>1</v>
      </c>
      <c r="K63" s="10">
        <f t="shared" si="17"/>
        <v>0</v>
      </c>
      <c r="L63" s="10">
        <f t="shared" si="17"/>
        <v>0</v>
      </c>
      <c r="M63" s="8">
        <f t="shared" si="17"/>
        <v>2</v>
      </c>
      <c r="N63" s="11">
        <f t="shared" si="17"/>
        <v>8</v>
      </c>
      <c r="O63" s="8">
        <f t="shared" si="17"/>
        <v>1</v>
      </c>
      <c r="P63" s="11">
        <f t="shared" si="17"/>
        <v>0</v>
      </c>
      <c r="Q63" s="8">
        <f t="shared" si="17"/>
        <v>0</v>
      </c>
      <c r="R63" s="8">
        <f t="shared" si="17"/>
        <v>1</v>
      </c>
      <c r="S63" s="8">
        <f t="shared" si="17"/>
        <v>0</v>
      </c>
      <c r="T63" s="8">
        <f t="shared" si="17"/>
        <v>0</v>
      </c>
      <c r="U63" s="8">
        <f t="shared" si="17"/>
        <v>0</v>
      </c>
      <c r="V63" s="8">
        <f t="shared" si="17"/>
        <v>0</v>
      </c>
      <c r="W63" s="8">
        <f t="shared" si="17"/>
        <v>0</v>
      </c>
      <c r="X63" s="8">
        <f t="shared" si="17"/>
        <v>0</v>
      </c>
      <c r="Y63" s="8">
        <f t="shared" si="17"/>
        <v>0</v>
      </c>
      <c r="Z63" s="8">
        <f t="shared" si="17"/>
        <v>6</v>
      </c>
      <c r="AA63" s="7">
        <f>(I63+N63+P63)/(G63+N63+P63+U63)</f>
        <v>0.61904761904761907</v>
      </c>
      <c r="AB63" s="8">
        <v>0.46200000000000002</v>
      </c>
      <c r="AC63" s="8">
        <f>SUM(AA63:AB63)</f>
        <v>1.081047619047619</v>
      </c>
      <c r="AD63" s="3">
        <f>I63-J63-K63-L63</f>
        <v>4</v>
      </c>
    </row>
    <row r="65" spans="1:30" x14ac:dyDescent="0.25">
      <c r="A65" s="3" t="s">
        <v>40</v>
      </c>
      <c r="B65" s="3" t="s">
        <v>98</v>
      </c>
      <c r="C65" s="3">
        <v>0.33300000000000002</v>
      </c>
      <c r="D65" s="3">
        <v>1</v>
      </c>
      <c r="E65" s="3">
        <v>1</v>
      </c>
      <c r="F65" s="3">
        <v>3</v>
      </c>
      <c r="G65" s="4">
        <v>3</v>
      </c>
      <c r="H65" s="5">
        <v>0</v>
      </c>
      <c r="I65" s="4">
        <v>1</v>
      </c>
      <c r="J65" s="5">
        <v>0</v>
      </c>
      <c r="K65" s="5">
        <v>0</v>
      </c>
      <c r="L65" s="5">
        <v>0</v>
      </c>
      <c r="M65" s="3">
        <v>0</v>
      </c>
      <c r="N65" s="6">
        <v>0</v>
      </c>
      <c r="O65" s="3">
        <v>1</v>
      </c>
      <c r="P65" s="6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1</v>
      </c>
      <c r="AA65" s="3">
        <v>0.33300000000000002</v>
      </c>
      <c r="AB65" s="3">
        <v>0.33300000000000002</v>
      </c>
      <c r="AC65" s="3">
        <v>0.66700000000000004</v>
      </c>
      <c r="AD65" s="3"/>
    </row>
    <row r="66" spans="1:30" x14ac:dyDescent="0.25">
      <c r="A66" s="3" t="s">
        <v>46</v>
      </c>
      <c r="B66" s="3" t="s">
        <v>99</v>
      </c>
      <c r="C66" s="3">
        <v>0.625</v>
      </c>
      <c r="D66" s="3">
        <v>7</v>
      </c>
      <c r="E66" s="3">
        <v>7</v>
      </c>
      <c r="F66" s="3">
        <v>26</v>
      </c>
      <c r="G66" s="6">
        <v>24</v>
      </c>
      <c r="H66" s="3">
        <v>8</v>
      </c>
      <c r="I66" s="6">
        <v>15</v>
      </c>
      <c r="J66" s="3">
        <v>4</v>
      </c>
      <c r="K66" s="3">
        <v>0</v>
      </c>
      <c r="L66" s="3">
        <v>0</v>
      </c>
      <c r="M66" s="3">
        <v>14</v>
      </c>
      <c r="N66" s="6">
        <v>1</v>
      </c>
      <c r="O66" s="3">
        <v>0</v>
      </c>
      <c r="P66" s="6">
        <v>1</v>
      </c>
      <c r="Q66" s="3">
        <v>0</v>
      </c>
      <c r="R66" s="3">
        <v>4</v>
      </c>
      <c r="S66" s="3">
        <v>1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19</v>
      </c>
      <c r="AA66" s="3">
        <v>0.65400000000000003</v>
      </c>
      <c r="AB66" s="3">
        <v>0.79200000000000004</v>
      </c>
      <c r="AC66" s="3">
        <v>1.446</v>
      </c>
      <c r="AD66" s="3"/>
    </row>
    <row r="67" spans="1:30" x14ac:dyDescent="0.25">
      <c r="A67" s="3" t="s">
        <v>49</v>
      </c>
      <c r="B67" s="3" t="s">
        <v>100</v>
      </c>
      <c r="C67" s="3">
        <v>0.3</v>
      </c>
      <c r="D67" s="3">
        <v>4</v>
      </c>
      <c r="E67" s="3">
        <v>4</v>
      </c>
      <c r="F67" s="3">
        <v>13</v>
      </c>
      <c r="G67" s="6">
        <v>10</v>
      </c>
      <c r="H67" s="3">
        <v>2</v>
      </c>
      <c r="I67" s="6">
        <v>3</v>
      </c>
      <c r="J67" s="3">
        <v>0</v>
      </c>
      <c r="K67" s="3">
        <v>0</v>
      </c>
      <c r="L67" s="3">
        <v>0</v>
      </c>
      <c r="M67" s="3">
        <v>3</v>
      </c>
      <c r="N67" s="6">
        <v>3</v>
      </c>
      <c r="O67" s="3">
        <v>1</v>
      </c>
      <c r="P67" s="6">
        <v>0</v>
      </c>
      <c r="Q67" s="3">
        <v>0</v>
      </c>
      <c r="R67" s="3">
        <v>4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3</v>
      </c>
      <c r="AA67" s="3">
        <v>0.46200000000000002</v>
      </c>
      <c r="AB67" s="3">
        <v>0.3</v>
      </c>
      <c r="AC67" s="3">
        <v>0.76200000000000001</v>
      </c>
      <c r="AD67" s="3"/>
    </row>
    <row r="68" spans="1:30" x14ac:dyDescent="0.25">
      <c r="A68" s="8" t="s">
        <v>50</v>
      </c>
      <c r="B68" s="7" t="s">
        <v>101</v>
      </c>
      <c r="C68" s="8">
        <f>I68/G68</f>
        <v>0.51351351351351349</v>
      </c>
      <c r="D68" s="8">
        <f t="shared" ref="D68:Z68" si="18">SUM(D65:D67)</f>
        <v>12</v>
      </c>
      <c r="E68" s="8">
        <f t="shared" si="18"/>
        <v>12</v>
      </c>
      <c r="F68" s="8">
        <f t="shared" si="18"/>
        <v>42</v>
      </c>
      <c r="G68" s="9">
        <f t="shared" si="18"/>
        <v>37</v>
      </c>
      <c r="H68" s="10">
        <f t="shared" si="18"/>
        <v>10</v>
      </c>
      <c r="I68" s="9">
        <f t="shared" si="18"/>
        <v>19</v>
      </c>
      <c r="J68" s="10">
        <f t="shared" si="18"/>
        <v>4</v>
      </c>
      <c r="K68" s="10">
        <f t="shared" si="18"/>
        <v>0</v>
      </c>
      <c r="L68" s="10">
        <f t="shared" si="18"/>
        <v>0</v>
      </c>
      <c r="M68" s="10">
        <f t="shared" si="18"/>
        <v>17</v>
      </c>
      <c r="N68" s="9">
        <f t="shared" si="18"/>
        <v>4</v>
      </c>
      <c r="O68" s="10">
        <f t="shared" si="18"/>
        <v>2</v>
      </c>
      <c r="P68" s="9">
        <f t="shared" si="18"/>
        <v>1</v>
      </c>
      <c r="Q68" s="10">
        <f t="shared" si="18"/>
        <v>0</v>
      </c>
      <c r="R68" s="10">
        <f t="shared" si="18"/>
        <v>8</v>
      </c>
      <c r="S68" s="10">
        <f t="shared" si="18"/>
        <v>1</v>
      </c>
      <c r="T68" s="10">
        <f t="shared" si="18"/>
        <v>0</v>
      </c>
      <c r="U68" s="10">
        <f t="shared" si="18"/>
        <v>0</v>
      </c>
      <c r="V68" s="10">
        <f t="shared" si="18"/>
        <v>0</v>
      </c>
      <c r="W68" s="10">
        <f t="shared" si="18"/>
        <v>0</v>
      </c>
      <c r="X68" s="10">
        <f t="shared" si="18"/>
        <v>0</v>
      </c>
      <c r="Y68" s="10">
        <f t="shared" si="18"/>
        <v>0</v>
      </c>
      <c r="Z68" s="10">
        <f t="shared" si="18"/>
        <v>23</v>
      </c>
      <c r="AA68" s="7">
        <f>(I68+N68+P68)/(G68+N68+P68+U68)</f>
        <v>0.5714285714285714</v>
      </c>
      <c r="AB68" s="8">
        <v>0.66200000000000003</v>
      </c>
      <c r="AC68" s="3">
        <f ca="1">SUM(AA68:AC68)</f>
        <v>1.361</v>
      </c>
      <c r="AD68" s="3">
        <f>I68-J68-K68-L68</f>
        <v>15</v>
      </c>
    </row>
    <row r="70" spans="1:30" x14ac:dyDescent="0.25">
      <c r="A70" s="3" t="s">
        <v>43</v>
      </c>
      <c r="B70" s="3" t="s">
        <v>102</v>
      </c>
      <c r="C70" s="3">
        <v>0.33300000000000002</v>
      </c>
      <c r="D70" s="3">
        <v>1</v>
      </c>
      <c r="E70" s="3">
        <v>1</v>
      </c>
      <c r="F70" s="3">
        <v>3</v>
      </c>
      <c r="G70" s="4">
        <v>3</v>
      </c>
      <c r="H70" s="5">
        <v>0</v>
      </c>
      <c r="I70" s="4">
        <v>1</v>
      </c>
      <c r="J70" s="5">
        <v>0</v>
      </c>
      <c r="K70" s="5">
        <v>0</v>
      </c>
      <c r="L70" s="5">
        <v>0</v>
      </c>
      <c r="M70" s="3">
        <v>1</v>
      </c>
      <c r="N70" s="6">
        <v>0</v>
      </c>
      <c r="O70" s="3">
        <v>1</v>
      </c>
      <c r="P70" s="6">
        <v>0</v>
      </c>
      <c r="Q70" s="3">
        <v>0</v>
      </c>
      <c r="R70" s="3">
        <v>1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1</v>
      </c>
      <c r="AA70" s="3">
        <v>0.33300000000000002</v>
      </c>
      <c r="AB70" s="3">
        <v>0.33300000000000002</v>
      </c>
      <c r="AC70" s="3">
        <v>0.66700000000000004</v>
      </c>
      <c r="AD70" s="3"/>
    </row>
    <row r="71" spans="1:30" x14ac:dyDescent="0.25">
      <c r="A71" s="3" t="s">
        <v>46</v>
      </c>
      <c r="B71" s="3" t="s">
        <v>102</v>
      </c>
      <c r="C71" s="3">
        <v>0.58299999999999996</v>
      </c>
      <c r="D71" s="3">
        <v>4</v>
      </c>
      <c r="E71" s="3">
        <v>4</v>
      </c>
      <c r="F71" s="3">
        <v>13</v>
      </c>
      <c r="G71" s="6">
        <v>12</v>
      </c>
      <c r="H71" s="3">
        <v>3</v>
      </c>
      <c r="I71" s="6">
        <v>7</v>
      </c>
      <c r="J71" s="3">
        <v>2</v>
      </c>
      <c r="K71" s="3">
        <v>0</v>
      </c>
      <c r="L71" s="3">
        <v>0</v>
      </c>
      <c r="M71" s="3">
        <v>2</v>
      </c>
      <c r="N71" s="6">
        <v>1</v>
      </c>
      <c r="O71" s="3">
        <v>0</v>
      </c>
      <c r="P71" s="6">
        <v>0</v>
      </c>
      <c r="Q71" s="3">
        <v>0</v>
      </c>
      <c r="R71" s="3">
        <v>2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9</v>
      </c>
      <c r="AA71" s="3">
        <v>0.61499999999999999</v>
      </c>
      <c r="AB71" s="3">
        <v>0.75</v>
      </c>
      <c r="AC71" s="3">
        <v>1.365</v>
      </c>
      <c r="AD71" s="3"/>
    </row>
    <row r="72" spans="1:30" x14ac:dyDescent="0.25">
      <c r="A72" s="3" t="s">
        <v>49</v>
      </c>
      <c r="B72" s="3" t="s">
        <v>102</v>
      </c>
      <c r="C72" s="3">
        <v>0.52200000000000002</v>
      </c>
      <c r="D72" s="3">
        <v>7</v>
      </c>
      <c r="E72" s="3">
        <v>7</v>
      </c>
      <c r="F72" s="3">
        <v>29</v>
      </c>
      <c r="G72" s="6">
        <v>23</v>
      </c>
      <c r="H72" s="3">
        <v>8</v>
      </c>
      <c r="I72" s="6">
        <v>12</v>
      </c>
      <c r="J72" s="3">
        <v>3</v>
      </c>
      <c r="K72" s="3">
        <v>0</v>
      </c>
      <c r="L72" s="3">
        <v>0</v>
      </c>
      <c r="M72" s="3">
        <v>12</v>
      </c>
      <c r="N72" s="6">
        <v>4</v>
      </c>
      <c r="O72" s="3">
        <v>1</v>
      </c>
      <c r="P72" s="6">
        <v>1</v>
      </c>
      <c r="Q72" s="3">
        <v>0</v>
      </c>
      <c r="R72" s="3">
        <v>3</v>
      </c>
      <c r="S72" s="3">
        <v>1</v>
      </c>
      <c r="T72" s="3">
        <v>0</v>
      </c>
      <c r="U72" s="3">
        <v>1</v>
      </c>
      <c r="V72" s="3">
        <v>0</v>
      </c>
      <c r="W72" s="3">
        <v>0</v>
      </c>
      <c r="X72" s="3">
        <v>0</v>
      </c>
      <c r="Y72" s="3">
        <v>0</v>
      </c>
      <c r="Z72" s="3">
        <v>15</v>
      </c>
      <c r="AA72" s="3">
        <v>0.58599999999999997</v>
      </c>
      <c r="AB72" s="3">
        <v>0.65200000000000002</v>
      </c>
      <c r="AC72" s="3">
        <v>1.238</v>
      </c>
      <c r="AD72" s="3"/>
    </row>
    <row r="73" spans="1:30" x14ac:dyDescent="0.25">
      <c r="A73" s="8" t="s">
        <v>50</v>
      </c>
      <c r="B73" s="7" t="s">
        <v>103</v>
      </c>
      <c r="C73" s="8">
        <f>I73/G73</f>
        <v>0.52631578947368418</v>
      </c>
      <c r="D73" s="8">
        <f t="shared" ref="D73:Z73" si="19">SUM(D70:D72)</f>
        <v>12</v>
      </c>
      <c r="E73" s="8">
        <f t="shared" si="19"/>
        <v>12</v>
      </c>
      <c r="F73" s="8">
        <f t="shared" si="19"/>
        <v>45</v>
      </c>
      <c r="G73" s="9">
        <f t="shared" si="19"/>
        <v>38</v>
      </c>
      <c r="H73" s="10">
        <f t="shared" si="19"/>
        <v>11</v>
      </c>
      <c r="I73" s="9">
        <f t="shared" si="19"/>
        <v>20</v>
      </c>
      <c r="J73" s="10">
        <f t="shared" si="19"/>
        <v>5</v>
      </c>
      <c r="K73" s="10">
        <f t="shared" si="19"/>
        <v>0</v>
      </c>
      <c r="L73" s="10">
        <f t="shared" si="19"/>
        <v>0</v>
      </c>
      <c r="M73" s="10">
        <f t="shared" si="19"/>
        <v>15</v>
      </c>
      <c r="N73" s="9">
        <f t="shared" si="19"/>
        <v>5</v>
      </c>
      <c r="O73" s="10">
        <f t="shared" si="19"/>
        <v>2</v>
      </c>
      <c r="P73" s="9">
        <f t="shared" si="19"/>
        <v>1</v>
      </c>
      <c r="Q73" s="10">
        <f t="shared" si="19"/>
        <v>0</v>
      </c>
      <c r="R73" s="10">
        <f t="shared" si="19"/>
        <v>6</v>
      </c>
      <c r="S73" s="10">
        <f t="shared" si="19"/>
        <v>1</v>
      </c>
      <c r="T73" s="10">
        <f t="shared" si="19"/>
        <v>0</v>
      </c>
      <c r="U73" s="10">
        <f t="shared" si="19"/>
        <v>1</v>
      </c>
      <c r="V73" s="10">
        <f t="shared" si="19"/>
        <v>0</v>
      </c>
      <c r="W73" s="10">
        <f t="shared" si="19"/>
        <v>0</v>
      </c>
      <c r="X73" s="10">
        <f t="shared" si="19"/>
        <v>0</v>
      </c>
      <c r="Y73" s="10">
        <f t="shared" si="19"/>
        <v>0</v>
      </c>
      <c r="Z73" s="10">
        <f t="shared" si="19"/>
        <v>25</v>
      </c>
      <c r="AA73" s="7">
        <f>(I73+N73+P73)/(G73+N73+P73+U73)</f>
        <v>0.57777777777777772</v>
      </c>
      <c r="AB73" s="8">
        <v>0.65800000000000003</v>
      </c>
      <c r="AC73" s="8">
        <f>SUM(AA73:AB73)</f>
        <v>1.2357777777777779</v>
      </c>
      <c r="AD73" s="3">
        <f>I73-J73-K73-L73</f>
        <v>15</v>
      </c>
    </row>
    <row r="76" spans="1:30" x14ac:dyDescent="0.25">
      <c r="A76" s="3" t="s">
        <v>40</v>
      </c>
      <c r="B76" s="3" t="s">
        <v>104</v>
      </c>
      <c r="C76" s="3">
        <v>0.6</v>
      </c>
      <c r="D76" s="3">
        <v>2</v>
      </c>
      <c r="E76" s="3">
        <v>2</v>
      </c>
      <c r="F76" s="3">
        <v>7</v>
      </c>
      <c r="G76" s="4">
        <v>5</v>
      </c>
      <c r="H76" s="5">
        <v>0</v>
      </c>
      <c r="I76" s="4">
        <v>3</v>
      </c>
      <c r="J76" s="5">
        <v>0</v>
      </c>
      <c r="K76" s="5">
        <v>0</v>
      </c>
      <c r="L76" s="5">
        <v>0</v>
      </c>
      <c r="M76" s="3">
        <v>2</v>
      </c>
      <c r="N76" s="6">
        <v>1</v>
      </c>
      <c r="O76" s="3">
        <v>1</v>
      </c>
      <c r="P76" s="6">
        <v>1</v>
      </c>
      <c r="Q76" s="3">
        <v>0</v>
      </c>
      <c r="R76" s="3">
        <v>1</v>
      </c>
      <c r="S76" s="3">
        <v>1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3</v>
      </c>
      <c r="AA76" s="3">
        <v>0.71399999999999997</v>
      </c>
      <c r="AB76" s="3">
        <v>0.6</v>
      </c>
      <c r="AC76" s="3">
        <v>1.3140000000000001</v>
      </c>
      <c r="AD76" s="3">
        <f t="shared" ref="AD76:AD81" si="20">I76-J76-K76-L76</f>
        <v>3</v>
      </c>
    </row>
    <row r="77" spans="1:30" x14ac:dyDescent="0.25">
      <c r="A77" s="3" t="s">
        <v>40</v>
      </c>
      <c r="B77" s="3" t="s">
        <v>105</v>
      </c>
      <c r="C77" s="3">
        <v>0.55600000000000005</v>
      </c>
      <c r="D77" s="3">
        <v>4</v>
      </c>
      <c r="E77" s="3">
        <v>3</v>
      </c>
      <c r="F77" s="3">
        <v>13</v>
      </c>
      <c r="G77" s="4">
        <v>9</v>
      </c>
      <c r="H77" s="5">
        <v>4</v>
      </c>
      <c r="I77" s="4">
        <v>5</v>
      </c>
      <c r="J77" s="5">
        <v>1</v>
      </c>
      <c r="K77" s="5">
        <v>0</v>
      </c>
      <c r="L77" s="5">
        <v>0</v>
      </c>
      <c r="M77" s="3">
        <v>1</v>
      </c>
      <c r="N77" s="6">
        <v>4</v>
      </c>
      <c r="O77" s="3">
        <v>2</v>
      </c>
      <c r="P77" s="6">
        <v>0</v>
      </c>
      <c r="Q77" s="3">
        <v>0</v>
      </c>
      <c r="R77" s="3">
        <v>2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6</v>
      </c>
      <c r="AA77" s="3">
        <v>0.69199999999999995</v>
      </c>
      <c r="AB77" s="3">
        <v>0.66700000000000004</v>
      </c>
      <c r="AC77" s="3">
        <v>1.359</v>
      </c>
      <c r="AD77" s="3">
        <f t="shared" si="20"/>
        <v>4</v>
      </c>
    </row>
    <row r="78" spans="1:30" x14ac:dyDescent="0.25">
      <c r="A78" s="3" t="s">
        <v>46</v>
      </c>
      <c r="B78" s="3" t="s">
        <v>106</v>
      </c>
      <c r="C78" s="3">
        <v>0.4</v>
      </c>
      <c r="D78" s="3">
        <v>12</v>
      </c>
      <c r="E78" s="3">
        <v>12</v>
      </c>
      <c r="F78" s="3">
        <v>50</v>
      </c>
      <c r="G78" s="6">
        <v>45</v>
      </c>
      <c r="H78" s="3">
        <v>13</v>
      </c>
      <c r="I78" s="6">
        <v>18</v>
      </c>
      <c r="J78" s="3">
        <v>4</v>
      </c>
      <c r="K78" s="3">
        <v>0</v>
      </c>
      <c r="L78" s="3">
        <v>1</v>
      </c>
      <c r="M78" s="3">
        <v>12</v>
      </c>
      <c r="N78" s="6">
        <v>3</v>
      </c>
      <c r="O78" s="3">
        <v>2</v>
      </c>
      <c r="P78" s="6">
        <v>2</v>
      </c>
      <c r="Q78" s="3">
        <v>0</v>
      </c>
      <c r="R78" s="3">
        <v>5</v>
      </c>
      <c r="S78" s="3">
        <v>1</v>
      </c>
      <c r="T78" s="3">
        <v>0</v>
      </c>
      <c r="U78" s="3">
        <v>0</v>
      </c>
      <c r="V78" s="3">
        <v>0</v>
      </c>
      <c r="W78" s="3">
        <v>2</v>
      </c>
      <c r="X78" s="3">
        <v>0</v>
      </c>
      <c r="Y78" s="3">
        <v>0</v>
      </c>
      <c r="Z78" s="3">
        <v>25</v>
      </c>
      <c r="AA78" s="3">
        <v>0.46</v>
      </c>
      <c r="AB78" s="3">
        <v>0.55600000000000005</v>
      </c>
      <c r="AC78" s="3">
        <v>1.016</v>
      </c>
      <c r="AD78" s="3">
        <f t="shared" si="20"/>
        <v>13</v>
      </c>
    </row>
    <row r="79" spans="1:30" x14ac:dyDescent="0.25">
      <c r="A79" s="3" t="s">
        <v>46</v>
      </c>
      <c r="B79" s="3" t="s">
        <v>107</v>
      </c>
      <c r="C79" s="3">
        <v>0.4</v>
      </c>
      <c r="D79" s="3">
        <v>2</v>
      </c>
      <c r="E79" s="3">
        <v>2</v>
      </c>
      <c r="F79" s="3">
        <v>6</v>
      </c>
      <c r="G79" s="6">
        <v>5</v>
      </c>
      <c r="H79" s="3">
        <v>0</v>
      </c>
      <c r="I79" s="6">
        <v>2</v>
      </c>
      <c r="J79" s="3">
        <v>0</v>
      </c>
      <c r="K79" s="3">
        <v>0</v>
      </c>
      <c r="L79" s="3">
        <v>0</v>
      </c>
      <c r="M79" s="3">
        <v>1</v>
      </c>
      <c r="N79" s="6">
        <v>1</v>
      </c>
      <c r="O79" s="3">
        <v>0</v>
      </c>
      <c r="P79" s="6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2</v>
      </c>
      <c r="AA79" s="3">
        <v>0.5</v>
      </c>
      <c r="AB79" s="3">
        <v>0.4</v>
      </c>
      <c r="AC79" s="3">
        <v>0.9</v>
      </c>
      <c r="AD79" s="3">
        <f t="shared" si="20"/>
        <v>2</v>
      </c>
    </row>
    <row r="80" spans="1:30" x14ac:dyDescent="0.25">
      <c r="A80" s="3" t="s">
        <v>46</v>
      </c>
      <c r="B80" s="3" t="s">
        <v>108</v>
      </c>
      <c r="C80" s="3">
        <v>0.33300000000000002</v>
      </c>
      <c r="D80" s="3">
        <v>2</v>
      </c>
      <c r="E80" s="3">
        <v>2</v>
      </c>
      <c r="F80" s="3">
        <v>8</v>
      </c>
      <c r="G80" s="6">
        <v>6</v>
      </c>
      <c r="H80" s="3">
        <v>1</v>
      </c>
      <c r="I80" s="6">
        <v>2</v>
      </c>
      <c r="J80" s="3">
        <v>0</v>
      </c>
      <c r="K80" s="3">
        <v>0</v>
      </c>
      <c r="L80" s="3">
        <v>0</v>
      </c>
      <c r="M80" s="3">
        <v>2</v>
      </c>
      <c r="N80" s="6">
        <v>1</v>
      </c>
      <c r="O80" s="3">
        <v>0</v>
      </c>
      <c r="P80" s="6">
        <v>0</v>
      </c>
      <c r="Q80" s="3">
        <v>0</v>
      </c>
      <c r="R80" s="3">
        <v>0</v>
      </c>
      <c r="S80" s="3">
        <v>0</v>
      </c>
      <c r="T80" s="3">
        <v>0</v>
      </c>
      <c r="U80" s="3">
        <v>1</v>
      </c>
      <c r="V80" s="3">
        <v>0</v>
      </c>
      <c r="W80" s="3">
        <v>0</v>
      </c>
      <c r="X80" s="3">
        <v>0</v>
      </c>
      <c r="Y80" s="3">
        <v>0</v>
      </c>
      <c r="Z80" s="3">
        <v>2</v>
      </c>
      <c r="AA80" s="3">
        <v>0.375</v>
      </c>
      <c r="AB80" s="3">
        <v>0.33300000000000002</v>
      </c>
      <c r="AC80" s="3">
        <v>0.70799999999999996</v>
      </c>
      <c r="AD80" s="3">
        <f t="shared" si="20"/>
        <v>2</v>
      </c>
    </row>
    <row r="81" spans="1:30" x14ac:dyDescent="0.25">
      <c r="A81" s="3" t="s">
        <v>46</v>
      </c>
      <c r="B81" s="3" t="s">
        <v>109</v>
      </c>
      <c r="C81" s="3">
        <v>0.33300000000000002</v>
      </c>
      <c r="D81" s="3">
        <v>1</v>
      </c>
      <c r="E81" s="3">
        <v>1</v>
      </c>
      <c r="F81" s="3">
        <v>3</v>
      </c>
      <c r="G81" s="6">
        <v>3</v>
      </c>
      <c r="H81" s="3">
        <v>1</v>
      </c>
      <c r="I81" s="6">
        <v>1</v>
      </c>
      <c r="J81" s="3">
        <v>1</v>
      </c>
      <c r="K81" s="3">
        <v>0</v>
      </c>
      <c r="L81" s="3">
        <v>0</v>
      </c>
      <c r="M81" s="3">
        <v>1</v>
      </c>
      <c r="N81" s="6">
        <v>0</v>
      </c>
      <c r="O81" s="3">
        <v>0</v>
      </c>
      <c r="P81" s="6">
        <v>0</v>
      </c>
      <c r="Q81" s="3">
        <v>0</v>
      </c>
      <c r="R81" s="3">
        <v>2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2</v>
      </c>
      <c r="AA81" s="3">
        <v>0.33300000000000002</v>
      </c>
      <c r="AB81" s="3">
        <v>0.66700000000000004</v>
      </c>
      <c r="AC81" s="3">
        <v>1</v>
      </c>
      <c r="AD81" s="3">
        <f t="shared" si="20"/>
        <v>0</v>
      </c>
    </row>
    <row r="82" spans="1:30" x14ac:dyDescent="0.25">
      <c r="A82" s="3"/>
      <c r="B82" s="3"/>
      <c r="C82" s="3"/>
      <c r="D82" s="3"/>
      <c r="E82" s="3"/>
      <c r="F82" s="3"/>
      <c r="G82" s="4"/>
      <c r="H82" s="5"/>
      <c r="I82" s="4"/>
      <c r="J82" s="5"/>
      <c r="K82" s="5"/>
      <c r="L82" s="5"/>
      <c r="M82" s="3"/>
      <c r="N82" s="6"/>
      <c r="O82" s="3"/>
      <c r="P82" s="6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x14ac:dyDescent="0.25">
      <c r="A83" s="3" t="s">
        <v>49</v>
      </c>
      <c r="B83" s="3" t="s">
        <v>110</v>
      </c>
      <c r="C83" s="3">
        <v>0.57599999999999996</v>
      </c>
      <c r="D83" s="3">
        <v>8</v>
      </c>
      <c r="E83" s="3">
        <v>8</v>
      </c>
      <c r="F83" s="3">
        <v>42</v>
      </c>
      <c r="G83" s="6">
        <v>33</v>
      </c>
      <c r="H83" s="3">
        <v>20</v>
      </c>
      <c r="I83" s="6">
        <v>19</v>
      </c>
      <c r="J83" s="3">
        <v>5</v>
      </c>
      <c r="K83" s="3">
        <v>1</v>
      </c>
      <c r="L83" s="3">
        <v>0</v>
      </c>
      <c r="M83" s="3">
        <v>9</v>
      </c>
      <c r="N83" s="6">
        <v>4</v>
      </c>
      <c r="O83" s="3">
        <v>1</v>
      </c>
      <c r="P83" s="6">
        <v>5</v>
      </c>
      <c r="Q83" s="3">
        <v>0</v>
      </c>
      <c r="R83" s="3">
        <v>12</v>
      </c>
      <c r="S83" s="3">
        <v>0</v>
      </c>
      <c r="T83" s="3">
        <v>0</v>
      </c>
      <c r="U83" s="3">
        <v>0</v>
      </c>
      <c r="V83" s="3">
        <v>0</v>
      </c>
      <c r="W83" s="3">
        <v>2</v>
      </c>
      <c r="X83" s="3">
        <v>0</v>
      </c>
      <c r="Y83" s="3">
        <v>0</v>
      </c>
      <c r="Z83" s="3">
        <v>26</v>
      </c>
      <c r="AA83" s="3">
        <v>0.66700000000000004</v>
      </c>
      <c r="AB83" s="3">
        <v>0.78800000000000003</v>
      </c>
      <c r="AC83" s="3">
        <v>1.4550000000000001</v>
      </c>
      <c r="AD83" s="3">
        <f t="shared" ref="AD83:AD88" si="21">I83-J83-K83-L83</f>
        <v>13</v>
      </c>
    </row>
    <row r="84" spans="1:30" x14ac:dyDescent="0.25">
      <c r="A84" s="3" t="s">
        <v>49</v>
      </c>
      <c r="B84" s="3" t="s">
        <v>111</v>
      </c>
      <c r="C84" s="3">
        <v>0.56499999999999995</v>
      </c>
      <c r="D84" s="3">
        <v>5</v>
      </c>
      <c r="E84" s="3">
        <v>5</v>
      </c>
      <c r="F84" s="3">
        <v>25</v>
      </c>
      <c r="G84" s="6">
        <v>23</v>
      </c>
      <c r="H84" s="3">
        <v>7</v>
      </c>
      <c r="I84" s="6">
        <v>13</v>
      </c>
      <c r="J84" s="3">
        <v>2</v>
      </c>
      <c r="K84" s="3">
        <v>1</v>
      </c>
      <c r="L84" s="3">
        <v>1</v>
      </c>
      <c r="M84" s="3">
        <v>7</v>
      </c>
      <c r="N84" s="6">
        <v>1</v>
      </c>
      <c r="O84" s="3">
        <v>3</v>
      </c>
      <c r="P84" s="6">
        <v>1</v>
      </c>
      <c r="Q84" s="3">
        <v>0</v>
      </c>
      <c r="R84" s="3">
        <v>2</v>
      </c>
      <c r="S84" s="3">
        <v>0</v>
      </c>
      <c r="T84" s="3">
        <v>0</v>
      </c>
      <c r="U84" s="3">
        <v>0</v>
      </c>
      <c r="V84" s="3">
        <v>0</v>
      </c>
      <c r="W84" s="3">
        <v>1</v>
      </c>
      <c r="X84" s="3">
        <v>0</v>
      </c>
      <c r="Y84" s="3">
        <v>0</v>
      </c>
      <c r="Z84" s="3">
        <v>20</v>
      </c>
      <c r="AA84" s="3">
        <v>0.6</v>
      </c>
      <c r="AB84" s="3">
        <v>0.87</v>
      </c>
      <c r="AC84" s="3">
        <v>1.47</v>
      </c>
      <c r="AD84" s="3">
        <f t="shared" si="21"/>
        <v>9</v>
      </c>
    </row>
    <row r="85" spans="1:30" x14ac:dyDescent="0.25">
      <c r="A85" s="3" t="s">
        <v>49</v>
      </c>
      <c r="B85" s="3" t="s">
        <v>112</v>
      </c>
      <c r="C85" s="3">
        <v>0.55300000000000005</v>
      </c>
      <c r="D85" s="3">
        <v>11</v>
      </c>
      <c r="E85" s="3">
        <v>11</v>
      </c>
      <c r="F85" s="3">
        <v>46</v>
      </c>
      <c r="G85" s="6">
        <v>38</v>
      </c>
      <c r="H85" s="3">
        <v>14</v>
      </c>
      <c r="I85" s="6">
        <v>21</v>
      </c>
      <c r="J85" s="3">
        <v>4</v>
      </c>
      <c r="K85" s="3">
        <v>1</v>
      </c>
      <c r="L85" s="3">
        <v>0</v>
      </c>
      <c r="M85" s="3">
        <v>12</v>
      </c>
      <c r="N85" s="6">
        <v>3</v>
      </c>
      <c r="O85" s="3">
        <v>6</v>
      </c>
      <c r="P85" s="6">
        <v>5</v>
      </c>
      <c r="Q85" s="3">
        <v>0</v>
      </c>
      <c r="R85" s="3">
        <v>1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27</v>
      </c>
      <c r="AA85" s="3">
        <v>0.63</v>
      </c>
      <c r="AB85" s="3">
        <v>0.71099999999999997</v>
      </c>
      <c r="AC85" s="3">
        <v>1.341</v>
      </c>
      <c r="AD85" s="3">
        <f t="shared" si="21"/>
        <v>16</v>
      </c>
    </row>
    <row r="86" spans="1:30" x14ac:dyDescent="0.25">
      <c r="A86" s="3" t="s">
        <v>49</v>
      </c>
      <c r="B86" s="3" t="s">
        <v>113</v>
      </c>
      <c r="C86" s="3">
        <v>0.42299999999999999</v>
      </c>
      <c r="D86" s="3">
        <v>7</v>
      </c>
      <c r="E86" s="3">
        <v>7</v>
      </c>
      <c r="F86" s="3">
        <v>30</v>
      </c>
      <c r="G86" s="6">
        <v>26</v>
      </c>
      <c r="H86" s="3">
        <v>8</v>
      </c>
      <c r="I86" s="6">
        <v>11</v>
      </c>
      <c r="J86" s="3">
        <v>0</v>
      </c>
      <c r="K86" s="3">
        <v>0</v>
      </c>
      <c r="L86" s="3">
        <v>0</v>
      </c>
      <c r="M86" s="3">
        <v>6</v>
      </c>
      <c r="N86" s="6">
        <v>4</v>
      </c>
      <c r="O86" s="3">
        <v>3</v>
      </c>
      <c r="P86" s="6">
        <v>0</v>
      </c>
      <c r="Q86" s="3">
        <v>0</v>
      </c>
      <c r="R86" s="3">
        <v>4</v>
      </c>
      <c r="S86" s="3">
        <v>1</v>
      </c>
      <c r="T86" s="3">
        <v>0</v>
      </c>
      <c r="U86" s="3">
        <v>0</v>
      </c>
      <c r="V86" s="3">
        <v>0</v>
      </c>
      <c r="W86" s="3">
        <v>1</v>
      </c>
      <c r="X86" s="3">
        <v>0</v>
      </c>
      <c r="Y86" s="3">
        <v>0</v>
      </c>
      <c r="Z86" s="3">
        <v>11</v>
      </c>
      <c r="AA86" s="3">
        <v>0.5</v>
      </c>
      <c r="AB86" s="3">
        <v>0.42299999999999999</v>
      </c>
      <c r="AC86" s="3">
        <v>0.92300000000000004</v>
      </c>
      <c r="AD86" s="3">
        <f t="shared" si="21"/>
        <v>11</v>
      </c>
    </row>
    <row r="87" spans="1:30" x14ac:dyDescent="0.25">
      <c r="A87" s="3" t="s">
        <v>49</v>
      </c>
      <c r="B87" s="3" t="s">
        <v>114</v>
      </c>
      <c r="C87" s="3">
        <v>0.375</v>
      </c>
      <c r="D87" s="3">
        <v>8</v>
      </c>
      <c r="E87" s="3">
        <v>8</v>
      </c>
      <c r="F87" s="3">
        <v>29</v>
      </c>
      <c r="G87" s="6">
        <v>24</v>
      </c>
      <c r="H87" s="3">
        <v>5</v>
      </c>
      <c r="I87" s="6">
        <v>9</v>
      </c>
      <c r="J87" s="3">
        <v>1</v>
      </c>
      <c r="K87" s="3">
        <v>0</v>
      </c>
      <c r="L87" s="3">
        <v>0</v>
      </c>
      <c r="M87" s="3">
        <v>11</v>
      </c>
      <c r="N87" s="6">
        <v>4</v>
      </c>
      <c r="O87" s="3">
        <v>7</v>
      </c>
      <c r="P87" s="6">
        <v>1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10</v>
      </c>
      <c r="AA87" s="3">
        <v>0.48299999999999998</v>
      </c>
      <c r="AB87" s="3">
        <v>0.41699999999999998</v>
      </c>
      <c r="AC87" s="3">
        <v>0.89900000000000002</v>
      </c>
      <c r="AD87" s="3">
        <f t="shared" si="21"/>
        <v>8</v>
      </c>
    </row>
    <row r="88" spans="1:30" x14ac:dyDescent="0.25">
      <c r="A88" s="3" t="s">
        <v>49</v>
      </c>
      <c r="B88" s="3" t="s">
        <v>108</v>
      </c>
      <c r="C88" s="3">
        <v>0.35699999999999998</v>
      </c>
      <c r="D88" s="3">
        <v>4</v>
      </c>
      <c r="E88" s="3">
        <v>4</v>
      </c>
      <c r="F88" s="3">
        <v>16</v>
      </c>
      <c r="G88" s="6">
        <v>14</v>
      </c>
      <c r="H88" s="3">
        <v>2</v>
      </c>
      <c r="I88" s="6">
        <v>5</v>
      </c>
      <c r="J88" s="3">
        <v>3</v>
      </c>
      <c r="K88" s="3">
        <v>0</v>
      </c>
      <c r="L88" s="3">
        <v>0</v>
      </c>
      <c r="M88" s="3">
        <v>1</v>
      </c>
      <c r="N88" s="6">
        <v>2</v>
      </c>
      <c r="O88" s="3">
        <v>1</v>
      </c>
      <c r="P88" s="6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8</v>
      </c>
      <c r="AA88" s="3">
        <v>0.437</v>
      </c>
      <c r="AB88" s="3">
        <v>0.57099999999999995</v>
      </c>
      <c r="AC88" s="3">
        <v>1.0089999999999999</v>
      </c>
      <c r="AD88" s="3">
        <f t="shared" si="21"/>
        <v>2</v>
      </c>
    </row>
    <row r="91" spans="1:30" x14ac:dyDescent="0.25">
      <c r="A91" s="3"/>
      <c r="B91" s="7" t="s">
        <v>115</v>
      </c>
      <c r="C91" s="3"/>
      <c r="D91" s="3"/>
      <c r="E91" s="3"/>
      <c r="F91" s="3"/>
      <c r="G91" s="4"/>
      <c r="H91" s="5"/>
      <c r="I91" s="4"/>
      <c r="J91" s="5"/>
      <c r="K91" s="5"/>
      <c r="L91" s="5"/>
      <c r="M91" s="3"/>
      <c r="N91" s="6"/>
      <c r="O91" s="3"/>
      <c r="P91" s="6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x14ac:dyDescent="0.25">
      <c r="A92" s="3" t="s">
        <v>40</v>
      </c>
      <c r="B92" s="3" t="s">
        <v>116</v>
      </c>
      <c r="C92" s="3">
        <v>0.24099999999999999</v>
      </c>
      <c r="D92" s="3">
        <v>9</v>
      </c>
      <c r="E92" s="3">
        <v>9</v>
      </c>
      <c r="F92" s="3">
        <v>35</v>
      </c>
      <c r="G92" s="4">
        <v>29</v>
      </c>
      <c r="H92" s="5">
        <v>6</v>
      </c>
      <c r="I92" s="4">
        <v>7</v>
      </c>
      <c r="J92" s="5">
        <v>1</v>
      </c>
      <c r="K92" s="5">
        <v>0</v>
      </c>
      <c r="L92" s="5">
        <v>0</v>
      </c>
      <c r="M92" s="3">
        <v>2</v>
      </c>
      <c r="N92" s="6">
        <v>6</v>
      </c>
      <c r="O92" s="3">
        <v>4</v>
      </c>
      <c r="P92" s="6">
        <v>0</v>
      </c>
      <c r="Q92" s="3">
        <v>0</v>
      </c>
      <c r="R92" s="3">
        <v>2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8</v>
      </c>
      <c r="AA92" s="3">
        <v>0.371</v>
      </c>
      <c r="AB92" s="3">
        <v>0.27600000000000002</v>
      </c>
      <c r="AC92" s="3">
        <v>0.64700000000000002</v>
      </c>
      <c r="AD92" s="3"/>
    </row>
    <row r="93" spans="1:30" x14ac:dyDescent="0.25">
      <c r="A93" s="3" t="s">
        <v>43</v>
      </c>
      <c r="B93" s="3" t="s">
        <v>116</v>
      </c>
      <c r="C93" s="3">
        <v>0.33300000000000002</v>
      </c>
      <c r="D93" s="3">
        <v>12</v>
      </c>
      <c r="E93" s="3">
        <v>12</v>
      </c>
      <c r="F93" s="3">
        <v>38</v>
      </c>
      <c r="G93" s="4">
        <v>33</v>
      </c>
      <c r="H93" s="5">
        <v>3</v>
      </c>
      <c r="I93" s="4">
        <v>11</v>
      </c>
      <c r="J93" s="5">
        <v>1</v>
      </c>
      <c r="K93" s="5">
        <v>0</v>
      </c>
      <c r="L93" s="5">
        <v>0</v>
      </c>
      <c r="M93" s="3">
        <v>3</v>
      </c>
      <c r="N93" s="6">
        <v>5</v>
      </c>
      <c r="O93" s="3">
        <v>13</v>
      </c>
      <c r="P93" s="6">
        <v>0</v>
      </c>
      <c r="Q93" s="3">
        <v>0</v>
      </c>
      <c r="R93" s="3">
        <v>8</v>
      </c>
      <c r="S93" s="3">
        <v>1</v>
      </c>
      <c r="T93" s="3">
        <v>0</v>
      </c>
      <c r="U93" s="3">
        <v>0</v>
      </c>
      <c r="V93" s="3">
        <v>0</v>
      </c>
      <c r="W93" s="3">
        <v>3</v>
      </c>
      <c r="X93" s="3">
        <v>1</v>
      </c>
      <c r="Y93" s="3">
        <v>0</v>
      </c>
      <c r="Z93" s="3">
        <v>12</v>
      </c>
      <c r="AA93" s="3">
        <v>0.42099999999999999</v>
      </c>
      <c r="AB93" s="3">
        <v>0.36399999999999999</v>
      </c>
      <c r="AC93" s="3">
        <v>0.78500000000000003</v>
      </c>
      <c r="AD93" s="3"/>
    </row>
    <row r="94" spans="1:30" x14ac:dyDescent="0.25">
      <c r="A94" s="8" t="s">
        <v>50</v>
      </c>
      <c r="B94" s="8" t="s">
        <v>116</v>
      </c>
      <c r="C94" s="8">
        <v>0.28999999999999998</v>
      </c>
      <c r="D94" s="8">
        <f t="shared" ref="D94:Z94" si="22">SUM(D92:D93)</f>
        <v>21</v>
      </c>
      <c r="E94" s="8">
        <f t="shared" si="22"/>
        <v>21</v>
      </c>
      <c r="F94" s="8">
        <f t="shared" si="22"/>
        <v>73</v>
      </c>
      <c r="G94" s="9">
        <f t="shared" si="22"/>
        <v>62</v>
      </c>
      <c r="H94" s="10">
        <f t="shared" si="22"/>
        <v>9</v>
      </c>
      <c r="I94" s="9">
        <f t="shared" si="22"/>
        <v>18</v>
      </c>
      <c r="J94" s="10">
        <f t="shared" si="22"/>
        <v>2</v>
      </c>
      <c r="K94" s="10">
        <f t="shared" si="22"/>
        <v>0</v>
      </c>
      <c r="L94" s="10">
        <f t="shared" si="22"/>
        <v>0</v>
      </c>
      <c r="M94" s="8">
        <f t="shared" si="22"/>
        <v>5</v>
      </c>
      <c r="N94" s="11">
        <f t="shared" si="22"/>
        <v>11</v>
      </c>
      <c r="O94" s="8">
        <f t="shared" si="22"/>
        <v>17</v>
      </c>
      <c r="P94" s="11">
        <f t="shared" si="22"/>
        <v>0</v>
      </c>
      <c r="Q94" s="8">
        <f t="shared" si="22"/>
        <v>0</v>
      </c>
      <c r="R94" s="8">
        <f t="shared" si="22"/>
        <v>10</v>
      </c>
      <c r="S94" s="8">
        <f t="shared" si="22"/>
        <v>1</v>
      </c>
      <c r="T94" s="8">
        <f t="shared" si="22"/>
        <v>0</v>
      </c>
      <c r="U94" s="8">
        <f t="shared" si="22"/>
        <v>0</v>
      </c>
      <c r="V94" s="8">
        <f t="shared" si="22"/>
        <v>0</v>
      </c>
      <c r="W94" s="8">
        <f t="shared" si="22"/>
        <v>3</v>
      </c>
      <c r="X94" s="8">
        <f t="shared" si="22"/>
        <v>1</v>
      </c>
      <c r="Y94" s="8">
        <f t="shared" si="22"/>
        <v>0</v>
      </c>
      <c r="Z94" s="8">
        <f t="shared" si="22"/>
        <v>20</v>
      </c>
      <c r="AA94" s="7">
        <f>(I94+N94+P94)/(G94+N94+P94+U94)</f>
        <v>0.39726027397260272</v>
      </c>
      <c r="AB94" s="8">
        <v>0.32300000000000001</v>
      </c>
      <c r="AC94" s="8">
        <f>SUM(AA94:AB94)</f>
        <v>0.72026027397260273</v>
      </c>
      <c r="AD94" s="3">
        <f t="shared" ref="AD94" si="23">I94-J94-K94-L94</f>
        <v>16</v>
      </c>
    </row>
    <row r="96" spans="1:30" x14ac:dyDescent="0.25">
      <c r="A96" s="3" t="s">
        <v>40</v>
      </c>
      <c r="B96" s="3" t="s">
        <v>117</v>
      </c>
      <c r="C96" s="3">
        <v>0.35499999999999998</v>
      </c>
      <c r="D96" s="3">
        <v>10</v>
      </c>
      <c r="E96" s="3">
        <v>10</v>
      </c>
      <c r="F96" s="3">
        <v>38</v>
      </c>
      <c r="G96" s="4">
        <v>31</v>
      </c>
      <c r="H96" s="5">
        <v>8</v>
      </c>
      <c r="I96" s="4">
        <v>11</v>
      </c>
      <c r="J96" s="5">
        <v>1</v>
      </c>
      <c r="K96" s="5">
        <v>0</v>
      </c>
      <c r="L96" s="5">
        <v>0</v>
      </c>
      <c r="M96" s="3">
        <v>6</v>
      </c>
      <c r="N96" s="6">
        <v>4</v>
      </c>
      <c r="O96" s="3">
        <v>5</v>
      </c>
      <c r="P96" s="6">
        <v>2</v>
      </c>
      <c r="Q96" s="3">
        <v>0</v>
      </c>
      <c r="R96" s="3">
        <v>2</v>
      </c>
      <c r="S96" s="3">
        <v>0</v>
      </c>
      <c r="T96" s="3">
        <v>0</v>
      </c>
      <c r="U96" s="3">
        <v>1</v>
      </c>
      <c r="V96" s="3">
        <v>0</v>
      </c>
      <c r="W96" s="3">
        <v>0</v>
      </c>
      <c r="X96" s="3">
        <v>0</v>
      </c>
      <c r="Y96" s="3">
        <v>0</v>
      </c>
      <c r="Z96" s="3">
        <v>12</v>
      </c>
      <c r="AA96" s="3">
        <v>0.44700000000000001</v>
      </c>
      <c r="AB96" s="3">
        <v>0.38700000000000001</v>
      </c>
      <c r="AC96" s="3">
        <v>0.83399999999999996</v>
      </c>
      <c r="AD96" s="3"/>
    </row>
    <row r="97" spans="1:30" x14ac:dyDescent="0.25">
      <c r="A97" s="3" t="s">
        <v>43</v>
      </c>
      <c r="B97" s="3" t="s">
        <v>118</v>
      </c>
      <c r="C97" s="3">
        <v>8.3000000000000004E-2</v>
      </c>
      <c r="D97" s="3">
        <v>5</v>
      </c>
      <c r="E97" s="3">
        <v>5</v>
      </c>
      <c r="F97" s="3">
        <v>14</v>
      </c>
      <c r="G97" s="4">
        <v>12</v>
      </c>
      <c r="H97" s="5">
        <v>2</v>
      </c>
      <c r="I97" s="4">
        <v>1</v>
      </c>
      <c r="J97" s="5">
        <v>0</v>
      </c>
      <c r="K97" s="5">
        <v>0</v>
      </c>
      <c r="L97" s="5">
        <v>0</v>
      </c>
      <c r="M97" s="3">
        <v>4</v>
      </c>
      <c r="N97" s="6">
        <v>1</v>
      </c>
      <c r="O97" s="3">
        <v>2</v>
      </c>
      <c r="P97" s="6">
        <v>1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1</v>
      </c>
      <c r="X97" s="3">
        <v>0</v>
      </c>
      <c r="Y97" s="3">
        <v>0</v>
      </c>
      <c r="Z97" s="3">
        <v>1</v>
      </c>
      <c r="AA97" s="3">
        <v>0.214</v>
      </c>
      <c r="AB97" s="3">
        <v>8.3000000000000004E-2</v>
      </c>
      <c r="AC97" s="3">
        <v>0.29799999999999999</v>
      </c>
      <c r="AD97" s="3"/>
    </row>
    <row r="98" spans="1:30" x14ac:dyDescent="0.25">
      <c r="A98" s="8" t="s">
        <v>50</v>
      </c>
      <c r="B98" s="8" t="s">
        <v>118</v>
      </c>
      <c r="C98" s="8">
        <v>0.27900000000000003</v>
      </c>
      <c r="D98" s="8">
        <f t="shared" ref="D98:Z98" si="24">SUM(D96:D97)</f>
        <v>15</v>
      </c>
      <c r="E98" s="8">
        <f t="shared" si="24"/>
        <v>15</v>
      </c>
      <c r="F98" s="8">
        <f t="shared" si="24"/>
        <v>52</v>
      </c>
      <c r="G98" s="9">
        <f t="shared" si="24"/>
        <v>43</v>
      </c>
      <c r="H98" s="10">
        <f t="shared" si="24"/>
        <v>10</v>
      </c>
      <c r="I98" s="9">
        <f t="shared" si="24"/>
        <v>12</v>
      </c>
      <c r="J98" s="10">
        <f t="shared" si="24"/>
        <v>1</v>
      </c>
      <c r="K98" s="10">
        <f t="shared" si="24"/>
        <v>0</v>
      </c>
      <c r="L98" s="10">
        <f t="shared" si="24"/>
        <v>0</v>
      </c>
      <c r="M98" s="8">
        <f t="shared" si="24"/>
        <v>10</v>
      </c>
      <c r="N98" s="11">
        <f t="shared" si="24"/>
        <v>5</v>
      </c>
      <c r="O98" s="8">
        <f t="shared" si="24"/>
        <v>7</v>
      </c>
      <c r="P98" s="11">
        <f t="shared" si="24"/>
        <v>3</v>
      </c>
      <c r="Q98" s="8">
        <f t="shared" si="24"/>
        <v>0</v>
      </c>
      <c r="R98" s="8">
        <f t="shared" si="24"/>
        <v>2</v>
      </c>
      <c r="S98" s="8">
        <f t="shared" si="24"/>
        <v>0</v>
      </c>
      <c r="T98" s="8">
        <f t="shared" si="24"/>
        <v>0</v>
      </c>
      <c r="U98" s="8">
        <f t="shared" si="24"/>
        <v>1</v>
      </c>
      <c r="V98" s="8">
        <f t="shared" si="24"/>
        <v>0</v>
      </c>
      <c r="W98" s="8">
        <f t="shared" si="24"/>
        <v>1</v>
      </c>
      <c r="X98" s="8">
        <f t="shared" si="24"/>
        <v>0</v>
      </c>
      <c r="Y98" s="8">
        <f t="shared" si="24"/>
        <v>0</v>
      </c>
      <c r="Z98" s="8">
        <f t="shared" si="24"/>
        <v>13</v>
      </c>
      <c r="AA98" s="8">
        <v>0.38400000000000001</v>
      </c>
      <c r="AB98" s="8">
        <v>0.30199999999999999</v>
      </c>
      <c r="AC98" s="8">
        <f>SUM(AA98:AB98)</f>
        <v>0.68599999999999994</v>
      </c>
      <c r="AD98" s="3">
        <f t="shared" ref="AD98" si="25">I98-J98-K98-L98</f>
        <v>11</v>
      </c>
    </row>
    <row r="100" spans="1:30" x14ac:dyDescent="0.25">
      <c r="A100" s="3" t="s">
        <v>40</v>
      </c>
      <c r="B100" s="3" t="s">
        <v>119</v>
      </c>
      <c r="C100" s="3">
        <v>0.57099999999999995</v>
      </c>
      <c r="D100" s="3">
        <v>2</v>
      </c>
      <c r="E100" s="3">
        <v>2</v>
      </c>
      <c r="F100" s="3">
        <v>8</v>
      </c>
      <c r="G100" s="4">
        <v>7</v>
      </c>
      <c r="H100" s="5">
        <v>1</v>
      </c>
      <c r="I100" s="4">
        <v>4</v>
      </c>
      <c r="J100" s="5">
        <v>0</v>
      </c>
      <c r="K100" s="5">
        <v>0</v>
      </c>
      <c r="L100" s="5">
        <v>0</v>
      </c>
      <c r="M100" s="3">
        <v>0</v>
      </c>
      <c r="N100" s="6">
        <v>0</v>
      </c>
      <c r="O100" s="3">
        <v>1</v>
      </c>
      <c r="P100" s="6">
        <v>1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4</v>
      </c>
      <c r="AA100" s="3">
        <v>0.625</v>
      </c>
      <c r="AB100" s="3">
        <v>0.57099999999999995</v>
      </c>
      <c r="AC100" s="3">
        <v>1.196</v>
      </c>
      <c r="AD100" s="3"/>
    </row>
    <row r="101" spans="1:30" x14ac:dyDescent="0.25">
      <c r="A101" s="3" t="s">
        <v>43</v>
      </c>
      <c r="B101" s="3" t="s">
        <v>120</v>
      </c>
      <c r="C101" s="3">
        <v>0.27300000000000002</v>
      </c>
      <c r="D101" s="3">
        <v>4</v>
      </c>
      <c r="E101" s="3">
        <v>4</v>
      </c>
      <c r="F101" s="3">
        <v>14</v>
      </c>
      <c r="G101" s="4">
        <v>11</v>
      </c>
      <c r="H101" s="5">
        <v>2</v>
      </c>
      <c r="I101" s="4">
        <v>3</v>
      </c>
      <c r="J101" s="5">
        <v>0</v>
      </c>
      <c r="K101" s="5">
        <v>0</v>
      </c>
      <c r="L101" s="5">
        <v>0</v>
      </c>
      <c r="M101" s="3">
        <v>1</v>
      </c>
      <c r="N101" s="6">
        <v>2</v>
      </c>
      <c r="O101" s="3">
        <v>4</v>
      </c>
      <c r="P101" s="6">
        <v>1</v>
      </c>
      <c r="Q101" s="3">
        <v>0</v>
      </c>
      <c r="R101" s="3">
        <v>3</v>
      </c>
      <c r="S101" s="3">
        <v>0</v>
      </c>
      <c r="T101" s="3">
        <v>0</v>
      </c>
      <c r="U101" s="3">
        <v>0</v>
      </c>
      <c r="V101" s="3">
        <v>0</v>
      </c>
      <c r="W101" s="3">
        <v>1</v>
      </c>
      <c r="X101" s="3">
        <v>0</v>
      </c>
      <c r="Y101" s="3">
        <v>0</v>
      </c>
      <c r="Z101" s="3">
        <v>3</v>
      </c>
      <c r="AA101" s="3">
        <v>0.42899999999999999</v>
      </c>
      <c r="AB101" s="3">
        <v>0.27300000000000002</v>
      </c>
      <c r="AC101" s="3">
        <v>0.70099999999999996</v>
      </c>
      <c r="AD101" s="3"/>
    </row>
    <row r="102" spans="1:30" x14ac:dyDescent="0.25">
      <c r="A102" s="20" t="s">
        <v>50</v>
      </c>
      <c r="B102" s="8" t="s">
        <v>120</v>
      </c>
      <c r="C102" s="8">
        <v>0.38800000000000001</v>
      </c>
      <c r="D102" s="8">
        <f t="shared" ref="D102:Z102" si="26">SUM(D100:D101)</f>
        <v>6</v>
      </c>
      <c r="E102" s="8">
        <f t="shared" si="26"/>
        <v>6</v>
      </c>
      <c r="F102" s="8">
        <f t="shared" si="26"/>
        <v>22</v>
      </c>
      <c r="G102" s="9">
        <f t="shared" si="26"/>
        <v>18</v>
      </c>
      <c r="H102" s="10">
        <f t="shared" si="26"/>
        <v>3</v>
      </c>
      <c r="I102" s="9">
        <f t="shared" si="26"/>
        <v>7</v>
      </c>
      <c r="J102" s="10">
        <f t="shared" si="26"/>
        <v>0</v>
      </c>
      <c r="K102" s="10">
        <f t="shared" si="26"/>
        <v>0</v>
      </c>
      <c r="L102" s="10">
        <f t="shared" si="26"/>
        <v>0</v>
      </c>
      <c r="M102" s="8">
        <f t="shared" si="26"/>
        <v>1</v>
      </c>
      <c r="N102" s="11">
        <f t="shared" si="26"/>
        <v>2</v>
      </c>
      <c r="O102" s="8">
        <f t="shared" si="26"/>
        <v>5</v>
      </c>
      <c r="P102" s="11">
        <f t="shared" si="26"/>
        <v>2</v>
      </c>
      <c r="Q102" s="8">
        <f t="shared" si="26"/>
        <v>0</v>
      </c>
      <c r="R102" s="8">
        <f t="shared" si="26"/>
        <v>3</v>
      </c>
      <c r="S102" s="8">
        <f t="shared" si="26"/>
        <v>0</v>
      </c>
      <c r="T102" s="8">
        <f t="shared" si="26"/>
        <v>0</v>
      </c>
      <c r="U102" s="8">
        <f t="shared" si="26"/>
        <v>0</v>
      </c>
      <c r="V102" s="8">
        <f t="shared" si="26"/>
        <v>0</v>
      </c>
      <c r="W102" s="8">
        <f t="shared" si="26"/>
        <v>1</v>
      </c>
      <c r="X102" s="8">
        <f t="shared" si="26"/>
        <v>0</v>
      </c>
      <c r="Y102" s="8">
        <f t="shared" si="26"/>
        <v>0</v>
      </c>
      <c r="Z102" s="8">
        <f t="shared" si="26"/>
        <v>7</v>
      </c>
      <c r="AA102" s="8">
        <v>0.5</v>
      </c>
      <c r="AB102" s="8">
        <v>0.38900000000000001</v>
      </c>
      <c r="AC102" s="8">
        <f>SUM(AA102:AB102)</f>
        <v>0.88900000000000001</v>
      </c>
      <c r="AD102" s="3">
        <f t="shared" ref="AD102" si="27">I102-J102-K102-L102</f>
        <v>7</v>
      </c>
    </row>
    <row r="105" spans="1:30" x14ac:dyDescent="0.25">
      <c r="A105" s="3" t="s">
        <v>40</v>
      </c>
      <c r="B105" s="3" t="s">
        <v>121</v>
      </c>
      <c r="C105" s="3">
        <v>0.38500000000000001</v>
      </c>
      <c r="D105" s="3">
        <v>5</v>
      </c>
      <c r="E105" s="3">
        <v>5</v>
      </c>
      <c r="F105" s="3">
        <v>16</v>
      </c>
      <c r="G105" s="4">
        <v>13</v>
      </c>
      <c r="H105" s="5">
        <v>3</v>
      </c>
      <c r="I105" s="4">
        <v>5</v>
      </c>
      <c r="J105" s="5">
        <v>0</v>
      </c>
      <c r="K105" s="5">
        <v>2</v>
      </c>
      <c r="L105" s="5">
        <v>0</v>
      </c>
      <c r="M105" s="3">
        <v>3</v>
      </c>
      <c r="N105" s="6">
        <v>1</v>
      </c>
      <c r="O105" s="3">
        <v>0</v>
      </c>
      <c r="P105" s="6">
        <v>1</v>
      </c>
      <c r="Q105" s="3">
        <v>0</v>
      </c>
      <c r="R105" s="3">
        <v>1</v>
      </c>
      <c r="S105" s="3">
        <v>1</v>
      </c>
      <c r="T105" s="3">
        <v>0</v>
      </c>
      <c r="U105" s="3">
        <v>1</v>
      </c>
      <c r="V105" s="3">
        <v>0</v>
      </c>
      <c r="W105" s="3">
        <v>0</v>
      </c>
      <c r="X105" s="3">
        <v>0</v>
      </c>
      <c r="Y105" s="3">
        <v>0</v>
      </c>
      <c r="Z105" s="3">
        <v>9</v>
      </c>
      <c r="AA105" s="3">
        <v>0.437</v>
      </c>
      <c r="AB105" s="3">
        <v>0.69199999999999995</v>
      </c>
      <c r="AC105" s="3">
        <v>1.1299999999999999</v>
      </c>
      <c r="AD105" s="3"/>
    </row>
    <row r="106" spans="1:30" x14ac:dyDescent="0.25">
      <c r="A106" s="3" t="s">
        <v>46</v>
      </c>
      <c r="B106" s="3" t="s">
        <v>122</v>
      </c>
      <c r="C106" s="3">
        <v>0.308</v>
      </c>
      <c r="D106" s="3">
        <v>4</v>
      </c>
      <c r="E106" s="3">
        <v>4</v>
      </c>
      <c r="F106" s="3">
        <v>15</v>
      </c>
      <c r="G106" s="6">
        <v>13</v>
      </c>
      <c r="H106" s="3">
        <v>3</v>
      </c>
      <c r="I106" s="6">
        <v>4</v>
      </c>
      <c r="J106" s="3">
        <v>1</v>
      </c>
      <c r="K106" s="3">
        <v>0</v>
      </c>
      <c r="L106" s="3">
        <v>0</v>
      </c>
      <c r="M106" s="3">
        <v>2</v>
      </c>
      <c r="N106" s="6">
        <v>2</v>
      </c>
      <c r="O106" s="3">
        <v>3</v>
      </c>
      <c r="P106" s="6">
        <v>0</v>
      </c>
      <c r="Q106" s="3">
        <v>0</v>
      </c>
      <c r="R106" s="3">
        <v>1</v>
      </c>
      <c r="S106" s="3">
        <v>1</v>
      </c>
      <c r="T106" s="3">
        <v>0</v>
      </c>
      <c r="U106" s="3">
        <v>0</v>
      </c>
      <c r="V106" s="3">
        <v>0</v>
      </c>
      <c r="W106" s="3">
        <v>1</v>
      </c>
      <c r="X106" s="3">
        <v>0</v>
      </c>
      <c r="Y106" s="3">
        <v>0</v>
      </c>
      <c r="Z106" s="3">
        <v>5</v>
      </c>
      <c r="AA106" s="3">
        <v>0.4</v>
      </c>
      <c r="AB106" s="3">
        <v>0.38500000000000001</v>
      </c>
      <c r="AC106" s="3">
        <v>0.78500000000000003</v>
      </c>
      <c r="AD106" s="3"/>
    </row>
    <row r="107" spans="1:30" x14ac:dyDescent="0.25">
      <c r="A107" s="3"/>
      <c r="B107" s="7" t="s">
        <v>123</v>
      </c>
      <c r="C107" s="8">
        <v>0.34599999999999997</v>
      </c>
      <c r="D107" s="8">
        <f t="shared" ref="D107:Z107" si="28">SUM(D105:D106)</f>
        <v>9</v>
      </c>
      <c r="E107" s="8">
        <f t="shared" si="28"/>
        <v>9</v>
      </c>
      <c r="F107" s="8">
        <f t="shared" si="28"/>
        <v>31</v>
      </c>
      <c r="G107" s="9">
        <f t="shared" si="28"/>
        <v>26</v>
      </c>
      <c r="H107" s="10">
        <f t="shared" si="28"/>
        <v>6</v>
      </c>
      <c r="I107" s="9">
        <f t="shared" si="28"/>
        <v>9</v>
      </c>
      <c r="J107" s="10">
        <f t="shared" si="28"/>
        <v>1</v>
      </c>
      <c r="K107" s="10">
        <f t="shared" si="28"/>
        <v>2</v>
      </c>
      <c r="L107" s="10">
        <f t="shared" si="28"/>
        <v>0</v>
      </c>
      <c r="M107" s="10">
        <f t="shared" si="28"/>
        <v>5</v>
      </c>
      <c r="N107" s="9">
        <f t="shared" si="28"/>
        <v>3</v>
      </c>
      <c r="O107" s="10">
        <f t="shared" si="28"/>
        <v>3</v>
      </c>
      <c r="P107" s="9">
        <f t="shared" si="28"/>
        <v>1</v>
      </c>
      <c r="Q107" s="10">
        <f t="shared" si="28"/>
        <v>0</v>
      </c>
      <c r="R107" s="10">
        <f t="shared" si="28"/>
        <v>2</v>
      </c>
      <c r="S107" s="10">
        <f t="shared" si="28"/>
        <v>2</v>
      </c>
      <c r="T107" s="10">
        <f t="shared" si="28"/>
        <v>0</v>
      </c>
      <c r="U107" s="10">
        <f t="shared" si="28"/>
        <v>1</v>
      </c>
      <c r="V107" s="10">
        <f t="shared" si="28"/>
        <v>0</v>
      </c>
      <c r="W107" s="10">
        <f t="shared" si="28"/>
        <v>1</v>
      </c>
      <c r="X107" s="10">
        <f t="shared" si="28"/>
        <v>0</v>
      </c>
      <c r="Y107" s="10">
        <f t="shared" si="28"/>
        <v>0</v>
      </c>
      <c r="Z107" s="10">
        <f t="shared" si="28"/>
        <v>14</v>
      </c>
      <c r="AA107" s="8">
        <v>0.41899999999999998</v>
      </c>
      <c r="AB107" s="8">
        <v>0.53800000000000003</v>
      </c>
      <c r="AC107" s="8">
        <f>SUM(AA107:AB107)</f>
        <v>0.95700000000000007</v>
      </c>
      <c r="AD107" s="3">
        <f t="shared" ref="AD107" si="29">I107-J107-K107-L107</f>
        <v>6</v>
      </c>
    </row>
    <row r="110" spans="1:30" x14ac:dyDescent="0.25">
      <c r="A110" s="3" t="s">
        <v>40</v>
      </c>
      <c r="B110" s="3" t="s">
        <v>124</v>
      </c>
      <c r="C110" s="3">
        <v>0.4</v>
      </c>
      <c r="D110" s="3">
        <v>8</v>
      </c>
      <c r="E110" s="3">
        <v>8</v>
      </c>
      <c r="F110" s="3">
        <v>33</v>
      </c>
      <c r="G110" s="4">
        <v>30</v>
      </c>
      <c r="H110" s="5">
        <v>9</v>
      </c>
      <c r="I110" s="4">
        <v>12</v>
      </c>
      <c r="J110" s="5">
        <v>1</v>
      </c>
      <c r="K110" s="5">
        <v>0</v>
      </c>
      <c r="L110" s="5">
        <v>0</v>
      </c>
      <c r="M110" s="3">
        <v>6</v>
      </c>
      <c r="N110" s="6">
        <v>0</v>
      </c>
      <c r="O110" s="3">
        <v>6</v>
      </c>
      <c r="P110" s="6">
        <v>3</v>
      </c>
      <c r="Q110" s="3">
        <v>0</v>
      </c>
      <c r="R110" s="3">
        <v>6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13</v>
      </c>
      <c r="AA110" s="3">
        <v>0.45500000000000002</v>
      </c>
      <c r="AB110" s="3">
        <v>0.433</v>
      </c>
      <c r="AC110" s="3">
        <v>0.88800000000000001</v>
      </c>
      <c r="AD110" s="3"/>
    </row>
    <row r="111" spans="1:30" x14ac:dyDescent="0.25">
      <c r="A111" s="3" t="s">
        <v>43</v>
      </c>
      <c r="B111" s="3" t="s">
        <v>125</v>
      </c>
      <c r="C111" s="3">
        <v>0.19</v>
      </c>
      <c r="D111" s="3">
        <v>8</v>
      </c>
      <c r="E111" s="3">
        <v>8</v>
      </c>
      <c r="F111" s="3">
        <v>23</v>
      </c>
      <c r="G111" s="4">
        <v>21</v>
      </c>
      <c r="H111" s="5">
        <v>2</v>
      </c>
      <c r="I111" s="4">
        <v>4</v>
      </c>
      <c r="J111" s="5">
        <v>0</v>
      </c>
      <c r="K111" s="5">
        <v>0</v>
      </c>
      <c r="L111" s="5">
        <v>0</v>
      </c>
      <c r="M111" s="3">
        <v>1</v>
      </c>
      <c r="N111" s="6">
        <v>1</v>
      </c>
      <c r="O111" s="3">
        <v>4</v>
      </c>
      <c r="P111" s="6">
        <v>1</v>
      </c>
      <c r="Q111" s="3">
        <v>0</v>
      </c>
      <c r="R111" s="3">
        <v>4</v>
      </c>
      <c r="S111" s="3">
        <v>1</v>
      </c>
      <c r="T111" s="3">
        <v>0</v>
      </c>
      <c r="U111" s="3">
        <v>0</v>
      </c>
      <c r="V111" s="3">
        <v>0</v>
      </c>
      <c r="W111" s="3">
        <v>2</v>
      </c>
      <c r="X111" s="3">
        <v>1</v>
      </c>
      <c r="Y111" s="3">
        <v>0</v>
      </c>
      <c r="Z111" s="3">
        <v>4</v>
      </c>
      <c r="AA111" s="3">
        <v>0.26100000000000001</v>
      </c>
      <c r="AB111" s="3">
        <v>0.19</v>
      </c>
      <c r="AC111" s="3">
        <v>0.45100000000000001</v>
      </c>
      <c r="AD111" s="3"/>
    </row>
    <row r="112" spans="1:30" x14ac:dyDescent="0.25">
      <c r="A112" s="3" t="s">
        <v>46</v>
      </c>
      <c r="B112" s="3" t="s">
        <v>126</v>
      </c>
      <c r="C112" s="3">
        <v>0.42899999999999999</v>
      </c>
      <c r="D112" s="3">
        <v>8</v>
      </c>
      <c r="E112" s="3">
        <v>8</v>
      </c>
      <c r="F112" s="3">
        <v>29</v>
      </c>
      <c r="G112" s="6">
        <v>28</v>
      </c>
      <c r="H112" s="3">
        <v>3</v>
      </c>
      <c r="I112" s="6">
        <v>12</v>
      </c>
      <c r="J112" s="3">
        <v>1</v>
      </c>
      <c r="K112" s="3">
        <v>0</v>
      </c>
      <c r="L112" s="3">
        <v>0</v>
      </c>
      <c r="M112" s="3">
        <v>11</v>
      </c>
      <c r="N112" s="6">
        <v>0</v>
      </c>
      <c r="O112" s="3">
        <v>2</v>
      </c>
      <c r="P112" s="6">
        <v>1</v>
      </c>
      <c r="Q112" s="3">
        <v>0</v>
      </c>
      <c r="R112" s="3">
        <v>1</v>
      </c>
      <c r="S112" s="3">
        <v>1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13</v>
      </c>
      <c r="AA112" s="3">
        <v>0.44800000000000001</v>
      </c>
      <c r="AB112" s="3">
        <v>0.46400000000000002</v>
      </c>
      <c r="AC112" s="3">
        <v>0.91300000000000003</v>
      </c>
      <c r="AD112" s="3"/>
    </row>
    <row r="113" spans="1:30" x14ac:dyDescent="0.25">
      <c r="A113" s="8" t="s">
        <v>50</v>
      </c>
      <c r="B113" s="8" t="s">
        <v>127</v>
      </c>
      <c r="C113" s="8">
        <v>0.35399999999999998</v>
      </c>
      <c r="D113" s="8">
        <f t="shared" ref="D113:Z113" si="30">SUM(D110:D112)</f>
        <v>24</v>
      </c>
      <c r="E113" s="8">
        <f t="shared" si="30"/>
        <v>24</v>
      </c>
      <c r="F113" s="8">
        <f t="shared" si="30"/>
        <v>85</v>
      </c>
      <c r="G113" s="9">
        <f t="shared" si="30"/>
        <v>79</v>
      </c>
      <c r="H113" s="10">
        <f t="shared" si="30"/>
        <v>14</v>
      </c>
      <c r="I113" s="9">
        <f t="shared" si="30"/>
        <v>28</v>
      </c>
      <c r="J113" s="10">
        <f t="shared" si="30"/>
        <v>2</v>
      </c>
      <c r="K113" s="10">
        <f t="shared" si="30"/>
        <v>0</v>
      </c>
      <c r="L113" s="10">
        <f t="shared" si="30"/>
        <v>0</v>
      </c>
      <c r="M113" s="8">
        <f t="shared" si="30"/>
        <v>18</v>
      </c>
      <c r="N113" s="11">
        <f t="shared" si="30"/>
        <v>1</v>
      </c>
      <c r="O113" s="8">
        <f t="shared" si="30"/>
        <v>12</v>
      </c>
      <c r="P113" s="11">
        <f t="shared" si="30"/>
        <v>5</v>
      </c>
      <c r="Q113" s="8">
        <f t="shared" si="30"/>
        <v>0</v>
      </c>
      <c r="R113" s="8">
        <f t="shared" si="30"/>
        <v>11</v>
      </c>
      <c r="S113" s="8">
        <f t="shared" si="30"/>
        <v>2</v>
      </c>
      <c r="T113" s="8">
        <f t="shared" si="30"/>
        <v>0</v>
      </c>
      <c r="U113" s="8">
        <f t="shared" si="30"/>
        <v>0</v>
      </c>
      <c r="V113" s="8">
        <f t="shared" si="30"/>
        <v>0</v>
      </c>
      <c r="W113" s="8">
        <f t="shared" si="30"/>
        <v>2</v>
      </c>
      <c r="X113" s="8">
        <f t="shared" si="30"/>
        <v>1</v>
      </c>
      <c r="Y113" s="8">
        <f t="shared" si="30"/>
        <v>0</v>
      </c>
      <c r="Z113" s="8">
        <f t="shared" si="30"/>
        <v>30</v>
      </c>
      <c r="AA113" s="8">
        <v>0.45100000000000001</v>
      </c>
      <c r="AB113" s="8">
        <v>0.38</v>
      </c>
      <c r="AC113" s="8">
        <f>SUM(AA113:AB113)</f>
        <v>0.83099999999999996</v>
      </c>
      <c r="AD113" s="3">
        <f t="shared" ref="AD113" si="31">I113-J113-K113-L113</f>
        <v>26</v>
      </c>
    </row>
    <row r="116" spans="1:30" x14ac:dyDescent="0.25">
      <c r="A116" s="3" t="s">
        <v>40</v>
      </c>
      <c r="B116" s="3" t="s">
        <v>128</v>
      </c>
      <c r="C116" s="3">
        <v>0.5</v>
      </c>
      <c r="D116" s="3">
        <v>9</v>
      </c>
      <c r="E116" s="3">
        <v>9</v>
      </c>
      <c r="F116" s="3">
        <v>34</v>
      </c>
      <c r="G116" s="4">
        <v>24</v>
      </c>
      <c r="H116" s="5">
        <v>10</v>
      </c>
      <c r="I116" s="4">
        <v>12</v>
      </c>
      <c r="J116" s="5">
        <v>1</v>
      </c>
      <c r="K116" s="5">
        <v>0</v>
      </c>
      <c r="L116" s="5">
        <v>0</v>
      </c>
      <c r="M116" s="3">
        <v>5</v>
      </c>
      <c r="N116" s="6">
        <v>8</v>
      </c>
      <c r="O116" s="3">
        <v>2</v>
      </c>
      <c r="P116" s="6">
        <v>2</v>
      </c>
      <c r="Q116" s="3">
        <v>0</v>
      </c>
      <c r="R116" s="3">
        <v>5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13</v>
      </c>
      <c r="AA116" s="3">
        <v>0.64700000000000002</v>
      </c>
      <c r="AB116" s="3">
        <v>0.54200000000000004</v>
      </c>
      <c r="AC116" s="3">
        <v>1.1890000000000001</v>
      </c>
      <c r="AD116" s="3"/>
    </row>
    <row r="117" spans="1:30" x14ac:dyDescent="0.25">
      <c r="A117" s="3" t="s">
        <v>43</v>
      </c>
      <c r="B117" s="3" t="s">
        <v>128</v>
      </c>
      <c r="C117" s="3">
        <v>0.11799999999999999</v>
      </c>
      <c r="D117" s="3">
        <v>12</v>
      </c>
      <c r="E117" s="3">
        <v>12</v>
      </c>
      <c r="F117" s="3">
        <v>38</v>
      </c>
      <c r="G117" s="4">
        <v>34</v>
      </c>
      <c r="H117" s="5">
        <v>2</v>
      </c>
      <c r="I117" s="4">
        <v>4</v>
      </c>
      <c r="J117" s="5">
        <v>0</v>
      </c>
      <c r="K117" s="5">
        <v>0</v>
      </c>
      <c r="L117" s="5">
        <v>0</v>
      </c>
      <c r="M117" s="3">
        <v>2</v>
      </c>
      <c r="N117" s="6">
        <v>3</v>
      </c>
      <c r="O117" s="3">
        <v>7</v>
      </c>
      <c r="P117" s="6">
        <v>1</v>
      </c>
      <c r="Q117" s="3">
        <v>0</v>
      </c>
      <c r="R117" s="3">
        <v>3</v>
      </c>
      <c r="S117" s="3">
        <v>1</v>
      </c>
      <c r="T117" s="3">
        <v>0</v>
      </c>
      <c r="U117" s="3">
        <v>0</v>
      </c>
      <c r="V117" s="3">
        <v>0</v>
      </c>
      <c r="W117" s="3">
        <v>1</v>
      </c>
      <c r="X117" s="3">
        <v>0</v>
      </c>
      <c r="Y117" s="3">
        <v>0</v>
      </c>
      <c r="Z117" s="3">
        <v>4</v>
      </c>
      <c r="AA117" s="3">
        <v>0.21099999999999999</v>
      </c>
      <c r="AB117" s="3">
        <v>0.11799999999999999</v>
      </c>
      <c r="AC117" s="3">
        <v>0.32800000000000001</v>
      </c>
      <c r="AD117" s="3"/>
    </row>
    <row r="118" spans="1:30" x14ac:dyDescent="0.25">
      <c r="A118" s="3" t="s">
        <v>46</v>
      </c>
      <c r="B118" s="3" t="s">
        <v>128</v>
      </c>
      <c r="C118" s="3">
        <v>0.52400000000000002</v>
      </c>
      <c r="D118" s="3">
        <v>8</v>
      </c>
      <c r="E118" s="3">
        <v>7</v>
      </c>
      <c r="F118" s="3">
        <v>23</v>
      </c>
      <c r="G118" s="6">
        <v>21</v>
      </c>
      <c r="H118" s="3">
        <v>5</v>
      </c>
      <c r="I118" s="6">
        <v>11</v>
      </c>
      <c r="J118" s="3">
        <v>2</v>
      </c>
      <c r="K118" s="3">
        <v>0</v>
      </c>
      <c r="L118" s="3">
        <v>0</v>
      </c>
      <c r="M118" s="3">
        <v>6</v>
      </c>
      <c r="N118" s="6">
        <v>2</v>
      </c>
      <c r="O118" s="3">
        <v>3</v>
      </c>
      <c r="P118" s="6">
        <v>0</v>
      </c>
      <c r="Q118" s="3">
        <v>0</v>
      </c>
      <c r="R118" s="3">
        <v>1</v>
      </c>
      <c r="S118" s="3">
        <v>0</v>
      </c>
      <c r="T118" s="3">
        <v>0</v>
      </c>
      <c r="U118" s="3">
        <v>0</v>
      </c>
      <c r="V118" s="3">
        <v>0</v>
      </c>
      <c r="W118" s="3">
        <v>1</v>
      </c>
      <c r="X118" s="3">
        <v>0</v>
      </c>
      <c r="Y118" s="3">
        <v>0</v>
      </c>
      <c r="Z118" s="3">
        <v>13</v>
      </c>
      <c r="AA118" s="3">
        <v>0.56499999999999995</v>
      </c>
      <c r="AB118" s="3">
        <v>0.61899999999999999</v>
      </c>
      <c r="AC118" s="3">
        <v>1.1839999999999999</v>
      </c>
      <c r="AD118" s="3"/>
    </row>
    <row r="119" spans="1:30" x14ac:dyDescent="0.25">
      <c r="A119" s="3" t="s">
        <v>49</v>
      </c>
      <c r="B119" s="3" t="s">
        <v>128</v>
      </c>
      <c r="C119" s="3">
        <v>0</v>
      </c>
      <c r="D119" s="3">
        <v>1</v>
      </c>
      <c r="E119" s="3">
        <v>0</v>
      </c>
      <c r="F119" s="3">
        <v>2</v>
      </c>
      <c r="G119" s="6">
        <v>2</v>
      </c>
      <c r="H119" s="3">
        <v>0</v>
      </c>
      <c r="I119" s="6">
        <v>0</v>
      </c>
      <c r="J119" s="3">
        <v>0</v>
      </c>
      <c r="K119" s="3">
        <v>0</v>
      </c>
      <c r="L119" s="3">
        <v>0</v>
      </c>
      <c r="M119" s="3">
        <v>0</v>
      </c>
      <c r="N119" s="6">
        <v>0</v>
      </c>
      <c r="O119" s="3">
        <v>1</v>
      </c>
      <c r="P119" s="6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/>
    </row>
    <row r="120" spans="1:30" x14ac:dyDescent="0.25">
      <c r="A120" s="8" t="s">
        <v>50</v>
      </c>
      <c r="B120" s="8" t="s">
        <v>128</v>
      </c>
      <c r="C120" s="8">
        <f>I120/G120</f>
        <v>0.33333333333333331</v>
      </c>
      <c r="D120" s="8">
        <f t="shared" ref="D120:Z120" si="32">SUM(D116:D119)</f>
        <v>30</v>
      </c>
      <c r="E120" s="8">
        <f t="shared" si="32"/>
        <v>28</v>
      </c>
      <c r="F120" s="8">
        <f t="shared" si="32"/>
        <v>97</v>
      </c>
      <c r="G120" s="9">
        <f t="shared" si="32"/>
        <v>81</v>
      </c>
      <c r="H120" s="10">
        <f t="shared" si="32"/>
        <v>17</v>
      </c>
      <c r="I120" s="9">
        <f t="shared" si="32"/>
        <v>27</v>
      </c>
      <c r="J120" s="10">
        <f t="shared" si="32"/>
        <v>3</v>
      </c>
      <c r="K120" s="10">
        <f t="shared" si="32"/>
        <v>0</v>
      </c>
      <c r="L120" s="10">
        <f t="shared" si="32"/>
        <v>0</v>
      </c>
      <c r="M120" s="8">
        <f t="shared" si="32"/>
        <v>13</v>
      </c>
      <c r="N120" s="11">
        <f t="shared" si="32"/>
        <v>13</v>
      </c>
      <c r="O120" s="8">
        <f t="shared" si="32"/>
        <v>13</v>
      </c>
      <c r="P120" s="11">
        <f t="shared" si="32"/>
        <v>3</v>
      </c>
      <c r="Q120" s="8">
        <f t="shared" si="32"/>
        <v>0</v>
      </c>
      <c r="R120" s="8">
        <f t="shared" si="32"/>
        <v>9</v>
      </c>
      <c r="S120" s="8">
        <f t="shared" si="32"/>
        <v>1</v>
      </c>
      <c r="T120" s="8">
        <f t="shared" si="32"/>
        <v>0</v>
      </c>
      <c r="U120" s="8">
        <f t="shared" si="32"/>
        <v>0</v>
      </c>
      <c r="V120" s="8">
        <f t="shared" si="32"/>
        <v>0</v>
      </c>
      <c r="W120" s="8">
        <f t="shared" si="32"/>
        <v>2</v>
      </c>
      <c r="X120" s="8">
        <f t="shared" si="32"/>
        <v>0</v>
      </c>
      <c r="Y120" s="8">
        <f t="shared" si="32"/>
        <v>0</v>
      </c>
      <c r="Z120" s="8">
        <f t="shared" si="32"/>
        <v>30</v>
      </c>
      <c r="AA120" s="7">
        <f>(I120+N120+P120)/(G120+N120+P120+U120)</f>
        <v>0.44329896907216493</v>
      </c>
      <c r="AB120" s="8">
        <v>0.37</v>
      </c>
      <c r="AC120" s="8">
        <f>SUM(AA120:AB120)</f>
        <v>0.81329896907216492</v>
      </c>
      <c r="AD120" s="3">
        <f t="shared" ref="AD120" si="33">I120-J120-K120-L120</f>
        <v>24</v>
      </c>
    </row>
    <row r="121" spans="1:30" x14ac:dyDescent="0.25">
      <c r="A121" s="25"/>
    </row>
    <row r="122" spans="1:30" x14ac:dyDescent="0.25">
      <c r="A122" s="3" t="s">
        <v>40</v>
      </c>
      <c r="B122" s="3" t="s">
        <v>129</v>
      </c>
      <c r="C122" s="3">
        <v>0.312</v>
      </c>
      <c r="D122" s="3">
        <v>9</v>
      </c>
      <c r="E122" s="3">
        <v>9</v>
      </c>
      <c r="F122" s="3">
        <v>36</v>
      </c>
      <c r="G122" s="4">
        <v>32</v>
      </c>
      <c r="H122" s="5">
        <v>2</v>
      </c>
      <c r="I122" s="4">
        <v>10</v>
      </c>
      <c r="J122" s="5">
        <v>2</v>
      </c>
      <c r="K122" s="5">
        <v>0</v>
      </c>
      <c r="L122" s="5">
        <v>0</v>
      </c>
      <c r="M122" s="3">
        <v>6</v>
      </c>
      <c r="N122" s="6">
        <v>4</v>
      </c>
      <c r="O122" s="3">
        <v>3</v>
      </c>
      <c r="P122" s="6">
        <v>0</v>
      </c>
      <c r="Q122" s="3">
        <v>0</v>
      </c>
      <c r="R122" s="3">
        <v>3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12</v>
      </c>
      <c r="AA122" s="3">
        <v>0.38900000000000001</v>
      </c>
      <c r="AB122" s="3">
        <v>0.375</v>
      </c>
      <c r="AC122" s="3">
        <v>0.76400000000000001</v>
      </c>
      <c r="AD122" s="3"/>
    </row>
    <row r="123" spans="1:30" x14ac:dyDescent="0.25">
      <c r="A123" s="3" t="s">
        <v>43</v>
      </c>
      <c r="B123" s="3" t="s">
        <v>129</v>
      </c>
      <c r="C123" s="3">
        <v>0.32400000000000001</v>
      </c>
      <c r="D123" s="3">
        <v>12</v>
      </c>
      <c r="E123" s="3">
        <v>12</v>
      </c>
      <c r="F123" s="3">
        <v>43</v>
      </c>
      <c r="G123" s="4">
        <v>37</v>
      </c>
      <c r="H123" s="5">
        <v>5</v>
      </c>
      <c r="I123" s="4">
        <v>12</v>
      </c>
      <c r="J123" s="5">
        <v>0</v>
      </c>
      <c r="K123" s="5">
        <v>0</v>
      </c>
      <c r="L123" s="5">
        <v>0</v>
      </c>
      <c r="M123" s="3">
        <v>8</v>
      </c>
      <c r="N123" s="6">
        <v>6</v>
      </c>
      <c r="O123" s="3">
        <v>8</v>
      </c>
      <c r="P123" s="6">
        <v>0</v>
      </c>
      <c r="Q123" s="3">
        <v>0</v>
      </c>
      <c r="R123" s="3">
        <v>2</v>
      </c>
      <c r="S123" s="3">
        <v>3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12</v>
      </c>
      <c r="AA123" s="3">
        <v>0.41899999999999998</v>
      </c>
      <c r="AB123" s="3">
        <v>0.32400000000000001</v>
      </c>
      <c r="AC123" s="3">
        <v>0.74299999999999999</v>
      </c>
      <c r="AD123" s="3"/>
    </row>
    <row r="124" spans="1:30" x14ac:dyDescent="0.25">
      <c r="A124" s="3" t="s">
        <v>46</v>
      </c>
      <c r="B124" s="3" t="s">
        <v>129</v>
      </c>
      <c r="C124" s="3">
        <v>0.4</v>
      </c>
      <c r="D124" s="3">
        <v>1</v>
      </c>
      <c r="E124" s="3">
        <v>1</v>
      </c>
      <c r="F124" s="3">
        <v>6</v>
      </c>
      <c r="G124" s="6">
        <v>5</v>
      </c>
      <c r="H124" s="3">
        <v>3</v>
      </c>
      <c r="I124" s="6">
        <v>2</v>
      </c>
      <c r="J124" s="3">
        <v>0</v>
      </c>
      <c r="K124" s="3">
        <v>0</v>
      </c>
      <c r="L124" s="3">
        <v>0</v>
      </c>
      <c r="M124" s="3">
        <v>2</v>
      </c>
      <c r="N124" s="6">
        <v>1</v>
      </c>
      <c r="O124" s="3">
        <v>2</v>
      </c>
      <c r="P124" s="6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2</v>
      </c>
      <c r="AA124" s="3">
        <v>0.5</v>
      </c>
      <c r="AB124" s="3">
        <v>0.4</v>
      </c>
      <c r="AC124" s="3">
        <v>0.9</v>
      </c>
      <c r="AD124" s="3"/>
    </row>
    <row r="125" spans="1:30" x14ac:dyDescent="0.25">
      <c r="A125" s="3" t="s">
        <v>49</v>
      </c>
      <c r="B125" s="3" t="s">
        <v>129</v>
      </c>
      <c r="C125" s="3">
        <v>0.14299999999999999</v>
      </c>
      <c r="D125" s="3">
        <v>2</v>
      </c>
      <c r="E125" s="3">
        <v>2</v>
      </c>
      <c r="F125" s="3">
        <v>7</v>
      </c>
      <c r="G125" s="6">
        <v>7</v>
      </c>
      <c r="H125" s="3">
        <v>0</v>
      </c>
      <c r="I125" s="6">
        <v>1</v>
      </c>
      <c r="J125" s="3">
        <v>0</v>
      </c>
      <c r="K125" s="3">
        <v>0</v>
      </c>
      <c r="L125" s="3">
        <v>0</v>
      </c>
      <c r="M125" s="3">
        <v>0</v>
      </c>
      <c r="N125" s="6">
        <v>0</v>
      </c>
      <c r="O125" s="3">
        <v>4</v>
      </c>
      <c r="P125" s="6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1</v>
      </c>
      <c r="AA125" s="3">
        <v>0.14299999999999999</v>
      </c>
      <c r="AB125" s="3">
        <v>0.14299999999999999</v>
      </c>
      <c r="AC125" s="3">
        <v>0.28599999999999998</v>
      </c>
      <c r="AD125" s="3"/>
    </row>
    <row r="126" spans="1:30" x14ac:dyDescent="0.25">
      <c r="A126" s="7" t="s">
        <v>50</v>
      </c>
      <c r="B126" s="7" t="s">
        <v>129</v>
      </c>
      <c r="C126" s="7">
        <f>I126/G126</f>
        <v>0.30864197530864196</v>
      </c>
      <c r="D126" s="7">
        <f t="shared" ref="D126:Z126" si="34">SUM(D122:D125)</f>
        <v>24</v>
      </c>
      <c r="E126" s="7">
        <f t="shared" si="34"/>
        <v>24</v>
      </c>
      <c r="F126" s="7">
        <f t="shared" si="34"/>
        <v>92</v>
      </c>
      <c r="G126" s="26">
        <f t="shared" si="34"/>
        <v>81</v>
      </c>
      <c r="H126" s="27">
        <f t="shared" si="34"/>
        <v>10</v>
      </c>
      <c r="I126" s="26">
        <f t="shared" si="34"/>
        <v>25</v>
      </c>
      <c r="J126" s="27">
        <f t="shared" si="34"/>
        <v>2</v>
      </c>
      <c r="K126" s="27">
        <f t="shared" si="34"/>
        <v>0</v>
      </c>
      <c r="L126" s="27">
        <f t="shared" si="34"/>
        <v>0</v>
      </c>
      <c r="M126" s="7">
        <f t="shared" si="34"/>
        <v>16</v>
      </c>
      <c r="N126" s="17">
        <f t="shared" si="34"/>
        <v>11</v>
      </c>
      <c r="O126" s="7">
        <f t="shared" si="34"/>
        <v>17</v>
      </c>
      <c r="P126" s="17">
        <f t="shared" si="34"/>
        <v>0</v>
      </c>
      <c r="Q126" s="7">
        <f t="shared" si="34"/>
        <v>0</v>
      </c>
      <c r="R126" s="7">
        <f t="shared" si="34"/>
        <v>5</v>
      </c>
      <c r="S126" s="7">
        <f t="shared" si="34"/>
        <v>3</v>
      </c>
      <c r="T126" s="7">
        <f t="shared" si="34"/>
        <v>0</v>
      </c>
      <c r="U126" s="7">
        <f t="shared" si="34"/>
        <v>0</v>
      </c>
      <c r="V126" s="7">
        <f t="shared" si="34"/>
        <v>0</v>
      </c>
      <c r="W126" s="7">
        <f t="shared" si="34"/>
        <v>0</v>
      </c>
      <c r="X126" s="7">
        <f t="shared" si="34"/>
        <v>0</v>
      </c>
      <c r="Y126" s="7">
        <f t="shared" si="34"/>
        <v>0</v>
      </c>
      <c r="Z126" s="7">
        <f t="shared" si="34"/>
        <v>27</v>
      </c>
      <c r="AA126" s="7">
        <f>(I126+N126+P126)/(G126+N126+P126+U126)</f>
        <v>0.39130434782608697</v>
      </c>
      <c r="AB126" s="7">
        <v>0.33300000000000002</v>
      </c>
      <c r="AC126" s="7">
        <f>SUM(AA126:AB126)</f>
        <v>0.72430434782608699</v>
      </c>
      <c r="AD126" s="3">
        <f t="shared" ref="AD126" si="35">I126-J126-K126-L126</f>
        <v>23</v>
      </c>
    </row>
    <row r="133" spans="1:30" x14ac:dyDescent="0.25">
      <c r="A133" s="28"/>
      <c r="B133" s="28"/>
      <c r="C133" s="28"/>
      <c r="D133" s="28"/>
      <c r="E133" s="28"/>
      <c r="F133" s="28"/>
      <c r="G133" s="29"/>
      <c r="H133" s="28"/>
      <c r="I133" s="29"/>
      <c r="J133" s="28"/>
      <c r="K133" s="28"/>
      <c r="L133" s="28"/>
      <c r="M133" s="28"/>
      <c r="N133" s="29"/>
      <c r="O133" s="28"/>
      <c r="P133" s="29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4"/>
    </row>
    <row r="134" spans="1:30" x14ac:dyDescent="0.25">
      <c r="A134" s="30" t="s">
        <v>0</v>
      </c>
      <c r="B134" s="30" t="s">
        <v>1</v>
      </c>
      <c r="C134" s="30" t="s">
        <v>2</v>
      </c>
      <c r="D134" s="30" t="s">
        <v>3</v>
      </c>
      <c r="E134" s="30" t="s">
        <v>4</v>
      </c>
      <c r="F134" s="30" t="s">
        <v>5</v>
      </c>
      <c r="G134" s="31" t="s">
        <v>6</v>
      </c>
      <c r="H134" s="30" t="s">
        <v>7</v>
      </c>
      <c r="I134" s="31" t="s">
        <v>8</v>
      </c>
      <c r="J134" s="30" t="s">
        <v>9</v>
      </c>
      <c r="K134" s="30" t="s">
        <v>10</v>
      </c>
      <c r="L134" s="30" t="s">
        <v>11</v>
      </c>
      <c r="M134" s="30" t="s">
        <v>12</v>
      </c>
      <c r="N134" s="31" t="s">
        <v>13</v>
      </c>
      <c r="O134" s="30" t="s">
        <v>14</v>
      </c>
      <c r="P134" s="31" t="s">
        <v>15</v>
      </c>
      <c r="Q134" s="30" t="s">
        <v>16</v>
      </c>
      <c r="R134" s="30" t="s">
        <v>17</v>
      </c>
      <c r="S134" s="30" t="s">
        <v>18</v>
      </c>
      <c r="T134" s="30" t="s">
        <v>19</v>
      </c>
      <c r="U134" s="30" t="s">
        <v>20</v>
      </c>
      <c r="V134" s="30" t="s">
        <v>21</v>
      </c>
      <c r="W134" s="30" t="s">
        <v>22</v>
      </c>
      <c r="X134" s="30" t="s">
        <v>23</v>
      </c>
      <c r="Y134" s="30" t="s">
        <v>24</v>
      </c>
      <c r="Z134" s="30" t="s">
        <v>25</v>
      </c>
      <c r="AA134" s="30" t="s">
        <v>26</v>
      </c>
      <c r="AB134" s="30" t="s">
        <v>27</v>
      </c>
      <c r="AC134" s="30" t="s">
        <v>28</v>
      </c>
      <c r="AD134" s="32"/>
    </row>
    <row r="135" spans="1:30" x14ac:dyDescent="0.25">
      <c r="A135" s="32" t="s">
        <v>130</v>
      </c>
      <c r="B135" s="32" t="s">
        <v>131</v>
      </c>
      <c r="C135" s="32">
        <v>0.35699999999999998</v>
      </c>
      <c r="D135" s="32">
        <v>5</v>
      </c>
      <c r="E135" s="32">
        <v>4</v>
      </c>
      <c r="F135" s="32">
        <v>15</v>
      </c>
      <c r="G135" s="33">
        <v>14</v>
      </c>
      <c r="H135" s="32">
        <v>0</v>
      </c>
      <c r="I135" s="33">
        <v>5</v>
      </c>
      <c r="J135" s="32">
        <v>0</v>
      </c>
      <c r="K135" s="32">
        <v>0</v>
      </c>
      <c r="L135" s="32">
        <v>0</v>
      </c>
      <c r="M135" s="32">
        <v>1</v>
      </c>
      <c r="N135" s="33">
        <v>1</v>
      </c>
      <c r="O135" s="32">
        <v>3</v>
      </c>
      <c r="P135" s="33">
        <v>0</v>
      </c>
      <c r="Q135" s="32">
        <v>0</v>
      </c>
      <c r="R135" s="32">
        <v>1</v>
      </c>
      <c r="S135" s="32">
        <v>0</v>
      </c>
      <c r="T135" s="32">
        <v>0</v>
      </c>
      <c r="U135" s="32">
        <v>0</v>
      </c>
      <c r="V135" s="32">
        <v>0</v>
      </c>
      <c r="W135" s="32">
        <v>0</v>
      </c>
      <c r="X135" s="32">
        <v>0</v>
      </c>
      <c r="Y135" s="32">
        <v>0</v>
      </c>
      <c r="Z135" s="32">
        <v>5</v>
      </c>
      <c r="AA135" s="32">
        <v>0.4</v>
      </c>
      <c r="AB135" s="32">
        <v>0.35699999999999998</v>
      </c>
      <c r="AC135" s="32">
        <v>0.75700000000000001</v>
      </c>
      <c r="AD135" s="32"/>
    </row>
    <row r="136" spans="1:30" x14ac:dyDescent="0.25">
      <c r="A136" s="32" t="s">
        <v>132</v>
      </c>
      <c r="B136" s="32" t="s">
        <v>131</v>
      </c>
      <c r="C136" s="32">
        <v>0.25900000000000001</v>
      </c>
      <c r="D136" s="32">
        <v>11</v>
      </c>
      <c r="E136" s="32">
        <v>11</v>
      </c>
      <c r="F136" s="32">
        <v>33</v>
      </c>
      <c r="G136" s="33">
        <v>27</v>
      </c>
      <c r="H136" s="32">
        <v>4</v>
      </c>
      <c r="I136" s="33">
        <v>7</v>
      </c>
      <c r="J136" s="32">
        <v>1</v>
      </c>
      <c r="K136" s="32">
        <v>0</v>
      </c>
      <c r="L136" s="32">
        <v>0</v>
      </c>
      <c r="M136" s="32">
        <v>2</v>
      </c>
      <c r="N136" s="33">
        <v>3</v>
      </c>
      <c r="O136" s="32">
        <v>8</v>
      </c>
      <c r="P136" s="33">
        <v>2</v>
      </c>
      <c r="Q136" s="32">
        <v>0</v>
      </c>
      <c r="R136" s="32">
        <v>2</v>
      </c>
      <c r="S136" s="32">
        <v>0</v>
      </c>
      <c r="T136" s="32">
        <v>0</v>
      </c>
      <c r="U136" s="32">
        <v>1</v>
      </c>
      <c r="V136" s="32">
        <v>0</v>
      </c>
      <c r="W136" s="32">
        <v>1</v>
      </c>
      <c r="X136" s="32">
        <v>0</v>
      </c>
      <c r="Y136" s="32">
        <v>0</v>
      </c>
      <c r="Z136" s="32">
        <v>8</v>
      </c>
      <c r="AA136" s="32">
        <v>0.36399999999999999</v>
      </c>
      <c r="AB136" s="32">
        <v>0.29599999999999999</v>
      </c>
      <c r="AC136" s="32">
        <v>0.66</v>
      </c>
      <c r="AD136" s="32"/>
    </row>
    <row r="137" spans="1:30" x14ac:dyDescent="0.25">
      <c r="A137" s="32" t="s">
        <v>40</v>
      </c>
      <c r="B137" s="32" t="s">
        <v>59</v>
      </c>
      <c r="C137" s="32">
        <v>0.30299999999999999</v>
      </c>
      <c r="D137" s="32">
        <v>9</v>
      </c>
      <c r="E137" s="32">
        <v>9</v>
      </c>
      <c r="F137" s="32">
        <v>38</v>
      </c>
      <c r="G137" s="34">
        <v>33</v>
      </c>
      <c r="H137" s="35">
        <v>4</v>
      </c>
      <c r="I137" s="34">
        <v>10</v>
      </c>
      <c r="J137" s="35">
        <v>2</v>
      </c>
      <c r="K137" s="35">
        <v>0</v>
      </c>
      <c r="L137" s="35">
        <v>0</v>
      </c>
      <c r="M137" s="32">
        <v>8</v>
      </c>
      <c r="N137" s="33">
        <v>3</v>
      </c>
      <c r="O137" s="32">
        <v>4</v>
      </c>
      <c r="P137" s="33">
        <v>2</v>
      </c>
      <c r="Q137" s="32">
        <v>0</v>
      </c>
      <c r="R137" s="32">
        <v>5</v>
      </c>
      <c r="S137" s="32">
        <v>1</v>
      </c>
      <c r="T137" s="32">
        <v>0</v>
      </c>
      <c r="U137" s="32">
        <v>0</v>
      </c>
      <c r="V137" s="32">
        <v>0</v>
      </c>
      <c r="W137" s="32">
        <v>0</v>
      </c>
      <c r="X137" s="32">
        <v>0</v>
      </c>
      <c r="Y137" s="32">
        <v>0</v>
      </c>
      <c r="Z137" s="32">
        <v>12</v>
      </c>
      <c r="AA137" s="32">
        <v>0.39500000000000002</v>
      </c>
      <c r="AB137" s="32">
        <v>0.36399999999999999</v>
      </c>
      <c r="AC137" s="32">
        <v>0.75800000000000001</v>
      </c>
      <c r="AD137" s="32"/>
    </row>
    <row r="138" spans="1:30" x14ac:dyDescent="0.25">
      <c r="A138" s="32" t="s">
        <v>43</v>
      </c>
      <c r="B138" s="32" t="s">
        <v>59</v>
      </c>
      <c r="C138" s="32">
        <v>0.27800000000000002</v>
      </c>
      <c r="D138" s="32">
        <v>13</v>
      </c>
      <c r="E138" s="32">
        <v>12</v>
      </c>
      <c r="F138" s="32">
        <v>43</v>
      </c>
      <c r="G138" s="34">
        <v>36</v>
      </c>
      <c r="H138" s="35">
        <v>6</v>
      </c>
      <c r="I138" s="34">
        <v>10</v>
      </c>
      <c r="J138" s="35">
        <v>0</v>
      </c>
      <c r="K138" s="35">
        <v>0</v>
      </c>
      <c r="L138" s="35">
        <v>0</v>
      </c>
      <c r="M138" s="32">
        <v>6</v>
      </c>
      <c r="N138" s="33">
        <v>4</v>
      </c>
      <c r="O138" s="32">
        <v>6</v>
      </c>
      <c r="P138" s="33">
        <v>3</v>
      </c>
      <c r="Q138" s="32">
        <v>0</v>
      </c>
      <c r="R138" s="32">
        <v>11</v>
      </c>
      <c r="S138" s="32">
        <v>0</v>
      </c>
      <c r="T138" s="32">
        <v>0</v>
      </c>
      <c r="U138" s="32">
        <v>0</v>
      </c>
      <c r="V138" s="32">
        <v>0</v>
      </c>
      <c r="W138" s="32">
        <v>0</v>
      </c>
      <c r="X138" s="32">
        <v>0</v>
      </c>
      <c r="Y138" s="32">
        <v>0</v>
      </c>
      <c r="Z138" s="32">
        <v>10</v>
      </c>
      <c r="AA138" s="32">
        <v>0.39500000000000002</v>
      </c>
      <c r="AB138" s="32">
        <v>0.27800000000000002</v>
      </c>
      <c r="AC138" s="32">
        <v>0.67300000000000004</v>
      </c>
      <c r="AD138" s="32"/>
    </row>
    <row r="139" spans="1:30" x14ac:dyDescent="0.25">
      <c r="A139" s="32" t="s">
        <v>46</v>
      </c>
      <c r="B139" s="32" t="s">
        <v>59</v>
      </c>
      <c r="C139" s="32">
        <v>0.32400000000000001</v>
      </c>
      <c r="D139" s="32">
        <v>13</v>
      </c>
      <c r="E139" s="32">
        <v>13</v>
      </c>
      <c r="F139" s="32">
        <v>46</v>
      </c>
      <c r="G139" s="33">
        <v>37</v>
      </c>
      <c r="H139" s="32">
        <v>13</v>
      </c>
      <c r="I139" s="33">
        <v>12</v>
      </c>
      <c r="J139" s="32">
        <v>4</v>
      </c>
      <c r="K139" s="32">
        <v>0</v>
      </c>
      <c r="L139" s="32">
        <v>0</v>
      </c>
      <c r="M139" s="32">
        <v>9</v>
      </c>
      <c r="N139" s="33">
        <v>7</v>
      </c>
      <c r="O139" s="32">
        <v>7</v>
      </c>
      <c r="P139" s="33">
        <v>1</v>
      </c>
      <c r="Q139" s="32">
        <v>0</v>
      </c>
      <c r="R139" s="32">
        <v>17</v>
      </c>
      <c r="S139" s="32">
        <v>2</v>
      </c>
      <c r="T139" s="32">
        <v>0</v>
      </c>
      <c r="U139" s="32">
        <v>1</v>
      </c>
      <c r="V139" s="32">
        <v>0</v>
      </c>
      <c r="W139" s="32">
        <v>1</v>
      </c>
      <c r="X139" s="32">
        <v>0</v>
      </c>
      <c r="Y139" s="32">
        <v>0</v>
      </c>
      <c r="Z139" s="32">
        <v>16</v>
      </c>
      <c r="AA139" s="32">
        <v>0.435</v>
      </c>
      <c r="AB139" s="32">
        <v>0.432</v>
      </c>
      <c r="AC139" s="32">
        <v>0.86699999999999999</v>
      </c>
      <c r="AD139" s="32"/>
    </row>
    <row r="140" spans="1:30" x14ac:dyDescent="0.25">
      <c r="A140" s="32" t="s">
        <v>49</v>
      </c>
      <c r="B140" s="32" t="s">
        <v>59</v>
      </c>
      <c r="C140" s="32">
        <v>0.32600000000000001</v>
      </c>
      <c r="D140" s="32">
        <v>14</v>
      </c>
      <c r="E140" s="32">
        <v>14</v>
      </c>
      <c r="F140" s="32">
        <v>60</v>
      </c>
      <c r="G140" s="33">
        <v>46</v>
      </c>
      <c r="H140" s="32">
        <v>13</v>
      </c>
      <c r="I140" s="33">
        <v>15</v>
      </c>
      <c r="J140" s="32">
        <v>2</v>
      </c>
      <c r="K140" s="32">
        <v>0</v>
      </c>
      <c r="L140" s="32">
        <v>0</v>
      </c>
      <c r="M140" s="32">
        <v>12</v>
      </c>
      <c r="N140" s="33">
        <v>7</v>
      </c>
      <c r="O140" s="32">
        <v>8</v>
      </c>
      <c r="P140" s="33">
        <v>4</v>
      </c>
      <c r="Q140" s="32">
        <v>0</v>
      </c>
      <c r="R140" s="32">
        <v>8</v>
      </c>
      <c r="S140" s="32">
        <v>2</v>
      </c>
      <c r="T140" s="32">
        <v>1</v>
      </c>
      <c r="U140" s="32">
        <v>2</v>
      </c>
      <c r="V140" s="32">
        <v>0</v>
      </c>
      <c r="W140" s="32">
        <v>0</v>
      </c>
      <c r="X140" s="32">
        <v>0</v>
      </c>
      <c r="Y140" s="32">
        <v>0</v>
      </c>
      <c r="Z140" s="32">
        <v>17</v>
      </c>
      <c r="AA140" s="32">
        <v>0.441</v>
      </c>
      <c r="AB140" s="32">
        <v>0.37</v>
      </c>
      <c r="AC140" s="32">
        <v>0.81</v>
      </c>
      <c r="AD140" s="32"/>
    </row>
    <row r="141" spans="1:30" x14ac:dyDescent="0.25">
      <c r="A141" s="32"/>
      <c r="B141" s="32"/>
      <c r="C141" s="32"/>
      <c r="D141" s="32"/>
      <c r="E141" s="32"/>
      <c r="F141" s="32"/>
      <c r="G141" s="34"/>
      <c r="H141" s="35"/>
      <c r="I141" s="34"/>
      <c r="J141" s="35"/>
      <c r="K141" s="35"/>
      <c r="L141" s="35"/>
      <c r="M141" s="32"/>
      <c r="N141" s="33"/>
      <c r="O141" s="32"/>
      <c r="P141" s="33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</row>
    <row r="142" spans="1:30" x14ac:dyDescent="0.25">
      <c r="A142" s="32"/>
      <c r="B142" s="32"/>
      <c r="C142" s="32"/>
      <c r="D142" s="32"/>
      <c r="E142" s="32"/>
      <c r="F142" s="32"/>
      <c r="G142" s="34"/>
      <c r="H142" s="35"/>
      <c r="I142" s="34"/>
      <c r="J142" s="35"/>
      <c r="K142" s="35"/>
      <c r="L142" s="35"/>
      <c r="M142" s="32"/>
      <c r="N142" s="33"/>
      <c r="O142" s="32"/>
      <c r="P142" s="33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</row>
    <row r="143" spans="1:30" x14ac:dyDescent="0.25">
      <c r="A143" s="36" t="s">
        <v>50</v>
      </c>
      <c r="B143" s="37" t="s">
        <v>59</v>
      </c>
      <c r="C143" s="37">
        <f>I143/G143</f>
        <v>0.30569948186528495</v>
      </c>
      <c r="D143" s="37">
        <f>SUM(D135:D140)</f>
        <v>65</v>
      </c>
      <c r="E143" s="37">
        <f>SUM(E135:E140)</f>
        <v>63</v>
      </c>
      <c r="F143" s="37">
        <f>SUM(F135:F140)</f>
        <v>235</v>
      </c>
      <c r="G143" s="38">
        <f>SUM(G135:G140)</f>
        <v>193</v>
      </c>
      <c r="H143" s="39">
        <f>SUM(H135:H140)</f>
        <v>40</v>
      </c>
      <c r="I143" s="38">
        <f>SUM(I135:I140)</f>
        <v>59</v>
      </c>
      <c r="J143" s="39">
        <f>SUM(J135:J140)</f>
        <v>9</v>
      </c>
      <c r="K143" s="39">
        <f>SUM(K135:K140)</f>
        <v>0</v>
      </c>
      <c r="L143" s="39">
        <f>SUM(L135:L140)</f>
        <v>0</v>
      </c>
      <c r="M143" s="37">
        <f>SUM(M135:M140)</f>
        <v>38</v>
      </c>
      <c r="N143" s="40">
        <f>SUM(N135:N140)</f>
        <v>25</v>
      </c>
      <c r="O143" s="37">
        <f>SUM(O135:O140)</f>
        <v>36</v>
      </c>
      <c r="P143" s="40">
        <f>SUM(P135:P140)</f>
        <v>12</v>
      </c>
      <c r="Q143" s="37">
        <f>SUM(Q135:Q140)</f>
        <v>0</v>
      </c>
      <c r="R143" s="37">
        <f>SUM(R135:R140)</f>
        <v>44</v>
      </c>
      <c r="S143" s="37">
        <f>SUM(S135:S140)</f>
        <v>5</v>
      </c>
      <c r="T143" s="37">
        <f>SUM(T135:T140)</f>
        <v>1</v>
      </c>
      <c r="U143" s="37">
        <f>SUM(U135:U140)</f>
        <v>4</v>
      </c>
      <c r="V143" s="37">
        <f>SUM(V135:V140)</f>
        <v>0</v>
      </c>
      <c r="W143" s="37">
        <f>SUM(W135:W140)</f>
        <v>2</v>
      </c>
      <c r="X143" s="37">
        <f>SUM(X135:X140)</f>
        <v>0</v>
      </c>
      <c r="Y143" s="37">
        <f>SUM(Y135:Y140)</f>
        <v>0</v>
      </c>
      <c r="Z143" s="37">
        <f>SUM(Z135:Z140)</f>
        <v>68</v>
      </c>
      <c r="AA143" s="36">
        <f>(I143+N143+P143)/(G143+N143+P143+U143)</f>
        <v>0.41025641025641024</v>
      </c>
      <c r="AB143" s="37">
        <v>0.35199999999999998</v>
      </c>
      <c r="AC143" s="37">
        <f>SUM(AA143:AB143)</f>
        <v>0.76225641025641022</v>
      </c>
      <c r="AD143" s="32">
        <f>I143-J143-K143-L143</f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25+ CAREER HITTING</vt:lpstr>
      <vt:lpstr>25+ CAREER PITCHING</vt:lpstr>
      <vt:lpstr>35+ CAREER</vt:lpstr>
    </vt:vector>
  </TitlesOfParts>
  <Company>U.S. Marshals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Vilain, Dexter (USMS)</dc:creator>
  <cp:lastModifiedBy>Vilain, Dexter (USMS)</cp:lastModifiedBy>
  <dcterms:created xsi:type="dcterms:W3CDTF">2025-07-21T21:06:14Z</dcterms:created>
  <dcterms:modified xsi:type="dcterms:W3CDTF">2025-07-21T21:47:02Z</dcterms:modified>
</cp:coreProperties>
</file>