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3395" windowHeight="76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Sheet1!$A$1:$T$31</definedName>
  </definedNames>
  <calcPr calcId="145621"/>
</workbook>
</file>

<file path=xl/calcChain.xml><?xml version="1.0" encoding="utf-8"?>
<calcChain xmlns="http://schemas.openxmlformats.org/spreadsheetml/2006/main">
  <c r="G31" i="1" l="1"/>
  <c r="F31" i="1"/>
  <c r="E31" i="1"/>
  <c r="D31" i="1"/>
  <c r="C31" i="1"/>
  <c r="B31" i="1"/>
  <c r="K21" i="1"/>
  <c r="J21" i="1"/>
  <c r="I21" i="1"/>
  <c r="H21" i="1"/>
  <c r="G21" i="1"/>
  <c r="F21" i="1"/>
  <c r="E21" i="1"/>
  <c r="D21" i="1"/>
  <c r="C21" i="1"/>
  <c r="B21" i="1"/>
  <c r="B10" i="1"/>
  <c r="B9" i="1"/>
  <c r="B7" i="1"/>
  <c r="B6" i="1"/>
  <c r="B5" i="1"/>
  <c r="R10" i="1"/>
  <c r="R9" i="1"/>
  <c r="R7" i="1"/>
  <c r="R6" i="1"/>
  <c r="S7" i="1"/>
  <c r="T7" i="1" s="1"/>
  <c r="Q10" i="1"/>
  <c r="S10" i="1" s="1"/>
  <c r="T10" i="1" s="1"/>
  <c r="Q9" i="1"/>
  <c r="S9" i="1" s="1"/>
  <c r="Q8" i="1"/>
  <c r="Q7" i="1"/>
  <c r="Q6" i="1"/>
  <c r="S6" i="1" s="1"/>
  <c r="T6" i="1" s="1"/>
  <c r="Q5" i="1"/>
  <c r="S5" i="1" s="1"/>
  <c r="R5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M21" i="1" l="1"/>
  <c r="L21" i="1"/>
  <c r="B11" i="1"/>
  <c r="T5" i="1"/>
  <c r="R11" i="1"/>
  <c r="T9" i="1"/>
  <c r="Q11" i="1"/>
  <c r="S11" i="1" s="1"/>
  <c r="T11" i="1" l="1"/>
</calcChain>
</file>

<file path=xl/sharedStrings.xml><?xml version="1.0" encoding="utf-8"?>
<sst xmlns="http://schemas.openxmlformats.org/spreadsheetml/2006/main" count="47" uniqueCount="38">
  <si>
    <t>Year</t>
  </si>
  <si>
    <t>GP</t>
  </si>
  <si>
    <t>PA</t>
  </si>
  <si>
    <t>AB</t>
  </si>
  <si>
    <t>H</t>
  </si>
  <si>
    <t>1B</t>
  </si>
  <si>
    <t>2B</t>
  </si>
  <si>
    <t>3B</t>
  </si>
  <si>
    <t>HR</t>
  </si>
  <si>
    <t>RBI</t>
  </si>
  <si>
    <t>R</t>
  </si>
  <si>
    <t>ROE</t>
  </si>
  <si>
    <t>FC</t>
  </si>
  <si>
    <t>BB</t>
  </si>
  <si>
    <t>SO</t>
  </si>
  <si>
    <t>AVG</t>
  </si>
  <si>
    <t>OBP</t>
  </si>
  <si>
    <t>SLG</t>
  </si>
  <si>
    <t>OPS</t>
  </si>
  <si>
    <t>IP</t>
  </si>
  <si>
    <t>GS</t>
  </si>
  <si>
    <t>W</t>
  </si>
  <si>
    <t>L</t>
  </si>
  <si>
    <t>ER</t>
  </si>
  <si>
    <t>ERA</t>
  </si>
  <si>
    <t>WHIP</t>
  </si>
  <si>
    <t>Total</t>
  </si>
  <si>
    <t>TB</t>
  </si>
  <si>
    <t>HITTING</t>
  </si>
  <si>
    <t>FIELDING</t>
  </si>
  <si>
    <t>TC</t>
  </si>
  <si>
    <t>A</t>
  </si>
  <si>
    <t>PO</t>
  </si>
  <si>
    <t>E</t>
  </si>
  <si>
    <t>DP</t>
  </si>
  <si>
    <t>FPCT</t>
  </si>
  <si>
    <t>RYAN MCNEIL CALL UP STATS FOR THE KELLY GOOBERS</t>
  </si>
  <si>
    <t>PITCHING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</si>
</sst>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u/>
      <sz val="18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b/>
      <u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b/>
      <u/>
      <sz val="24"/>
      <color theme="1"/>
      <name val="Cambria"/>
      <family val="1"/>
      <scheme val="major"/>
    </font>
    <font>
      <sz val="24"/>
      <color theme="1"/>
      <name val="Cambria"/>
      <family val="1"/>
      <scheme val="major"/>
    </font>
    <font>
      <i/>
      <sz val="18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4" fontId="2" fillId="2" borderId="19" xfId="0" applyNumberFormat="1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165" fontId="2" fillId="2" borderId="18" xfId="0" applyNumberFormat="1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" fontId="2" fillId="2" borderId="23" xfId="0" applyNumberFormat="1" applyFont="1" applyFill="1" applyBorder="1" applyAlignment="1">
      <alignment horizontal="center" vertical="center"/>
    </xf>
    <xf numFmtId="164" fontId="2" fillId="2" borderId="2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topLeftCell="A7" workbookViewId="0">
      <selection activeCell="Q14" sqref="Q14"/>
    </sheetView>
  </sheetViews>
  <sheetFormatPr defaultRowHeight="18" x14ac:dyDescent="0.25"/>
  <cols>
    <col min="1" max="1" width="9.7109375" style="1" customWidth="1"/>
    <col min="2" max="2" width="10.7109375" style="2" customWidth="1"/>
    <col min="3" max="6" width="9.7109375" style="1" customWidth="1"/>
    <col min="7" max="7" width="10.42578125" style="1" bestFit="1" customWidth="1"/>
    <col min="8" max="11" width="9.7109375" style="1" customWidth="1"/>
    <col min="12" max="12" width="10.42578125" style="1" bestFit="1" customWidth="1"/>
    <col min="13" max="17" width="9.7109375" style="1" customWidth="1"/>
    <col min="18" max="20" width="10.7109375" style="2" customWidth="1"/>
    <col min="21" max="16384" width="9.140625" style="1"/>
  </cols>
  <sheetData>
    <row r="1" spans="1:20" s="47" customFormat="1" ht="30" x14ac:dyDescent="0.25">
      <c r="A1" s="51" t="s">
        <v>36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 s="3" customFormat="1" ht="23.25" thickBot="1" x14ac:dyDescent="0.3">
      <c r="B2" s="5"/>
      <c r="R2" s="5"/>
      <c r="S2" s="5"/>
      <c r="T2" s="5"/>
    </row>
    <row r="3" spans="1:20" s="4" customFormat="1" ht="27" thickTop="1" thickBot="1" x14ac:dyDescent="0.3">
      <c r="A3" s="48" t="s">
        <v>28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50"/>
    </row>
    <row r="4" spans="1:20" s="3" customFormat="1" ht="23.25" thickBot="1" x14ac:dyDescent="0.3">
      <c r="A4" s="6" t="s">
        <v>0</v>
      </c>
      <c r="B4" s="7" t="s">
        <v>15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11</v>
      </c>
      <c r="N4" s="8" t="s">
        <v>12</v>
      </c>
      <c r="O4" s="8" t="s">
        <v>13</v>
      </c>
      <c r="P4" s="8" t="s">
        <v>14</v>
      </c>
      <c r="Q4" s="8" t="s">
        <v>27</v>
      </c>
      <c r="R4" s="7" t="s">
        <v>16</v>
      </c>
      <c r="S4" s="7" t="s">
        <v>17</v>
      </c>
      <c r="T4" s="9" t="s">
        <v>18</v>
      </c>
    </row>
    <row r="5" spans="1:20" s="3" customFormat="1" ht="22.5" x14ac:dyDescent="0.25">
      <c r="A5" s="52">
        <v>2014</v>
      </c>
      <c r="B5" s="10">
        <f>SUM(F5/E5)</f>
        <v>0.68965517241379315</v>
      </c>
      <c r="C5" s="11">
        <v>11</v>
      </c>
      <c r="D5" s="11">
        <v>30</v>
      </c>
      <c r="E5" s="11">
        <v>29</v>
      </c>
      <c r="F5" s="11">
        <v>20</v>
      </c>
      <c r="G5" s="11">
        <v>5</v>
      </c>
      <c r="H5" s="11">
        <v>8</v>
      </c>
      <c r="I5" s="11">
        <v>4</v>
      </c>
      <c r="J5" s="11">
        <v>3</v>
      </c>
      <c r="K5" s="11">
        <v>22</v>
      </c>
      <c r="L5" s="11">
        <v>19</v>
      </c>
      <c r="M5" s="11">
        <v>1</v>
      </c>
      <c r="N5" s="11">
        <v>0</v>
      </c>
      <c r="O5" s="11">
        <v>0</v>
      </c>
      <c r="P5" s="11">
        <v>1</v>
      </c>
      <c r="Q5" s="11">
        <f t="shared" ref="Q5:Q11" si="0">SUM(G5)+(H5*2)+(I5*3)+(J5*4)</f>
        <v>45</v>
      </c>
      <c r="R5" s="10">
        <f>SUM(F5+O5+M5)/D5</f>
        <v>0.7</v>
      </c>
      <c r="S5" s="10">
        <f>SUM(Q5/E5)</f>
        <v>1.5517241379310345</v>
      </c>
      <c r="T5" s="12">
        <f>SUM(S5+R5)</f>
        <v>2.2517241379310344</v>
      </c>
    </row>
    <row r="6" spans="1:20" s="3" customFormat="1" ht="22.5" x14ac:dyDescent="0.25">
      <c r="A6" s="53">
        <v>2015</v>
      </c>
      <c r="B6" s="13">
        <f>SUM(F6/E6)</f>
        <v>0.66666666666666663</v>
      </c>
      <c r="C6" s="14">
        <v>12</v>
      </c>
      <c r="D6" s="14">
        <v>37</v>
      </c>
      <c r="E6" s="14">
        <v>33</v>
      </c>
      <c r="F6" s="14">
        <v>22</v>
      </c>
      <c r="G6" s="14">
        <v>11</v>
      </c>
      <c r="H6" s="14">
        <v>5</v>
      </c>
      <c r="I6" s="14">
        <v>4</v>
      </c>
      <c r="J6" s="14">
        <v>2</v>
      </c>
      <c r="K6" s="14">
        <v>15</v>
      </c>
      <c r="L6" s="14">
        <v>18</v>
      </c>
      <c r="M6" s="14">
        <v>1</v>
      </c>
      <c r="N6" s="14">
        <v>1</v>
      </c>
      <c r="O6" s="14">
        <v>3</v>
      </c>
      <c r="P6" s="14">
        <v>0</v>
      </c>
      <c r="Q6" s="14">
        <f t="shared" si="0"/>
        <v>41</v>
      </c>
      <c r="R6" s="13">
        <f>SUM(F6+O6+M6)/D6</f>
        <v>0.70270270270270274</v>
      </c>
      <c r="S6" s="13">
        <f>SUM(Q6/E6)</f>
        <v>1.2424242424242424</v>
      </c>
      <c r="T6" s="15">
        <f>SUM(S6+R6)</f>
        <v>1.9451269451269453</v>
      </c>
    </row>
    <row r="7" spans="1:20" s="3" customFormat="1" ht="22.5" x14ac:dyDescent="0.25">
      <c r="A7" s="53">
        <v>2016</v>
      </c>
      <c r="B7" s="13">
        <f>SUM(F7/E7)</f>
        <v>0.5714285714285714</v>
      </c>
      <c r="C7" s="14">
        <v>2</v>
      </c>
      <c r="D7" s="14">
        <v>7</v>
      </c>
      <c r="E7" s="14">
        <v>7</v>
      </c>
      <c r="F7" s="14">
        <v>4</v>
      </c>
      <c r="G7" s="14">
        <v>1</v>
      </c>
      <c r="H7" s="14">
        <v>2</v>
      </c>
      <c r="I7" s="14">
        <v>0</v>
      </c>
      <c r="J7" s="14">
        <v>1</v>
      </c>
      <c r="K7" s="14">
        <v>4</v>
      </c>
      <c r="L7" s="14">
        <v>1</v>
      </c>
      <c r="M7" s="14">
        <v>0</v>
      </c>
      <c r="N7" s="14">
        <v>0</v>
      </c>
      <c r="O7" s="14">
        <v>0</v>
      </c>
      <c r="P7" s="14">
        <v>0</v>
      </c>
      <c r="Q7" s="14">
        <f t="shared" si="0"/>
        <v>9</v>
      </c>
      <c r="R7" s="13">
        <f>SUM(F7+O7+M7)/D7</f>
        <v>0.5714285714285714</v>
      </c>
      <c r="S7" s="13">
        <f>SUM(Q7/E7)</f>
        <v>1.2857142857142858</v>
      </c>
      <c r="T7" s="15">
        <f>SUM(S7+R7)</f>
        <v>1.8571428571428572</v>
      </c>
    </row>
    <row r="8" spans="1:20" s="3" customFormat="1" ht="22.5" x14ac:dyDescent="0.25">
      <c r="A8" s="53">
        <v>2017</v>
      </c>
      <c r="B8" s="13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f t="shared" si="0"/>
        <v>0</v>
      </c>
      <c r="R8" s="13">
        <v>0</v>
      </c>
      <c r="S8" s="13">
        <v>0</v>
      </c>
      <c r="T8" s="15">
        <v>0</v>
      </c>
    </row>
    <row r="9" spans="1:20" s="3" customFormat="1" ht="22.5" x14ac:dyDescent="0.25">
      <c r="A9" s="53">
        <v>2018</v>
      </c>
      <c r="B9" s="13">
        <f>SUM(F9/E9)</f>
        <v>0.56666666666666665</v>
      </c>
      <c r="C9" s="14">
        <v>8</v>
      </c>
      <c r="D9" s="14">
        <v>34</v>
      </c>
      <c r="E9" s="14">
        <v>30</v>
      </c>
      <c r="F9" s="14">
        <v>17</v>
      </c>
      <c r="G9" s="14">
        <v>12</v>
      </c>
      <c r="H9" s="14">
        <v>3</v>
      </c>
      <c r="I9" s="14">
        <v>0</v>
      </c>
      <c r="J9" s="14">
        <v>2</v>
      </c>
      <c r="K9" s="14">
        <v>15</v>
      </c>
      <c r="L9" s="14">
        <v>12</v>
      </c>
      <c r="M9" s="14">
        <v>0</v>
      </c>
      <c r="N9" s="14">
        <v>1</v>
      </c>
      <c r="O9" s="14">
        <v>3</v>
      </c>
      <c r="P9" s="14">
        <v>0</v>
      </c>
      <c r="Q9" s="14">
        <f t="shared" si="0"/>
        <v>26</v>
      </c>
      <c r="R9" s="13">
        <f>SUM(F9+O9+M9)/D9</f>
        <v>0.58823529411764708</v>
      </c>
      <c r="S9" s="13">
        <f>SUM(Q9/E9)</f>
        <v>0.8666666666666667</v>
      </c>
      <c r="T9" s="15">
        <f>SUM(S9+R9)</f>
        <v>1.4549019607843139</v>
      </c>
    </row>
    <row r="10" spans="1:20" s="3" customFormat="1" ht="23.25" thickBot="1" x14ac:dyDescent="0.3">
      <c r="A10" s="54">
        <v>2019</v>
      </c>
      <c r="B10" s="16">
        <f>SUM(F10/E10)</f>
        <v>0.875</v>
      </c>
      <c r="C10" s="17">
        <v>6</v>
      </c>
      <c r="D10" s="17">
        <v>19</v>
      </c>
      <c r="E10" s="17">
        <v>16</v>
      </c>
      <c r="F10" s="17">
        <v>14</v>
      </c>
      <c r="G10" s="17">
        <v>6</v>
      </c>
      <c r="H10" s="17">
        <v>4</v>
      </c>
      <c r="I10" s="17">
        <v>0</v>
      </c>
      <c r="J10" s="17">
        <v>4</v>
      </c>
      <c r="K10" s="17">
        <v>15</v>
      </c>
      <c r="L10" s="17">
        <v>12</v>
      </c>
      <c r="M10" s="17">
        <v>1</v>
      </c>
      <c r="N10" s="17">
        <v>0</v>
      </c>
      <c r="O10" s="17">
        <v>2</v>
      </c>
      <c r="P10" s="17">
        <v>0</v>
      </c>
      <c r="Q10" s="17">
        <f t="shared" si="0"/>
        <v>30</v>
      </c>
      <c r="R10" s="16">
        <f>SUM(F10+O10+M10)/D10</f>
        <v>0.89473684210526316</v>
      </c>
      <c r="S10" s="16">
        <f>SUM(Q10/E10)</f>
        <v>1.875</v>
      </c>
      <c r="T10" s="18">
        <f>SUM(S10+R10)</f>
        <v>2.7697368421052633</v>
      </c>
    </row>
    <row r="11" spans="1:20" s="3" customFormat="1" ht="23.25" thickBot="1" x14ac:dyDescent="0.3">
      <c r="A11" s="19" t="s">
        <v>26</v>
      </c>
      <c r="B11" s="20">
        <f>SUM(F11/E11)</f>
        <v>0.66956521739130437</v>
      </c>
      <c r="C11" s="21">
        <f t="shared" ref="C11:P11" si="1">SUM(C5:C10)</f>
        <v>39</v>
      </c>
      <c r="D11" s="21">
        <f t="shared" si="1"/>
        <v>127</v>
      </c>
      <c r="E11" s="21">
        <f t="shared" si="1"/>
        <v>115</v>
      </c>
      <c r="F11" s="21">
        <f t="shared" si="1"/>
        <v>77</v>
      </c>
      <c r="G11" s="21">
        <f t="shared" si="1"/>
        <v>35</v>
      </c>
      <c r="H11" s="21">
        <f t="shared" si="1"/>
        <v>22</v>
      </c>
      <c r="I11" s="21">
        <f t="shared" si="1"/>
        <v>8</v>
      </c>
      <c r="J11" s="21">
        <f t="shared" si="1"/>
        <v>12</v>
      </c>
      <c r="K11" s="21">
        <f t="shared" si="1"/>
        <v>71</v>
      </c>
      <c r="L11" s="21">
        <f t="shared" si="1"/>
        <v>62</v>
      </c>
      <c r="M11" s="21">
        <f t="shared" si="1"/>
        <v>3</v>
      </c>
      <c r="N11" s="21">
        <f t="shared" si="1"/>
        <v>2</v>
      </c>
      <c r="O11" s="21">
        <f t="shared" si="1"/>
        <v>8</v>
      </c>
      <c r="P11" s="21">
        <f t="shared" si="1"/>
        <v>1</v>
      </c>
      <c r="Q11" s="21">
        <f t="shared" si="0"/>
        <v>151</v>
      </c>
      <c r="R11" s="20">
        <f>SUM(F11+O11+M11)/D11</f>
        <v>0.69291338582677164</v>
      </c>
      <c r="S11" s="20">
        <f>SUM(Q11/E11)</f>
        <v>1.3130434782608695</v>
      </c>
      <c r="T11" s="22">
        <f>SUM(S11+R11)</f>
        <v>2.0059568640876413</v>
      </c>
    </row>
    <row r="12" spans="1:20" s="3" customFormat="1" ht="24" thickTop="1" thickBot="1" x14ac:dyDescent="0.3">
      <c r="B12" s="5"/>
      <c r="R12" s="5"/>
      <c r="S12" s="5"/>
      <c r="T12" s="5"/>
    </row>
    <row r="13" spans="1:20" s="4" customFormat="1" ht="27" thickTop="1" thickBot="1" x14ac:dyDescent="0.3">
      <c r="A13" s="48" t="s">
        <v>37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50"/>
      <c r="R13" s="46"/>
      <c r="S13" s="46"/>
      <c r="T13" s="46"/>
    </row>
    <row r="14" spans="1:20" s="3" customFormat="1" ht="23.25" thickBot="1" x14ac:dyDescent="0.3">
      <c r="A14" s="6" t="s">
        <v>0</v>
      </c>
      <c r="B14" s="7" t="s">
        <v>19</v>
      </c>
      <c r="C14" s="8" t="s">
        <v>1</v>
      </c>
      <c r="D14" s="8" t="s">
        <v>20</v>
      </c>
      <c r="E14" s="8" t="s">
        <v>21</v>
      </c>
      <c r="F14" s="8" t="s">
        <v>22</v>
      </c>
      <c r="G14" s="8" t="s">
        <v>4</v>
      </c>
      <c r="H14" s="8" t="s">
        <v>10</v>
      </c>
      <c r="I14" s="8" t="s">
        <v>23</v>
      </c>
      <c r="J14" s="8" t="s">
        <v>13</v>
      </c>
      <c r="K14" s="8" t="s">
        <v>14</v>
      </c>
      <c r="L14" s="8" t="s">
        <v>24</v>
      </c>
      <c r="M14" s="9" t="s">
        <v>25</v>
      </c>
      <c r="N14" s="5"/>
      <c r="O14" s="5"/>
    </row>
    <row r="15" spans="1:20" s="3" customFormat="1" ht="22.5" x14ac:dyDescent="0.25">
      <c r="A15" s="52">
        <v>2014</v>
      </c>
      <c r="B15" s="23">
        <v>3.6665999999999999</v>
      </c>
      <c r="C15" s="11">
        <v>1</v>
      </c>
      <c r="D15" s="11">
        <v>1</v>
      </c>
      <c r="E15" s="11">
        <v>0</v>
      </c>
      <c r="F15" s="11">
        <v>0</v>
      </c>
      <c r="G15" s="11">
        <v>21</v>
      </c>
      <c r="H15" s="11">
        <v>20</v>
      </c>
      <c r="I15" s="11">
        <v>19</v>
      </c>
      <c r="J15" s="11">
        <v>5</v>
      </c>
      <c r="K15" s="11">
        <v>0</v>
      </c>
      <c r="L15" s="24">
        <v>36.273000000000003</v>
      </c>
      <c r="M15" s="25">
        <v>7.0910000000000002</v>
      </c>
      <c r="N15" s="5"/>
      <c r="O15" s="5"/>
    </row>
    <row r="16" spans="1:20" s="3" customFormat="1" ht="22.5" x14ac:dyDescent="0.25">
      <c r="A16" s="53">
        <v>2015</v>
      </c>
      <c r="B16" s="26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27">
        <v>0</v>
      </c>
      <c r="M16" s="28">
        <v>0</v>
      </c>
      <c r="N16" s="5"/>
      <c r="O16" s="5"/>
    </row>
    <row r="17" spans="1:20" s="3" customFormat="1" ht="22.5" x14ac:dyDescent="0.25">
      <c r="A17" s="53">
        <v>2016</v>
      </c>
      <c r="B17" s="26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27">
        <v>0</v>
      </c>
      <c r="M17" s="28">
        <v>0</v>
      </c>
      <c r="N17" s="5"/>
      <c r="O17" s="5"/>
    </row>
    <row r="18" spans="1:20" s="3" customFormat="1" ht="22.5" x14ac:dyDescent="0.25">
      <c r="A18" s="53">
        <v>2017</v>
      </c>
      <c r="B18" s="26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27">
        <v>0</v>
      </c>
      <c r="M18" s="28">
        <v>0</v>
      </c>
      <c r="N18" s="5"/>
      <c r="O18" s="5"/>
    </row>
    <row r="19" spans="1:20" s="3" customFormat="1" ht="22.5" x14ac:dyDescent="0.25">
      <c r="A19" s="53">
        <v>2018</v>
      </c>
      <c r="B19" s="26">
        <v>38.333329999999997</v>
      </c>
      <c r="C19" s="14">
        <v>7</v>
      </c>
      <c r="D19" s="14">
        <v>7</v>
      </c>
      <c r="E19" s="14">
        <v>2</v>
      </c>
      <c r="F19" s="14">
        <v>0</v>
      </c>
      <c r="G19" s="14">
        <v>110</v>
      </c>
      <c r="H19" s="14">
        <v>91</v>
      </c>
      <c r="I19" s="14">
        <v>60</v>
      </c>
      <c r="J19" s="14">
        <v>27</v>
      </c>
      <c r="K19" s="14">
        <v>9</v>
      </c>
      <c r="L19" s="27">
        <v>10.957000000000001</v>
      </c>
      <c r="M19" s="28">
        <v>3.5739999999999998</v>
      </c>
      <c r="N19" s="5"/>
      <c r="O19" s="5"/>
    </row>
    <row r="20" spans="1:20" s="3" customFormat="1" ht="23.25" thickBot="1" x14ac:dyDescent="0.3">
      <c r="A20" s="54">
        <v>2019</v>
      </c>
      <c r="B20" s="29">
        <v>14.333333</v>
      </c>
      <c r="C20" s="17">
        <v>3</v>
      </c>
      <c r="D20" s="17">
        <v>3</v>
      </c>
      <c r="E20" s="17">
        <v>1</v>
      </c>
      <c r="F20" s="17">
        <v>0</v>
      </c>
      <c r="G20" s="17">
        <v>44</v>
      </c>
      <c r="H20" s="17">
        <v>27</v>
      </c>
      <c r="I20" s="17">
        <v>21</v>
      </c>
      <c r="J20" s="17">
        <v>4</v>
      </c>
      <c r="K20" s="17">
        <v>1</v>
      </c>
      <c r="L20" s="30">
        <v>10.256</v>
      </c>
      <c r="M20" s="31">
        <v>3.3490000000000002</v>
      </c>
      <c r="N20" s="5"/>
      <c r="O20" s="5"/>
    </row>
    <row r="21" spans="1:20" s="3" customFormat="1" ht="23.25" thickBot="1" x14ac:dyDescent="0.3">
      <c r="A21" s="19" t="s">
        <v>26</v>
      </c>
      <c r="B21" s="32">
        <f t="shared" ref="B21:K21" si="2">SUM(B15:B20)</f>
        <v>56.333263000000002</v>
      </c>
      <c r="C21" s="33">
        <f t="shared" si="2"/>
        <v>11</v>
      </c>
      <c r="D21" s="33">
        <f t="shared" si="2"/>
        <v>11</v>
      </c>
      <c r="E21" s="33">
        <f t="shared" si="2"/>
        <v>3</v>
      </c>
      <c r="F21" s="33">
        <f t="shared" si="2"/>
        <v>0</v>
      </c>
      <c r="G21" s="33">
        <f t="shared" si="2"/>
        <v>175</v>
      </c>
      <c r="H21" s="33">
        <f t="shared" si="2"/>
        <v>138</v>
      </c>
      <c r="I21" s="33">
        <f t="shared" si="2"/>
        <v>100</v>
      </c>
      <c r="J21" s="33">
        <f t="shared" si="2"/>
        <v>36</v>
      </c>
      <c r="K21" s="33">
        <f t="shared" si="2"/>
        <v>10</v>
      </c>
      <c r="L21" s="34">
        <f>SUM(I21/B21)*7</f>
        <v>12.426051017140619</v>
      </c>
      <c r="M21" s="35">
        <f>SUM(G21+J21)/B21</f>
        <v>3.7455668065952437</v>
      </c>
      <c r="R21" s="5"/>
      <c r="S21" s="5"/>
      <c r="T21" s="5"/>
    </row>
    <row r="22" spans="1:20" s="3" customFormat="1" ht="24" thickTop="1" thickBot="1" x14ac:dyDescent="0.3">
      <c r="B22" s="5"/>
      <c r="R22" s="5"/>
      <c r="S22" s="5"/>
      <c r="T22" s="5"/>
    </row>
    <row r="23" spans="1:20" s="4" customFormat="1" ht="27" thickTop="1" thickBot="1" x14ac:dyDescent="0.3">
      <c r="A23" s="48" t="s">
        <v>29</v>
      </c>
      <c r="B23" s="49"/>
      <c r="C23" s="49"/>
      <c r="D23" s="49"/>
      <c r="E23" s="49"/>
      <c r="F23" s="49"/>
      <c r="G23" s="50"/>
      <c r="R23" s="46"/>
      <c r="S23" s="46"/>
      <c r="T23" s="46"/>
    </row>
    <row r="24" spans="1:20" s="3" customFormat="1" ht="23.25" thickBot="1" x14ac:dyDescent="0.3">
      <c r="A24" s="6" t="s">
        <v>0</v>
      </c>
      <c r="B24" s="7" t="s">
        <v>30</v>
      </c>
      <c r="C24" s="8" t="s">
        <v>31</v>
      </c>
      <c r="D24" s="8" t="s">
        <v>32</v>
      </c>
      <c r="E24" s="8" t="s">
        <v>33</v>
      </c>
      <c r="F24" s="8" t="s">
        <v>34</v>
      </c>
      <c r="G24" s="36" t="s">
        <v>35</v>
      </c>
      <c r="Q24" s="5"/>
      <c r="R24" s="5"/>
      <c r="S24" s="5"/>
    </row>
    <row r="25" spans="1:20" s="3" customFormat="1" ht="22.5" x14ac:dyDescent="0.25">
      <c r="A25" s="52">
        <v>2014</v>
      </c>
      <c r="B25" s="37">
        <v>21</v>
      </c>
      <c r="C25" s="37">
        <v>12</v>
      </c>
      <c r="D25" s="37">
        <v>6</v>
      </c>
      <c r="E25" s="37">
        <v>3</v>
      </c>
      <c r="F25" s="37">
        <v>0</v>
      </c>
      <c r="G25" s="12">
        <v>0.85699999999999998</v>
      </c>
      <c r="Q25" s="5"/>
      <c r="R25" s="5"/>
      <c r="S25" s="5"/>
    </row>
    <row r="26" spans="1:20" s="3" customFormat="1" ht="22.5" x14ac:dyDescent="0.25">
      <c r="A26" s="53">
        <v>2015</v>
      </c>
      <c r="B26" s="38">
        <v>23</v>
      </c>
      <c r="C26" s="38">
        <v>4</v>
      </c>
      <c r="D26" s="38">
        <v>19</v>
      </c>
      <c r="E26" s="38">
        <v>0</v>
      </c>
      <c r="F26" s="38">
        <v>1</v>
      </c>
      <c r="G26" s="15">
        <v>1</v>
      </c>
      <c r="Q26" s="5"/>
      <c r="R26" s="5"/>
      <c r="S26" s="5"/>
    </row>
    <row r="27" spans="1:20" s="3" customFormat="1" ht="22.5" x14ac:dyDescent="0.25">
      <c r="A27" s="53">
        <v>2016</v>
      </c>
      <c r="B27" s="38">
        <v>1</v>
      </c>
      <c r="C27" s="38">
        <v>0</v>
      </c>
      <c r="D27" s="38">
        <v>1</v>
      </c>
      <c r="E27" s="38">
        <v>0</v>
      </c>
      <c r="F27" s="38">
        <v>0</v>
      </c>
      <c r="G27" s="15">
        <v>1</v>
      </c>
      <c r="Q27" s="5"/>
      <c r="R27" s="5"/>
      <c r="S27" s="5"/>
    </row>
    <row r="28" spans="1:20" s="3" customFormat="1" ht="22.5" x14ac:dyDescent="0.25">
      <c r="A28" s="53">
        <v>2017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15">
        <v>0</v>
      </c>
      <c r="Q28" s="5"/>
      <c r="R28" s="5"/>
      <c r="S28" s="5"/>
    </row>
    <row r="29" spans="1:20" s="3" customFormat="1" ht="22.5" x14ac:dyDescent="0.25">
      <c r="A29" s="53">
        <v>2018</v>
      </c>
      <c r="B29" s="38">
        <v>19</v>
      </c>
      <c r="C29" s="38">
        <v>9</v>
      </c>
      <c r="D29" s="38">
        <v>7</v>
      </c>
      <c r="E29" s="38">
        <v>3</v>
      </c>
      <c r="F29" s="38">
        <v>0</v>
      </c>
      <c r="G29" s="15">
        <v>0.84199999999999997</v>
      </c>
      <c r="Q29" s="5"/>
      <c r="R29" s="5"/>
      <c r="S29" s="5"/>
    </row>
    <row r="30" spans="1:20" s="3" customFormat="1" ht="23.25" thickBot="1" x14ac:dyDescent="0.3">
      <c r="A30" s="55">
        <v>2019</v>
      </c>
      <c r="B30" s="39">
        <v>14</v>
      </c>
      <c r="C30" s="39">
        <v>8</v>
      </c>
      <c r="D30" s="39">
        <v>5</v>
      </c>
      <c r="E30" s="39">
        <v>1</v>
      </c>
      <c r="F30" s="39">
        <v>1</v>
      </c>
      <c r="G30" s="40">
        <v>0.92900000000000005</v>
      </c>
      <c r="Q30" s="5"/>
      <c r="R30" s="5"/>
      <c r="S30" s="5"/>
    </row>
    <row r="31" spans="1:20" s="44" customFormat="1" ht="23.25" thickBot="1" x14ac:dyDescent="0.3">
      <c r="A31" s="41" t="s">
        <v>26</v>
      </c>
      <c r="B31" s="42">
        <f>SUM(B25:B30)</f>
        <v>78</v>
      </c>
      <c r="C31" s="42">
        <f>SUM(C25:C30)</f>
        <v>33</v>
      </c>
      <c r="D31" s="42">
        <f>SUM(D25:D30)</f>
        <v>38</v>
      </c>
      <c r="E31" s="42">
        <f>SUM(E25:E30)</f>
        <v>7</v>
      </c>
      <c r="F31" s="42">
        <f>SUM(F25:F30)</f>
        <v>2</v>
      </c>
      <c r="G31" s="43">
        <f>SUM(C31+D31)/B31</f>
        <v>0.91025641025641024</v>
      </c>
      <c r="R31" s="45"/>
      <c r="S31" s="45"/>
      <c r="T31" s="45"/>
    </row>
    <row r="32" spans="1:20" ht="18.75" thickTop="1" x14ac:dyDescent="0.25"/>
  </sheetData>
  <mergeCells count="4">
    <mergeCell ref="A3:T3"/>
    <mergeCell ref="A13:M13"/>
    <mergeCell ref="A23:G23"/>
    <mergeCell ref="A1:T1"/>
  </mergeCells>
  <printOptions horizontalCentered="1" verticalCentered="1"/>
  <pageMargins left="0" right="0" top="0" bottom="0" header="0" footer="0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CHAPMAN Robert</dc:creator>
  <cp:lastModifiedBy>CHAPMAN Robert</cp:lastModifiedBy>
  <cp:lastPrinted>2019-10-08T14:55:43Z</cp:lastPrinted>
  <dcterms:created xsi:type="dcterms:W3CDTF">2019-10-08T14:08:56Z</dcterms:created>
  <dcterms:modified xsi:type="dcterms:W3CDTF">2019-10-08T14:55:45Z</dcterms:modified>
</cp:coreProperties>
</file>