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39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Sheet1!$A$1:$X$43</definedName>
  </definedNames>
  <calcPr calcId="145621"/>
</workbook>
</file>

<file path=xl/calcChain.xml><?xml version="1.0" encoding="utf-8"?>
<calcChain xmlns="http://schemas.openxmlformats.org/spreadsheetml/2006/main">
  <c r="V43" i="1" l="1"/>
  <c r="U43" i="1"/>
  <c r="W43" i="1" s="1"/>
  <c r="V42" i="1"/>
  <c r="U42" i="1"/>
  <c r="W42" i="1" s="1"/>
  <c r="V40" i="1"/>
  <c r="U40" i="1"/>
  <c r="W40" i="1" s="1"/>
  <c r="V39" i="1"/>
  <c r="U39" i="1"/>
  <c r="W39" i="1" s="1"/>
  <c r="V37" i="1"/>
  <c r="U37" i="1"/>
  <c r="W37" i="1" s="1"/>
  <c r="V36" i="1"/>
  <c r="U36" i="1"/>
  <c r="W36" i="1" s="1"/>
  <c r="V34" i="1"/>
  <c r="U34" i="1"/>
  <c r="W34" i="1" s="1"/>
  <c r="V33" i="1"/>
  <c r="U33" i="1"/>
  <c r="W33" i="1" s="1"/>
  <c r="V31" i="1"/>
  <c r="U31" i="1"/>
  <c r="W31" i="1" s="1"/>
  <c r="V30" i="1"/>
  <c r="U30" i="1"/>
  <c r="W30" i="1" s="1"/>
  <c r="V28" i="1"/>
  <c r="U28" i="1"/>
  <c r="W28" i="1" s="1"/>
  <c r="V27" i="1"/>
  <c r="U27" i="1"/>
  <c r="W27" i="1" s="1"/>
  <c r="V25" i="1"/>
  <c r="U25" i="1"/>
  <c r="W25" i="1" s="1"/>
  <c r="V24" i="1"/>
  <c r="U24" i="1"/>
  <c r="W24" i="1" s="1"/>
  <c r="X24" i="1" s="1"/>
  <c r="V22" i="1"/>
  <c r="U22" i="1"/>
  <c r="W22" i="1" s="1"/>
  <c r="V21" i="1"/>
  <c r="U21" i="1"/>
  <c r="W21" i="1" s="1"/>
  <c r="V19" i="1"/>
  <c r="U19" i="1"/>
  <c r="W19" i="1" s="1"/>
  <c r="V18" i="1"/>
  <c r="U18" i="1"/>
  <c r="W18" i="1" s="1"/>
  <c r="V16" i="1"/>
  <c r="U16" i="1"/>
  <c r="W16" i="1" s="1"/>
  <c r="V15" i="1"/>
  <c r="U15" i="1"/>
  <c r="W15" i="1" s="1"/>
  <c r="V13" i="1"/>
  <c r="U13" i="1"/>
  <c r="W13" i="1" s="1"/>
  <c r="V12" i="1"/>
  <c r="U12" i="1"/>
  <c r="W12" i="1" s="1"/>
  <c r="V10" i="1"/>
  <c r="U10" i="1"/>
  <c r="W10" i="1" s="1"/>
  <c r="V9" i="1"/>
  <c r="U9" i="1"/>
  <c r="W9" i="1" s="1"/>
  <c r="V7" i="1"/>
  <c r="U7" i="1"/>
  <c r="W7" i="1" s="1"/>
  <c r="X7" i="1" s="1"/>
  <c r="V6" i="1"/>
  <c r="U6" i="1"/>
  <c r="W6" i="1" s="1"/>
  <c r="V4" i="1"/>
  <c r="U4" i="1"/>
  <c r="W4" i="1" s="1"/>
  <c r="V3" i="1"/>
  <c r="U3" i="1"/>
  <c r="W3" i="1" s="1"/>
  <c r="C43" i="1"/>
  <c r="C42" i="1"/>
  <c r="C40" i="1"/>
  <c r="C39" i="1"/>
  <c r="C37" i="1"/>
  <c r="C36" i="1"/>
  <c r="C34" i="1"/>
  <c r="C33" i="1"/>
  <c r="C31" i="1"/>
  <c r="C30" i="1"/>
  <c r="C28" i="1"/>
  <c r="C27" i="1"/>
  <c r="C25" i="1"/>
  <c r="C24" i="1"/>
  <c r="C22" i="1"/>
  <c r="C21" i="1"/>
  <c r="C19" i="1"/>
  <c r="C18" i="1"/>
  <c r="C16" i="1"/>
  <c r="C15" i="1"/>
  <c r="C13" i="1"/>
  <c r="C12" i="1"/>
  <c r="C10" i="1"/>
  <c r="C9" i="1"/>
  <c r="C7" i="1"/>
  <c r="C6" i="1"/>
  <c r="C4" i="1"/>
  <c r="C3" i="1"/>
  <c r="X43" i="1" l="1"/>
  <c r="X42" i="1"/>
  <c r="X40" i="1"/>
  <c r="X39" i="1"/>
  <c r="X37" i="1"/>
  <c r="X36" i="1"/>
  <c r="X34" i="1"/>
  <c r="X33" i="1"/>
  <c r="X31" i="1"/>
  <c r="X30" i="1"/>
  <c r="X28" i="1"/>
  <c r="X27" i="1"/>
  <c r="X25" i="1"/>
  <c r="X22" i="1"/>
  <c r="X21" i="1"/>
  <c r="X19" i="1"/>
  <c r="X18" i="1"/>
  <c r="X16" i="1"/>
  <c r="X15" i="1"/>
  <c r="X13" i="1"/>
  <c r="X12" i="1"/>
  <c r="X10" i="1"/>
  <c r="X9" i="1"/>
  <c r="X6" i="1"/>
  <c r="X4" i="1"/>
  <c r="X3" i="1"/>
</calcChain>
</file>

<file path=xl/sharedStrings.xml><?xml version="1.0" encoding="utf-8"?>
<sst xmlns="http://schemas.openxmlformats.org/spreadsheetml/2006/main" count="67" uniqueCount="41">
  <si>
    <t>Date</t>
  </si>
  <si>
    <t>Opponent</t>
  </si>
  <si>
    <t>AVG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</si>
  <si>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</si>
  <si>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</si>
  <si>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</si>
  <si>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</si>
  <si>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</si>
  <si>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</si>
  <si>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</si>
  <si>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</si>
  <si>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</si>
  <si>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</si>
  <si>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</si>
  <si>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K</t>
  </si>
  <si>
    <t>SF</t>
  </si>
  <si>
    <t>DP</t>
  </si>
  <si>
    <t>ROE</t>
  </si>
  <si>
    <t>FC</t>
  </si>
  <si>
    <t>LOB</t>
  </si>
  <si>
    <t>TB</t>
  </si>
  <si>
    <t>OBP</t>
  </si>
  <si>
    <t>SLG</t>
  </si>
  <si>
    <t>OPS</t>
  </si>
  <si>
    <t>JP Anderson</t>
  </si>
  <si>
    <t>Jon Boodhoo</t>
  </si>
  <si>
    <t>Shaun Andrade</t>
  </si>
  <si>
    <t>Bobby Chapman</t>
  </si>
  <si>
    <t>Brian Fraser</t>
  </si>
  <si>
    <t>Kyle Gerrard</t>
  </si>
  <si>
    <t>Dave Macedo</t>
  </si>
  <si>
    <t>Franny Pisani</t>
  </si>
  <si>
    <t>Brian Robbie</t>
  </si>
  <si>
    <t>Rob Ryan</t>
  </si>
  <si>
    <t>Adam Sawoszczuk</t>
  </si>
  <si>
    <t>Ryan Swire</t>
  </si>
  <si>
    <t>Ariah Tell</t>
  </si>
  <si>
    <t>Mike Vierno</t>
  </si>
  <si>
    <t>First Half</t>
  </si>
  <si>
    <t>Second Half</t>
  </si>
  <si>
    <t>KELLY GOOBERS CAREER SPLIT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</si>
</sst>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b/>
      <i/>
      <u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i/>
      <sz val="16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Normal="100" workbookViewId="0">
      <selection activeCell="E4" sqref="E4"/>
    </sheetView>
  </sheetViews>
  <sheetFormatPr defaultRowHeight="22.5" x14ac:dyDescent="0.25"/>
  <cols>
    <col min="1" max="1" width="23.140625" style="4" bestFit="1" customWidth="1"/>
    <col min="2" max="2" width="17.42578125" style="5" bestFit="1" customWidth="1"/>
    <col min="3" max="3" width="10.7109375" style="6" customWidth="1"/>
    <col min="4" max="21" width="10.7109375" style="2" customWidth="1"/>
    <col min="22" max="24" width="10.7109375" style="6" customWidth="1"/>
    <col min="25" max="16384" width="9.140625" style="1"/>
  </cols>
  <sheetData>
    <row r="1" spans="1:24" ht="28.5" thickTop="1" thickBot="1" x14ac:dyDescent="0.3">
      <c r="A1" s="23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4" s="3" customFormat="1" ht="35.1" customHeight="1" thickTop="1" thickBot="1" x14ac:dyDescent="0.3">
      <c r="A2" s="16" t="s">
        <v>0</v>
      </c>
      <c r="B2" s="17" t="s">
        <v>1</v>
      </c>
      <c r="C2" s="20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  <c r="O2" s="21" t="s">
        <v>14</v>
      </c>
      <c r="P2" s="21" t="s">
        <v>15</v>
      </c>
      <c r="Q2" s="21" t="s">
        <v>16</v>
      </c>
      <c r="R2" s="21" t="s">
        <v>17</v>
      </c>
      <c r="S2" s="21" t="s">
        <v>18</v>
      </c>
      <c r="T2" s="21" t="s">
        <v>19</v>
      </c>
      <c r="U2" s="21" t="s">
        <v>20</v>
      </c>
      <c r="V2" s="20" t="s">
        <v>21</v>
      </c>
      <c r="W2" s="20" t="s">
        <v>22</v>
      </c>
      <c r="X2" s="22" t="s">
        <v>23</v>
      </c>
    </row>
    <row r="3" spans="1:24" ht="35.1" customHeight="1" thickTop="1" x14ac:dyDescent="0.25">
      <c r="A3" s="10" t="s">
        <v>24</v>
      </c>
      <c r="B3" s="11" t="s">
        <v>38</v>
      </c>
      <c r="C3" s="12">
        <f>SUM(H3/F3)</f>
        <v>0.55769230769230771</v>
      </c>
      <c r="D3" s="13">
        <v>105</v>
      </c>
      <c r="E3" s="13">
        <v>329</v>
      </c>
      <c r="F3" s="13">
        <v>312</v>
      </c>
      <c r="G3" s="13">
        <v>135</v>
      </c>
      <c r="H3" s="13">
        <v>174</v>
      </c>
      <c r="I3" s="13">
        <v>109</v>
      </c>
      <c r="J3" s="13">
        <v>33</v>
      </c>
      <c r="K3" s="13">
        <v>19</v>
      </c>
      <c r="L3" s="13">
        <v>13</v>
      </c>
      <c r="M3" s="13">
        <v>136</v>
      </c>
      <c r="N3" s="13">
        <v>10</v>
      </c>
      <c r="O3" s="13">
        <v>0</v>
      </c>
      <c r="P3" s="13">
        <v>7</v>
      </c>
      <c r="Q3" s="13">
        <v>2</v>
      </c>
      <c r="R3" s="13">
        <v>11</v>
      </c>
      <c r="S3" s="13">
        <v>11</v>
      </c>
      <c r="T3" s="13">
        <v>53</v>
      </c>
      <c r="U3" s="13">
        <f>SUM(I3)+(J3*2)+(K3*3)+(L3*4)</f>
        <v>284</v>
      </c>
      <c r="V3" s="12">
        <f>SUM(H3+N3+R3)/E3</f>
        <v>0.59270516717325228</v>
      </c>
      <c r="W3" s="12">
        <f>SUM(U3/F3)</f>
        <v>0.91025641025641024</v>
      </c>
      <c r="X3" s="14">
        <f>SUM(W3+V3)</f>
        <v>1.5029615774296625</v>
      </c>
    </row>
    <row r="4" spans="1:24" ht="35.1" customHeight="1" thickBot="1" x14ac:dyDescent="0.3">
      <c r="A4" s="15"/>
      <c r="B4" s="26" t="s">
        <v>39</v>
      </c>
      <c r="C4" s="27">
        <f>SUM(H4/F4)</f>
        <v>0.55414012738853502</v>
      </c>
      <c r="D4" s="28">
        <v>104</v>
      </c>
      <c r="E4" s="28">
        <v>353</v>
      </c>
      <c r="F4" s="28">
        <v>314</v>
      </c>
      <c r="G4" s="28">
        <v>155</v>
      </c>
      <c r="H4" s="28">
        <v>174</v>
      </c>
      <c r="I4" s="28">
        <v>88</v>
      </c>
      <c r="J4" s="28">
        <v>55</v>
      </c>
      <c r="K4" s="28">
        <v>17</v>
      </c>
      <c r="L4" s="28">
        <v>14</v>
      </c>
      <c r="M4" s="28">
        <v>140</v>
      </c>
      <c r="N4" s="28">
        <v>20</v>
      </c>
      <c r="O4" s="28">
        <v>1</v>
      </c>
      <c r="P4" s="28">
        <v>19</v>
      </c>
      <c r="Q4" s="28">
        <v>0</v>
      </c>
      <c r="R4" s="28">
        <v>13</v>
      </c>
      <c r="S4" s="28">
        <v>12</v>
      </c>
      <c r="T4" s="28">
        <v>52</v>
      </c>
      <c r="U4" s="28">
        <f>SUM(I4)+(J4*2)+(K4*3)+(L4*4)</f>
        <v>305</v>
      </c>
      <c r="V4" s="27">
        <f>SUM(H4+N4+R4)/E4</f>
        <v>0.58640226628895187</v>
      </c>
      <c r="W4" s="27">
        <f>SUM(U4/F4)</f>
        <v>0.9713375796178344</v>
      </c>
      <c r="X4" s="29">
        <f>SUM(W4+V4)</f>
        <v>1.5577398459067862</v>
      </c>
    </row>
    <row r="5" spans="1:24" ht="9.9499999999999993" customHeight="1" thickTop="1" thickBot="1" x14ac:dyDescent="0.3">
      <c r="A5" s="18"/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8"/>
      <c r="W5" s="8"/>
      <c r="X5" s="19"/>
    </row>
    <row r="6" spans="1:24" ht="35.1" customHeight="1" thickTop="1" x14ac:dyDescent="0.25">
      <c r="A6" s="10" t="s">
        <v>26</v>
      </c>
      <c r="B6" s="11" t="s">
        <v>38</v>
      </c>
      <c r="C6" s="12">
        <f>SUM(H6/F6)</f>
        <v>0.59459459459459463</v>
      </c>
      <c r="D6" s="13">
        <v>13</v>
      </c>
      <c r="E6" s="13">
        <v>40</v>
      </c>
      <c r="F6" s="13">
        <v>37</v>
      </c>
      <c r="G6" s="13">
        <v>22</v>
      </c>
      <c r="H6" s="13">
        <v>22</v>
      </c>
      <c r="I6" s="13">
        <v>6</v>
      </c>
      <c r="J6" s="13">
        <v>6</v>
      </c>
      <c r="K6" s="13">
        <v>5</v>
      </c>
      <c r="L6" s="13">
        <v>5</v>
      </c>
      <c r="M6" s="13">
        <v>23</v>
      </c>
      <c r="N6" s="13">
        <v>2</v>
      </c>
      <c r="O6" s="13">
        <v>0</v>
      </c>
      <c r="P6" s="13">
        <v>1</v>
      </c>
      <c r="Q6" s="13">
        <v>0</v>
      </c>
      <c r="R6" s="13">
        <v>1</v>
      </c>
      <c r="S6" s="13">
        <v>4</v>
      </c>
      <c r="T6" s="13">
        <v>0</v>
      </c>
      <c r="U6" s="13">
        <f>SUM(I6)+(J6*2)+(K6*3)+(L6*4)</f>
        <v>53</v>
      </c>
      <c r="V6" s="12">
        <f>SUM(H6+N6+R6)/E6</f>
        <v>0.625</v>
      </c>
      <c r="W6" s="12">
        <f>SUM(U6/F6)</f>
        <v>1.4324324324324325</v>
      </c>
      <c r="X6" s="14">
        <f>SUM(W6+V6)</f>
        <v>2.0574324324324325</v>
      </c>
    </row>
    <row r="7" spans="1:24" ht="35.1" customHeight="1" thickBot="1" x14ac:dyDescent="0.3">
      <c r="A7" s="15"/>
      <c r="B7" s="26" t="s">
        <v>39</v>
      </c>
      <c r="C7" s="27">
        <f>SUM(H7/F7)</f>
        <v>0.58974358974358976</v>
      </c>
      <c r="D7" s="28">
        <v>13</v>
      </c>
      <c r="E7" s="28">
        <v>44</v>
      </c>
      <c r="F7" s="28">
        <v>39</v>
      </c>
      <c r="G7" s="28">
        <v>18</v>
      </c>
      <c r="H7" s="28">
        <v>23</v>
      </c>
      <c r="I7" s="28">
        <v>9</v>
      </c>
      <c r="J7" s="28">
        <v>7</v>
      </c>
      <c r="K7" s="28">
        <v>3</v>
      </c>
      <c r="L7" s="28">
        <v>4</v>
      </c>
      <c r="M7" s="28">
        <v>23</v>
      </c>
      <c r="N7" s="28">
        <v>3</v>
      </c>
      <c r="O7" s="28">
        <v>0</v>
      </c>
      <c r="P7" s="28">
        <v>2</v>
      </c>
      <c r="Q7" s="28">
        <v>0</v>
      </c>
      <c r="R7" s="28">
        <v>2</v>
      </c>
      <c r="S7" s="28">
        <v>0</v>
      </c>
      <c r="T7" s="28">
        <v>13</v>
      </c>
      <c r="U7" s="28">
        <f>SUM(I7)+(J7*2)+(K7*3)+(L7*4)</f>
        <v>48</v>
      </c>
      <c r="V7" s="27">
        <f>SUM(H7+N7+R7)/E7</f>
        <v>0.63636363636363635</v>
      </c>
      <c r="W7" s="27">
        <f>SUM(U7/F7)</f>
        <v>1.2307692307692308</v>
      </c>
      <c r="X7" s="29">
        <f>SUM(W7+V7)</f>
        <v>1.8671328671328671</v>
      </c>
    </row>
    <row r="8" spans="1:24" ht="9.9499999999999993" customHeight="1" thickTop="1" thickBot="1" x14ac:dyDescent="0.3">
      <c r="A8" s="18"/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8"/>
      <c r="W8" s="8"/>
      <c r="X8" s="19"/>
    </row>
    <row r="9" spans="1:24" ht="35.1" customHeight="1" thickTop="1" x14ac:dyDescent="0.25">
      <c r="A9" s="10" t="s">
        <v>25</v>
      </c>
      <c r="B9" s="11" t="s">
        <v>38</v>
      </c>
      <c r="C9" s="12">
        <f>SUM(H9/F9)</f>
        <v>0.43129770992366412</v>
      </c>
      <c r="D9" s="13">
        <v>98</v>
      </c>
      <c r="E9" s="13">
        <v>274</v>
      </c>
      <c r="F9" s="13">
        <v>262</v>
      </c>
      <c r="G9" s="13">
        <v>83</v>
      </c>
      <c r="H9" s="13">
        <v>113</v>
      </c>
      <c r="I9" s="13">
        <v>83</v>
      </c>
      <c r="J9" s="13">
        <v>18</v>
      </c>
      <c r="K9" s="13">
        <v>9</v>
      </c>
      <c r="L9" s="13">
        <v>3</v>
      </c>
      <c r="M9" s="13">
        <v>89</v>
      </c>
      <c r="N9" s="13">
        <v>7</v>
      </c>
      <c r="O9" s="13">
        <v>12</v>
      </c>
      <c r="P9" s="13">
        <v>5</v>
      </c>
      <c r="Q9" s="13">
        <v>4</v>
      </c>
      <c r="R9" s="13">
        <v>12</v>
      </c>
      <c r="S9" s="13">
        <v>16</v>
      </c>
      <c r="T9" s="13">
        <v>69</v>
      </c>
      <c r="U9" s="13">
        <f>SUM(I9)+(J9*2)+(K9*3)+(L9*4)</f>
        <v>158</v>
      </c>
      <c r="V9" s="12">
        <f>SUM(H9+N9+R9)/E9</f>
        <v>0.48175182481751827</v>
      </c>
      <c r="W9" s="12">
        <f>SUM(U9/F9)</f>
        <v>0.60305343511450382</v>
      </c>
      <c r="X9" s="14">
        <f>SUM(W9+V9)</f>
        <v>1.0848052599320221</v>
      </c>
    </row>
    <row r="10" spans="1:24" ht="35.1" customHeight="1" thickBot="1" x14ac:dyDescent="0.3">
      <c r="A10" s="15"/>
      <c r="B10" s="26" t="s">
        <v>39</v>
      </c>
      <c r="C10" s="27">
        <f>SUM(H10/F10)</f>
        <v>0.39285714285714285</v>
      </c>
      <c r="D10" s="28">
        <v>97</v>
      </c>
      <c r="E10" s="28">
        <v>276</v>
      </c>
      <c r="F10" s="28">
        <v>252</v>
      </c>
      <c r="G10" s="28">
        <v>53</v>
      </c>
      <c r="H10" s="28">
        <v>99</v>
      </c>
      <c r="I10" s="28">
        <v>89</v>
      </c>
      <c r="J10" s="28">
        <v>7</v>
      </c>
      <c r="K10" s="28">
        <v>1</v>
      </c>
      <c r="L10" s="28">
        <v>2</v>
      </c>
      <c r="M10" s="28">
        <v>61</v>
      </c>
      <c r="N10" s="28">
        <v>18</v>
      </c>
      <c r="O10" s="28">
        <v>5</v>
      </c>
      <c r="P10" s="28">
        <v>6</v>
      </c>
      <c r="Q10" s="28">
        <v>3</v>
      </c>
      <c r="R10" s="28">
        <v>8</v>
      </c>
      <c r="S10" s="28">
        <v>18</v>
      </c>
      <c r="T10" s="28">
        <v>71</v>
      </c>
      <c r="U10" s="28">
        <f>SUM(I10)+(J10*2)+(K10*3)+(L10*4)</f>
        <v>114</v>
      </c>
      <c r="V10" s="27">
        <f>SUM(H10+N10+R10)/E10</f>
        <v>0.45289855072463769</v>
      </c>
      <c r="W10" s="27">
        <f>SUM(U10/F10)</f>
        <v>0.45238095238095238</v>
      </c>
      <c r="X10" s="29">
        <f>SUM(W10+V10)</f>
        <v>0.90527950310559002</v>
      </c>
    </row>
    <row r="11" spans="1:24" ht="9.9499999999999993" customHeight="1" thickTop="1" thickBot="1" x14ac:dyDescent="0.3">
      <c r="A11" s="18"/>
      <c r="B11" s="7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8"/>
      <c r="W11" s="8"/>
      <c r="X11" s="19"/>
    </row>
    <row r="12" spans="1:24" ht="35.1" customHeight="1" thickTop="1" x14ac:dyDescent="0.25">
      <c r="A12" s="10" t="s">
        <v>27</v>
      </c>
      <c r="B12" s="11" t="s">
        <v>38</v>
      </c>
      <c r="C12" s="12">
        <f>SUM(H12/F12)</f>
        <v>0.69883040935672514</v>
      </c>
      <c r="D12" s="13">
        <v>111</v>
      </c>
      <c r="E12" s="13">
        <v>365</v>
      </c>
      <c r="F12" s="13">
        <v>342</v>
      </c>
      <c r="G12" s="13">
        <v>203</v>
      </c>
      <c r="H12" s="13">
        <v>239</v>
      </c>
      <c r="I12" s="13">
        <v>72</v>
      </c>
      <c r="J12" s="13">
        <v>106</v>
      </c>
      <c r="K12" s="13">
        <v>20</v>
      </c>
      <c r="L12" s="13">
        <v>41</v>
      </c>
      <c r="M12" s="13">
        <v>248</v>
      </c>
      <c r="N12" s="13">
        <v>17</v>
      </c>
      <c r="O12" s="13">
        <v>0</v>
      </c>
      <c r="P12" s="13">
        <v>6</v>
      </c>
      <c r="Q12" s="13">
        <v>1</v>
      </c>
      <c r="R12" s="13">
        <v>22</v>
      </c>
      <c r="S12" s="13">
        <v>9</v>
      </c>
      <c r="T12" s="13">
        <v>32</v>
      </c>
      <c r="U12" s="13">
        <f>SUM(I12)+(J12*2)+(K12*3)+(L12*4)</f>
        <v>508</v>
      </c>
      <c r="V12" s="12">
        <f>SUM(H12+N12+R12)/E12</f>
        <v>0.76164383561643834</v>
      </c>
      <c r="W12" s="12">
        <f>SUM(U12/F12)</f>
        <v>1.4853801169590644</v>
      </c>
      <c r="X12" s="14">
        <f>SUM(W12+V12)</f>
        <v>2.2470239525755025</v>
      </c>
    </row>
    <row r="13" spans="1:24" ht="35.1" customHeight="1" thickBot="1" x14ac:dyDescent="0.3">
      <c r="A13" s="15"/>
      <c r="B13" s="26" t="s">
        <v>39</v>
      </c>
      <c r="C13" s="27">
        <f>SUM(H13/F13)</f>
        <v>0.69113149847094801</v>
      </c>
      <c r="D13" s="28">
        <v>110</v>
      </c>
      <c r="E13" s="28">
        <v>362</v>
      </c>
      <c r="F13" s="28">
        <v>327</v>
      </c>
      <c r="G13" s="28">
        <v>185</v>
      </c>
      <c r="H13" s="28">
        <v>226</v>
      </c>
      <c r="I13" s="28">
        <v>97</v>
      </c>
      <c r="J13" s="28">
        <v>69</v>
      </c>
      <c r="K13" s="28">
        <v>31</v>
      </c>
      <c r="L13" s="28">
        <v>29</v>
      </c>
      <c r="M13" s="28">
        <v>182</v>
      </c>
      <c r="N13" s="28">
        <v>27</v>
      </c>
      <c r="O13" s="28">
        <v>1</v>
      </c>
      <c r="P13" s="28">
        <v>8</v>
      </c>
      <c r="Q13" s="28">
        <v>0</v>
      </c>
      <c r="R13" s="28">
        <v>12</v>
      </c>
      <c r="S13" s="28">
        <v>16</v>
      </c>
      <c r="T13" s="28">
        <v>31</v>
      </c>
      <c r="U13" s="28">
        <f>SUM(I13)+(J13*2)+(K13*3)+(L13*4)</f>
        <v>444</v>
      </c>
      <c r="V13" s="27">
        <f>SUM(H13+N13+R13)/E13</f>
        <v>0.73204419889502759</v>
      </c>
      <c r="W13" s="27">
        <f>SUM(U13/F13)</f>
        <v>1.3577981651376148</v>
      </c>
      <c r="X13" s="29">
        <f>SUM(W13+V13)</f>
        <v>2.0898423640326422</v>
      </c>
    </row>
    <row r="14" spans="1:24" ht="9.9499999999999993" customHeight="1" thickTop="1" thickBot="1" x14ac:dyDescent="0.3">
      <c r="A14" s="18"/>
      <c r="B14" s="7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8"/>
      <c r="W14" s="8"/>
      <c r="X14" s="19"/>
    </row>
    <row r="15" spans="1:24" ht="35.1" customHeight="1" thickTop="1" x14ac:dyDescent="0.25">
      <c r="A15" s="10" t="s">
        <v>28</v>
      </c>
      <c r="B15" s="11" t="s">
        <v>38</v>
      </c>
      <c r="C15" s="12">
        <f>SUM(H15/F15)</f>
        <v>0.52362204724409445</v>
      </c>
      <c r="D15" s="13">
        <v>84</v>
      </c>
      <c r="E15" s="13">
        <v>265</v>
      </c>
      <c r="F15" s="13">
        <v>254</v>
      </c>
      <c r="G15" s="13">
        <v>107</v>
      </c>
      <c r="H15" s="13">
        <v>133</v>
      </c>
      <c r="I15" s="13">
        <v>93</v>
      </c>
      <c r="J15" s="13">
        <v>32</v>
      </c>
      <c r="K15" s="13">
        <v>8</v>
      </c>
      <c r="L15" s="13">
        <v>0</v>
      </c>
      <c r="M15" s="13">
        <v>62</v>
      </c>
      <c r="N15" s="13">
        <v>9</v>
      </c>
      <c r="O15" s="13">
        <v>1</v>
      </c>
      <c r="P15" s="13">
        <v>2</v>
      </c>
      <c r="Q15" s="13">
        <v>2</v>
      </c>
      <c r="R15" s="13">
        <v>11</v>
      </c>
      <c r="S15" s="13">
        <v>14</v>
      </c>
      <c r="T15" s="13">
        <v>52</v>
      </c>
      <c r="U15" s="13">
        <f>SUM(I15)+(J15*2)+(K15*3)+(L15*4)</f>
        <v>181</v>
      </c>
      <c r="V15" s="12">
        <f>SUM(H15+N15+R15)/E15</f>
        <v>0.57735849056603772</v>
      </c>
      <c r="W15" s="12">
        <f>SUM(U15/F15)</f>
        <v>0.71259842519685035</v>
      </c>
      <c r="X15" s="14">
        <f>SUM(W15+V15)</f>
        <v>1.2899569157628881</v>
      </c>
    </row>
    <row r="16" spans="1:24" ht="35.1" customHeight="1" thickBot="1" x14ac:dyDescent="0.3">
      <c r="A16" s="15"/>
      <c r="B16" s="26" t="s">
        <v>39</v>
      </c>
      <c r="C16" s="27">
        <f>SUM(H16/F16)</f>
        <v>0.4652173913043478</v>
      </c>
      <c r="D16" s="28">
        <v>83</v>
      </c>
      <c r="E16" s="28">
        <v>260</v>
      </c>
      <c r="F16" s="28">
        <v>230</v>
      </c>
      <c r="G16" s="28">
        <v>70</v>
      </c>
      <c r="H16" s="28">
        <v>107</v>
      </c>
      <c r="I16" s="28">
        <v>91</v>
      </c>
      <c r="J16" s="28">
        <v>16</v>
      </c>
      <c r="K16" s="28">
        <v>0</v>
      </c>
      <c r="L16" s="28">
        <v>0</v>
      </c>
      <c r="M16" s="28">
        <v>65</v>
      </c>
      <c r="N16" s="28">
        <v>25</v>
      </c>
      <c r="O16" s="28">
        <v>4</v>
      </c>
      <c r="P16" s="28">
        <v>5</v>
      </c>
      <c r="Q16" s="28">
        <v>3</v>
      </c>
      <c r="R16" s="28">
        <v>12</v>
      </c>
      <c r="S16" s="28">
        <v>21</v>
      </c>
      <c r="T16" s="28">
        <v>43</v>
      </c>
      <c r="U16" s="28">
        <f>SUM(I16)+(J16*2)+(K16*3)+(L16*4)</f>
        <v>123</v>
      </c>
      <c r="V16" s="27">
        <f>SUM(H16+N16+R16)/E16</f>
        <v>0.55384615384615388</v>
      </c>
      <c r="W16" s="27">
        <f>SUM(U16/F16)</f>
        <v>0.5347826086956522</v>
      </c>
      <c r="X16" s="29">
        <f>SUM(W16+V16)</f>
        <v>1.0886287625418061</v>
      </c>
    </row>
    <row r="17" spans="1:24" ht="9.9499999999999993" customHeight="1" thickTop="1" thickBot="1" x14ac:dyDescent="0.3">
      <c r="A17" s="18"/>
      <c r="B17" s="7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8"/>
      <c r="W17" s="8"/>
      <c r="X17" s="19"/>
    </row>
    <row r="18" spans="1:24" ht="35.1" customHeight="1" thickTop="1" x14ac:dyDescent="0.25">
      <c r="A18" s="10" t="s">
        <v>29</v>
      </c>
      <c r="B18" s="11" t="s">
        <v>38</v>
      </c>
      <c r="C18" s="12">
        <f>SUM(H18/F18)</f>
        <v>0.52014652014652019</v>
      </c>
      <c r="D18" s="13">
        <v>91</v>
      </c>
      <c r="E18" s="13">
        <v>285</v>
      </c>
      <c r="F18" s="13">
        <v>273</v>
      </c>
      <c r="G18" s="13">
        <v>108</v>
      </c>
      <c r="H18" s="13">
        <v>142</v>
      </c>
      <c r="I18" s="13">
        <v>82</v>
      </c>
      <c r="J18" s="13">
        <v>31</v>
      </c>
      <c r="K18" s="13">
        <v>17</v>
      </c>
      <c r="L18" s="13">
        <v>12</v>
      </c>
      <c r="M18" s="13">
        <v>109</v>
      </c>
      <c r="N18" s="13">
        <v>8</v>
      </c>
      <c r="O18" s="13">
        <v>4</v>
      </c>
      <c r="P18" s="13">
        <v>4</v>
      </c>
      <c r="Q18" s="13">
        <v>0</v>
      </c>
      <c r="R18" s="13">
        <v>12</v>
      </c>
      <c r="S18" s="13">
        <v>7</v>
      </c>
      <c r="T18" s="13">
        <v>56</v>
      </c>
      <c r="U18" s="13">
        <f>SUM(I18)+(J18*2)+(K18*3)+(L18*4)</f>
        <v>243</v>
      </c>
      <c r="V18" s="12">
        <f>SUM(H18+N18+R18)/E18</f>
        <v>0.56842105263157894</v>
      </c>
      <c r="W18" s="12">
        <f>SUM(U18/F18)</f>
        <v>0.89010989010989006</v>
      </c>
      <c r="X18" s="14">
        <f>SUM(W18+V18)</f>
        <v>1.458530942741469</v>
      </c>
    </row>
    <row r="19" spans="1:24" ht="35.1" customHeight="1" thickBot="1" x14ac:dyDescent="0.3">
      <c r="A19" s="15"/>
      <c r="B19" s="26" t="s">
        <v>39</v>
      </c>
      <c r="C19" s="27">
        <f>SUM(H19/F19)</f>
        <v>0.562962962962963</v>
      </c>
      <c r="D19" s="28">
        <v>91</v>
      </c>
      <c r="E19" s="28">
        <v>299</v>
      </c>
      <c r="F19" s="28">
        <v>270</v>
      </c>
      <c r="G19" s="28">
        <v>99</v>
      </c>
      <c r="H19" s="28">
        <v>152</v>
      </c>
      <c r="I19" s="28">
        <v>77</v>
      </c>
      <c r="J19" s="28">
        <v>42</v>
      </c>
      <c r="K19" s="28">
        <v>17</v>
      </c>
      <c r="L19" s="28">
        <v>16</v>
      </c>
      <c r="M19" s="28">
        <v>151</v>
      </c>
      <c r="N19" s="28">
        <v>17</v>
      </c>
      <c r="O19" s="28">
        <v>3</v>
      </c>
      <c r="P19" s="28">
        <v>12</v>
      </c>
      <c r="Q19" s="28">
        <v>0</v>
      </c>
      <c r="R19" s="28">
        <v>8</v>
      </c>
      <c r="S19" s="28">
        <v>7</v>
      </c>
      <c r="T19" s="28">
        <v>26</v>
      </c>
      <c r="U19" s="28">
        <f>SUM(I19)+(J19*2)+(K19*3)+(L19*4)</f>
        <v>276</v>
      </c>
      <c r="V19" s="27">
        <f>SUM(H19+N19+R19)/E19</f>
        <v>0.59197324414715724</v>
      </c>
      <c r="W19" s="27">
        <f>SUM(U19/F19)</f>
        <v>1.0222222222222221</v>
      </c>
      <c r="X19" s="29">
        <f>SUM(W19+V19)</f>
        <v>1.6141954663693794</v>
      </c>
    </row>
    <row r="20" spans="1:24" ht="9.9499999999999993" customHeight="1" thickTop="1" thickBot="1" x14ac:dyDescent="0.3">
      <c r="A20" s="18"/>
      <c r="B20" s="7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8"/>
      <c r="W20" s="8"/>
      <c r="X20" s="19"/>
    </row>
    <row r="21" spans="1:24" ht="35.1" customHeight="1" thickTop="1" x14ac:dyDescent="0.25">
      <c r="A21" s="10" t="s">
        <v>30</v>
      </c>
      <c r="B21" s="11" t="s">
        <v>38</v>
      </c>
      <c r="C21" s="12">
        <f>SUM(H21/F21)</f>
        <v>0.52173913043478259</v>
      </c>
      <c r="D21" s="13">
        <v>9</v>
      </c>
      <c r="E21" s="13">
        <v>26</v>
      </c>
      <c r="F21" s="13">
        <v>23</v>
      </c>
      <c r="G21" s="13">
        <v>8</v>
      </c>
      <c r="H21" s="13">
        <v>12</v>
      </c>
      <c r="I21" s="13">
        <v>7</v>
      </c>
      <c r="J21" s="13">
        <v>3</v>
      </c>
      <c r="K21" s="13">
        <v>2</v>
      </c>
      <c r="L21" s="13">
        <v>0</v>
      </c>
      <c r="M21" s="13">
        <v>6</v>
      </c>
      <c r="N21" s="13">
        <v>1</v>
      </c>
      <c r="O21" s="13">
        <v>0</v>
      </c>
      <c r="P21" s="13">
        <v>2</v>
      </c>
      <c r="Q21" s="13">
        <v>0</v>
      </c>
      <c r="R21" s="13">
        <v>1</v>
      </c>
      <c r="S21" s="13">
        <v>3</v>
      </c>
      <c r="T21" s="13">
        <v>8</v>
      </c>
      <c r="U21" s="13">
        <f>SUM(I21)+(J21*2)+(K21*3)+(L21*4)</f>
        <v>19</v>
      </c>
      <c r="V21" s="12">
        <f>SUM(H21+N21+R21)/E21</f>
        <v>0.53846153846153844</v>
      </c>
      <c r="W21" s="12">
        <f>SUM(U21/F21)</f>
        <v>0.82608695652173914</v>
      </c>
      <c r="X21" s="14">
        <f>SUM(W21+V21)</f>
        <v>1.3645484949832776</v>
      </c>
    </row>
    <row r="22" spans="1:24" ht="35.1" customHeight="1" thickBot="1" x14ac:dyDescent="0.3">
      <c r="A22" s="15"/>
      <c r="B22" s="26" t="s">
        <v>39</v>
      </c>
      <c r="C22" s="27">
        <f>SUM(H22/F22)</f>
        <v>0.39130434782608697</v>
      </c>
      <c r="D22" s="28">
        <v>9</v>
      </c>
      <c r="E22" s="28">
        <v>25</v>
      </c>
      <c r="F22" s="28">
        <v>23</v>
      </c>
      <c r="G22" s="28">
        <v>3</v>
      </c>
      <c r="H22" s="28">
        <v>9</v>
      </c>
      <c r="I22" s="28">
        <v>9</v>
      </c>
      <c r="J22" s="28">
        <v>0</v>
      </c>
      <c r="K22" s="28">
        <v>0</v>
      </c>
      <c r="L22" s="28">
        <v>0</v>
      </c>
      <c r="M22" s="28">
        <v>2</v>
      </c>
      <c r="N22" s="28">
        <v>1</v>
      </c>
      <c r="O22" s="28">
        <v>0</v>
      </c>
      <c r="P22" s="28">
        <v>1</v>
      </c>
      <c r="Q22" s="28">
        <v>0</v>
      </c>
      <c r="R22" s="28">
        <v>0</v>
      </c>
      <c r="S22" s="28">
        <v>1</v>
      </c>
      <c r="T22" s="28">
        <v>11</v>
      </c>
      <c r="U22" s="28">
        <f>SUM(I22)+(J22*2)+(K22*3)+(L22*4)</f>
        <v>9</v>
      </c>
      <c r="V22" s="27">
        <f>SUM(H22+N22+R22)/E22</f>
        <v>0.4</v>
      </c>
      <c r="W22" s="27">
        <f>SUM(U22/F22)</f>
        <v>0.39130434782608697</v>
      </c>
      <c r="X22" s="29">
        <f>SUM(W22+V22)</f>
        <v>0.79130434782608705</v>
      </c>
    </row>
    <row r="23" spans="1:24" ht="9.9499999999999993" customHeight="1" thickTop="1" thickBot="1" x14ac:dyDescent="0.3">
      <c r="A23" s="18"/>
      <c r="B23" s="7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8"/>
      <c r="W23" s="8"/>
      <c r="X23" s="19"/>
    </row>
    <row r="24" spans="1:24" ht="35.1" customHeight="1" thickTop="1" x14ac:dyDescent="0.25">
      <c r="A24" s="10" t="s">
        <v>31</v>
      </c>
      <c r="B24" s="11" t="s">
        <v>38</v>
      </c>
      <c r="C24" s="12">
        <f>SUM(H24/F24)</f>
        <v>0.41326530612244899</v>
      </c>
      <c r="D24" s="13">
        <v>78</v>
      </c>
      <c r="E24" s="13">
        <v>201</v>
      </c>
      <c r="F24" s="13">
        <v>196</v>
      </c>
      <c r="G24" s="13">
        <v>66</v>
      </c>
      <c r="H24" s="13">
        <v>81</v>
      </c>
      <c r="I24" s="13">
        <v>78</v>
      </c>
      <c r="J24" s="13">
        <v>3</v>
      </c>
      <c r="K24" s="13">
        <v>0</v>
      </c>
      <c r="L24" s="13">
        <v>0</v>
      </c>
      <c r="M24" s="13">
        <v>43</v>
      </c>
      <c r="N24" s="13">
        <v>5</v>
      </c>
      <c r="O24" s="13">
        <v>3</v>
      </c>
      <c r="P24" s="13">
        <v>0</v>
      </c>
      <c r="Q24" s="13">
        <v>4</v>
      </c>
      <c r="R24" s="13">
        <v>22</v>
      </c>
      <c r="S24" s="13">
        <v>17</v>
      </c>
      <c r="T24" s="13">
        <v>44</v>
      </c>
      <c r="U24" s="13">
        <f>SUM(I24)+(J24*2)+(K24*3)+(L24*4)</f>
        <v>84</v>
      </c>
      <c r="V24" s="12">
        <f>SUM(H24+N24+R24)/E24</f>
        <v>0.53731343283582089</v>
      </c>
      <c r="W24" s="12">
        <f>SUM(U24/F24)</f>
        <v>0.42857142857142855</v>
      </c>
      <c r="X24" s="14">
        <f>SUM(W24+V24)</f>
        <v>0.9658848614072495</v>
      </c>
    </row>
    <row r="25" spans="1:24" ht="35.1" customHeight="1" thickBot="1" x14ac:dyDescent="0.3">
      <c r="A25" s="15"/>
      <c r="B25" s="26" t="s">
        <v>39</v>
      </c>
      <c r="C25" s="27">
        <f>SUM(H25/F25)</f>
        <v>0.36318407960199006</v>
      </c>
      <c r="D25" s="28">
        <v>78</v>
      </c>
      <c r="E25" s="28">
        <v>209</v>
      </c>
      <c r="F25" s="28">
        <v>201</v>
      </c>
      <c r="G25" s="28">
        <v>54</v>
      </c>
      <c r="H25" s="28">
        <v>73</v>
      </c>
      <c r="I25" s="28">
        <v>72</v>
      </c>
      <c r="J25" s="28">
        <v>1</v>
      </c>
      <c r="K25" s="28">
        <v>0</v>
      </c>
      <c r="L25" s="28">
        <v>0</v>
      </c>
      <c r="M25" s="28">
        <v>31</v>
      </c>
      <c r="N25" s="28">
        <v>6</v>
      </c>
      <c r="O25" s="28">
        <v>5</v>
      </c>
      <c r="P25" s="28">
        <v>2</v>
      </c>
      <c r="Q25" s="28">
        <v>2</v>
      </c>
      <c r="R25" s="28">
        <v>13</v>
      </c>
      <c r="S25" s="28">
        <v>27</v>
      </c>
      <c r="T25" s="28">
        <v>47</v>
      </c>
      <c r="U25" s="28">
        <f>SUM(I25)+(J25*2)+(K25*3)+(L25*4)</f>
        <v>74</v>
      </c>
      <c r="V25" s="27">
        <f>SUM(H25+N25+R25)/E25</f>
        <v>0.44019138755980863</v>
      </c>
      <c r="W25" s="27">
        <f>SUM(U25/F25)</f>
        <v>0.36815920398009949</v>
      </c>
      <c r="X25" s="29">
        <f>SUM(W25+V25)</f>
        <v>0.80835059153990807</v>
      </c>
    </row>
    <row r="26" spans="1:24" ht="9.9499999999999993" customHeight="1" thickTop="1" thickBot="1" x14ac:dyDescent="0.3">
      <c r="A26" s="18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8"/>
      <c r="W26" s="8"/>
      <c r="X26" s="19"/>
    </row>
    <row r="27" spans="1:24" ht="35.1" customHeight="1" thickTop="1" x14ac:dyDescent="0.25">
      <c r="A27" s="10" t="s">
        <v>32</v>
      </c>
      <c r="B27" s="11" t="s">
        <v>38</v>
      </c>
      <c r="C27" s="12">
        <f>SUM(H27/F27)</f>
        <v>0.49635036496350365</v>
      </c>
      <c r="D27" s="13">
        <v>96</v>
      </c>
      <c r="E27" s="13">
        <v>291</v>
      </c>
      <c r="F27" s="13">
        <v>274</v>
      </c>
      <c r="G27" s="13">
        <v>91</v>
      </c>
      <c r="H27" s="13">
        <v>136</v>
      </c>
      <c r="I27" s="13">
        <v>94</v>
      </c>
      <c r="J27" s="13">
        <v>22</v>
      </c>
      <c r="K27" s="13">
        <v>14</v>
      </c>
      <c r="L27" s="13">
        <v>6</v>
      </c>
      <c r="M27" s="13">
        <v>112</v>
      </c>
      <c r="N27" s="13">
        <v>11</v>
      </c>
      <c r="O27" s="13">
        <v>0</v>
      </c>
      <c r="P27" s="13">
        <v>6</v>
      </c>
      <c r="Q27" s="13">
        <v>3</v>
      </c>
      <c r="R27" s="13">
        <v>12</v>
      </c>
      <c r="S27" s="13">
        <v>8</v>
      </c>
      <c r="T27" s="13">
        <v>51</v>
      </c>
      <c r="U27" s="13">
        <f>SUM(I27)+(J27*2)+(K27*3)+(L27*4)</f>
        <v>204</v>
      </c>
      <c r="V27" s="12">
        <f>SUM(H27+N27+R27)/E27</f>
        <v>0.54639175257731953</v>
      </c>
      <c r="W27" s="12">
        <f>SUM(U27/F27)</f>
        <v>0.74452554744525545</v>
      </c>
      <c r="X27" s="14">
        <f>SUM(W27+V27)</f>
        <v>1.2909173000225751</v>
      </c>
    </row>
    <row r="28" spans="1:24" ht="35.1" customHeight="1" thickBot="1" x14ac:dyDescent="0.3">
      <c r="A28" s="15"/>
      <c r="B28" s="26" t="s">
        <v>39</v>
      </c>
      <c r="C28" s="27">
        <f>SUM(H28/F28)</f>
        <v>0.55136986301369861</v>
      </c>
      <c r="D28" s="28">
        <v>95</v>
      </c>
      <c r="E28" s="28">
        <v>314</v>
      </c>
      <c r="F28" s="28">
        <v>292</v>
      </c>
      <c r="G28" s="28">
        <v>82</v>
      </c>
      <c r="H28" s="28">
        <v>161</v>
      </c>
      <c r="I28" s="28">
        <v>126</v>
      </c>
      <c r="J28" s="28">
        <v>26</v>
      </c>
      <c r="K28" s="28">
        <v>9</v>
      </c>
      <c r="L28" s="28">
        <v>0</v>
      </c>
      <c r="M28" s="28">
        <v>111</v>
      </c>
      <c r="N28" s="28">
        <v>12</v>
      </c>
      <c r="O28" s="28">
        <v>1</v>
      </c>
      <c r="P28" s="28">
        <v>10</v>
      </c>
      <c r="Q28" s="28">
        <v>2</v>
      </c>
      <c r="R28" s="28">
        <v>8</v>
      </c>
      <c r="S28" s="28">
        <v>13</v>
      </c>
      <c r="T28" s="28">
        <v>50</v>
      </c>
      <c r="U28" s="28">
        <f>SUM(I28)+(J28*2)+(K28*3)+(L28*4)</f>
        <v>205</v>
      </c>
      <c r="V28" s="27">
        <f>SUM(H28+N28+R28)/E28</f>
        <v>0.57643312101910826</v>
      </c>
      <c r="W28" s="27">
        <f>SUM(U28/F28)</f>
        <v>0.70205479452054798</v>
      </c>
      <c r="X28" s="29">
        <f>SUM(W28+V28)</f>
        <v>1.2784879155396562</v>
      </c>
    </row>
    <row r="29" spans="1:24" ht="9.9499999999999993" customHeight="1" thickTop="1" thickBot="1" x14ac:dyDescent="0.3">
      <c r="A29" s="18"/>
      <c r="B29" s="7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8"/>
      <c r="W29" s="8"/>
      <c r="X29" s="19"/>
    </row>
    <row r="30" spans="1:24" ht="35.1" customHeight="1" thickTop="1" x14ac:dyDescent="0.25">
      <c r="A30" s="10" t="s">
        <v>33</v>
      </c>
      <c r="B30" s="11" t="s">
        <v>38</v>
      </c>
      <c r="C30" s="12">
        <f>SUM(H30/F30)</f>
        <v>0.44160583941605841</v>
      </c>
      <c r="D30" s="13">
        <v>108</v>
      </c>
      <c r="E30" s="13">
        <v>302</v>
      </c>
      <c r="F30" s="13">
        <v>274</v>
      </c>
      <c r="G30" s="13">
        <v>73</v>
      </c>
      <c r="H30" s="13">
        <v>121</v>
      </c>
      <c r="I30" s="13">
        <v>113</v>
      </c>
      <c r="J30" s="13">
        <v>7</v>
      </c>
      <c r="K30" s="13">
        <v>0</v>
      </c>
      <c r="L30" s="13">
        <v>1</v>
      </c>
      <c r="M30" s="13">
        <v>76</v>
      </c>
      <c r="N30" s="13">
        <v>20</v>
      </c>
      <c r="O30" s="13">
        <v>9</v>
      </c>
      <c r="P30" s="13">
        <v>8</v>
      </c>
      <c r="Q30" s="13">
        <v>1</v>
      </c>
      <c r="R30" s="13">
        <v>12</v>
      </c>
      <c r="S30" s="13">
        <v>12</v>
      </c>
      <c r="T30" s="13">
        <v>69</v>
      </c>
      <c r="U30" s="13">
        <f>SUM(I30)+(J30*2)+(K30*3)+(L30*4)</f>
        <v>131</v>
      </c>
      <c r="V30" s="12">
        <f>SUM(H30+N30+R30)/E30</f>
        <v>0.50662251655629142</v>
      </c>
      <c r="W30" s="12">
        <f>SUM(U30/F30)</f>
        <v>0.47810218978102192</v>
      </c>
      <c r="X30" s="14">
        <f>SUM(W30+V30)</f>
        <v>0.98472470633731335</v>
      </c>
    </row>
    <row r="31" spans="1:24" ht="35.1" customHeight="1" thickBot="1" x14ac:dyDescent="0.3">
      <c r="A31" s="15"/>
      <c r="B31" s="26" t="s">
        <v>39</v>
      </c>
      <c r="C31" s="27">
        <f>SUM(H31/F31)</f>
        <v>0.40549828178694158</v>
      </c>
      <c r="D31" s="28">
        <v>108</v>
      </c>
      <c r="E31" s="28">
        <v>313</v>
      </c>
      <c r="F31" s="28">
        <v>291</v>
      </c>
      <c r="G31" s="28">
        <v>71</v>
      </c>
      <c r="H31" s="28">
        <v>118</v>
      </c>
      <c r="I31" s="28">
        <v>109</v>
      </c>
      <c r="J31" s="28">
        <v>6</v>
      </c>
      <c r="K31" s="28">
        <v>3</v>
      </c>
      <c r="L31" s="28">
        <v>0</v>
      </c>
      <c r="M31" s="28">
        <v>63</v>
      </c>
      <c r="N31" s="28">
        <v>17</v>
      </c>
      <c r="O31" s="28">
        <v>14</v>
      </c>
      <c r="P31" s="28">
        <v>5</v>
      </c>
      <c r="Q31" s="28">
        <v>4</v>
      </c>
      <c r="R31" s="28">
        <v>8</v>
      </c>
      <c r="S31" s="28">
        <v>20</v>
      </c>
      <c r="T31" s="28">
        <v>67</v>
      </c>
      <c r="U31" s="28">
        <f>SUM(I31)+(J31*2)+(K31*3)+(L31*4)</f>
        <v>130</v>
      </c>
      <c r="V31" s="27">
        <f>SUM(H31+N31+R31)/E31</f>
        <v>0.45686900958466453</v>
      </c>
      <c r="W31" s="27">
        <f>SUM(U31/F31)</f>
        <v>0.44673539518900346</v>
      </c>
      <c r="X31" s="29">
        <f>SUM(W31+V31)</f>
        <v>0.90360440477366799</v>
      </c>
    </row>
    <row r="32" spans="1:24" ht="9.9499999999999993" customHeight="1" thickTop="1" thickBot="1" x14ac:dyDescent="0.3">
      <c r="A32" s="18"/>
      <c r="B32" s="7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8"/>
      <c r="W32" s="8"/>
      <c r="X32" s="19"/>
    </row>
    <row r="33" spans="1:24" ht="35.1" customHeight="1" thickTop="1" x14ac:dyDescent="0.25">
      <c r="A33" s="10" t="s">
        <v>34</v>
      </c>
      <c r="B33" s="11" t="s">
        <v>38</v>
      </c>
      <c r="C33" s="12">
        <f>SUM(H33/F33)</f>
        <v>0.60230547550432278</v>
      </c>
      <c r="D33" s="13">
        <v>116</v>
      </c>
      <c r="E33" s="13">
        <v>369</v>
      </c>
      <c r="F33" s="13">
        <v>347</v>
      </c>
      <c r="G33" s="13">
        <v>174</v>
      </c>
      <c r="H33" s="13">
        <v>209</v>
      </c>
      <c r="I33" s="13">
        <v>117</v>
      </c>
      <c r="J33" s="13">
        <v>65</v>
      </c>
      <c r="K33" s="13">
        <v>15</v>
      </c>
      <c r="L33" s="13">
        <v>12</v>
      </c>
      <c r="M33" s="13">
        <v>170</v>
      </c>
      <c r="N33" s="13">
        <v>11</v>
      </c>
      <c r="O33" s="13">
        <v>2</v>
      </c>
      <c r="P33" s="13">
        <v>11</v>
      </c>
      <c r="Q33" s="13">
        <v>2</v>
      </c>
      <c r="R33" s="13">
        <v>22</v>
      </c>
      <c r="S33" s="13">
        <v>12</v>
      </c>
      <c r="T33" s="13">
        <v>44</v>
      </c>
      <c r="U33" s="13">
        <f>SUM(I33)+(J33*2)+(K33*3)+(L33*4)</f>
        <v>340</v>
      </c>
      <c r="V33" s="12">
        <f>SUM(H33+N33+R33)/E33</f>
        <v>0.65582655826558267</v>
      </c>
      <c r="W33" s="12">
        <f>SUM(U33/F33)</f>
        <v>0.97982708933717577</v>
      </c>
      <c r="X33" s="14">
        <f>SUM(W33+V33)</f>
        <v>1.6356536476027586</v>
      </c>
    </row>
    <row r="34" spans="1:24" ht="35.1" customHeight="1" thickBot="1" x14ac:dyDescent="0.3">
      <c r="A34" s="15"/>
      <c r="B34" s="26" t="s">
        <v>39</v>
      </c>
      <c r="C34" s="27">
        <f>SUM(H34/F34)</f>
        <v>0.574585635359116</v>
      </c>
      <c r="D34" s="28">
        <v>116</v>
      </c>
      <c r="E34" s="28">
        <v>398</v>
      </c>
      <c r="F34" s="28">
        <v>362</v>
      </c>
      <c r="G34" s="28">
        <v>150</v>
      </c>
      <c r="H34" s="28">
        <v>208</v>
      </c>
      <c r="I34" s="28">
        <v>130</v>
      </c>
      <c r="J34" s="28">
        <v>59</v>
      </c>
      <c r="K34" s="28">
        <v>11</v>
      </c>
      <c r="L34" s="28">
        <v>8</v>
      </c>
      <c r="M34" s="28">
        <v>167</v>
      </c>
      <c r="N34" s="28">
        <v>20</v>
      </c>
      <c r="O34" s="28">
        <v>4</v>
      </c>
      <c r="P34" s="28">
        <v>16</v>
      </c>
      <c r="Q34" s="28">
        <v>1</v>
      </c>
      <c r="R34" s="28">
        <v>13</v>
      </c>
      <c r="S34" s="28">
        <v>14</v>
      </c>
      <c r="T34" s="28">
        <v>45</v>
      </c>
      <c r="U34" s="28">
        <f>SUM(I34)+(J34*2)+(K34*3)+(L34*4)</f>
        <v>313</v>
      </c>
      <c r="V34" s="27">
        <f>SUM(H34+N34+R34)/E34</f>
        <v>0.60552763819095479</v>
      </c>
      <c r="W34" s="27">
        <f>SUM(U34/F34)</f>
        <v>0.86464088397790051</v>
      </c>
      <c r="X34" s="29">
        <f>SUM(W34+V34)</f>
        <v>1.4701685221688554</v>
      </c>
    </row>
    <row r="35" spans="1:24" ht="9.9499999999999993" customHeight="1" thickTop="1" thickBot="1" x14ac:dyDescent="0.3">
      <c r="A35" s="18"/>
      <c r="B35" s="7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8"/>
      <c r="W35" s="8"/>
      <c r="X35" s="19"/>
    </row>
    <row r="36" spans="1:24" ht="35.1" customHeight="1" thickTop="1" x14ac:dyDescent="0.25">
      <c r="A36" s="10" t="s">
        <v>35</v>
      </c>
      <c r="B36" s="11" t="s">
        <v>38</v>
      </c>
      <c r="C36" s="12">
        <f>SUM(H36/F36)</f>
        <v>0.56190476190476191</v>
      </c>
      <c r="D36" s="13">
        <v>106</v>
      </c>
      <c r="E36" s="13">
        <v>329</v>
      </c>
      <c r="F36" s="13">
        <v>315</v>
      </c>
      <c r="G36" s="13">
        <v>94</v>
      </c>
      <c r="H36" s="13">
        <v>177</v>
      </c>
      <c r="I36" s="13">
        <v>156</v>
      </c>
      <c r="J36" s="13">
        <v>16</v>
      </c>
      <c r="K36" s="13">
        <v>4</v>
      </c>
      <c r="L36" s="13">
        <v>1</v>
      </c>
      <c r="M36" s="13">
        <v>107</v>
      </c>
      <c r="N36" s="13">
        <v>7</v>
      </c>
      <c r="O36" s="13">
        <v>4</v>
      </c>
      <c r="P36" s="13">
        <v>7</v>
      </c>
      <c r="Q36" s="13">
        <v>11</v>
      </c>
      <c r="R36" s="13">
        <v>8</v>
      </c>
      <c r="S36" s="13">
        <v>7</v>
      </c>
      <c r="T36" s="13">
        <v>70</v>
      </c>
      <c r="U36" s="13">
        <f>SUM(I36)+(J36*2)+(K36*3)+(L36*4)</f>
        <v>204</v>
      </c>
      <c r="V36" s="12">
        <f>SUM(H36+N36+R36)/E36</f>
        <v>0.5835866261398176</v>
      </c>
      <c r="W36" s="12">
        <f>SUM(U36/F36)</f>
        <v>0.64761904761904765</v>
      </c>
      <c r="X36" s="14">
        <f>SUM(W36+V36)</f>
        <v>1.2312056737588652</v>
      </c>
    </row>
    <row r="37" spans="1:24" ht="35.1" customHeight="1" thickBot="1" x14ac:dyDescent="0.3">
      <c r="A37" s="15"/>
      <c r="B37" s="26" t="s">
        <v>39</v>
      </c>
      <c r="C37" s="27">
        <f>SUM(H37/F37)</f>
        <v>0.52861952861952866</v>
      </c>
      <c r="D37" s="28">
        <v>105</v>
      </c>
      <c r="E37" s="28">
        <v>314</v>
      </c>
      <c r="F37" s="28">
        <v>297</v>
      </c>
      <c r="G37" s="28">
        <v>86</v>
      </c>
      <c r="H37" s="28">
        <v>157</v>
      </c>
      <c r="I37" s="28">
        <v>136</v>
      </c>
      <c r="J37" s="28">
        <v>14</v>
      </c>
      <c r="K37" s="28">
        <v>7</v>
      </c>
      <c r="L37" s="28">
        <v>0</v>
      </c>
      <c r="M37" s="28">
        <v>99</v>
      </c>
      <c r="N37" s="28">
        <v>8</v>
      </c>
      <c r="O37" s="28">
        <v>3</v>
      </c>
      <c r="P37" s="28">
        <v>9</v>
      </c>
      <c r="Q37" s="28">
        <v>6</v>
      </c>
      <c r="R37" s="28">
        <v>11</v>
      </c>
      <c r="S37" s="28">
        <v>14</v>
      </c>
      <c r="T37" s="28">
        <v>45</v>
      </c>
      <c r="U37" s="28">
        <f>SUM(I37)+(J37*2)+(K37*3)+(L37*4)</f>
        <v>185</v>
      </c>
      <c r="V37" s="27">
        <f>SUM(H37+N37+R37)/E37</f>
        <v>0.56050955414012738</v>
      </c>
      <c r="W37" s="27">
        <f>SUM(U37/F37)</f>
        <v>0.62289562289562295</v>
      </c>
      <c r="X37" s="29">
        <f>SUM(W37+V37)</f>
        <v>1.1834051770357503</v>
      </c>
    </row>
    <row r="38" spans="1:24" ht="9.9499999999999993" customHeight="1" thickTop="1" thickBot="1" x14ac:dyDescent="0.3">
      <c r="A38" s="18"/>
      <c r="B38" s="7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8"/>
      <c r="W38" s="8"/>
      <c r="X38" s="19"/>
    </row>
    <row r="39" spans="1:24" ht="35.1" customHeight="1" thickTop="1" x14ac:dyDescent="0.25">
      <c r="A39" s="10" t="s">
        <v>36</v>
      </c>
      <c r="B39" s="11" t="s">
        <v>38</v>
      </c>
      <c r="C39" s="12">
        <f>SUM(H39/F39)</f>
        <v>0.5368421052631579</v>
      </c>
      <c r="D39" s="13">
        <v>65</v>
      </c>
      <c r="E39" s="13">
        <v>205</v>
      </c>
      <c r="F39" s="13">
        <v>190</v>
      </c>
      <c r="G39" s="13">
        <v>65</v>
      </c>
      <c r="H39" s="13">
        <v>102</v>
      </c>
      <c r="I39" s="13">
        <v>62</v>
      </c>
      <c r="J39" s="13">
        <v>26</v>
      </c>
      <c r="K39" s="13">
        <v>8</v>
      </c>
      <c r="L39" s="13">
        <v>6</v>
      </c>
      <c r="M39" s="13">
        <v>80</v>
      </c>
      <c r="N39" s="13">
        <v>6</v>
      </c>
      <c r="O39" s="13">
        <v>0</v>
      </c>
      <c r="P39" s="13">
        <v>9</v>
      </c>
      <c r="Q39" s="13">
        <v>1</v>
      </c>
      <c r="R39" s="13">
        <v>6</v>
      </c>
      <c r="S39" s="13">
        <v>5</v>
      </c>
      <c r="T39" s="13">
        <v>37</v>
      </c>
      <c r="U39" s="13">
        <f>SUM(I39)+(J39*2)+(K39*3)+(L39*4)</f>
        <v>162</v>
      </c>
      <c r="V39" s="12">
        <f>SUM(H39+N39+R39)/E39</f>
        <v>0.55609756097560981</v>
      </c>
      <c r="W39" s="12">
        <f>SUM(U39/F39)</f>
        <v>0.85263157894736841</v>
      </c>
      <c r="X39" s="14">
        <f>SUM(W39+V39)</f>
        <v>1.4087291399229782</v>
      </c>
    </row>
    <row r="40" spans="1:24" ht="35.1" customHeight="1" thickBot="1" x14ac:dyDescent="0.3">
      <c r="A40" s="15"/>
      <c r="B40" s="26" t="s">
        <v>39</v>
      </c>
      <c r="C40" s="27">
        <f>SUM(H40/F40)</f>
        <v>0.57674418604651168</v>
      </c>
      <c r="D40" s="28">
        <v>64</v>
      </c>
      <c r="E40" s="28">
        <v>237</v>
      </c>
      <c r="F40" s="28">
        <v>215</v>
      </c>
      <c r="G40" s="28">
        <v>102</v>
      </c>
      <c r="H40" s="28">
        <v>124</v>
      </c>
      <c r="I40" s="28">
        <v>81</v>
      </c>
      <c r="J40" s="28">
        <v>23</v>
      </c>
      <c r="K40" s="28">
        <v>12</v>
      </c>
      <c r="L40" s="28">
        <v>8</v>
      </c>
      <c r="M40" s="28">
        <v>82</v>
      </c>
      <c r="N40" s="28">
        <v>15</v>
      </c>
      <c r="O40" s="28">
        <v>1</v>
      </c>
      <c r="P40" s="28">
        <v>7</v>
      </c>
      <c r="Q40" s="28">
        <v>0</v>
      </c>
      <c r="R40" s="28">
        <v>6</v>
      </c>
      <c r="S40" s="28">
        <v>6</v>
      </c>
      <c r="T40" s="28">
        <v>48</v>
      </c>
      <c r="U40" s="28">
        <f>SUM(I40)+(J40*2)+(K40*3)+(L40*4)</f>
        <v>195</v>
      </c>
      <c r="V40" s="27">
        <f>SUM(H40+N40+R40)/E40</f>
        <v>0.61181434599156115</v>
      </c>
      <c r="W40" s="27">
        <f>SUM(U40/F40)</f>
        <v>0.90697674418604646</v>
      </c>
      <c r="X40" s="29">
        <f>SUM(W40+V40)</f>
        <v>1.5187910901776076</v>
      </c>
    </row>
    <row r="41" spans="1:24" ht="9.9499999999999993" customHeight="1" thickTop="1" thickBot="1" x14ac:dyDescent="0.3">
      <c r="A41" s="18"/>
      <c r="B41" s="7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8"/>
      <c r="W41" s="8"/>
      <c r="X41" s="19"/>
    </row>
    <row r="42" spans="1:24" ht="35.1" customHeight="1" thickTop="1" x14ac:dyDescent="0.25">
      <c r="A42" s="10" t="s">
        <v>37</v>
      </c>
      <c r="B42" s="11" t="s">
        <v>38</v>
      </c>
      <c r="C42" s="12">
        <f>SUM(H42/F42)</f>
        <v>0.55000000000000004</v>
      </c>
      <c r="D42" s="13">
        <v>94</v>
      </c>
      <c r="E42" s="13">
        <v>297</v>
      </c>
      <c r="F42" s="13">
        <v>280</v>
      </c>
      <c r="G42" s="13">
        <v>115</v>
      </c>
      <c r="H42" s="13">
        <v>154</v>
      </c>
      <c r="I42" s="13">
        <v>117</v>
      </c>
      <c r="J42" s="13">
        <v>27</v>
      </c>
      <c r="K42" s="13">
        <v>7</v>
      </c>
      <c r="L42" s="13">
        <v>3</v>
      </c>
      <c r="M42" s="13">
        <v>91</v>
      </c>
      <c r="N42" s="13">
        <v>10</v>
      </c>
      <c r="O42" s="13">
        <v>2</v>
      </c>
      <c r="P42" s="13">
        <v>7</v>
      </c>
      <c r="Q42" s="13">
        <v>0</v>
      </c>
      <c r="R42" s="13">
        <v>13</v>
      </c>
      <c r="S42" s="13">
        <v>17</v>
      </c>
      <c r="T42" s="13">
        <v>50</v>
      </c>
      <c r="U42" s="13">
        <f>SUM(I42)+(J42*2)+(K42*3)+(L42*4)</f>
        <v>204</v>
      </c>
      <c r="V42" s="12">
        <f>SUM(H42+N42+R42)/E42</f>
        <v>0.59595959595959591</v>
      </c>
      <c r="W42" s="12">
        <f>SUM(U42/F42)</f>
        <v>0.72857142857142854</v>
      </c>
      <c r="X42" s="14">
        <f>SUM(W42+V42)</f>
        <v>1.3245310245310244</v>
      </c>
    </row>
    <row r="43" spans="1:24" ht="35.1" customHeight="1" thickBot="1" x14ac:dyDescent="0.3">
      <c r="A43" s="15"/>
      <c r="B43" s="26" t="s">
        <v>39</v>
      </c>
      <c r="C43" s="27">
        <f>SUM(H43/F43)</f>
        <v>0.47126436781609193</v>
      </c>
      <c r="D43" s="28">
        <v>93</v>
      </c>
      <c r="E43" s="28">
        <v>282</v>
      </c>
      <c r="F43" s="28">
        <v>261</v>
      </c>
      <c r="G43" s="28">
        <v>82</v>
      </c>
      <c r="H43" s="28">
        <v>123</v>
      </c>
      <c r="I43" s="28">
        <v>85</v>
      </c>
      <c r="J43" s="28">
        <v>26</v>
      </c>
      <c r="K43" s="28">
        <v>11</v>
      </c>
      <c r="L43" s="28">
        <v>1</v>
      </c>
      <c r="M43" s="28">
        <v>68</v>
      </c>
      <c r="N43" s="28">
        <v>18</v>
      </c>
      <c r="O43" s="28">
        <v>7</v>
      </c>
      <c r="P43" s="28">
        <v>3</v>
      </c>
      <c r="Q43" s="28">
        <v>1</v>
      </c>
      <c r="R43" s="28">
        <v>7</v>
      </c>
      <c r="S43" s="28">
        <v>23</v>
      </c>
      <c r="T43" s="28">
        <v>50</v>
      </c>
      <c r="U43" s="28">
        <f>SUM(I43)+(J43*2)+(K43*3)+(L43*4)</f>
        <v>174</v>
      </c>
      <c r="V43" s="27">
        <f>SUM(H43+N43+R43)/E43</f>
        <v>0.52482269503546097</v>
      </c>
      <c r="W43" s="27">
        <f>SUM(U43/F43)</f>
        <v>0.66666666666666663</v>
      </c>
      <c r="X43" s="29">
        <f>SUM(W43+V43)</f>
        <v>1.1914893617021276</v>
      </c>
    </row>
    <row r="44" spans="1:24" ht="23.25" thickTop="1" x14ac:dyDescent="0.25"/>
  </sheetData>
  <mergeCells count="15">
    <mergeCell ref="A33:A34"/>
    <mergeCell ref="A36:A37"/>
    <mergeCell ref="A39:A40"/>
    <mergeCell ref="A42:A43"/>
    <mergeCell ref="A1:X1"/>
    <mergeCell ref="A18:A19"/>
    <mergeCell ref="A21:A22"/>
    <mergeCell ref="A24:A25"/>
    <mergeCell ref="A27:A28"/>
    <mergeCell ref="A30:A31"/>
    <mergeCell ref="A3:A4"/>
    <mergeCell ref="A6:A7"/>
    <mergeCell ref="A9:A10"/>
    <mergeCell ref="A12:A13"/>
    <mergeCell ref="A15:A16"/>
  </mergeCells>
  <printOptions horizontalCentered="1" verticalCentered="1"/>
  <pageMargins left="0" right="0" top="0" bottom="0" header="0" footer="0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 Robert</dc:creator>
  <cp:lastModifiedBy>CHAPMAN Robert</cp:lastModifiedBy>
  <cp:lastPrinted>2019-10-11T14:21:32Z</cp:lastPrinted>
  <dcterms:created xsi:type="dcterms:W3CDTF">2019-10-11T12:54:51Z</dcterms:created>
  <dcterms:modified xsi:type="dcterms:W3CDTF">2019-10-11T14:21:33Z</dcterms:modified>
</cp:coreProperties>
</file>