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545" documentId="13_ncr:1_{412D1896-5152-4EC2-9CA5-0933DC2ED8FD}" xr6:coauthVersionLast="47" xr6:coauthVersionMax="47" xr10:uidLastSave="{A77E5EC1-AB4D-435B-A6B5-261FDA843648}"/>
  <bookViews>
    <workbookView xWindow="-120" yWindow="-120" windowWidth="29040" windowHeight="15840" xr2:uid="{00000000-000D-0000-FFFF-FFFF00000000}"/>
  </bookViews>
  <sheets>
    <sheet name="Team Totals" sheetId="9" r:id="rId1"/>
    <sheet name="Franchise Totals" sheetId="10" r:id="rId2"/>
    <sheet name="2010-2011" sheetId="12" r:id="rId3"/>
    <sheet name="2011-2012" sheetId="1" r:id="rId4"/>
    <sheet name="2012-2013" sheetId="2" r:id="rId5"/>
    <sheet name="2013-2014" sheetId="3" r:id="rId6"/>
    <sheet name="2014-2015" sheetId="4" r:id="rId7"/>
    <sheet name="2015-2016" sheetId="5" r:id="rId8"/>
    <sheet name="2016-2017" sheetId="6" r:id="rId9"/>
    <sheet name="2017-2018" sheetId="7" r:id="rId10"/>
    <sheet name="2018-2019" sheetId="8" r:id="rId11"/>
    <sheet name="2019-2020" sheetId="11" r:id="rId12"/>
    <sheet name="2021-2022" sheetId="13" r:id="rId13"/>
    <sheet name="2022-2023" sheetId="14" r:id="rId14"/>
    <sheet name="2023-2024" sheetId="15" r:id="rId15"/>
    <sheet name="2024-2025" sheetId="16" r:id="rId16"/>
  </sheets>
  <definedNames>
    <definedName name="_xlnm._FilterDatabase" localSheetId="6" hidden="1">'2014-2015'!$A$1:$I$72</definedName>
    <definedName name="_xlnm._FilterDatabase" localSheetId="7" hidden="1">'2015-2016'!$A$1:$I$86</definedName>
    <definedName name="_xlnm._FilterDatabase" localSheetId="8" hidden="1">'2016-2017'!$A$1:$I$85</definedName>
    <definedName name="_xlnm._FilterDatabase" localSheetId="9" hidden="1">'2017-2018'!$A$1:$I$84</definedName>
    <definedName name="_xlnm._FilterDatabase" localSheetId="10" hidden="1">'2018-2019'!$A$1:$I$84</definedName>
    <definedName name="_xlnm._FilterDatabase" localSheetId="11" hidden="1">'2019-2020'!$A$1:$I$88</definedName>
    <definedName name="_xlnm._FilterDatabase" localSheetId="12" hidden="1">'2021-2022'!$A$1:$I$54</definedName>
    <definedName name="_xlnm._FilterDatabase" localSheetId="13" hidden="1">'2022-2023'!$A$1:$I$85</definedName>
    <definedName name="_xlnm._FilterDatabase" localSheetId="14" hidden="1">'2023-2024'!$A$1:$I$86</definedName>
    <definedName name="_xlnm._FilterDatabase" localSheetId="15" hidden="1">'2024-2025'!$A$1:$AE$1</definedName>
    <definedName name="_xlnm._FilterDatabase" localSheetId="1" hidden="1">'Franchise Totals'!$A$1:$P$1</definedName>
    <definedName name="_xlnm._FilterDatabase" localSheetId="0" hidden="1">'Team Totals'!$A$1:$S$1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9" l="1"/>
  <c r="H23" i="9"/>
  <c r="F23" i="9"/>
  <c r="E23" i="9"/>
  <c r="D23" i="9"/>
  <c r="I5" i="9"/>
  <c r="H5" i="9"/>
  <c r="F5" i="9"/>
  <c r="E5" i="9"/>
  <c r="D5" i="9"/>
  <c r="I2" i="10"/>
  <c r="H2" i="10"/>
  <c r="F2" i="10"/>
  <c r="E2" i="10"/>
  <c r="D2" i="10"/>
  <c r="I6" i="10"/>
  <c r="H6" i="10"/>
  <c r="F6" i="10"/>
  <c r="E6" i="10"/>
  <c r="D6" i="10"/>
  <c r="I5" i="10"/>
  <c r="H5" i="10"/>
  <c r="F5" i="10"/>
  <c r="E5" i="10"/>
  <c r="D5" i="10"/>
  <c r="I4" i="10"/>
  <c r="H4" i="10"/>
  <c r="F4" i="10"/>
  <c r="E4" i="10"/>
  <c r="D4" i="10"/>
  <c r="I3" i="10"/>
  <c r="H3" i="10"/>
  <c r="F3" i="10"/>
  <c r="E3" i="10"/>
  <c r="D3" i="10"/>
  <c r="I7" i="10"/>
  <c r="H7" i="10"/>
  <c r="F7" i="10"/>
  <c r="E7" i="10"/>
  <c r="D7" i="10"/>
  <c r="I3" i="9"/>
  <c r="H3" i="9"/>
  <c r="F3" i="9"/>
  <c r="E3" i="9"/>
  <c r="D3" i="9"/>
  <c r="I14" i="9"/>
  <c r="H14" i="9"/>
  <c r="F14" i="9"/>
  <c r="E14" i="9"/>
  <c r="D14" i="9"/>
  <c r="I8" i="9"/>
  <c r="H8" i="9"/>
  <c r="F8" i="9"/>
  <c r="E8" i="9"/>
  <c r="D8" i="9"/>
  <c r="I7" i="9"/>
  <c r="H7" i="9"/>
  <c r="F7" i="9"/>
  <c r="E7" i="9"/>
  <c r="D7" i="9"/>
  <c r="D2" i="9"/>
  <c r="I15" i="9"/>
  <c r="H15" i="9"/>
  <c r="F15" i="9"/>
  <c r="E15" i="9"/>
  <c r="D15" i="9"/>
  <c r="I2" i="9"/>
  <c r="H2" i="9"/>
  <c r="F2" i="9"/>
  <c r="E2" i="9"/>
  <c r="G23" i="9" l="1"/>
  <c r="L23" i="9"/>
  <c r="C23" i="9"/>
  <c r="B23" i="9" s="1"/>
  <c r="R23" i="9" s="1"/>
  <c r="S23" i="9"/>
  <c r="Q23" i="9"/>
  <c r="J23" i="9"/>
  <c r="G7" i="9"/>
  <c r="L3" i="9"/>
  <c r="C3" i="9"/>
  <c r="B3" i="9" s="1"/>
  <c r="G3" i="9"/>
  <c r="S3" i="9"/>
  <c r="L7" i="9"/>
  <c r="G15" i="9"/>
  <c r="C7" i="9"/>
  <c r="K7" i="9" s="1"/>
  <c r="S7" i="9"/>
  <c r="I9" i="9"/>
  <c r="H9" i="9"/>
  <c r="F9" i="9"/>
  <c r="E9" i="9"/>
  <c r="I21" i="9"/>
  <c r="H21" i="9"/>
  <c r="F21" i="9"/>
  <c r="E21" i="9"/>
  <c r="I6" i="9"/>
  <c r="H6" i="9"/>
  <c r="F6" i="9"/>
  <c r="E6" i="9"/>
  <c r="D9" i="9"/>
  <c r="D21" i="9"/>
  <c r="D6" i="9"/>
  <c r="O23" i="9" l="1"/>
  <c r="K23" i="9"/>
  <c r="N23" i="9"/>
  <c r="M23" i="9"/>
  <c r="P23" i="9"/>
  <c r="P3" i="9"/>
  <c r="K3" i="9"/>
  <c r="R3" i="9"/>
  <c r="J3" i="9"/>
  <c r="N3" i="9"/>
  <c r="O3" i="9"/>
  <c r="Q3" i="9"/>
  <c r="M3" i="9"/>
  <c r="B7" i="9"/>
  <c r="N7" i="9" s="1"/>
  <c r="J7" i="9"/>
  <c r="M7" i="9"/>
  <c r="G21" i="9"/>
  <c r="G14" i="9"/>
  <c r="L14" i="9"/>
  <c r="C14" i="9"/>
  <c r="S14" i="9"/>
  <c r="L9" i="9"/>
  <c r="S9" i="9"/>
  <c r="G9" i="9"/>
  <c r="C9" i="9"/>
  <c r="L21" i="9"/>
  <c r="C21" i="9"/>
  <c r="B21" i="9" s="1"/>
  <c r="Q21" i="9" s="1"/>
  <c r="S21" i="9"/>
  <c r="I19" i="9"/>
  <c r="H19" i="9"/>
  <c r="F19" i="9"/>
  <c r="E19" i="9"/>
  <c r="D19" i="9"/>
  <c r="I20" i="9"/>
  <c r="H20" i="9"/>
  <c r="F20" i="9"/>
  <c r="E20" i="9"/>
  <c r="D20" i="9"/>
  <c r="O7" i="9" l="1"/>
  <c r="R7" i="9"/>
  <c r="Q7" i="9"/>
  <c r="P7" i="9"/>
  <c r="B14" i="9"/>
  <c r="R14" i="9" s="1"/>
  <c r="J14" i="9"/>
  <c r="N14" i="9"/>
  <c r="K14" i="9"/>
  <c r="Q14" i="9"/>
  <c r="P14" i="9"/>
  <c r="O14" i="9"/>
  <c r="M14" i="9"/>
  <c r="J21" i="9"/>
  <c r="O21" i="9"/>
  <c r="K21" i="9"/>
  <c r="M21" i="9"/>
  <c r="R21" i="9"/>
  <c r="N21" i="9"/>
  <c r="P21" i="9"/>
  <c r="B9" i="9"/>
  <c r="P9" i="9" s="1"/>
  <c r="J9" i="9"/>
  <c r="K9" i="9"/>
  <c r="M9" i="9"/>
  <c r="I22" i="9"/>
  <c r="H22" i="9"/>
  <c r="F22" i="9"/>
  <c r="E22" i="9"/>
  <c r="D22" i="9"/>
  <c r="I12" i="9"/>
  <c r="H12" i="9"/>
  <c r="F12" i="9"/>
  <c r="E12" i="9"/>
  <c r="D12" i="9"/>
  <c r="I11" i="9"/>
  <c r="H11" i="9"/>
  <c r="F11" i="9"/>
  <c r="E11" i="9"/>
  <c r="D11" i="9"/>
  <c r="I16" i="9"/>
  <c r="H16" i="9"/>
  <c r="F16" i="9"/>
  <c r="E16" i="9"/>
  <c r="D16" i="9"/>
  <c r="I13" i="9"/>
  <c r="H13" i="9"/>
  <c r="F13" i="9"/>
  <c r="E13" i="9"/>
  <c r="D13" i="9"/>
  <c r="O9" i="9" l="1"/>
  <c r="R9" i="9"/>
  <c r="Q9" i="9"/>
  <c r="N9" i="9"/>
  <c r="G20" i="9"/>
  <c r="S20" i="9"/>
  <c r="C20" i="9"/>
  <c r="B20" i="9" s="1"/>
  <c r="L22" i="9"/>
  <c r="L19" i="9"/>
  <c r="L16" i="9"/>
  <c r="L12" i="9"/>
  <c r="L15" i="9"/>
  <c r="L5" i="9"/>
  <c r="L11" i="9"/>
  <c r="G11" i="9"/>
  <c r="G5" i="9"/>
  <c r="G12" i="9"/>
  <c r="G16" i="9"/>
  <c r="G22" i="9"/>
  <c r="G19" i="9"/>
  <c r="C11" i="9"/>
  <c r="C5" i="9"/>
  <c r="C15" i="9"/>
  <c r="C12" i="9"/>
  <c r="C16" i="9"/>
  <c r="C22" i="9"/>
  <c r="C19" i="9"/>
  <c r="B19" i="9" s="1"/>
  <c r="G5" i="10"/>
  <c r="G3" i="10"/>
  <c r="G7" i="10"/>
  <c r="G6" i="10"/>
  <c r="G2" i="10"/>
  <c r="G4" i="10"/>
  <c r="C3" i="10"/>
  <c r="B3" i="10" s="1"/>
  <c r="C7" i="10"/>
  <c r="B7" i="10" s="1"/>
  <c r="C6" i="10"/>
  <c r="B6" i="10" s="1"/>
  <c r="C2" i="10"/>
  <c r="B2" i="10" s="1"/>
  <c r="C4" i="10"/>
  <c r="B4" i="10" s="1"/>
  <c r="R19" i="9" l="1"/>
  <c r="Q19" i="9"/>
  <c r="O20" i="9"/>
  <c r="R20" i="9"/>
  <c r="K20" i="9"/>
  <c r="M20" i="9"/>
  <c r="P20" i="9"/>
  <c r="N20" i="9"/>
  <c r="C5" i="10"/>
  <c r="B5" i="10" s="1"/>
  <c r="L13" i="9"/>
  <c r="K19" i="9"/>
  <c r="L6" i="9" l="1"/>
  <c r="L8" i="9"/>
  <c r="L2" i="9"/>
  <c r="S8" i="9"/>
  <c r="G8" i="9"/>
  <c r="C8" i="9"/>
  <c r="B8" i="9" s="1"/>
  <c r="C2" i="9"/>
  <c r="B2" i="9" s="1"/>
  <c r="G2" i="9"/>
  <c r="C13" i="9"/>
  <c r="G13" i="9"/>
  <c r="G6" i="9"/>
  <c r="C6" i="9"/>
  <c r="K6" i="9" s="1"/>
  <c r="S19" i="9"/>
  <c r="J19" i="9"/>
  <c r="O19" i="9"/>
  <c r="S6" i="9"/>
  <c r="M19" i="9"/>
  <c r="P19" i="9"/>
  <c r="N19" i="9"/>
  <c r="K7" i="10"/>
  <c r="P7" i="10"/>
  <c r="J2" i="10"/>
  <c r="M4" i="10"/>
  <c r="J7" i="10"/>
  <c r="P3" i="10"/>
  <c r="L3" i="10"/>
  <c r="I18" i="9"/>
  <c r="H18" i="9"/>
  <c r="F18" i="9"/>
  <c r="E18" i="9"/>
  <c r="D18" i="9"/>
  <c r="I17" i="9"/>
  <c r="H17" i="9"/>
  <c r="F17" i="9"/>
  <c r="E17" i="9"/>
  <c r="D17" i="9"/>
  <c r="I10" i="9"/>
  <c r="H10" i="9"/>
  <c r="F10" i="9"/>
  <c r="E10" i="9"/>
  <c r="D10" i="9"/>
  <c r="S11" i="9"/>
  <c r="S16" i="9"/>
  <c r="S2" i="9"/>
  <c r="I4" i="9"/>
  <c r="H4" i="9"/>
  <c r="F4" i="9"/>
  <c r="E4" i="9"/>
  <c r="D4" i="9"/>
  <c r="B12" i="9"/>
  <c r="L18" i="9" l="1"/>
  <c r="Q12" i="9"/>
  <c r="R12" i="9"/>
  <c r="Q2" i="9"/>
  <c r="R2" i="9"/>
  <c r="N8" i="9"/>
  <c r="R8" i="9"/>
  <c r="Q8" i="9"/>
  <c r="L10" i="9"/>
  <c r="J6" i="9"/>
  <c r="L4" i="9"/>
  <c r="L17" i="9"/>
  <c r="O8" i="9"/>
  <c r="M6" i="9"/>
  <c r="M13" i="9"/>
  <c r="J8" i="9"/>
  <c r="P8" i="9"/>
  <c r="K8" i="9"/>
  <c r="B6" i="9"/>
  <c r="C4" i="9"/>
  <c r="B4" i="9" s="1"/>
  <c r="N4" i="9" s="1"/>
  <c r="G4" i="9"/>
  <c r="C10" i="9"/>
  <c r="B10" i="9" s="1"/>
  <c r="N10" i="9" s="1"/>
  <c r="G10" i="9"/>
  <c r="M8" i="9"/>
  <c r="S18" i="9"/>
  <c r="C18" i="9"/>
  <c r="J18" i="9" s="1"/>
  <c r="G18" i="9"/>
  <c r="S17" i="9"/>
  <c r="G17" i="9"/>
  <c r="C17" i="9"/>
  <c r="B17" i="9" s="1"/>
  <c r="O17" i="9" s="1"/>
  <c r="S22" i="9"/>
  <c r="S12" i="9"/>
  <c r="M16" i="9"/>
  <c r="S4" i="9"/>
  <c r="M22" i="9"/>
  <c r="S13" i="9"/>
  <c r="K3" i="10"/>
  <c r="P6" i="10"/>
  <c r="K5" i="10"/>
  <c r="P5" i="10"/>
  <c r="P2" i="10"/>
  <c r="L7" i="10"/>
  <c r="L6" i="10"/>
  <c r="J6" i="10"/>
  <c r="L5" i="10"/>
  <c r="J5" i="10"/>
  <c r="L4" i="10"/>
  <c r="J4" i="10"/>
  <c r="K4" i="10"/>
  <c r="N4" i="10"/>
  <c r="K2" i="10"/>
  <c r="J3" i="10"/>
  <c r="M2" i="10"/>
  <c r="N6" i="10"/>
  <c r="O2" i="10"/>
  <c r="O6" i="10"/>
  <c r="P4" i="10"/>
  <c r="N2" i="10"/>
  <c r="K6" i="10"/>
  <c r="M3" i="10"/>
  <c r="N3" i="10"/>
  <c r="O3" i="10"/>
  <c r="O5" i="10"/>
  <c r="O7" i="10"/>
  <c r="O4" i="10"/>
  <c r="M5" i="10"/>
  <c r="M7" i="10"/>
  <c r="L2" i="10"/>
  <c r="M6" i="10"/>
  <c r="J22" i="9"/>
  <c r="K22" i="9"/>
  <c r="M5" i="9"/>
  <c r="B22" i="9"/>
  <c r="J16" i="9"/>
  <c r="J2" i="9"/>
  <c r="O12" i="9"/>
  <c r="J11" i="9"/>
  <c r="M11" i="9"/>
  <c r="P12" i="9"/>
  <c r="J5" i="9"/>
  <c r="K2" i="9"/>
  <c r="M12" i="9"/>
  <c r="M2" i="9"/>
  <c r="B5" i="9"/>
  <c r="P2" i="9"/>
  <c r="K11" i="9"/>
  <c r="S10" i="9"/>
  <c r="K12" i="9"/>
  <c r="S5" i="9"/>
  <c r="J12" i="9"/>
  <c r="M15" i="9"/>
  <c r="S15" i="9"/>
  <c r="J13" i="9"/>
  <c r="K16" i="9"/>
  <c r="N12" i="9"/>
  <c r="K13" i="9"/>
  <c r="B16" i="9"/>
  <c r="B13" i="9"/>
  <c r="B11" i="9"/>
  <c r="B15" i="9"/>
  <c r="J15" i="9"/>
  <c r="K15" i="9"/>
  <c r="K5" i="9"/>
  <c r="O2" i="9"/>
  <c r="N2" i="9"/>
  <c r="P15" i="9" l="1"/>
  <c r="Q15" i="9"/>
  <c r="R15" i="9"/>
  <c r="P16" i="9"/>
  <c r="R16" i="9"/>
  <c r="Q16" i="9"/>
  <c r="Q22" i="9"/>
  <c r="R22" i="9"/>
  <c r="R4" i="9"/>
  <c r="Q17" i="9"/>
  <c r="Q10" i="9"/>
  <c r="R10" i="9"/>
  <c r="N6" i="9"/>
  <c r="R6" i="9"/>
  <c r="Q6" i="9"/>
  <c r="Q4" i="9"/>
  <c r="P5" i="9"/>
  <c r="Q5" i="9"/>
  <c r="R5" i="9"/>
  <c r="P11" i="9"/>
  <c r="Q11" i="9"/>
  <c r="R11" i="9"/>
  <c r="P13" i="9"/>
  <c r="R13" i="9"/>
  <c r="Q13" i="9"/>
  <c r="R17" i="9"/>
  <c r="P4" i="9"/>
  <c r="J10" i="9"/>
  <c r="J17" i="9"/>
  <c r="M18" i="9"/>
  <c r="P6" i="9"/>
  <c r="K4" i="9"/>
  <c r="O4" i="9"/>
  <c r="M4" i="9"/>
  <c r="O6" i="9"/>
  <c r="P17" i="9"/>
  <c r="M17" i="9"/>
  <c r="P10" i="9"/>
  <c r="O10" i="9"/>
  <c r="J4" i="9"/>
  <c r="K10" i="9"/>
  <c r="K17" i="9"/>
  <c r="N17" i="9"/>
  <c r="K18" i="9"/>
  <c r="B18" i="9"/>
  <c r="M10" i="9"/>
  <c r="N7" i="10"/>
  <c r="N5" i="10"/>
  <c r="O5" i="9"/>
  <c r="N5" i="9"/>
  <c r="O22" i="9"/>
  <c r="P22" i="9"/>
  <c r="N22" i="9"/>
  <c r="O11" i="9"/>
  <c r="N11" i="9"/>
  <c r="O13" i="9"/>
  <c r="N13" i="9"/>
  <c r="O16" i="9"/>
  <c r="N16" i="9"/>
  <c r="O15" i="9"/>
  <c r="N15" i="9"/>
  <c r="P18" i="9" l="1"/>
  <c r="Q18" i="9"/>
  <c r="R18" i="9"/>
  <c r="N18" i="9"/>
  <c r="O18" i="9"/>
  <c r="L20" i="9"/>
  <c r="Q20" i="9"/>
  <c r="J20" i="9"/>
</calcChain>
</file>

<file path=xl/sharedStrings.xml><?xml version="1.0" encoding="utf-8"?>
<sst xmlns="http://schemas.openxmlformats.org/spreadsheetml/2006/main" count="2819" uniqueCount="305">
  <si>
    <t>Name</t>
  </si>
  <si>
    <t>Team</t>
  </si>
  <si>
    <t>GP</t>
  </si>
  <si>
    <t>G</t>
  </si>
  <si>
    <t>A</t>
  </si>
  <si>
    <t>PTS</t>
  </si>
  <si>
    <t>GW</t>
  </si>
  <si>
    <t>GT</t>
  </si>
  <si>
    <t>Bobby Chapman</t>
  </si>
  <si>
    <t>Stars</t>
  </si>
  <si>
    <t>Josh McCurdy</t>
  </si>
  <si>
    <t>Bruins</t>
  </si>
  <si>
    <t>John McLinden</t>
  </si>
  <si>
    <t>Lightning</t>
  </si>
  <si>
    <t>Bert Thibodeau</t>
  </si>
  <si>
    <t>Mike Borsch</t>
  </si>
  <si>
    <t>Devils</t>
  </si>
  <si>
    <t>Brad Bowness</t>
  </si>
  <si>
    <t>Flames</t>
  </si>
  <si>
    <t>Mike Bell</t>
  </si>
  <si>
    <t>Rangers</t>
  </si>
  <si>
    <t>Rob Brewer</t>
  </si>
  <si>
    <t>Paul Glasgow</t>
  </si>
  <si>
    <t>Tim Saville</t>
  </si>
  <si>
    <t>Jody McClelland</t>
  </si>
  <si>
    <t>Bradley Smith</t>
  </si>
  <si>
    <t>Michael Kelsey</t>
  </si>
  <si>
    <t>Tom Fischer</t>
  </si>
  <si>
    <t>Bob Lim</t>
  </si>
  <si>
    <t>Conrad Carbonell</t>
  </si>
  <si>
    <t>Chris Brailean</t>
  </si>
  <si>
    <t>Brad Sandbrook</t>
  </si>
  <si>
    <t>Guy Comtois</t>
  </si>
  <si>
    <t>Herschel Morgan</t>
  </si>
  <si>
    <t>Aaron McFeeters</t>
  </si>
  <si>
    <t>Dan Townsend</t>
  </si>
  <si>
    <t>Mauro Facca</t>
  </si>
  <si>
    <t>Luis Simoes</t>
  </si>
  <si>
    <t>Henry Carbonell</t>
  </si>
  <si>
    <t>Mike MacArthur</t>
  </si>
  <si>
    <t>Ian McIntyre</t>
  </si>
  <si>
    <t>Gary Schneider</t>
  </si>
  <si>
    <t>Sam Amodeo</t>
  </si>
  <si>
    <t>Dennis Stevens</t>
  </si>
  <si>
    <t>Jeff Robson</t>
  </si>
  <si>
    <t>Bruno Jesus</t>
  </si>
  <si>
    <t>Rick Descary</t>
  </si>
  <si>
    <t>Peter Sarmiento</t>
  </si>
  <si>
    <t>Mike Navo</t>
  </si>
  <si>
    <t>Gus Prokos</t>
  </si>
  <si>
    <t>Greg Czuppon</t>
  </si>
  <si>
    <t>Murray Wedge</t>
  </si>
  <si>
    <t>Kevin La Framboise</t>
  </si>
  <si>
    <t>Kevin Kelner</t>
  </si>
  <si>
    <t>Gary Gough</t>
  </si>
  <si>
    <t>Kevin Rolston</t>
  </si>
  <si>
    <t>Mike Fabrizi</t>
  </si>
  <si>
    <t>Ken Phan</t>
  </si>
  <si>
    <t>Mark Micklethwaite</t>
  </si>
  <si>
    <t>Robin Doolittle</t>
  </si>
  <si>
    <t>Rob Sarmiento</t>
  </si>
  <si>
    <t>Rick Nathonson</t>
  </si>
  <si>
    <t>Chris Thompson</t>
  </si>
  <si>
    <t>Stephen Burke</t>
  </si>
  <si>
    <t>Ken Ronson</t>
  </si>
  <si>
    <t>Erwin Chong</t>
  </si>
  <si>
    <t>Doug Fraser</t>
  </si>
  <si>
    <t>Graeme Wedge</t>
  </si>
  <si>
    <t>Kevin Kearns</t>
  </si>
  <si>
    <t>David Facca</t>
  </si>
  <si>
    <t>Tim Agar</t>
  </si>
  <si>
    <t>Derek Hughes</t>
  </si>
  <si>
    <t>Tyler Colins</t>
  </si>
  <si>
    <t>Paul Martin</t>
  </si>
  <si>
    <t>Charlie Gill</t>
  </si>
  <si>
    <t>Rui Rocha</t>
  </si>
  <si>
    <t>Marc Villet</t>
  </si>
  <si>
    <t>William Smith</t>
  </si>
  <si>
    <t>Joanna McVicars</t>
  </si>
  <si>
    <t>Barry Gilbert</t>
  </si>
  <si>
    <t>Paul Ziemanis</t>
  </si>
  <si>
    <t>Ryan Carpenter</t>
  </si>
  <si>
    <t>Al Green</t>
  </si>
  <si>
    <t>Chris Coady</t>
  </si>
  <si>
    <t>Rick Hohendorf</t>
  </si>
  <si>
    <t>Sherri Saville</t>
  </si>
  <si>
    <t>Greg Moum</t>
  </si>
  <si>
    <t>Arnie Parcells</t>
  </si>
  <si>
    <t>Donnie Doran</t>
  </si>
  <si>
    <t>George Stergiou</t>
  </si>
  <si>
    <t>Jake Glass</t>
  </si>
  <si>
    <t>Kath Hammond</t>
  </si>
  <si>
    <t>Denis Collies</t>
  </si>
  <si>
    <t>Eric Jyhla</t>
  </si>
  <si>
    <t>Rank</t>
  </si>
  <si>
    <t>Dennis Collier</t>
  </si>
  <si>
    <t>Jim Grassie</t>
  </si>
  <si>
    <t>Frank Thiffault</t>
  </si>
  <si>
    <t>John Macdonald</t>
  </si>
  <si>
    <t>Al Clarke</t>
  </si>
  <si>
    <t>Rob Parsons</t>
  </si>
  <si>
    <t>Kevin La Frambroise</t>
  </si>
  <si>
    <t>Greg Spooner</t>
  </si>
  <si>
    <t>Mike Heslington</t>
  </si>
  <si>
    <t>Rob Ross</t>
  </si>
  <si>
    <t>Bill Smith</t>
  </si>
  <si>
    <t>Kevin Newcombe</t>
  </si>
  <si>
    <t>Jerry Vasilakos</t>
  </si>
  <si>
    <t>Tom Murray</t>
  </si>
  <si>
    <t>Ron Murphy</t>
  </si>
  <si>
    <t>Arnie Parcels</t>
  </si>
  <si>
    <t>Gus Prokus</t>
  </si>
  <si>
    <t>Kings</t>
  </si>
  <si>
    <t>Justin Honkawa</t>
  </si>
  <si>
    <t>Red Wings</t>
  </si>
  <si>
    <t>Leafs</t>
  </si>
  <si>
    <t>Steve Hibrant</t>
  </si>
  <si>
    <t>Matt Maclaren</t>
  </si>
  <si>
    <t>Mike Humphrey</t>
  </si>
  <si>
    <t>Brad Smith</t>
  </si>
  <si>
    <t>Gord Holdgate</t>
  </si>
  <si>
    <t>Matt Cizmar</t>
  </si>
  <si>
    <t>Kevin Bros</t>
  </si>
  <si>
    <t>Mike Kelsey</t>
  </si>
  <si>
    <t>Trevor Moum</t>
  </si>
  <si>
    <t>Rocco Alonzi</t>
  </si>
  <si>
    <t>Bill Patterson</t>
  </si>
  <si>
    <t>Matt Thorpe</t>
  </si>
  <si>
    <t>Mark Cullen</t>
  </si>
  <si>
    <t>Mark Van Tol</t>
  </si>
  <si>
    <t>Dave Skjarum</t>
  </si>
  <si>
    <t>Colin Bradford</t>
  </si>
  <si>
    <t>Eric Canham</t>
  </si>
  <si>
    <t>Lou Fortini</t>
  </si>
  <si>
    <t>Tom Kydd</t>
  </si>
  <si>
    <t>Jeff Hohendorf</t>
  </si>
  <si>
    <t>Nik Wang</t>
  </si>
  <si>
    <t>Rob Wilkie</t>
  </si>
  <si>
    <t>Chris Reid</t>
  </si>
  <si>
    <t>Louis Simoes</t>
  </si>
  <si>
    <t>Eric Jhyla</t>
  </si>
  <si>
    <t>Mark Skrela</t>
  </si>
  <si>
    <t>Mike Boland</t>
  </si>
  <si>
    <t>Julian Della Vedova</t>
  </si>
  <si>
    <t>Nick Pandza</t>
  </si>
  <si>
    <t>Dennis Lambert</t>
  </si>
  <si>
    <t>Graham Moum</t>
  </si>
  <si>
    <t>Wilfried Heinle</t>
  </si>
  <si>
    <t>Johnny McLinden</t>
  </si>
  <si>
    <t>Blackhawks</t>
  </si>
  <si>
    <t>Paul O'Grady</t>
  </si>
  <si>
    <t>Brett Stevens</t>
  </si>
  <si>
    <t>Canadiens</t>
  </si>
  <si>
    <t>Nick Wang</t>
  </si>
  <si>
    <t>Whalers</t>
  </si>
  <si>
    <t>Gaetan Boutin</t>
  </si>
  <si>
    <t>Dunstan Chan</t>
  </si>
  <si>
    <t>Roger Norman</t>
  </si>
  <si>
    <t>Wilfred Heinle</t>
  </si>
  <si>
    <t>Ryan Rasphakdy</t>
  </si>
  <si>
    <t>Greg Gowan</t>
  </si>
  <si>
    <t>Rob Kamranpoor</t>
  </si>
  <si>
    <t>Andrew Majorosi</t>
  </si>
  <si>
    <t>Jon Rebick</t>
  </si>
  <si>
    <t>Alex Gulliver</t>
  </si>
  <si>
    <t>Tom Fisher</t>
  </si>
  <si>
    <t>Mike Macarthur</t>
  </si>
  <si>
    <t>Tom Mosseau</t>
  </si>
  <si>
    <t>Aaron Fair</t>
  </si>
  <si>
    <t>Sarah Shannon</t>
  </si>
  <si>
    <t>John Mazzoli</t>
  </si>
  <si>
    <t>Kevin Whale</t>
  </si>
  <si>
    <t>John Rebick</t>
  </si>
  <si>
    <t>MIN</t>
  </si>
  <si>
    <t>W</t>
  </si>
  <si>
    <t>L</t>
  </si>
  <si>
    <t>T</t>
  </si>
  <si>
    <t>GA</t>
  </si>
  <si>
    <t>GAA</t>
  </si>
  <si>
    <t>SO</t>
  </si>
  <si>
    <t>Greg Hawco</t>
  </si>
  <si>
    <t>David Harris</t>
  </si>
  <si>
    <t>Victor DaRosa</t>
  </si>
  <si>
    <t>Ken Kirby</t>
  </si>
  <si>
    <t>Jeff Smith</t>
  </si>
  <si>
    <t>Savvas Krotiris</t>
  </si>
  <si>
    <t>Dave Harris</t>
  </si>
  <si>
    <t>Vic DaRosa</t>
  </si>
  <si>
    <t>Savas Krotis</t>
  </si>
  <si>
    <t>Geoff Mitchell</t>
  </si>
  <si>
    <t>Savvas Krotis</t>
  </si>
  <si>
    <t>Mike Simons</t>
  </si>
  <si>
    <t>Chris Kimble</t>
  </si>
  <si>
    <t>Pts</t>
  </si>
  <si>
    <t>GF</t>
  </si>
  <si>
    <t>GB</t>
  </si>
  <si>
    <t>-</t>
  </si>
  <si>
    <t>Pts/GP</t>
  </si>
  <si>
    <t>GF/GP</t>
  </si>
  <si>
    <t>GA/GP</t>
  </si>
  <si>
    <t>Win %</t>
  </si>
  <si>
    <t>W/Yr</t>
  </si>
  <si>
    <t>L/Yr</t>
  </si>
  <si>
    <t>Seasons</t>
  </si>
  <si>
    <t>Pts/Yr</t>
  </si>
  <si>
    <t>Daniel Alonzi</t>
  </si>
  <si>
    <t>Predators</t>
  </si>
  <si>
    <t>Golden Knights</t>
  </si>
  <si>
    <t>Penguins</t>
  </si>
  <si>
    <t>Sean Beattie</t>
  </si>
  <si>
    <t>Maple Leafs</t>
  </si>
  <si>
    <t>Kyle Ellis</t>
  </si>
  <si>
    <t>Eric Rosenfeld</t>
  </si>
  <si>
    <t>Drew Keith</t>
  </si>
  <si>
    <t>Chris McKeown</t>
  </si>
  <si>
    <t>Marc Villett</t>
  </si>
  <si>
    <t>Tyler Daniel</t>
  </si>
  <si>
    <t>Ed Sherratt</t>
  </si>
  <si>
    <t>Rick Bowes</t>
  </si>
  <si>
    <t>Jeff Johnston</t>
  </si>
  <si>
    <t>Andrew Majorossi</t>
  </si>
  <si>
    <t>Nick Di Pede</t>
  </si>
  <si>
    <t>Jordon DaCosta</t>
  </si>
  <si>
    <t>Penguins(Y)/Bruins/Predators</t>
  </si>
  <si>
    <t>DIFF</t>
  </si>
  <si>
    <t>Rob Larose</t>
  </si>
  <si>
    <t>Damien Heinle</t>
  </si>
  <si>
    <t>Matt Bell</t>
  </si>
  <si>
    <t>Matt Carlucci</t>
  </si>
  <si>
    <t>Daniel Costa</t>
  </si>
  <si>
    <t>Barron Beukaboom</t>
  </si>
  <si>
    <t>Mark Villett</t>
  </si>
  <si>
    <t>Lee Gladish</t>
  </si>
  <si>
    <t>Vinnie Georgy</t>
  </si>
  <si>
    <t>Acey Maves</t>
  </si>
  <si>
    <t>Francois Tardiff</t>
  </si>
  <si>
    <t>Andrew Majarosi</t>
  </si>
  <si>
    <t>Tom Mousseau</t>
  </si>
  <si>
    <t>Jordan DaCosta</t>
  </si>
  <si>
    <t>P</t>
  </si>
  <si>
    <t>Goeff Mitchell</t>
  </si>
  <si>
    <t>PTS/GP</t>
  </si>
  <si>
    <t>W/YR</t>
  </si>
  <si>
    <t>L/YR</t>
  </si>
  <si>
    <t>PTS/YR</t>
  </si>
  <si>
    <t>GF/YR</t>
  </si>
  <si>
    <t>GA/YR</t>
  </si>
  <si>
    <t>Austin Lorett</t>
  </si>
  <si>
    <t>Gene Ng</t>
  </si>
  <si>
    <t>William Keith</t>
  </si>
  <si>
    <t>Baron Beukeboom</t>
  </si>
  <si>
    <t>Ryan Rhaspakdy</t>
  </si>
  <si>
    <t>Bryan Brennan</t>
  </si>
  <si>
    <t>Ryan Whittan</t>
  </si>
  <si>
    <t>Andrew Stam</t>
  </si>
  <si>
    <t>Will Keith</t>
  </si>
  <si>
    <t>John Mastrella</t>
  </si>
  <si>
    <t>Avalanche</t>
  </si>
  <si>
    <t>Dan Alonzi</t>
  </si>
  <si>
    <t>St. Pats</t>
  </si>
  <si>
    <t>Oilers</t>
  </si>
  <si>
    <t>Louie Grafos</t>
  </si>
  <si>
    <t>Dan Roberts</t>
  </si>
  <si>
    <t>Adam Stevenson</t>
  </si>
  <si>
    <t>Dan Therien</t>
  </si>
  <si>
    <t>Mike Busser</t>
  </si>
  <si>
    <t>Ryan Whittam</t>
  </si>
  <si>
    <t>Liam Rhora</t>
  </si>
  <si>
    <t>John Martin</t>
  </si>
  <si>
    <t>Gianluca Conicella</t>
  </si>
  <si>
    <t>Brad Conlon</t>
  </si>
  <si>
    <t>Mike Wilbore</t>
  </si>
  <si>
    <t>Stars/Whalers/Penguins(B)/St. Pats</t>
  </si>
  <si>
    <t>Adam Distefano</t>
  </si>
  <si>
    <t>Peter Grafos</t>
  </si>
  <si>
    <t>Mark Pitton</t>
  </si>
  <si>
    <t>Steve Fox</t>
  </si>
  <si>
    <t>Connor Gulliver</t>
  </si>
  <si>
    <t>Andrew Luis</t>
  </si>
  <si>
    <t>Michael Alonzi</t>
  </si>
  <si>
    <t>Matt Cronin</t>
  </si>
  <si>
    <t>Vaughn Sangster</t>
  </si>
  <si>
    <t>Edward Ng</t>
  </si>
  <si>
    <t>Stephanie Alonzi</t>
  </si>
  <si>
    <t>James McIntyre</t>
  </si>
  <si>
    <t>Kris Polley</t>
  </si>
  <si>
    <t>Stuart Shaul</t>
  </si>
  <si>
    <t>Chris Warren</t>
  </si>
  <si>
    <t>Adamo Panzini</t>
  </si>
  <si>
    <t>Walker Jordan</t>
  </si>
  <si>
    <t>Devils/Red Wings(W)/Red Wings(R)</t>
  </si>
  <si>
    <t>Red Wings(R)</t>
  </si>
  <si>
    <t>Red Wings(W)</t>
  </si>
  <si>
    <t>Canucks</t>
  </si>
  <si>
    <t>Adam DiStefano</t>
  </si>
  <si>
    <t>Jon Evangelista</t>
  </si>
  <si>
    <t>Matt Michael</t>
  </si>
  <si>
    <t>Jamie McIntyre</t>
  </si>
  <si>
    <t>Natalie Schneider</t>
  </si>
  <si>
    <t>Ed Ng</t>
  </si>
  <si>
    <t>Lightning/Kings/Blackhawks/Golden Knights/Canucks</t>
  </si>
  <si>
    <t>Flames/Red Wings(R)/Canadiens/Avalanche/Rangers(W)</t>
  </si>
  <si>
    <t>Rangers(B)</t>
  </si>
  <si>
    <t>Rangers(W)</t>
  </si>
  <si>
    <t>Rangers/Leafs/Maple Leafs/Oilers/Leafs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</si>
</sst>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U6" sqref="U6"/>
    </sheetView>
  </sheetViews>
  <sheetFormatPr defaultRowHeight="14.5" x14ac:dyDescent="0.35"/>
  <cols>
    <col min="1" max="1" width="14.7265625" bestFit="1" customWidth="1"/>
    <col min="2" max="19" width="8.7265625" customWidth="1"/>
  </cols>
  <sheetData>
    <row r="1" spans="1:19" x14ac:dyDescent="0.35">
      <c r="A1" s="33" t="s">
        <v>1</v>
      </c>
      <c r="B1" s="35" t="s">
        <v>203</v>
      </c>
      <c r="C1" s="35" t="s">
        <v>2</v>
      </c>
      <c r="D1" s="35" t="s">
        <v>174</v>
      </c>
      <c r="E1" s="35" t="s">
        <v>175</v>
      </c>
      <c r="F1" s="35" t="s">
        <v>176</v>
      </c>
      <c r="G1" s="35" t="s">
        <v>193</v>
      </c>
      <c r="H1" s="35" t="s">
        <v>194</v>
      </c>
      <c r="I1" s="35" t="s">
        <v>177</v>
      </c>
      <c r="J1" s="35" t="s">
        <v>198</v>
      </c>
      <c r="K1" s="35" t="s">
        <v>199</v>
      </c>
      <c r="L1" s="35" t="s">
        <v>224</v>
      </c>
      <c r="M1" s="35" t="s">
        <v>241</v>
      </c>
      <c r="N1" s="35" t="s">
        <v>242</v>
      </c>
      <c r="O1" s="35" t="s">
        <v>243</v>
      </c>
      <c r="P1" s="35" t="s">
        <v>244</v>
      </c>
      <c r="Q1" s="35" t="s">
        <v>245</v>
      </c>
      <c r="R1" s="35" t="s">
        <v>246</v>
      </c>
      <c r="S1" s="37" t="s">
        <v>200</v>
      </c>
    </row>
    <row r="2" spans="1:19" x14ac:dyDescent="0.35">
      <c r="A2" s="27" t="s">
        <v>292</v>
      </c>
      <c r="B2" s="43">
        <f>SUM(C2/23)</f>
        <v>4.7826086956521738</v>
      </c>
      <c r="C2" s="3">
        <f>SUM(D2+E2+F2)</f>
        <v>110</v>
      </c>
      <c r="D2" s="3">
        <f>('2016-2017'!Y2+'2017-2018'!Y2+'2018-2019'!Y6+'2019-2020'!Y2+'2021-2022'!Y3)</f>
        <v>67</v>
      </c>
      <c r="E2" s="3">
        <f>('2016-2017'!Z2+'2017-2018'!Z2+'2018-2019'!Z6+'2019-2020'!Z2+'2021-2022'!Z3)</f>
        <v>32</v>
      </c>
      <c r="F2" s="3">
        <f>('2016-2017'!AA2+'2017-2018'!AA2+'2018-2019'!AA6+'2019-2020'!AA2+'2021-2022'!AA3)</f>
        <v>11</v>
      </c>
      <c r="G2" s="3">
        <f>SUM((D2*2)+(F2))</f>
        <v>145</v>
      </c>
      <c r="H2" s="3">
        <f>('2016-2017'!AC2+'2017-2018'!AC2+'2018-2019'!AC6+'2019-2020'!AC2+'2021-2022'!AC3)</f>
        <v>576</v>
      </c>
      <c r="I2" s="3">
        <f>('2016-2017'!AD2+'2017-2018'!AD2+'2018-2019'!AD6+'2019-2020'!AD2+'2021-2022'!AD3)</f>
        <v>429</v>
      </c>
      <c r="J2" s="42">
        <f>SUM(H2/C2)</f>
        <v>5.2363636363636363</v>
      </c>
      <c r="K2" s="42">
        <f>SUM(I2/C2)</f>
        <v>3.9</v>
      </c>
      <c r="L2" s="43">
        <f>SUM(H2-I2)</f>
        <v>147</v>
      </c>
      <c r="M2" s="42">
        <f>SUM(G2/C2)</f>
        <v>1.3181818181818181</v>
      </c>
      <c r="N2" s="42">
        <f>SUM(D2/B2)</f>
        <v>14.00909090909091</v>
      </c>
      <c r="O2" s="42">
        <f>SUM(E2/B2)</f>
        <v>6.6909090909090914</v>
      </c>
      <c r="P2" s="42">
        <f>SUM(G2/B2)</f>
        <v>30.31818181818182</v>
      </c>
      <c r="Q2" s="42">
        <f>SUM(H2/B2)</f>
        <v>120.43636363636364</v>
      </c>
      <c r="R2" s="42">
        <f>SUM(I2/B2)</f>
        <v>89.7</v>
      </c>
      <c r="S2" s="29">
        <f>SUM(D2/(D2+E2))</f>
        <v>0.6767676767676768</v>
      </c>
    </row>
    <row r="3" spans="1:19" x14ac:dyDescent="0.35">
      <c r="A3" s="27" t="s">
        <v>293</v>
      </c>
      <c r="B3" s="43">
        <f>SUM(C3/23)</f>
        <v>1</v>
      </c>
      <c r="C3" s="3">
        <f>SUM(D3+E3+F3)</f>
        <v>23</v>
      </c>
      <c r="D3" s="3">
        <f>('2024-2025'!Y3)</f>
        <v>11</v>
      </c>
      <c r="E3" s="3">
        <f>('2024-2025'!Z3)</f>
        <v>7</v>
      </c>
      <c r="F3" s="3">
        <f>('2024-2025'!AA3)</f>
        <v>5</v>
      </c>
      <c r="G3" s="3">
        <f>SUM((D3*2)+(F3))</f>
        <v>27</v>
      </c>
      <c r="H3" s="3">
        <f>('2024-2025'!AC3)</f>
        <v>126</v>
      </c>
      <c r="I3" s="3">
        <f>('2024-2025'!AD3)</f>
        <v>95</v>
      </c>
      <c r="J3" s="42">
        <f>SUM(H3/C3)</f>
        <v>5.4782608695652177</v>
      </c>
      <c r="K3" s="42">
        <f>SUM(I3/C3)</f>
        <v>4.1304347826086953</v>
      </c>
      <c r="L3" s="43">
        <f>SUM(H3-I3)</f>
        <v>31</v>
      </c>
      <c r="M3" s="42">
        <f>SUM(G3/C3)</f>
        <v>1.173913043478261</v>
      </c>
      <c r="N3" s="42">
        <f>SUM(D3/B3)</f>
        <v>11</v>
      </c>
      <c r="O3" s="42">
        <f>SUM(E3/B3)</f>
        <v>7</v>
      </c>
      <c r="P3" s="42">
        <f>SUM(G3/B3)</f>
        <v>27</v>
      </c>
      <c r="Q3" s="42">
        <f>SUM(H3/B3)</f>
        <v>126</v>
      </c>
      <c r="R3" s="42">
        <f>SUM(I3/B3)</f>
        <v>95</v>
      </c>
      <c r="S3" s="29">
        <f>SUM(D3/(D3+E3))</f>
        <v>0.61111111111111116</v>
      </c>
    </row>
    <row r="4" spans="1:19" x14ac:dyDescent="0.35">
      <c r="A4" s="27" t="s">
        <v>11</v>
      </c>
      <c r="B4" s="43">
        <f>SUM(C4/23)</f>
        <v>7</v>
      </c>
      <c r="C4" s="3">
        <f>SUM(D4+E4+F4)</f>
        <v>161</v>
      </c>
      <c r="D4" s="3">
        <f>('2011-2012'!Y6+'2012-2013'!Y2+'2013-2014'!Y3+'2014-2015'!Y6+'2015-2016'!Y2+'2016-2017'!Y3+'2017-2018'!Y7)</f>
        <v>83</v>
      </c>
      <c r="E4" s="3">
        <f>('2011-2012'!Z6+'2012-2013'!Z2+'2013-2014'!Z3+'2014-2015'!Z6+'2015-2016'!Z2+'2016-2017'!Z3+'2017-2018'!Z7)</f>
        <v>60</v>
      </c>
      <c r="F4" s="3">
        <f>('2011-2012'!AA6+'2012-2013'!AA2+'2013-2014'!AA3+'2014-2015'!AA6+'2015-2016'!AA2+'2016-2017'!AA3+'2017-2018'!AA7)</f>
        <v>18</v>
      </c>
      <c r="G4" s="3">
        <f>SUM((D4*2)+(F4))</f>
        <v>184</v>
      </c>
      <c r="H4" s="3">
        <f>('2011-2012'!AC6+'2012-2013'!AC2+'2013-2014'!AC3+'2014-2015'!AC6+'2015-2016'!AC2+'2016-2017'!AC3+'2017-2018'!AC7)</f>
        <v>787</v>
      </c>
      <c r="I4" s="3">
        <f>('2011-2012'!AD6+'2012-2013'!AD2+'2013-2014'!AD3+'2014-2015'!AD6+'2015-2016'!AD2+'2016-2017'!AD3+'2017-2018'!AD7)</f>
        <v>705</v>
      </c>
      <c r="J4" s="42">
        <f>SUM(H4/C4)</f>
        <v>4.8881987577639752</v>
      </c>
      <c r="K4" s="42">
        <f>SUM(I4/C4)</f>
        <v>4.3788819875776399</v>
      </c>
      <c r="L4" s="43">
        <f>SUM(H4-I4)</f>
        <v>82</v>
      </c>
      <c r="M4" s="42">
        <f>SUM(G4/C4)</f>
        <v>1.1428571428571428</v>
      </c>
      <c r="N4" s="42">
        <f>SUM(D4/B4)</f>
        <v>11.857142857142858</v>
      </c>
      <c r="O4" s="42">
        <f>SUM(E4/B4)</f>
        <v>8.5714285714285712</v>
      </c>
      <c r="P4" s="42">
        <f>SUM(G4/B4)</f>
        <v>26.285714285714285</v>
      </c>
      <c r="Q4" s="42">
        <f>SUM(H4/B4)</f>
        <v>112.42857142857143</v>
      </c>
      <c r="R4" s="42">
        <f>SUM(I4/B4)</f>
        <v>100.71428571428571</v>
      </c>
      <c r="S4" s="29">
        <f>SUM(D4/(D4+E4))</f>
        <v>0.58041958041958042</v>
      </c>
    </row>
    <row r="5" spans="1:19" x14ac:dyDescent="0.35">
      <c r="A5" s="27" t="s">
        <v>302</v>
      </c>
      <c r="B5" s="43">
        <f>SUM(C5/23)</f>
        <v>3</v>
      </c>
      <c r="C5" s="3">
        <f>SUM(D5+E5+F5)</f>
        <v>69</v>
      </c>
      <c r="D5" s="3">
        <f>('2010-2011'!C2+'2011-2012'!Y4+'2012-2013'!Y5)</f>
        <v>34</v>
      </c>
      <c r="E5" s="3">
        <f>('2010-2011'!D2+'2011-2012'!Z4+'2012-2013'!Z5)</f>
        <v>28</v>
      </c>
      <c r="F5" s="3">
        <f>('2010-2011'!E2+'2011-2012'!AA4+'2012-2013'!AA5)</f>
        <v>7</v>
      </c>
      <c r="G5" s="3">
        <f>SUM((D5*2)+(F5))</f>
        <v>75</v>
      </c>
      <c r="H5" s="3">
        <f>('2010-2011'!G2+'2011-2012'!AC4+'2012-2013'!AC5)</f>
        <v>300</v>
      </c>
      <c r="I5" s="3">
        <f>('2010-2011'!H2+'2011-2012'!AD4+'2012-2013'!AD5)</f>
        <v>287</v>
      </c>
      <c r="J5" s="42">
        <f>SUM(H5/C5)</f>
        <v>4.3478260869565215</v>
      </c>
      <c r="K5" s="42">
        <f>SUM(I5/C5)</f>
        <v>4.1594202898550723</v>
      </c>
      <c r="L5" s="43">
        <f>SUM(H5-I5)</f>
        <v>13</v>
      </c>
      <c r="M5" s="42">
        <f>SUM(G5/C5)</f>
        <v>1.0869565217391304</v>
      </c>
      <c r="N5" s="42">
        <f>SUM(D5/B5)</f>
        <v>11.333333333333334</v>
      </c>
      <c r="O5" s="42">
        <f>SUM(E5/B5)</f>
        <v>9.3333333333333339</v>
      </c>
      <c r="P5" s="42">
        <f>SUM(G5/B5)</f>
        <v>25</v>
      </c>
      <c r="Q5" s="42">
        <f>SUM(H5/B5)</f>
        <v>100</v>
      </c>
      <c r="R5" s="42">
        <f>SUM(I5/B5)</f>
        <v>95.666666666666671</v>
      </c>
      <c r="S5" s="29">
        <f>SUM(D5/(D5+E5))</f>
        <v>0.54838709677419351</v>
      </c>
    </row>
    <row r="6" spans="1:19" x14ac:dyDescent="0.35">
      <c r="A6" s="27" t="s">
        <v>207</v>
      </c>
      <c r="B6" s="43">
        <f>SUM(C6/23)</f>
        <v>3.8695652173913042</v>
      </c>
      <c r="C6" s="3">
        <f>SUM(D6+E6+F6)</f>
        <v>89</v>
      </c>
      <c r="D6" s="3">
        <f>('2018-2019'!Y2+'2019-2020'!Y7+'2022-2023'!Y4+'2023-2024'!Y2)</f>
        <v>44</v>
      </c>
      <c r="E6" s="3">
        <f>('2018-2019'!Z2+'2019-2020'!Z7+'2022-2023'!Z4+'2023-2024'!Z2)</f>
        <v>39</v>
      </c>
      <c r="F6" s="3">
        <f>('2018-2019'!AA2+'2019-2020'!AA7+'2022-2023'!AA4+'2023-2024'!AA2)</f>
        <v>6</v>
      </c>
      <c r="G6" s="3">
        <f>SUM((D6*2)+(F6))</f>
        <v>94</v>
      </c>
      <c r="H6" s="3">
        <f>('2018-2019'!AC2+'2019-2020'!AC7+'2022-2023'!AC4+'2023-2024'!AC2)</f>
        <v>498</v>
      </c>
      <c r="I6" s="3">
        <f>('2018-2019'!AD2+'2019-2020'!AD7+'2022-2023'!AD4+'2023-2024'!AD2)</f>
        <v>441</v>
      </c>
      <c r="J6" s="42">
        <f>SUM(H6/C6)</f>
        <v>5.595505617977528</v>
      </c>
      <c r="K6" s="42">
        <f>SUM(I6/C6)</f>
        <v>4.9550561797752808</v>
      </c>
      <c r="L6" s="43">
        <f>SUM(H6-I6)</f>
        <v>57</v>
      </c>
      <c r="M6" s="42">
        <f>SUM(G6/C6)</f>
        <v>1.0561797752808988</v>
      </c>
      <c r="N6" s="42">
        <f>SUM(D6/B6)</f>
        <v>11.370786516853933</v>
      </c>
      <c r="O6" s="42">
        <f>SUM(E6/B6)</f>
        <v>10.078651685393259</v>
      </c>
      <c r="P6" s="42">
        <f>SUM(G6/B6)</f>
        <v>24.292134831460675</v>
      </c>
      <c r="Q6" s="42">
        <f>SUM(H6/B6)</f>
        <v>128.69662921348316</v>
      </c>
      <c r="R6" s="42">
        <f>SUM(I6/B6)</f>
        <v>113.96629213483146</v>
      </c>
      <c r="S6" s="29">
        <f>SUM(D6/(D6+E6))</f>
        <v>0.53012048192771088</v>
      </c>
    </row>
    <row r="7" spans="1:19" x14ac:dyDescent="0.35">
      <c r="A7" s="27" t="s">
        <v>291</v>
      </c>
      <c r="B7" s="43">
        <f>SUM(C7/23)</f>
        <v>5.8695652173913047</v>
      </c>
      <c r="C7" s="3">
        <f>SUM(D7+E7+F7)</f>
        <v>135</v>
      </c>
      <c r="D7" s="3">
        <f>('2013-2014'!Y7+'2014-2015'!Y5+'2015-2016'!Y5+'2022-2023'!Y3+'2023-2024'!Y5+'2024-2025'!Y2)</f>
        <v>62</v>
      </c>
      <c r="E7" s="3">
        <f>('2013-2014'!Z7+'2014-2015'!Z5+'2015-2016'!Z5+'2022-2023'!Z3+'2023-2024'!Z5+'2024-2025'!Z2)</f>
        <v>56</v>
      </c>
      <c r="F7" s="3">
        <f>('2013-2014'!AA7+'2014-2015'!AA5+'2015-2016'!AA5+'2022-2023'!AA3+'2023-2024'!AA5+'2024-2025'!AA2)</f>
        <v>17</v>
      </c>
      <c r="G7" s="3">
        <f>SUM((D7*2)+(F7))</f>
        <v>141</v>
      </c>
      <c r="H7" s="3">
        <f>('2013-2014'!AC7+'2014-2015'!AC5+'2015-2016'!AC5+'2022-2023'!AC3+'2023-2024'!AC5+'2024-2025'!AC2)</f>
        <v>580</v>
      </c>
      <c r="I7" s="3">
        <f>('2013-2014'!AD7+'2014-2015'!AD5+'2015-2016'!AD5+'2022-2023'!AD3+'2023-2024'!AD5+'2024-2025'!AD2)</f>
        <v>554</v>
      </c>
      <c r="J7" s="42">
        <f>SUM(H7/C7)</f>
        <v>4.2962962962962967</v>
      </c>
      <c r="K7" s="42">
        <f>SUM(I7/C7)</f>
        <v>4.1037037037037036</v>
      </c>
      <c r="L7" s="43">
        <f>SUM(H7-I7)</f>
        <v>26</v>
      </c>
      <c r="M7" s="42">
        <f>SUM(G7/C7)</f>
        <v>1.0444444444444445</v>
      </c>
      <c r="N7" s="42">
        <f>SUM(D7/B7)</f>
        <v>10.562962962962962</v>
      </c>
      <c r="O7" s="42">
        <f>SUM(E7/B7)</f>
        <v>9.5407407407407394</v>
      </c>
      <c r="P7" s="42">
        <f>SUM(G7/B7)</f>
        <v>24.022222222222222</v>
      </c>
      <c r="Q7" s="42">
        <f>SUM(H7/B7)</f>
        <v>98.81481481481481</v>
      </c>
      <c r="R7" s="42">
        <f>SUM(I7/B7)</f>
        <v>94.385185185185179</v>
      </c>
      <c r="S7" s="29">
        <f>SUM(D7/(D7+E7))</f>
        <v>0.52542372881355937</v>
      </c>
    </row>
    <row r="8" spans="1:19" x14ac:dyDescent="0.35">
      <c r="A8" s="27" t="s">
        <v>206</v>
      </c>
      <c r="B8" s="43">
        <f>SUM(C8/23)</f>
        <v>5.6521739130434785</v>
      </c>
      <c r="C8" s="3">
        <f>SUM(D8+E8+F8)</f>
        <v>130</v>
      </c>
      <c r="D8" s="3">
        <f>('2018-2019'!Y3+'2019-2020'!Y3+'2021-2022'!Y5+'2022-2023'!Y2+'2023-2024'!Y6+'2024-2025'!Y6)</f>
        <v>59</v>
      </c>
      <c r="E8" s="3">
        <f>('2018-2019'!Z3+'2019-2020'!Z3+'2021-2022'!Z5+'2022-2023'!Z2+'2023-2024'!Z6+'2024-2025'!Z6)</f>
        <v>55</v>
      </c>
      <c r="F8" s="3">
        <f>('2018-2019'!AA3+'2019-2020'!AA3+'2021-2022'!AA5+'2022-2023'!AA2+'2023-2024'!AA6+'2024-2025'!AA6)</f>
        <v>16</v>
      </c>
      <c r="G8" s="3">
        <f>SUM((D8*2)+(F8))</f>
        <v>134</v>
      </c>
      <c r="H8" s="3">
        <f>('2018-2019'!AC3+'2019-2020'!AC3+'2021-2022'!AC5+'2022-2023'!AC2+'2023-2024'!AC6+'2024-2025'!AC6)</f>
        <v>586</v>
      </c>
      <c r="I8" s="3">
        <f>('2018-2019'!AD3+'2019-2020'!AD3+'2021-2022'!AD5+'2022-2023'!AD2+'2023-2024'!AD6+'2024-2025'!AD6)</f>
        <v>607</v>
      </c>
      <c r="J8" s="42">
        <f>SUM(H8/C8)</f>
        <v>4.5076923076923077</v>
      </c>
      <c r="K8" s="42">
        <f>SUM(I8/C8)</f>
        <v>4.6692307692307695</v>
      </c>
      <c r="L8" s="43">
        <f>SUM(H8-I8)</f>
        <v>-21</v>
      </c>
      <c r="M8" s="42">
        <f>SUM(G8/C8)</f>
        <v>1.0307692307692307</v>
      </c>
      <c r="N8" s="42">
        <f>SUM(D8/B8)</f>
        <v>10.438461538461539</v>
      </c>
      <c r="O8" s="42">
        <f>SUM(E8/B8)</f>
        <v>9.7307692307692299</v>
      </c>
      <c r="P8" s="42">
        <f>SUM(G8/B8)</f>
        <v>23.707692307692305</v>
      </c>
      <c r="Q8" s="42">
        <f>SUM(H8/B8)</f>
        <v>103.67692307692307</v>
      </c>
      <c r="R8" s="42">
        <f>SUM(I8/B8)</f>
        <v>107.39230769230768</v>
      </c>
      <c r="S8" s="29">
        <f>SUM(D8/(D8+E8))</f>
        <v>0.51754385964912286</v>
      </c>
    </row>
    <row r="9" spans="1:19" x14ac:dyDescent="0.35">
      <c r="A9" s="27" t="s">
        <v>257</v>
      </c>
      <c r="B9" s="43">
        <f>SUM(C9/23)</f>
        <v>1.8695652173913044</v>
      </c>
      <c r="C9" s="3">
        <f>SUM(D9+E9+F9)</f>
        <v>43</v>
      </c>
      <c r="D9" s="3">
        <f>('2022-2023'!Y6+'2023-2024'!Y4)</f>
        <v>20</v>
      </c>
      <c r="E9" s="3">
        <f>('2022-2023'!Z6+'2023-2024'!Z4)</f>
        <v>19</v>
      </c>
      <c r="F9" s="3">
        <f>('2022-2023'!AA6+'2023-2024'!AA4)</f>
        <v>4</v>
      </c>
      <c r="G9" s="3">
        <f>SUM((D9*2)+(F9))</f>
        <v>44</v>
      </c>
      <c r="H9" s="3">
        <f>('2022-2023'!AC6+'2023-2024'!AC4)</f>
        <v>176</v>
      </c>
      <c r="I9" s="3">
        <f>('2022-2023'!AD6+'2023-2024'!AD4)</f>
        <v>175</v>
      </c>
      <c r="J9" s="42">
        <f>SUM(H9/C9)</f>
        <v>4.0930232558139537</v>
      </c>
      <c r="K9" s="42">
        <f>SUM(I9/C9)</f>
        <v>4.0697674418604652</v>
      </c>
      <c r="L9" s="43">
        <f>SUM(H9-I9)</f>
        <v>1</v>
      </c>
      <c r="M9" s="42">
        <f>SUM(G9/C9)</f>
        <v>1.0232558139534884</v>
      </c>
      <c r="N9" s="42">
        <f>SUM(D9/B9)</f>
        <v>10.697674418604651</v>
      </c>
      <c r="O9" s="42">
        <f>SUM(E9/B9)</f>
        <v>10.162790697674419</v>
      </c>
      <c r="P9" s="42">
        <f>SUM(G9/B9)</f>
        <v>23.534883720930232</v>
      </c>
      <c r="Q9" s="42">
        <f>SUM(H9/B9)</f>
        <v>94.139534883720927</v>
      </c>
      <c r="R9" s="42">
        <f>SUM(I9/B9)</f>
        <v>93.604651162790688</v>
      </c>
      <c r="S9" s="29">
        <f>SUM(D9/(D9+E9))</f>
        <v>0.51282051282051277</v>
      </c>
    </row>
    <row r="10" spans="1:19" x14ac:dyDescent="0.35">
      <c r="A10" s="27" t="s">
        <v>112</v>
      </c>
      <c r="B10" s="43">
        <f>SUM(C10/23)</f>
        <v>3</v>
      </c>
      <c r="C10" s="3">
        <f>SUM(D10+E10+F10)</f>
        <v>69</v>
      </c>
      <c r="D10" s="3">
        <f>('2013-2014'!Y4+'2014-2015'!Y3+'2015-2016'!Y7)</f>
        <v>30</v>
      </c>
      <c r="E10" s="3">
        <f>('2013-2014'!Z4+'2014-2015'!Z3+'2015-2016'!Z7)</f>
        <v>29</v>
      </c>
      <c r="F10" s="3">
        <f>('2013-2014'!AA4+'2014-2015'!AA3+'2015-2016'!AA7)</f>
        <v>10</v>
      </c>
      <c r="G10" s="3">
        <f>SUM((D10*2)+(F10))</f>
        <v>70</v>
      </c>
      <c r="H10" s="3">
        <f>('2013-2014'!AC4+'2014-2015'!AC3+'2015-2016'!AC7)</f>
        <v>334</v>
      </c>
      <c r="I10" s="3">
        <f>('2013-2014'!AD4+'2014-2015'!AD3+'2015-2016'!AD7)</f>
        <v>326</v>
      </c>
      <c r="J10" s="42">
        <f>SUM(H10/C10)</f>
        <v>4.8405797101449277</v>
      </c>
      <c r="K10" s="42">
        <f>SUM(I10/C10)</f>
        <v>4.72463768115942</v>
      </c>
      <c r="L10" s="43">
        <f>SUM(H10-I10)</f>
        <v>8</v>
      </c>
      <c r="M10" s="42">
        <f>SUM(G10/C10)</f>
        <v>1.0144927536231885</v>
      </c>
      <c r="N10" s="42">
        <f>SUM(D10/B10)</f>
        <v>10</v>
      </c>
      <c r="O10" s="42">
        <f>SUM(E10/B10)</f>
        <v>9.6666666666666661</v>
      </c>
      <c r="P10" s="42">
        <f>SUM(G10/B10)</f>
        <v>23.333333333333332</v>
      </c>
      <c r="Q10" s="42">
        <f>SUM(H10/B10)</f>
        <v>111.33333333333333</v>
      </c>
      <c r="R10" s="42">
        <f>SUM(I10/B10)</f>
        <v>108.66666666666667</v>
      </c>
      <c r="S10" s="29">
        <f>SUM(D10/(D10+E10))</f>
        <v>0.50847457627118642</v>
      </c>
    </row>
    <row r="11" spans="1:19" x14ac:dyDescent="0.35">
      <c r="A11" s="27" t="s">
        <v>16</v>
      </c>
      <c r="B11" s="43">
        <f>SUM(C11/23)</f>
        <v>6</v>
      </c>
      <c r="C11" s="3">
        <f>SUM(D11+E11+F11)</f>
        <v>138</v>
      </c>
      <c r="D11" s="3">
        <f>('2010-2011'!C6+'2011-2012'!Y7+'2012-2013'!Y3+'2013-2014'!Y2+'2014-2015'!Y4+'2015-2016'!Y6)</f>
        <v>64</v>
      </c>
      <c r="E11" s="3">
        <f>('2010-2011'!D6+'2011-2012'!Z7+'2012-2013'!Z3+'2013-2014'!Z2+'2014-2015'!Z4+'2015-2016'!Z6)</f>
        <v>62</v>
      </c>
      <c r="F11" s="3">
        <f>('2010-2011'!E6+'2011-2012'!AA7+'2012-2013'!AA3+'2013-2014'!AA2+'2014-2015'!AA4+'2015-2016'!AA6)</f>
        <v>12</v>
      </c>
      <c r="G11" s="3">
        <f>SUM((D11*2)+(F11))</f>
        <v>140</v>
      </c>
      <c r="H11" s="3">
        <f>('2010-2011'!G6+'2011-2012'!AC7+'2012-2013'!AC3+'2013-2014'!AC2+'2014-2015'!AC4+'2015-2016'!AC6)</f>
        <v>594</v>
      </c>
      <c r="I11" s="3">
        <f>('2010-2011'!H6+'2011-2012'!AD7+'2012-2013'!AD3+'2013-2014'!AD2+'2014-2015'!AD4+'2015-2016'!AD6)</f>
        <v>580</v>
      </c>
      <c r="J11" s="42">
        <f>SUM(H11/C11)</f>
        <v>4.3043478260869561</v>
      </c>
      <c r="K11" s="42">
        <f>SUM(I11/C11)</f>
        <v>4.2028985507246377</v>
      </c>
      <c r="L11" s="43">
        <f>SUM(H11-I11)</f>
        <v>14</v>
      </c>
      <c r="M11" s="42">
        <f>SUM(G11/C11)</f>
        <v>1.0144927536231885</v>
      </c>
      <c r="N11" s="42">
        <f>SUM(D11/B11)</f>
        <v>10.666666666666666</v>
      </c>
      <c r="O11" s="42">
        <f>SUM(E11/B11)</f>
        <v>10.333333333333334</v>
      </c>
      <c r="P11" s="42">
        <f>SUM(G11/B11)</f>
        <v>23.333333333333332</v>
      </c>
      <c r="Q11" s="42">
        <f>SUM(H11/B11)</f>
        <v>99</v>
      </c>
      <c r="R11" s="42">
        <f>SUM(I11/B11)</f>
        <v>96.666666666666671</v>
      </c>
      <c r="S11" s="29">
        <f>SUM(D11/(D11+E11))</f>
        <v>0.50793650793650791</v>
      </c>
    </row>
    <row r="12" spans="1:19" x14ac:dyDescent="0.35">
      <c r="A12" s="27" t="s">
        <v>18</v>
      </c>
      <c r="B12" s="43">
        <f>SUM(C12/23)</f>
        <v>3</v>
      </c>
      <c r="C12" s="3">
        <f>SUM(D12+E12+F12)</f>
        <v>69</v>
      </c>
      <c r="D12" s="3">
        <f>('2010-2011'!C3+'2011-2012'!Y3+'2012-2013'!Y6)</f>
        <v>32</v>
      </c>
      <c r="E12" s="3">
        <f>('2010-2011'!D3+'2011-2012'!Z3+'2012-2013'!Z6)</f>
        <v>31</v>
      </c>
      <c r="F12" s="3">
        <f>('2010-2011'!E3+'2011-2012'!AA3+'2012-2013'!AA6)</f>
        <v>6</v>
      </c>
      <c r="G12" s="3">
        <f>SUM((D12*2)+(F12))</f>
        <v>70</v>
      </c>
      <c r="H12" s="3">
        <f>('2010-2011'!G3+'2011-2012'!AC3+'2012-2013'!AC6)</f>
        <v>308</v>
      </c>
      <c r="I12" s="3">
        <f>('2010-2011'!H3+'2011-2012'!AD3+'2012-2013'!AD6)</f>
        <v>319</v>
      </c>
      <c r="J12" s="42">
        <f>SUM(H12/C12)</f>
        <v>4.4637681159420293</v>
      </c>
      <c r="K12" s="42">
        <f>SUM(I12/C12)</f>
        <v>4.6231884057971016</v>
      </c>
      <c r="L12" s="43">
        <f>SUM(H12-I12)</f>
        <v>-11</v>
      </c>
      <c r="M12" s="42">
        <f>SUM(G12/C12)</f>
        <v>1.0144927536231885</v>
      </c>
      <c r="N12" s="42">
        <f>SUM(D12/B12)</f>
        <v>10.666666666666666</v>
      </c>
      <c r="O12" s="42">
        <f>SUM(E12/B12)</f>
        <v>10.333333333333334</v>
      </c>
      <c r="P12" s="42">
        <f>SUM(G12/B12)</f>
        <v>23.333333333333332</v>
      </c>
      <c r="Q12" s="42">
        <f>SUM(H12/B12)</f>
        <v>102.66666666666667</v>
      </c>
      <c r="R12" s="42">
        <f>SUM(I12/B12)</f>
        <v>106.33333333333333</v>
      </c>
      <c r="S12" s="29">
        <f>SUM(D12/(D12+E12))</f>
        <v>0.50793650793650791</v>
      </c>
    </row>
    <row r="13" spans="1:19" x14ac:dyDescent="0.35">
      <c r="A13" s="27" t="s">
        <v>152</v>
      </c>
      <c r="B13" s="43">
        <f>SUM(C13/23)</f>
        <v>4</v>
      </c>
      <c r="C13" s="3">
        <f>SUM(D13+E13+F13)</f>
        <v>92</v>
      </c>
      <c r="D13" s="3">
        <f>('2016-2017'!Y5+'2017-2018'!Y3+'2018-2019'!Y4+'2019-2020'!Y5)</f>
        <v>39</v>
      </c>
      <c r="E13" s="3">
        <f>('2016-2017'!Z5+'2017-2018'!Z3+'2018-2019'!Z4+'2019-2020'!Z5)</f>
        <v>40</v>
      </c>
      <c r="F13" s="3">
        <f>('2016-2017'!AA5+'2017-2018'!AA3+'2018-2019'!AA4+'2019-2020'!AA5)</f>
        <v>13</v>
      </c>
      <c r="G13" s="3">
        <f>SUM((D13*2)+(F13))</f>
        <v>91</v>
      </c>
      <c r="H13" s="3">
        <f>('2016-2017'!AC5+'2017-2018'!AC3+'2018-2019'!AC4+'2019-2020'!AC5)</f>
        <v>443</v>
      </c>
      <c r="I13" s="3">
        <f>('2016-2017'!AD5+'2017-2018'!AD3+'2018-2019'!AD4+'2019-2020'!AD5)</f>
        <v>438</v>
      </c>
      <c r="J13" s="42">
        <f>SUM(H13/C13)</f>
        <v>4.8152173913043477</v>
      </c>
      <c r="K13" s="42">
        <f>SUM(I13/C13)</f>
        <v>4.7608695652173916</v>
      </c>
      <c r="L13" s="43">
        <f>SUM(H13-I13)</f>
        <v>5</v>
      </c>
      <c r="M13" s="42">
        <f>SUM(G13/C13)</f>
        <v>0.98913043478260865</v>
      </c>
      <c r="N13" s="42">
        <f>SUM(D13/B13)</f>
        <v>9.75</v>
      </c>
      <c r="O13" s="42">
        <f>SUM(E13/B13)</f>
        <v>10</v>
      </c>
      <c r="P13" s="42">
        <f>SUM(G13/B13)</f>
        <v>22.75</v>
      </c>
      <c r="Q13" s="42">
        <f>SUM(H13/B13)</f>
        <v>110.75</v>
      </c>
      <c r="R13" s="42">
        <f>SUM(I13/B13)</f>
        <v>109.5</v>
      </c>
      <c r="S13" s="29">
        <f>SUM(D13/(D13+E13))</f>
        <v>0.49367088607594939</v>
      </c>
    </row>
    <row r="14" spans="1:19" x14ac:dyDescent="0.35">
      <c r="A14" s="27" t="s">
        <v>259</v>
      </c>
      <c r="B14" s="43">
        <f>SUM(C14/23)</f>
        <v>2.8695652173913042</v>
      </c>
      <c r="C14" s="3">
        <f>SUM(D14+E14+F14)</f>
        <v>66</v>
      </c>
      <c r="D14" s="3">
        <f>('2022-2023'!Y7+'2023-2024'!Y3+'2024-2025'!Y4)</f>
        <v>26</v>
      </c>
      <c r="E14" s="3">
        <f>('2022-2023'!Z7+'2023-2024'!Z3+'2024-2025'!Z4)</f>
        <v>27</v>
      </c>
      <c r="F14" s="3">
        <f>('2022-2023'!AA7+'2023-2024'!AA3+'2024-2025'!AA4)</f>
        <v>13</v>
      </c>
      <c r="G14" s="3">
        <f>SUM((D14*2)+(F14))</f>
        <v>65</v>
      </c>
      <c r="H14" s="3">
        <f>('2022-2023'!AC7+'2023-2024'!AC3+'2024-2025'!AC4)</f>
        <v>271</v>
      </c>
      <c r="I14" s="3">
        <f>('2022-2023'!AD7+'2023-2024'!AD3+'2024-2025'!AD4)</f>
        <v>283</v>
      </c>
      <c r="J14" s="42">
        <f>SUM(H14/C14)</f>
        <v>4.1060606060606064</v>
      </c>
      <c r="K14" s="42">
        <f>SUM(I14/C14)</f>
        <v>4.2878787878787881</v>
      </c>
      <c r="L14" s="43">
        <f>SUM(H14-I14)</f>
        <v>-12</v>
      </c>
      <c r="M14" s="42">
        <f>SUM(G14/C14)</f>
        <v>0.98484848484848486</v>
      </c>
      <c r="N14" s="42">
        <f>SUM(D14/B14)</f>
        <v>9.0606060606060606</v>
      </c>
      <c r="O14" s="42">
        <f>SUM(E14/B14)</f>
        <v>9.4090909090909101</v>
      </c>
      <c r="P14" s="42">
        <f>SUM(G14/B14)</f>
        <v>22.651515151515152</v>
      </c>
      <c r="Q14" s="42">
        <f>SUM(H14/B14)</f>
        <v>94.439393939393938</v>
      </c>
      <c r="R14" s="42">
        <f>SUM(I14/B14)</f>
        <v>98.621212121212125</v>
      </c>
      <c r="S14" s="29">
        <f>SUM(D14/(D14+E14))</f>
        <v>0.49056603773584906</v>
      </c>
    </row>
    <row r="15" spans="1:19" x14ac:dyDescent="0.35">
      <c r="A15" s="27" t="s">
        <v>115</v>
      </c>
      <c r="B15" s="43">
        <f>SUM(C15/23)</f>
        <v>6</v>
      </c>
      <c r="C15" s="3">
        <f>SUM(D15+E15+F15)</f>
        <v>138</v>
      </c>
      <c r="D15" s="3">
        <f>('2013-2014'!Y6+'2014-2015'!Y2+'2015-2016'!Y3+'2016-2017'!Y7+'2017-2018'!Y6+'2024-2025'!Y5)</f>
        <v>57</v>
      </c>
      <c r="E15" s="3">
        <f>('2013-2014'!Z6+'2014-2015'!Z2+'2015-2016'!Z3+'2016-2017'!Z7+'2017-2018'!Z6+'2024-2025'!Z5)</f>
        <v>63</v>
      </c>
      <c r="F15" s="3">
        <f>('2013-2014'!AA6+'2014-2015'!AA2+'2015-2016'!AA3+'2016-2017'!AA7+'2017-2018'!AA6+'2024-2025'!AA5)</f>
        <v>18</v>
      </c>
      <c r="G15" s="3">
        <f>SUM((D15*2)+(F15))</f>
        <v>132</v>
      </c>
      <c r="H15" s="3">
        <f>('2013-2014'!AC6+'2014-2015'!AC2+'2015-2016'!AC3+'2016-2017'!AC7+'2017-2018'!AC6+'2024-2025'!AC5)</f>
        <v>538</v>
      </c>
      <c r="I15" s="3">
        <f>('2013-2014'!AD6+'2014-2015'!AD2+'2015-2016'!AD3+'2016-2017'!AD7+'2017-2018'!AD6+'2024-2025'!AD5)</f>
        <v>568</v>
      </c>
      <c r="J15" s="42">
        <f>SUM(H15/C15)</f>
        <v>3.8985507246376812</v>
      </c>
      <c r="K15" s="42">
        <f>SUM(I15/C15)</f>
        <v>4.1159420289855069</v>
      </c>
      <c r="L15" s="43">
        <f>SUM(H15-I15)</f>
        <v>-30</v>
      </c>
      <c r="M15" s="42">
        <f>SUM(G15/C15)</f>
        <v>0.95652173913043481</v>
      </c>
      <c r="N15" s="42">
        <f>SUM(D15/B15)</f>
        <v>9.5</v>
      </c>
      <c r="O15" s="42">
        <f>SUM(E15/B15)</f>
        <v>10.5</v>
      </c>
      <c r="P15" s="42">
        <f>SUM(G15/B15)</f>
        <v>22</v>
      </c>
      <c r="Q15" s="42">
        <f>SUM(H15/B15)</f>
        <v>89.666666666666671</v>
      </c>
      <c r="R15" s="42">
        <f>SUM(I15/B15)</f>
        <v>94.666666666666671</v>
      </c>
      <c r="S15" s="29">
        <f>SUM(D15/(D15+E15))</f>
        <v>0.47499999999999998</v>
      </c>
    </row>
    <row r="16" spans="1:19" x14ac:dyDescent="0.35">
      <c r="A16" s="27" t="s">
        <v>9</v>
      </c>
      <c r="B16" s="43">
        <f>SUM(C16/23)</f>
        <v>6</v>
      </c>
      <c r="C16" s="3">
        <f>SUM(D16+E16+F16)</f>
        <v>138</v>
      </c>
      <c r="D16" s="3">
        <f>('2010-2011'!C4+'2011-2012'!Y2+'2012-2013'!Y4+'2013-2014'!Y5+'2014-2015'!Y7+'2015-2016'!Y4)</f>
        <v>55</v>
      </c>
      <c r="E16" s="3">
        <f>('2010-2011'!D4+'2011-2012'!Z2+'2012-2013'!Z4+'2013-2014'!Z5+'2014-2015'!Z7+'2015-2016'!Z4)</f>
        <v>66</v>
      </c>
      <c r="F16" s="3">
        <f>('2010-2011'!E4+'2011-2012'!AA2+'2012-2013'!AA4+'2013-2014'!AA5+'2014-2015'!AA7+'2015-2016'!AA4)</f>
        <v>17</v>
      </c>
      <c r="G16" s="3">
        <f>SUM((D16*2)+(F16))</f>
        <v>127</v>
      </c>
      <c r="H16" s="3">
        <f>('2010-2011'!G4+'2011-2012'!AC2+'2012-2013'!AC4+'2013-2014'!AC5+'2014-2015'!AC7+'2015-2016'!AC4)</f>
        <v>594</v>
      </c>
      <c r="I16" s="3">
        <f>('2010-2011'!H4+'2011-2012'!AD2+'2012-2013'!AD4+'2013-2014'!AD5+'2014-2015'!AD7+'2015-2016'!AD4)</f>
        <v>641</v>
      </c>
      <c r="J16" s="42">
        <f>SUM(H16/C16)</f>
        <v>4.3043478260869561</v>
      </c>
      <c r="K16" s="42">
        <f>SUM(I16/C16)</f>
        <v>4.6449275362318838</v>
      </c>
      <c r="L16" s="43">
        <f>SUM(H16-I16)</f>
        <v>-47</v>
      </c>
      <c r="M16" s="42">
        <f>SUM(G16/C16)</f>
        <v>0.92028985507246375</v>
      </c>
      <c r="N16" s="42">
        <f>SUM(D16/B16)</f>
        <v>9.1666666666666661</v>
      </c>
      <c r="O16" s="42">
        <f>SUM(E16/B16)</f>
        <v>11</v>
      </c>
      <c r="P16" s="42">
        <f>SUM(G16/B16)</f>
        <v>21.166666666666668</v>
      </c>
      <c r="Q16" s="42">
        <f>SUM(H16/B16)</f>
        <v>99</v>
      </c>
      <c r="R16" s="42">
        <f>SUM(I16/B16)</f>
        <v>106.83333333333333</v>
      </c>
      <c r="S16" s="29">
        <f>SUM(D16/(D16+E16))</f>
        <v>0.45454545454545453</v>
      </c>
    </row>
    <row r="17" spans="1:19" x14ac:dyDescent="0.35">
      <c r="A17" s="27" t="s">
        <v>149</v>
      </c>
      <c r="B17" s="43">
        <f>SUM(C17/23)</f>
        <v>2</v>
      </c>
      <c r="C17" s="3">
        <f>SUM(D17+E17+F17)</f>
        <v>46</v>
      </c>
      <c r="D17" s="3">
        <f>('2016-2017'!Y4+'2017-2018'!Y5)</f>
        <v>18</v>
      </c>
      <c r="E17" s="3">
        <f>('2016-2017'!Z4+'2017-2018'!Z5)</f>
        <v>22</v>
      </c>
      <c r="F17" s="3">
        <f>('2016-2017'!AA4+'2017-2018'!AA5)</f>
        <v>6</v>
      </c>
      <c r="G17" s="3">
        <f>SUM((D17*2)+(F17))</f>
        <v>42</v>
      </c>
      <c r="H17" s="3">
        <f>('2016-2017'!AC4+'2017-2018'!AC5)</f>
        <v>215</v>
      </c>
      <c r="I17" s="3">
        <f>('2016-2017'!AD4+'2017-2018'!AD5)</f>
        <v>212</v>
      </c>
      <c r="J17" s="42">
        <f>SUM(H17/C17)</f>
        <v>4.6739130434782608</v>
      </c>
      <c r="K17" s="42">
        <f>SUM(I17/C17)</f>
        <v>4.6086956521739131</v>
      </c>
      <c r="L17" s="43">
        <f>SUM(H17-I17)</f>
        <v>3</v>
      </c>
      <c r="M17" s="42">
        <f>SUM(G17/C17)</f>
        <v>0.91304347826086951</v>
      </c>
      <c r="N17" s="42">
        <f>SUM(D17/B17)</f>
        <v>9</v>
      </c>
      <c r="O17" s="42">
        <f>SUM(E17/B17)</f>
        <v>11</v>
      </c>
      <c r="P17" s="42">
        <f>SUM(G17/B17)</f>
        <v>21</v>
      </c>
      <c r="Q17" s="42">
        <f>SUM(H17/B17)</f>
        <v>107.5</v>
      </c>
      <c r="R17" s="42">
        <f>SUM(I17/B17)</f>
        <v>106</v>
      </c>
      <c r="S17" s="29">
        <f>SUM(D17/(D17+E17))</f>
        <v>0.45</v>
      </c>
    </row>
    <row r="18" spans="1:19" x14ac:dyDescent="0.35">
      <c r="A18" s="27" t="s">
        <v>154</v>
      </c>
      <c r="B18" s="43">
        <f>SUM(C18/23)</f>
        <v>2</v>
      </c>
      <c r="C18" s="3">
        <f>SUM(D18+E18+F18)</f>
        <v>46</v>
      </c>
      <c r="D18" s="3">
        <f>('2016-2017'!Y6+'2017-2018'!Y4)</f>
        <v>18</v>
      </c>
      <c r="E18" s="3">
        <f>('2016-2017'!Z6+'2017-2018'!Z4)</f>
        <v>22</v>
      </c>
      <c r="F18" s="3">
        <f>('2016-2017'!AA6+'2017-2018'!AA4)</f>
        <v>6</v>
      </c>
      <c r="G18" s="3">
        <f>SUM((D18*2)+(F18))</f>
        <v>42</v>
      </c>
      <c r="H18" s="3">
        <f>('2016-2017'!AC6+'2017-2018'!AC4)</f>
        <v>191</v>
      </c>
      <c r="I18" s="3">
        <f>('2016-2017'!AD6+'2017-2018'!AD4)</f>
        <v>214</v>
      </c>
      <c r="J18" s="42">
        <f>SUM(H18/C18)</f>
        <v>4.1521739130434785</v>
      </c>
      <c r="K18" s="42">
        <f>SUM(I18/C18)</f>
        <v>4.6521739130434785</v>
      </c>
      <c r="L18" s="43">
        <f>SUM(H18-I18)</f>
        <v>-23</v>
      </c>
      <c r="M18" s="42">
        <f>SUM(G18/C18)</f>
        <v>0.91304347826086951</v>
      </c>
      <c r="N18" s="42">
        <f>SUM(D18/B18)</f>
        <v>9</v>
      </c>
      <c r="O18" s="42">
        <f>SUM(E18/B18)</f>
        <v>11</v>
      </c>
      <c r="P18" s="42">
        <f>SUM(G18/B18)</f>
        <v>21</v>
      </c>
      <c r="Q18" s="42">
        <f>SUM(H18/B18)</f>
        <v>95.5</v>
      </c>
      <c r="R18" s="42">
        <f>SUM(I18/B18)</f>
        <v>107</v>
      </c>
      <c r="S18" s="29">
        <f>SUM(D18/(D18+E18))</f>
        <v>0.45</v>
      </c>
    </row>
    <row r="19" spans="1:19" x14ac:dyDescent="0.35">
      <c r="A19" s="27" t="s">
        <v>208</v>
      </c>
      <c r="B19" s="43">
        <f>SUM(C19/23)</f>
        <v>3.7826086956521738</v>
      </c>
      <c r="C19" s="3">
        <f>SUM(D19+E19+F19)</f>
        <v>87</v>
      </c>
      <c r="D19" s="3">
        <f>('2010-2011'!C5+'2018-2019'!Y5+'2019-2020'!Y6+'2021-2022'!Y4)</f>
        <v>35</v>
      </c>
      <c r="E19" s="3">
        <f>('2010-2011'!D5+'2018-2019'!Z5+'2019-2020'!Z6+'2021-2022'!Z4)</f>
        <v>43</v>
      </c>
      <c r="F19" s="3">
        <f>('2010-2011'!E5+'2018-2019'!AA5+'2019-2020'!AA6+'2021-2022'!AA4)</f>
        <v>9</v>
      </c>
      <c r="G19" s="3">
        <f>SUM((D19*2)+(F19))</f>
        <v>79</v>
      </c>
      <c r="H19" s="3">
        <f>('2010-2011'!G5+'2018-2019'!AC5+'2019-2020'!AC6+'2021-2022'!AC4)</f>
        <v>428</v>
      </c>
      <c r="I19" s="3">
        <f>('2010-2011'!H5+'2018-2019'!AD5+'2019-2020'!AD6+'2021-2022'!AD4)</f>
        <v>475</v>
      </c>
      <c r="J19" s="42">
        <f>SUM(H19/C19)</f>
        <v>4.9195402298850572</v>
      </c>
      <c r="K19" s="42">
        <f>SUM(I19/C19)</f>
        <v>5.4597701149425291</v>
      </c>
      <c r="L19" s="43">
        <f>SUM(H19-I19)</f>
        <v>-47</v>
      </c>
      <c r="M19" s="42">
        <f>SUM(G19/C19)</f>
        <v>0.90804597701149425</v>
      </c>
      <c r="N19" s="42">
        <f>SUM(D19/B19)</f>
        <v>9.2528735632183903</v>
      </c>
      <c r="O19" s="42">
        <f>SUM(E19/B19)</f>
        <v>11.367816091954023</v>
      </c>
      <c r="P19" s="42">
        <f>SUM(G19/B19)</f>
        <v>20.885057471264368</v>
      </c>
      <c r="Q19" s="42">
        <f>SUM(H19/B19)</f>
        <v>113.14942528735632</v>
      </c>
      <c r="R19" s="42">
        <f>SUM(I19/B19)</f>
        <v>125.57471264367817</v>
      </c>
      <c r="S19" s="29">
        <f>SUM(D19/(D19+E19))</f>
        <v>0.44871794871794873</v>
      </c>
    </row>
    <row r="20" spans="1:19" x14ac:dyDescent="0.35">
      <c r="A20" s="27" t="s">
        <v>210</v>
      </c>
      <c r="B20" s="43">
        <f>SUM(C20/23)</f>
        <v>2.7826086956521738</v>
      </c>
      <c r="C20" s="3">
        <f>SUM(D20+E20+F20)</f>
        <v>64</v>
      </c>
      <c r="D20" s="3">
        <f>('2018-2019'!Y7+'2019-2020'!Y4+'2021-2022'!Y2)</f>
        <v>26</v>
      </c>
      <c r="E20" s="3">
        <f>('2018-2019'!Z7+'2019-2020'!Z4+'2021-2022'!Z2)</f>
        <v>32</v>
      </c>
      <c r="F20" s="3">
        <f>('2018-2019'!AA7+'2019-2020'!AA4+'2021-2022'!AA2)</f>
        <v>6</v>
      </c>
      <c r="G20" s="3">
        <f>SUM((D20*2)+(F20))</f>
        <v>58</v>
      </c>
      <c r="H20" s="3">
        <f>('2018-2019'!AC7+'2019-2020'!AC4+'2021-2022'!AC2)</f>
        <v>337</v>
      </c>
      <c r="I20" s="3">
        <f>('2018-2019'!AD7+'2019-2020'!AD4+'2021-2022'!AD2)</f>
        <v>395</v>
      </c>
      <c r="J20" s="42">
        <f>SUM(H20/C20)</f>
        <v>5.265625</v>
      </c>
      <c r="K20" s="42">
        <f>SUM(I20/C20)</f>
        <v>6.171875</v>
      </c>
      <c r="L20" s="43">
        <f>SUM(H20-I20)</f>
        <v>-58</v>
      </c>
      <c r="M20" s="42">
        <f>SUM(G20/C20)</f>
        <v>0.90625</v>
      </c>
      <c r="N20" s="42">
        <f>SUM(D20/B20)</f>
        <v>9.34375</v>
      </c>
      <c r="O20" s="42">
        <f>SUM(E20/B20)</f>
        <v>11.5</v>
      </c>
      <c r="P20" s="42">
        <f>SUM(G20/B20)</f>
        <v>20.84375</v>
      </c>
      <c r="Q20" s="42">
        <f>SUM(H20/B20)</f>
        <v>121.109375</v>
      </c>
      <c r="R20" s="42">
        <f>SUM(I20/B20)</f>
        <v>141.953125</v>
      </c>
      <c r="S20" s="29">
        <f>SUM(D20/(D20+E20))</f>
        <v>0.44827586206896552</v>
      </c>
    </row>
    <row r="21" spans="1:19" x14ac:dyDescent="0.35">
      <c r="A21" s="27" t="s">
        <v>260</v>
      </c>
      <c r="B21" s="43">
        <f>SUM(C21/23)</f>
        <v>1.8695652173913044</v>
      </c>
      <c r="C21" s="3">
        <f>SUM(D21+E21+F21)</f>
        <v>43</v>
      </c>
      <c r="D21" s="3">
        <f>('2022-2023'!Y5+'2023-2024'!Y7)</f>
        <v>14</v>
      </c>
      <c r="E21" s="3">
        <f>('2022-2023'!Z5+'2023-2024'!Z7)</f>
        <v>24</v>
      </c>
      <c r="F21" s="3">
        <f>('2022-2023'!AA5+'2023-2024'!AA7)</f>
        <v>5</v>
      </c>
      <c r="G21" s="3">
        <f>SUM((D21*2)+(F21))</f>
        <v>33</v>
      </c>
      <c r="H21" s="3">
        <f>('2022-2023'!AC5+'2023-2024'!AC7)</f>
        <v>149</v>
      </c>
      <c r="I21" s="3">
        <f>('2022-2023'!AD5+'2023-2024'!AD7)</f>
        <v>181</v>
      </c>
      <c r="J21" s="42">
        <f>SUM(H21/C21)</f>
        <v>3.4651162790697674</v>
      </c>
      <c r="K21" s="42">
        <f>SUM(I21/C21)</f>
        <v>4.2093023255813957</v>
      </c>
      <c r="L21" s="43">
        <f>SUM(H21-I21)</f>
        <v>-32</v>
      </c>
      <c r="M21" s="42">
        <f>SUM(G21/C21)</f>
        <v>0.76744186046511631</v>
      </c>
      <c r="N21" s="42">
        <f>SUM(D21/B21)</f>
        <v>7.4883720930232558</v>
      </c>
      <c r="O21" s="42">
        <f>SUM(E21/B21)</f>
        <v>12.837209302325581</v>
      </c>
      <c r="P21" s="42">
        <f>SUM(G21/B21)</f>
        <v>17.651162790697672</v>
      </c>
      <c r="Q21" s="42">
        <f>SUM(H21/B21)</f>
        <v>79.697674418604649</v>
      </c>
      <c r="R21" s="42">
        <f>SUM(I21/B21)</f>
        <v>96.813953488372093</v>
      </c>
      <c r="S21" s="29">
        <f>SUM(D21/(D21+E21))</f>
        <v>0.36842105263157893</v>
      </c>
    </row>
    <row r="22" spans="1:19" x14ac:dyDescent="0.35">
      <c r="A22" s="27" t="s">
        <v>13</v>
      </c>
      <c r="B22" s="43">
        <f>SUM(C22/23)</f>
        <v>3</v>
      </c>
      <c r="C22" s="3">
        <f>SUM(D22+E22+F22)</f>
        <v>69</v>
      </c>
      <c r="D22" s="3">
        <f>('2010-2011'!C7+'2011-2012'!Y5+'2012-2013'!Y7)</f>
        <v>20</v>
      </c>
      <c r="E22" s="3">
        <f>('2010-2011'!D7+'2011-2012'!Z5+'2012-2013'!Z7)</f>
        <v>43</v>
      </c>
      <c r="F22" s="3">
        <f>('2010-2011'!E7+'2011-2012'!AA5+'2012-2013'!AA7)</f>
        <v>6</v>
      </c>
      <c r="G22" s="3">
        <f>SUM((D22*2)+(F22))</f>
        <v>46</v>
      </c>
      <c r="H22" s="3">
        <f>('2010-2011'!G7+'2011-2012'!AC5+'2012-2013'!AC7)</f>
        <v>325</v>
      </c>
      <c r="I22" s="3">
        <f>('2010-2011'!H7+'2011-2012'!AD5+'2012-2013'!AD7)</f>
        <v>394</v>
      </c>
      <c r="J22" s="42">
        <f>SUM(H22/C22)</f>
        <v>4.7101449275362315</v>
      </c>
      <c r="K22" s="42">
        <f>SUM(I22/C22)</f>
        <v>5.7101449275362315</v>
      </c>
      <c r="L22" s="43">
        <f>SUM(H22-I22)</f>
        <v>-69</v>
      </c>
      <c r="M22" s="42">
        <f>SUM(G22/C22)</f>
        <v>0.66666666666666663</v>
      </c>
      <c r="N22" s="42">
        <f>SUM(D22/B22)</f>
        <v>6.666666666666667</v>
      </c>
      <c r="O22" s="42">
        <f>SUM(E22/B22)</f>
        <v>14.333333333333334</v>
      </c>
      <c r="P22" s="42">
        <f>SUM(G22/B22)</f>
        <v>15.333333333333334</v>
      </c>
      <c r="Q22" s="42">
        <f>SUM(H22/B22)</f>
        <v>108.33333333333333</v>
      </c>
      <c r="R22" s="42">
        <f>SUM(I22/B22)</f>
        <v>131.33333333333334</v>
      </c>
      <c r="S22" s="29">
        <f>SUM(D22/(D22+E22))</f>
        <v>0.31746031746031744</v>
      </c>
    </row>
    <row r="23" spans="1:19" ht="15" thickBot="1" x14ac:dyDescent="0.4">
      <c r="A23" s="28" t="s">
        <v>303</v>
      </c>
      <c r="B23" s="47">
        <f>SUM(C23/23)</f>
        <v>1</v>
      </c>
      <c r="C23" s="10">
        <f>SUM(D23+E23+F23)</f>
        <v>23</v>
      </c>
      <c r="D23" s="10">
        <f>('2024-2025'!Y7)</f>
        <v>4</v>
      </c>
      <c r="E23" s="10">
        <f>('2024-2025'!Z7)</f>
        <v>18</v>
      </c>
      <c r="F23" s="10">
        <f>('2024-2025'!AA7)</f>
        <v>1</v>
      </c>
      <c r="G23" s="10">
        <f>SUM((D23*2)+(F23))</f>
        <v>9</v>
      </c>
      <c r="H23" s="10">
        <f>('2024-2025'!AC7)</f>
        <v>89</v>
      </c>
      <c r="I23" s="10">
        <f>('2024-2025'!AD7)</f>
        <v>130</v>
      </c>
      <c r="J23" s="48">
        <f>SUM(H23/C23)</f>
        <v>3.8695652173913042</v>
      </c>
      <c r="K23" s="48">
        <f>SUM(I23/C23)</f>
        <v>5.6521739130434785</v>
      </c>
      <c r="L23" s="47">
        <f>SUM(H23-I23)</f>
        <v>-41</v>
      </c>
      <c r="M23" s="48">
        <f>SUM(G23/C23)</f>
        <v>0.39130434782608697</v>
      </c>
      <c r="N23" s="48">
        <f>SUM(D23/B23)</f>
        <v>4</v>
      </c>
      <c r="O23" s="48">
        <f>SUM(E23/B23)</f>
        <v>18</v>
      </c>
      <c r="P23" s="48">
        <f>SUM(G23/B23)</f>
        <v>9</v>
      </c>
      <c r="Q23" s="48">
        <f>SUM(H23/B23)</f>
        <v>89</v>
      </c>
      <c r="R23" s="48">
        <f>SUM(I23/B23)</f>
        <v>130</v>
      </c>
      <c r="S23" s="30">
        <f>SUM(D23/(D23+E23))</f>
        <v>0.18181818181818182</v>
      </c>
    </row>
  </sheetData>
  <autoFilter ref="A1:S1" xr:uid="{00000000-0001-0000-0000-000000000000}">
    <sortState xmlns:xlrd2="http://schemas.microsoft.com/office/spreadsheetml/2017/richdata2" ref="A2:S23">
      <sortCondition descending="1" ref="S1"/>
    </sortState>
  </autoFilter>
  <sortState xmlns:xlrd2="http://schemas.microsoft.com/office/spreadsheetml/2017/richdata2" ref="A2:S22">
    <sortCondition descending="1" ref="C1:C2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84"/>
  <sheetViews>
    <sheetView workbookViewId="0">
      <selection activeCell="L2" sqref="L2"/>
    </sheetView>
  </sheetViews>
  <sheetFormatPr defaultRowHeight="14.5" x14ac:dyDescent="0.35"/>
  <cols>
    <col min="1" max="1" width="5.26953125" style="12" bestFit="1" customWidth="1"/>
    <col min="2" max="2" width="18.54296875" style="12" bestFit="1" customWidth="1"/>
    <col min="3" max="3" width="11.1796875" style="12" bestFit="1" customWidth="1"/>
    <col min="4" max="9" width="5.7265625" style="12" customWidth="1"/>
    <col min="12" max="12" width="13.81640625" bestFit="1" customWidth="1"/>
    <col min="13" max="13" width="11.1796875" bestFit="1" customWidth="1"/>
    <col min="14" max="21" width="6.7265625" customWidth="1"/>
    <col min="23" max="23" width="13.7265625" bestFit="1" customWidth="1"/>
    <col min="24" max="31" width="7.7265625" customWidth="1"/>
  </cols>
  <sheetData>
    <row r="1" spans="1:3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6" t="s">
        <v>7</v>
      </c>
      <c r="K1" s="22" t="s">
        <v>94</v>
      </c>
      <c r="L1" s="23" t="s">
        <v>0</v>
      </c>
      <c r="M1" s="23" t="s">
        <v>1</v>
      </c>
      <c r="N1" s="23" t="s">
        <v>2</v>
      </c>
      <c r="O1" s="23" t="s">
        <v>173</v>
      </c>
      <c r="P1" s="23" t="s">
        <v>174</v>
      </c>
      <c r="Q1" s="23" t="s">
        <v>175</v>
      </c>
      <c r="R1" s="23" t="s">
        <v>176</v>
      </c>
      <c r="S1" s="23" t="s">
        <v>177</v>
      </c>
      <c r="T1" s="23" t="s">
        <v>178</v>
      </c>
      <c r="U1" s="24" t="s">
        <v>179</v>
      </c>
      <c r="W1" s="22" t="s">
        <v>1</v>
      </c>
      <c r="X1" s="23" t="s">
        <v>2</v>
      </c>
      <c r="Y1" s="23" t="s">
        <v>174</v>
      </c>
      <c r="Z1" s="23" t="s">
        <v>175</v>
      </c>
      <c r="AA1" s="23" t="s">
        <v>176</v>
      </c>
      <c r="AB1" s="23" t="s">
        <v>193</v>
      </c>
      <c r="AC1" s="23" t="s">
        <v>194</v>
      </c>
      <c r="AD1" s="23" t="s">
        <v>177</v>
      </c>
      <c r="AE1" s="24" t="s">
        <v>195</v>
      </c>
    </row>
    <row r="2" spans="1:31" x14ac:dyDescent="0.35">
      <c r="A2" s="17">
        <v>1</v>
      </c>
      <c r="B2" s="13" t="s">
        <v>8</v>
      </c>
      <c r="C2" s="13" t="s">
        <v>149</v>
      </c>
      <c r="D2" s="13">
        <v>22</v>
      </c>
      <c r="E2" s="13">
        <v>26</v>
      </c>
      <c r="F2" s="13">
        <v>31</v>
      </c>
      <c r="G2" s="13">
        <v>57</v>
      </c>
      <c r="H2" s="13">
        <v>0</v>
      </c>
      <c r="I2" s="18">
        <v>1</v>
      </c>
      <c r="K2" s="7">
        <v>1</v>
      </c>
      <c r="L2" s="3" t="s">
        <v>186</v>
      </c>
      <c r="M2" s="3" t="s">
        <v>114</v>
      </c>
      <c r="N2" s="3">
        <v>19</v>
      </c>
      <c r="O2" s="3">
        <v>855</v>
      </c>
      <c r="P2" s="3">
        <v>14</v>
      </c>
      <c r="Q2" s="3">
        <v>4</v>
      </c>
      <c r="R2" s="3">
        <v>1</v>
      </c>
      <c r="S2" s="3">
        <v>65</v>
      </c>
      <c r="T2" s="25">
        <v>3.42</v>
      </c>
      <c r="U2" s="8">
        <v>1</v>
      </c>
      <c r="W2" s="40" t="s">
        <v>292</v>
      </c>
      <c r="X2" s="3">
        <v>23</v>
      </c>
      <c r="Y2" s="3">
        <v>16</v>
      </c>
      <c r="Z2" s="3">
        <v>6</v>
      </c>
      <c r="AA2" s="3">
        <v>1</v>
      </c>
      <c r="AB2" s="3">
        <v>33</v>
      </c>
      <c r="AC2" s="3">
        <v>121</v>
      </c>
      <c r="AD2" s="3">
        <v>83</v>
      </c>
      <c r="AE2" s="8" t="s">
        <v>196</v>
      </c>
    </row>
    <row r="3" spans="1:31" x14ac:dyDescent="0.35">
      <c r="A3" s="17">
        <v>2</v>
      </c>
      <c r="B3" s="13" t="s">
        <v>113</v>
      </c>
      <c r="C3" s="13" t="s">
        <v>149</v>
      </c>
      <c r="D3" s="13">
        <v>22</v>
      </c>
      <c r="E3" s="13">
        <v>25</v>
      </c>
      <c r="F3" s="13">
        <v>28</v>
      </c>
      <c r="G3" s="13">
        <v>53</v>
      </c>
      <c r="H3" s="13">
        <v>1</v>
      </c>
      <c r="I3" s="18">
        <v>1</v>
      </c>
      <c r="K3" s="7">
        <v>2</v>
      </c>
      <c r="L3" s="3" t="s">
        <v>191</v>
      </c>
      <c r="M3" s="3" t="s">
        <v>149</v>
      </c>
      <c r="N3" s="3">
        <v>1</v>
      </c>
      <c r="O3" s="3">
        <v>45</v>
      </c>
      <c r="P3" s="3">
        <v>1</v>
      </c>
      <c r="Q3" s="3">
        <v>0</v>
      </c>
      <c r="R3" s="3">
        <v>0</v>
      </c>
      <c r="S3" s="3">
        <v>4</v>
      </c>
      <c r="T3" s="25">
        <v>4</v>
      </c>
      <c r="U3" s="8">
        <v>0</v>
      </c>
      <c r="W3" s="40" t="s">
        <v>152</v>
      </c>
      <c r="X3" s="3">
        <v>23</v>
      </c>
      <c r="Y3" s="3">
        <v>14</v>
      </c>
      <c r="Z3" s="3">
        <v>7</v>
      </c>
      <c r="AA3" s="3">
        <v>2</v>
      </c>
      <c r="AB3" s="3">
        <v>30</v>
      </c>
      <c r="AC3" s="3">
        <v>136</v>
      </c>
      <c r="AD3" s="3">
        <v>110</v>
      </c>
      <c r="AE3" s="8">
        <v>1.5</v>
      </c>
    </row>
    <row r="4" spans="1:31" x14ac:dyDescent="0.35">
      <c r="A4" s="17">
        <v>3</v>
      </c>
      <c r="B4" s="13" t="s">
        <v>19</v>
      </c>
      <c r="C4" s="13" t="s">
        <v>114</v>
      </c>
      <c r="D4" s="13">
        <v>21</v>
      </c>
      <c r="E4" s="13">
        <v>21</v>
      </c>
      <c r="F4" s="13">
        <v>31</v>
      </c>
      <c r="G4" s="13">
        <v>52</v>
      </c>
      <c r="H4" s="13">
        <v>3</v>
      </c>
      <c r="I4" s="18">
        <v>1</v>
      </c>
      <c r="K4" s="7">
        <v>3</v>
      </c>
      <c r="L4" s="3" t="s">
        <v>183</v>
      </c>
      <c r="M4" s="3" t="s">
        <v>154</v>
      </c>
      <c r="N4" s="3">
        <v>22</v>
      </c>
      <c r="O4" s="3">
        <v>990</v>
      </c>
      <c r="P4" s="3">
        <v>11</v>
      </c>
      <c r="Q4" s="3">
        <v>9</v>
      </c>
      <c r="R4" s="3">
        <v>2</v>
      </c>
      <c r="S4" s="3">
        <v>98</v>
      </c>
      <c r="T4" s="25">
        <v>4.45</v>
      </c>
      <c r="U4" s="8">
        <v>0</v>
      </c>
      <c r="W4" s="40" t="s">
        <v>154</v>
      </c>
      <c r="X4" s="3">
        <v>23</v>
      </c>
      <c r="Y4" s="3">
        <v>11</v>
      </c>
      <c r="Z4" s="3">
        <v>10</v>
      </c>
      <c r="AA4" s="3">
        <v>2</v>
      </c>
      <c r="AB4" s="3">
        <v>24</v>
      </c>
      <c r="AC4" s="3">
        <v>101</v>
      </c>
      <c r="AD4" s="3">
        <v>106</v>
      </c>
      <c r="AE4" s="8">
        <v>4.5</v>
      </c>
    </row>
    <row r="5" spans="1:31" x14ac:dyDescent="0.35">
      <c r="A5" s="17">
        <v>4</v>
      </c>
      <c r="B5" s="13" t="s">
        <v>14</v>
      </c>
      <c r="C5" s="13" t="s">
        <v>152</v>
      </c>
      <c r="D5" s="13">
        <v>21</v>
      </c>
      <c r="E5" s="13">
        <v>24</v>
      </c>
      <c r="F5" s="13">
        <v>22</v>
      </c>
      <c r="G5" s="13">
        <v>46</v>
      </c>
      <c r="H5" s="13">
        <v>2</v>
      </c>
      <c r="I5" s="18">
        <v>0</v>
      </c>
      <c r="K5" s="7">
        <v>4</v>
      </c>
      <c r="L5" s="3" t="s">
        <v>192</v>
      </c>
      <c r="M5" s="3" t="s">
        <v>152</v>
      </c>
      <c r="N5" s="3">
        <v>17</v>
      </c>
      <c r="O5" s="3">
        <v>765</v>
      </c>
      <c r="P5" s="3">
        <v>11</v>
      </c>
      <c r="Q5" s="3">
        <v>4</v>
      </c>
      <c r="R5" s="3">
        <v>2</v>
      </c>
      <c r="S5" s="3">
        <v>87</v>
      </c>
      <c r="T5" s="25">
        <v>5.12</v>
      </c>
      <c r="U5" s="8">
        <v>0</v>
      </c>
      <c r="W5" s="40" t="s">
        <v>149</v>
      </c>
      <c r="X5" s="3">
        <v>23</v>
      </c>
      <c r="Y5" s="3">
        <v>7</v>
      </c>
      <c r="Z5" s="3">
        <v>11</v>
      </c>
      <c r="AA5" s="3">
        <v>5</v>
      </c>
      <c r="AB5" s="3">
        <v>19</v>
      </c>
      <c r="AC5" s="3">
        <v>121</v>
      </c>
      <c r="AD5" s="3">
        <v>127</v>
      </c>
      <c r="AE5" s="8">
        <v>7</v>
      </c>
    </row>
    <row r="6" spans="1:31" x14ac:dyDescent="0.35">
      <c r="A6" s="17">
        <v>6</v>
      </c>
      <c r="B6" s="13" t="s">
        <v>116</v>
      </c>
      <c r="C6" s="13" t="s">
        <v>149</v>
      </c>
      <c r="D6" s="13">
        <v>18</v>
      </c>
      <c r="E6" s="13">
        <v>23</v>
      </c>
      <c r="F6" s="13">
        <v>21</v>
      </c>
      <c r="G6" s="13">
        <v>44</v>
      </c>
      <c r="H6" s="13">
        <v>2</v>
      </c>
      <c r="I6" s="18">
        <v>2</v>
      </c>
      <c r="K6" s="7">
        <v>5</v>
      </c>
      <c r="L6" s="3" t="s">
        <v>185</v>
      </c>
      <c r="M6" s="3" t="s">
        <v>115</v>
      </c>
      <c r="N6" s="3">
        <v>12</v>
      </c>
      <c r="O6" s="3">
        <v>540</v>
      </c>
      <c r="P6" s="3">
        <v>3</v>
      </c>
      <c r="Q6" s="3">
        <v>8</v>
      </c>
      <c r="R6" s="3">
        <v>1</v>
      </c>
      <c r="S6" s="3">
        <v>62</v>
      </c>
      <c r="T6" s="25">
        <v>5.17</v>
      </c>
      <c r="U6" s="8">
        <v>0</v>
      </c>
      <c r="W6" s="40" t="s">
        <v>115</v>
      </c>
      <c r="X6" s="3">
        <v>23</v>
      </c>
      <c r="Y6" s="3">
        <v>7</v>
      </c>
      <c r="Z6" s="3">
        <v>14</v>
      </c>
      <c r="AA6" s="3">
        <v>2</v>
      </c>
      <c r="AB6" s="3">
        <v>16</v>
      </c>
      <c r="AC6" s="3">
        <v>89</v>
      </c>
      <c r="AD6" s="3">
        <v>108</v>
      </c>
      <c r="AE6" s="8">
        <v>8.5</v>
      </c>
    </row>
    <row r="7" spans="1:31" ht="15" thickBot="1" x14ac:dyDescent="0.4">
      <c r="A7" s="17">
        <v>5</v>
      </c>
      <c r="B7" s="13" t="s">
        <v>135</v>
      </c>
      <c r="C7" s="13" t="s">
        <v>152</v>
      </c>
      <c r="D7" s="13">
        <v>18</v>
      </c>
      <c r="E7" s="13">
        <v>27</v>
      </c>
      <c r="F7" s="13">
        <v>17</v>
      </c>
      <c r="G7" s="13">
        <v>44</v>
      </c>
      <c r="H7" s="13">
        <v>2</v>
      </c>
      <c r="I7" s="18">
        <v>1</v>
      </c>
      <c r="K7" s="7">
        <v>6</v>
      </c>
      <c r="L7" s="3" t="s">
        <v>189</v>
      </c>
      <c r="M7" s="3" t="s">
        <v>11</v>
      </c>
      <c r="N7" s="3">
        <v>17</v>
      </c>
      <c r="O7" s="3">
        <v>765</v>
      </c>
      <c r="P7" s="3">
        <v>5</v>
      </c>
      <c r="Q7" s="3">
        <v>11</v>
      </c>
      <c r="R7" s="3">
        <v>1</v>
      </c>
      <c r="S7" s="3">
        <v>88</v>
      </c>
      <c r="T7" s="25">
        <v>5.18</v>
      </c>
      <c r="U7" s="8">
        <v>0</v>
      </c>
      <c r="W7" s="41" t="s">
        <v>11</v>
      </c>
      <c r="X7" s="10">
        <v>23</v>
      </c>
      <c r="Y7" s="10">
        <v>7</v>
      </c>
      <c r="Z7" s="10">
        <v>14</v>
      </c>
      <c r="AA7" s="10">
        <v>2</v>
      </c>
      <c r="AB7" s="10">
        <v>16</v>
      </c>
      <c r="AC7" s="10">
        <v>83</v>
      </c>
      <c r="AD7" s="10">
        <v>117</v>
      </c>
      <c r="AE7" s="11">
        <v>8.5</v>
      </c>
    </row>
    <row r="8" spans="1:31" ht="15" thickBot="1" x14ac:dyDescent="0.4">
      <c r="A8" s="17">
        <v>9</v>
      </c>
      <c r="B8" s="13" t="s">
        <v>151</v>
      </c>
      <c r="C8" s="13" t="s">
        <v>114</v>
      </c>
      <c r="D8" s="13">
        <v>22</v>
      </c>
      <c r="E8" s="13">
        <v>26</v>
      </c>
      <c r="F8" s="13">
        <v>14</v>
      </c>
      <c r="G8" s="13">
        <v>40</v>
      </c>
      <c r="H8" s="13">
        <v>5</v>
      </c>
      <c r="I8" s="18">
        <v>0</v>
      </c>
      <c r="K8" s="9">
        <v>7</v>
      </c>
      <c r="L8" s="10" t="s">
        <v>187</v>
      </c>
      <c r="M8" s="10" t="s">
        <v>149</v>
      </c>
      <c r="N8" s="10">
        <v>20</v>
      </c>
      <c r="O8" s="10">
        <v>900</v>
      </c>
      <c r="P8" s="10">
        <v>5</v>
      </c>
      <c r="Q8" s="10">
        <v>10</v>
      </c>
      <c r="R8" s="10">
        <v>5</v>
      </c>
      <c r="S8" s="10">
        <v>111</v>
      </c>
      <c r="T8" s="26">
        <v>5.55</v>
      </c>
      <c r="U8" s="11">
        <v>0</v>
      </c>
    </row>
    <row r="9" spans="1:31" x14ac:dyDescent="0.35">
      <c r="A9" s="17">
        <v>8</v>
      </c>
      <c r="B9" s="13" t="s">
        <v>36</v>
      </c>
      <c r="C9" s="13" t="s">
        <v>152</v>
      </c>
      <c r="D9" s="13">
        <v>19</v>
      </c>
      <c r="E9" s="13">
        <v>16</v>
      </c>
      <c r="F9" s="13">
        <v>24</v>
      </c>
      <c r="G9" s="13">
        <v>40</v>
      </c>
      <c r="H9" s="13">
        <v>4</v>
      </c>
      <c r="I9" s="18">
        <v>0</v>
      </c>
    </row>
    <row r="10" spans="1:31" x14ac:dyDescent="0.35">
      <c r="A10" s="17">
        <v>7</v>
      </c>
      <c r="B10" s="13" t="s">
        <v>144</v>
      </c>
      <c r="C10" s="13" t="s">
        <v>152</v>
      </c>
      <c r="D10" s="13">
        <v>19</v>
      </c>
      <c r="E10" s="13">
        <v>26</v>
      </c>
      <c r="F10" s="13">
        <v>14</v>
      </c>
      <c r="G10" s="13">
        <v>40</v>
      </c>
      <c r="H10" s="13">
        <v>3</v>
      </c>
      <c r="I10" s="18">
        <v>0</v>
      </c>
    </row>
    <row r="11" spans="1:31" x14ac:dyDescent="0.35">
      <c r="A11" s="17">
        <v>10</v>
      </c>
      <c r="B11" s="13" t="s">
        <v>15</v>
      </c>
      <c r="C11" s="13" t="s">
        <v>154</v>
      </c>
      <c r="D11" s="13">
        <v>19</v>
      </c>
      <c r="E11" s="13">
        <v>27</v>
      </c>
      <c r="F11" s="13">
        <v>13</v>
      </c>
      <c r="G11" s="13">
        <v>40</v>
      </c>
      <c r="H11" s="13">
        <v>2</v>
      </c>
      <c r="I11" s="18">
        <v>0</v>
      </c>
    </row>
    <row r="12" spans="1:31" x14ac:dyDescent="0.35">
      <c r="A12" s="17">
        <v>11</v>
      </c>
      <c r="B12" s="13" t="s">
        <v>12</v>
      </c>
      <c r="C12" s="13" t="s">
        <v>11</v>
      </c>
      <c r="D12" s="13">
        <v>18</v>
      </c>
      <c r="E12" s="13">
        <v>26</v>
      </c>
      <c r="F12" s="13">
        <v>13</v>
      </c>
      <c r="G12" s="13">
        <v>39</v>
      </c>
      <c r="H12" s="13">
        <v>1</v>
      </c>
      <c r="I12" s="18">
        <v>1</v>
      </c>
    </row>
    <row r="13" spans="1:31" x14ac:dyDescent="0.35">
      <c r="A13" s="17">
        <v>12</v>
      </c>
      <c r="B13" s="13" t="s">
        <v>60</v>
      </c>
      <c r="C13" s="13" t="s">
        <v>152</v>
      </c>
      <c r="D13" s="13">
        <v>21</v>
      </c>
      <c r="E13" s="13">
        <v>12</v>
      </c>
      <c r="F13" s="13">
        <v>24</v>
      </c>
      <c r="G13" s="13">
        <v>36</v>
      </c>
      <c r="H13" s="13">
        <v>0</v>
      </c>
      <c r="I13" s="18">
        <v>0</v>
      </c>
    </row>
    <row r="14" spans="1:31" x14ac:dyDescent="0.35">
      <c r="A14" s="17">
        <v>13</v>
      </c>
      <c r="B14" s="13" t="s">
        <v>22</v>
      </c>
      <c r="C14" s="13" t="s">
        <v>114</v>
      </c>
      <c r="D14" s="13">
        <v>22</v>
      </c>
      <c r="E14" s="13">
        <v>20</v>
      </c>
      <c r="F14" s="13">
        <v>15</v>
      </c>
      <c r="G14" s="13">
        <v>35</v>
      </c>
      <c r="H14" s="13">
        <v>2</v>
      </c>
      <c r="I14" s="18">
        <v>0</v>
      </c>
    </row>
    <row r="15" spans="1:31" x14ac:dyDescent="0.35">
      <c r="A15" s="17">
        <v>15</v>
      </c>
      <c r="B15" s="13" t="s">
        <v>160</v>
      </c>
      <c r="C15" s="13" t="s">
        <v>152</v>
      </c>
      <c r="D15" s="13">
        <v>21</v>
      </c>
      <c r="E15" s="13">
        <v>17</v>
      </c>
      <c r="F15" s="13">
        <v>16</v>
      </c>
      <c r="G15" s="13">
        <v>33</v>
      </c>
      <c r="H15" s="13">
        <v>1</v>
      </c>
      <c r="I15" s="18">
        <v>1</v>
      </c>
    </row>
    <row r="16" spans="1:31" x14ac:dyDescent="0.35">
      <c r="A16" s="17">
        <v>14</v>
      </c>
      <c r="B16" s="13" t="s">
        <v>119</v>
      </c>
      <c r="C16" s="13" t="s">
        <v>115</v>
      </c>
      <c r="D16" s="13">
        <v>20</v>
      </c>
      <c r="E16" s="13">
        <v>19</v>
      </c>
      <c r="F16" s="13">
        <v>14</v>
      </c>
      <c r="G16" s="13">
        <v>33</v>
      </c>
      <c r="H16" s="13">
        <v>0</v>
      </c>
      <c r="I16" s="18">
        <v>1</v>
      </c>
    </row>
    <row r="17" spans="1:9" x14ac:dyDescent="0.35">
      <c r="A17" s="17">
        <v>16</v>
      </c>
      <c r="B17" s="13" t="s">
        <v>164</v>
      </c>
      <c r="C17" s="13" t="s">
        <v>154</v>
      </c>
      <c r="D17" s="13">
        <v>23</v>
      </c>
      <c r="E17" s="13">
        <v>18</v>
      </c>
      <c r="F17" s="13">
        <v>14</v>
      </c>
      <c r="G17" s="13">
        <v>32</v>
      </c>
      <c r="H17" s="13">
        <v>1</v>
      </c>
      <c r="I17" s="18">
        <v>2</v>
      </c>
    </row>
    <row r="18" spans="1:9" x14ac:dyDescent="0.35">
      <c r="A18" s="17">
        <v>17</v>
      </c>
      <c r="B18" s="13" t="s">
        <v>153</v>
      </c>
      <c r="C18" s="13" t="s">
        <v>154</v>
      </c>
      <c r="D18" s="13">
        <v>18</v>
      </c>
      <c r="E18" s="13">
        <v>16</v>
      </c>
      <c r="F18" s="13">
        <v>14</v>
      </c>
      <c r="G18" s="13">
        <v>30</v>
      </c>
      <c r="H18" s="13">
        <v>3</v>
      </c>
      <c r="I18" s="18">
        <v>0</v>
      </c>
    </row>
    <row r="19" spans="1:9" x14ac:dyDescent="0.35">
      <c r="A19" s="17">
        <v>18</v>
      </c>
      <c r="B19" s="13" t="s">
        <v>141</v>
      </c>
      <c r="C19" s="13" t="s">
        <v>115</v>
      </c>
      <c r="D19" s="13">
        <v>19</v>
      </c>
      <c r="E19" s="13">
        <v>15</v>
      </c>
      <c r="F19" s="13">
        <v>14</v>
      </c>
      <c r="G19" s="13">
        <v>29</v>
      </c>
      <c r="H19" s="13">
        <v>2</v>
      </c>
      <c r="I19" s="18">
        <v>0</v>
      </c>
    </row>
    <row r="20" spans="1:9" x14ac:dyDescent="0.35">
      <c r="A20" s="17">
        <v>20</v>
      </c>
      <c r="B20" s="13" t="s">
        <v>47</v>
      </c>
      <c r="C20" s="13" t="s">
        <v>152</v>
      </c>
      <c r="D20" s="13">
        <v>22</v>
      </c>
      <c r="E20" s="13">
        <v>5</v>
      </c>
      <c r="F20" s="13">
        <v>21</v>
      </c>
      <c r="G20" s="13">
        <v>26</v>
      </c>
      <c r="H20" s="13">
        <v>0</v>
      </c>
      <c r="I20" s="18">
        <v>0</v>
      </c>
    </row>
    <row r="21" spans="1:9" x14ac:dyDescent="0.35">
      <c r="A21" s="17">
        <v>19</v>
      </c>
      <c r="B21" s="13" t="s">
        <v>59</v>
      </c>
      <c r="C21" s="13" t="s">
        <v>114</v>
      </c>
      <c r="D21" s="13">
        <v>20</v>
      </c>
      <c r="E21" s="13">
        <v>8</v>
      </c>
      <c r="F21" s="13">
        <v>18</v>
      </c>
      <c r="G21" s="13">
        <v>26</v>
      </c>
      <c r="H21" s="13">
        <v>0</v>
      </c>
      <c r="I21" s="18">
        <v>0</v>
      </c>
    </row>
    <row r="22" spans="1:9" x14ac:dyDescent="0.35">
      <c r="A22" s="17">
        <v>21</v>
      </c>
      <c r="B22" s="13" t="s">
        <v>43</v>
      </c>
      <c r="C22" s="13" t="s">
        <v>114</v>
      </c>
      <c r="D22" s="13">
        <v>23</v>
      </c>
      <c r="E22" s="13">
        <v>7</v>
      </c>
      <c r="F22" s="13">
        <v>18</v>
      </c>
      <c r="G22" s="13">
        <v>25</v>
      </c>
      <c r="H22" s="13">
        <v>1</v>
      </c>
      <c r="I22" s="18">
        <v>0</v>
      </c>
    </row>
    <row r="23" spans="1:9" x14ac:dyDescent="0.35">
      <c r="A23" s="17">
        <v>22</v>
      </c>
      <c r="B23" s="13" t="s">
        <v>161</v>
      </c>
      <c r="C23" s="13" t="s">
        <v>149</v>
      </c>
      <c r="D23" s="13">
        <v>17</v>
      </c>
      <c r="E23" s="13">
        <v>14</v>
      </c>
      <c r="F23" s="13">
        <v>11</v>
      </c>
      <c r="G23" s="13">
        <v>25</v>
      </c>
      <c r="H23" s="13">
        <v>1</v>
      </c>
      <c r="I23" s="18">
        <v>0</v>
      </c>
    </row>
    <row r="24" spans="1:9" x14ac:dyDescent="0.35">
      <c r="A24" s="17">
        <v>23</v>
      </c>
      <c r="B24" s="13" t="s">
        <v>125</v>
      </c>
      <c r="C24" s="13" t="s">
        <v>114</v>
      </c>
      <c r="D24" s="13">
        <v>20</v>
      </c>
      <c r="E24" s="13">
        <v>9</v>
      </c>
      <c r="F24" s="13">
        <v>14</v>
      </c>
      <c r="G24" s="13">
        <v>23</v>
      </c>
      <c r="H24" s="13">
        <v>0</v>
      </c>
      <c r="I24" s="18">
        <v>0</v>
      </c>
    </row>
    <row r="25" spans="1:9" x14ac:dyDescent="0.35">
      <c r="A25" s="17">
        <v>24</v>
      </c>
      <c r="B25" s="13" t="s">
        <v>63</v>
      </c>
      <c r="C25" s="13" t="s">
        <v>115</v>
      </c>
      <c r="D25" s="13">
        <v>14</v>
      </c>
      <c r="E25" s="13">
        <v>11</v>
      </c>
      <c r="F25" s="13">
        <v>11</v>
      </c>
      <c r="G25" s="13">
        <v>22</v>
      </c>
      <c r="H25" s="13">
        <v>0</v>
      </c>
      <c r="I25" s="18">
        <v>1</v>
      </c>
    </row>
    <row r="26" spans="1:9" x14ac:dyDescent="0.35">
      <c r="A26" s="17">
        <v>26</v>
      </c>
      <c r="B26" s="13" t="s">
        <v>133</v>
      </c>
      <c r="C26" s="13" t="s">
        <v>115</v>
      </c>
      <c r="D26" s="13">
        <v>21</v>
      </c>
      <c r="E26" s="13">
        <v>12</v>
      </c>
      <c r="F26" s="13">
        <v>10</v>
      </c>
      <c r="G26" s="13">
        <v>22</v>
      </c>
      <c r="H26" s="13">
        <v>1</v>
      </c>
      <c r="I26" s="18">
        <v>0</v>
      </c>
    </row>
    <row r="27" spans="1:9" x14ac:dyDescent="0.35">
      <c r="A27" s="17">
        <v>25</v>
      </c>
      <c r="B27" s="13" t="s">
        <v>122</v>
      </c>
      <c r="C27" s="13" t="s">
        <v>11</v>
      </c>
      <c r="D27" s="13">
        <v>20</v>
      </c>
      <c r="E27" s="13">
        <v>11</v>
      </c>
      <c r="F27" s="13">
        <v>11</v>
      </c>
      <c r="G27" s="13">
        <v>22</v>
      </c>
      <c r="H27" s="13">
        <v>1</v>
      </c>
      <c r="I27" s="18">
        <v>0</v>
      </c>
    </row>
    <row r="28" spans="1:9" x14ac:dyDescent="0.35">
      <c r="A28" s="17">
        <v>27</v>
      </c>
      <c r="B28" s="13" t="s">
        <v>42</v>
      </c>
      <c r="C28" s="13" t="s">
        <v>115</v>
      </c>
      <c r="D28" s="13">
        <v>19</v>
      </c>
      <c r="E28" s="13">
        <v>6</v>
      </c>
      <c r="F28" s="13">
        <v>15</v>
      </c>
      <c r="G28" s="13">
        <v>21</v>
      </c>
      <c r="H28" s="13">
        <v>0</v>
      </c>
      <c r="I28" s="18">
        <v>0</v>
      </c>
    </row>
    <row r="29" spans="1:9" x14ac:dyDescent="0.35">
      <c r="A29" s="17">
        <v>30</v>
      </c>
      <c r="B29" s="13" t="s">
        <v>35</v>
      </c>
      <c r="C29" s="13" t="s">
        <v>115</v>
      </c>
      <c r="D29" s="13">
        <v>15</v>
      </c>
      <c r="E29" s="13">
        <v>6</v>
      </c>
      <c r="F29" s="13">
        <v>14</v>
      </c>
      <c r="G29" s="13">
        <v>20</v>
      </c>
      <c r="H29" s="13">
        <v>1</v>
      </c>
      <c r="I29" s="18">
        <v>0</v>
      </c>
    </row>
    <row r="30" spans="1:9" x14ac:dyDescent="0.35">
      <c r="A30" s="17">
        <v>28</v>
      </c>
      <c r="B30" s="13" t="s">
        <v>41</v>
      </c>
      <c r="C30" s="13" t="s">
        <v>154</v>
      </c>
      <c r="D30" s="13">
        <v>21</v>
      </c>
      <c r="E30" s="13">
        <v>8</v>
      </c>
      <c r="F30" s="13">
        <v>12</v>
      </c>
      <c r="G30" s="13">
        <v>20</v>
      </c>
      <c r="H30" s="13">
        <v>0</v>
      </c>
      <c r="I30" s="18">
        <v>0</v>
      </c>
    </row>
    <row r="31" spans="1:9" x14ac:dyDescent="0.35">
      <c r="A31" s="17">
        <v>29</v>
      </c>
      <c r="B31" s="13" t="s">
        <v>49</v>
      </c>
      <c r="C31" s="13" t="s">
        <v>152</v>
      </c>
      <c r="D31" s="13">
        <v>14</v>
      </c>
      <c r="E31" s="13">
        <v>2</v>
      </c>
      <c r="F31" s="13">
        <v>18</v>
      </c>
      <c r="G31" s="13">
        <v>20</v>
      </c>
      <c r="H31" s="13">
        <v>0</v>
      </c>
      <c r="I31" s="18">
        <v>0</v>
      </c>
    </row>
    <row r="32" spans="1:9" x14ac:dyDescent="0.35">
      <c r="A32" s="17">
        <v>32</v>
      </c>
      <c r="B32" s="13" t="s">
        <v>70</v>
      </c>
      <c r="C32" s="13" t="s">
        <v>154</v>
      </c>
      <c r="D32" s="13">
        <v>18</v>
      </c>
      <c r="E32" s="13">
        <v>7</v>
      </c>
      <c r="F32" s="13">
        <v>12</v>
      </c>
      <c r="G32" s="13">
        <v>19</v>
      </c>
      <c r="H32" s="13">
        <v>1</v>
      </c>
      <c r="I32" s="18">
        <v>0</v>
      </c>
    </row>
    <row r="33" spans="1:9" x14ac:dyDescent="0.35">
      <c r="A33" s="17">
        <v>31</v>
      </c>
      <c r="B33" s="13" t="s">
        <v>38</v>
      </c>
      <c r="C33" s="13" t="s">
        <v>149</v>
      </c>
      <c r="D33" s="13">
        <v>23</v>
      </c>
      <c r="E33" s="13">
        <v>5</v>
      </c>
      <c r="F33" s="13">
        <v>14</v>
      </c>
      <c r="G33" s="13">
        <v>19</v>
      </c>
      <c r="H33" s="13">
        <v>0</v>
      </c>
      <c r="I33" s="18">
        <v>0</v>
      </c>
    </row>
    <row r="34" spans="1:9" x14ac:dyDescent="0.35">
      <c r="A34" s="17">
        <v>35</v>
      </c>
      <c r="B34" s="13" t="s">
        <v>130</v>
      </c>
      <c r="C34" s="13" t="s">
        <v>114</v>
      </c>
      <c r="D34" s="13">
        <v>19</v>
      </c>
      <c r="E34" s="13">
        <v>8</v>
      </c>
      <c r="F34" s="13">
        <v>9</v>
      </c>
      <c r="G34" s="13">
        <v>17</v>
      </c>
      <c r="H34" s="13">
        <v>3</v>
      </c>
      <c r="I34" s="18">
        <v>0</v>
      </c>
    </row>
    <row r="35" spans="1:9" x14ac:dyDescent="0.35">
      <c r="A35" s="17">
        <v>33</v>
      </c>
      <c r="B35" s="13" t="s">
        <v>156</v>
      </c>
      <c r="C35" s="13" t="s">
        <v>115</v>
      </c>
      <c r="D35" s="13">
        <v>23</v>
      </c>
      <c r="E35" s="13">
        <v>4</v>
      </c>
      <c r="F35" s="13">
        <v>13</v>
      </c>
      <c r="G35" s="13">
        <v>17</v>
      </c>
      <c r="H35" s="13">
        <v>2</v>
      </c>
      <c r="I35" s="18">
        <v>0</v>
      </c>
    </row>
    <row r="36" spans="1:9" x14ac:dyDescent="0.35">
      <c r="A36" s="17">
        <v>34</v>
      </c>
      <c r="B36" s="13" t="s">
        <v>165</v>
      </c>
      <c r="C36" s="13" t="s">
        <v>114</v>
      </c>
      <c r="D36" s="13">
        <v>22</v>
      </c>
      <c r="E36" s="13">
        <v>8</v>
      </c>
      <c r="F36" s="13">
        <v>9</v>
      </c>
      <c r="G36" s="13">
        <v>17</v>
      </c>
      <c r="H36" s="13">
        <v>0</v>
      </c>
      <c r="I36" s="18">
        <v>0</v>
      </c>
    </row>
    <row r="37" spans="1:9" x14ac:dyDescent="0.35">
      <c r="A37" s="17">
        <v>36</v>
      </c>
      <c r="B37" s="13" t="s">
        <v>55</v>
      </c>
      <c r="C37" s="13" t="s">
        <v>114</v>
      </c>
      <c r="D37" s="13">
        <v>15</v>
      </c>
      <c r="E37" s="13">
        <v>5</v>
      </c>
      <c r="F37" s="13">
        <v>11</v>
      </c>
      <c r="G37" s="13">
        <v>16</v>
      </c>
      <c r="H37" s="13">
        <v>2</v>
      </c>
      <c r="I37" s="18">
        <v>0</v>
      </c>
    </row>
    <row r="38" spans="1:9" x14ac:dyDescent="0.35">
      <c r="A38" s="17">
        <v>38</v>
      </c>
      <c r="B38" s="13" t="s">
        <v>166</v>
      </c>
      <c r="C38" s="13" t="s">
        <v>149</v>
      </c>
      <c r="D38" s="13">
        <v>18</v>
      </c>
      <c r="E38" s="13">
        <v>6</v>
      </c>
      <c r="F38" s="13">
        <v>10</v>
      </c>
      <c r="G38" s="13">
        <v>16</v>
      </c>
      <c r="H38" s="13">
        <v>1</v>
      </c>
      <c r="I38" s="18">
        <v>0</v>
      </c>
    </row>
    <row r="39" spans="1:9" x14ac:dyDescent="0.35">
      <c r="A39" s="17">
        <v>37</v>
      </c>
      <c r="B39" s="13" t="s">
        <v>76</v>
      </c>
      <c r="C39" s="13" t="s">
        <v>154</v>
      </c>
      <c r="D39" s="13">
        <v>15</v>
      </c>
      <c r="E39" s="13">
        <v>6</v>
      </c>
      <c r="F39" s="13">
        <v>10</v>
      </c>
      <c r="G39" s="13">
        <v>16</v>
      </c>
      <c r="H39" s="13">
        <v>1</v>
      </c>
      <c r="I39" s="18">
        <v>0</v>
      </c>
    </row>
    <row r="40" spans="1:9" x14ac:dyDescent="0.35">
      <c r="A40" s="17">
        <v>39</v>
      </c>
      <c r="B40" s="13" t="s">
        <v>167</v>
      </c>
      <c r="C40" s="13" t="s">
        <v>152</v>
      </c>
      <c r="D40" s="13">
        <v>11</v>
      </c>
      <c r="E40" s="13">
        <v>7</v>
      </c>
      <c r="F40" s="13">
        <v>8</v>
      </c>
      <c r="G40" s="13">
        <v>15</v>
      </c>
      <c r="H40" s="13">
        <v>2</v>
      </c>
      <c r="I40" s="18">
        <v>0</v>
      </c>
    </row>
    <row r="41" spans="1:9" x14ac:dyDescent="0.35">
      <c r="A41" s="17">
        <v>40</v>
      </c>
      <c r="B41" s="13" t="s">
        <v>40</v>
      </c>
      <c r="C41" s="13" t="s">
        <v>11</v>
      </c>
      <c r="D41" s="13">
        <v>19</v>
      </c>
      <c r="E41" s="13">
        <v>4</v>
      </c>
      <c r="F41" s="13">
        <v>11</v>
      </c>
      <c r="G41" s="13">
        <v>15</v>
      </c>
      <c r="H41" s="13">
        <v>0</v>
      </c>
      <c r="I41" s="18">
        <v>0</v>
      </c>
    </row>
    <row r="42" spans="1:9" x14ac:dyDescent="0.35">
      <c r="A42" s="17">
        <v>42</v>
      </c>
      <c r="B42" s="13" t="s">
        <v>169</v>
      </c>
      <c r="C42" s="13" t="s">
        <v>154</v>
      </c>
      <c r="D42" s="13">
        <v>19</v>
      </c>
      <c r="E42" s="13">
        <v>1</v>
      </c>
      <c r="F42" s="13">
        <v>13</v>
      </c>
      <c r="G42" s="13">
        <v>14</v>
      </c>
      <c r="H42" s="13">
        <v>1</v>
      </c>
      <c r="I42" s="18">
        <v>0</v>
      </c>
    </row>
    <row r="43" spans="1:9" x14ac:dyDescent="0.35">
      <c r="A43" s="17">
        <v>41</v>
      </c>
      <c r="B43" s="13" t="s">
        <v>168</v>
      </c>
      <c r="C43" s="13" t="s">
        <v>11</v>
      </c>
      <c r="D43" s="13">
        <v>19</v>
      </c>
      <c r="E43" s="13">
        <v>5</v>
      </c>
      <c r="F43" s="13">
        <v>9</v>
      </c>
      <c r="G43" s="13">
        <v>14</v>
      </c>
      <c r="H43" s="13">
        <v>0</v>
      </c>
      <c r="I43" s="18">
        <v>0</v>
      </c>
    </row>
    <row r="44" spans="1:9" x14ac:dyDescent="0.35">
      <c r="A44" s="17">
        <v>43</v>
      </c>
      <c r="B44" s="13" t="s">
        <v>155</v>
      </c>
      <c r="C44" s="13" t="s">
        <v>149</v>
      </c>
      <c r="D44" s="13">
        <v>12</v>
      </c>
      <c r="E44" s="13">
        <v>5</v>
      </c>
      <c r="F44" s="13">
        <v>8</v>
      </c>
      <c r="G44" s="13">
        <v>13</v>
      </c>
      <c r="H44" s="13">
        <v>1</v>
      </c>
      <c r="I44" s="18">
        <v>0</v>
      </c>
    </row>
    <row r="45" spans="1:9" x14ac:dyDescent="0.35">
      <c r="A45" s="17">
        <v>44</v>
      </c>
      <c r="B45" s="13" t="s">
        <v>134</v>
      </c>
      <c r="C45" s="13" t="s">
        <v>154</v>
      </c>
      <c r="D45" s="13">
        <v>11</v>
      </c>
      <c r="E45" s="13">
        <v>3</v>
      </c>
      <c r="F45" s="13">
        <v>10</v>
      </c>
      <c r="G45" s="13">
        <v>13</v>
      </c>
      <c r="H45" s="13">
        <v>0</v>
      </c>
      <c r="I45" s="18">
        <v>0</v>
      </c>
    </row>
    <row r="46" spans="1:9" x14ac:dyDescent="0.35">
      <c r="A46" s="17">
        <v>45</v>
      </c>
      <c r="B46" s="13" t="s">
        <v>37</v>
      </c>
      <c r="C46" s="13" t="s">
        <v>11</v>
      </c>
      <c r="D46" s="13">
        <v>19</v>
      </c>
      <c r="E46" s="13">
        <v>4</v>
      </c>
      <c r="F46" s="13">
        <v>8</v>
      </c>
      <c r="G46" s="13">
        <v>12</v>
      </c>
      <c r="H46" s="13">
        <v>1</v>
      </c>
      <c r="I46" s="18">
        <v>0</v>
      </c>
    </row>
    <row r="47" spans="1:9" x14ac:dyDescent="0.35">
      <c r="A47" s="17">
        <v>47</v>
      </c>
      <c r="B47" s="13" t="s">
        <v>62</v>
      </c>
      <c r="C47" s="13" t="s">
        <v>11</v>
      </c>
      <c r="D47" s="13">
        <v>16</v>
      </c>
      <c r="E47" s="13">
        <v>4</v>
      </c>
      <c r="F47" s="13">
        <v>7</v>
      </c>
      <c r="G47" s="13">
        <v>11</v>
      </c>
      <c r="H47" s="13">
        <v>2</v>
      </c>
      <c r="I47" s="18">
        <v>0</v>
      </c>
    </row>
    <row r="48" spans="1:9" x14ac:dyDescent="0.35">
      <c r="A48" s="17">
        <v>46</v>
      </c>
      <c r="B48" s="13" t="s">
        <v>127</v>
      </c>
      <c r="C48" s="13" t="s">
        <v>149</v>
      </c>
      <c r="D48" s="13">
        <v>20</v>
      </c>
      <c r="E48" s="13">
        <v>3</v>
      </c>
      <c r="F48" s="13">
        <v>8</v>
      </c>
      <c r="G48" s="13">
        <v>11</v>
      </c>
      <c r="H48" s="13">
        <v>0</v>
      </c>
      <c r="I48" s="18">
        <v>0</v>
      </c>
    </row>
    <row r="49" spans="1:9" x14ac:dyDescent="0.35">
      <c r="A49" s="17">
        <v>50</v>
      </c>
      <c r="B49" s="13" t="s">
        <v>71</v>
      </c>
      <c r="C49" s="13" t="s">
        <v>152</v>
      </c>
      <c r="D49" s="13">
        <v>20</v>
      </c>
      <c r="E49" s="13">
        <v>0</v>
      </c>
      <c r="F49" s="13">
        <v>11</v>
      </c>
      <c r="G49" s="13">
        <v>11</v>
      </c>
      <c r="H49" s="13">
        <v>0</v>
      </c>
      <c r="I49" s="18">
        <v>0</v>
      </c>
    </row>
    <row r="50" spans="1:9" x14ac:dyDescent="0.35">
      <c r="A50" s="17">
        <v>49</v>
      </c>
      <c r="B50" s="13" t="s">
        <v>57</v>
      </c>
      <c r="C50" s="13" t="s">
        <v>11</v>
      </c>
      <c r="D50" s="13">
        <v>18</v>
      </c>
      <c r="E50" s="13">
        <v>7</v>
      </c>
      <c r="F50" s="13">
        <v>4</v>
      </c>
      <c r="G50" s="13">
        <v>11</v>
      </c>
      <c r="H50" s="13">
        <v>0</v>
      </c>
      <c r="I50" s="18">
        <v>0</v>
      </c>
    </row>
    <row r="51" spans="1:9" x14ac:dyDescent="0.35">
      <c r="A51" s="17">
        <v>48</v>
      </c>
      <c r="B51" s="13" t="s">
        <v>143</v>
      </c>
      <c r="C51" s="13" t="s">
        <v>149</v>
      </c>
      <c r="D51" s="13">
        <v>17</v>
      </c>
      <c r="E51" s="13">
        <v>3</v>
      </c>
      <c r="F51" s="13">
        <v>8</v>
      </c>
      <c r="G51" s="13">
        <v>11</v>
      </c>
      <c r="H51" s="13">
        <v>0</v>
      </c>
      <c r="I51" s="18">
        <v>0</v>
      </c>
    </row>
    <row r="52" spans="1:9" x14ac:dyDescent="0.35">
      <c r="A52" s="17">
        <v>52</v>
      </c>
      <c r="B52" s="13" t="s">
        <v>142</v>
      </c>
      <c r="C52" s="13" t="s">
        <v>115</v>
      </c>
      <c r="D52" s="13">
        <v>16</v>
      </c>
      <c r="E52" s="13">
        <v>0</v>
      </c>
      <c r="F52" s="13">
        <v>11</v>
      </c>
      <c r="G52" s="13">
        <v>11</v>
      </c>
      <c r="H52" s="13">
        <v>0</v>
      </c>
      <c r="I52" s="18">
        <v>0</v>
      </c>
    </row>
    <row r="53" spans="1:9" x14ac:dyDescent="0.35">
      <c r="A53" s="17">
        <v>53</v>
      </c>
      <c r="B53" s="13" t="s">
        <v>170</v>
      </c>
      <c r="C53" s="13" t="s">
        <v>149</v>
      </c>
      <c r="D53" s="13">
        <v>15</v>
      </c>
      <c r="E53" s="13">
        <v>5</v>
      </c>
      <c r="F53" s="13">
        <v>6</v>
      </c>
      <c r="G53" s="13">
        <v>11</v>
      </c>
      <c r="H53" s="13">
        <v>0</v>
      </c>
      <c r="I53" s="18">
        <v>0</v>
      </c>
    </row>
    <row r="54" spans="1:9" x14ac:dyDescent="0.35">
      <c r="A54" s="17">
        <v>51</v>
      </c>
      <c r="B54" s="13" t="s">
        <v>61</v>
      </c>
      <c r="C54" s="13" t="s">
        <v>114</v>
      </c>
      <c r="D54" s="13">
        <v>14</v>
      </c>
      <c r="E54" s="13">
        <v>2</v>
      </c>
      <c r="F54" s="13">
        <v>9</v>
      </c>
      <c r="G54" s="13">
        <v>11</v>
      </c>
      <c r="H54" s="13">
        <v>0</v>
      </c>
      <c r="I54" s="18">
        <v>0</v>
      </c>
    </row>
    <row r="55" spans="1:9" x14ac:dyDescent="0.35">
      <c r="A55" s="17">
        <v>54</v>
      </c>
      <c r="B55" s="13" t="s">
        <v>123</v>
      </c>
      <c r="C55" s="13" t="s">
        <v>11</v>
      </c>
      <c r="D55" s="13">
        <v>17</v>
      </c>
      <c r="E55" s="13">
        <v>4</v>
      </c>
      <c r="F55" s="13">
        <v>6</v>
      </c>
      <c r="G55" s="13">
        <v>10</v>
      </c>
      <c r="H55" s="13">
        <v>0</v>
      </c>
      <c r="I55" s="18">
        <v>1</v>
      </c>
    </row>
    <row r="56" spans="1:9" x14ac:dyDescent="0.35">
      <c r="A56" s="17">
        <v>59</v>
      </c>
      <c r="B56" s="13" t="s">
        <v>46</v>
      </c>
      <c r="C56" s="13" t="s">
        <v>149</v>
      </c>
      <c r="D56" s="13">
        <v>16</v>
      </c>
      <c r="E56" s="13">
        <v>2</v>
      </c>
      <c r="F56" s="13">
        <v>7</v>
      </c>
      <c r="G56" s="13">
        <v>9</v>
      </c>
      <c r="H56" s="13">
        <v>0</v>
      </c>
      <c r="I56" s="18">
        <v>1</v>
      </c>
    </row>
    <row r="57" spans="1:9" x14ac:dyDescent="0.35">
      <c r="A57" s="17">
        <v>55</v>
      </c>
      <c r="B57" s="13" t="s">
        <v>29</v>
      </c>
      <c r="C57" s="13" t="s">
        <v>149</v>
      </c>
      <c r="D57" s="13">
        <v>17</v>
      </c>
      <c r="E57" s="13">
        <v>2</v>
      </c>
      <c r="F57" s="13">
        <v>7</v>
      </c>
      <c r="G57" s="13">
        <v>9</v>
      </c>
      <c r="H57" s="13">
        <v>1</v>
      </c>
      <c r="I57" s="18">
        <v>0</v>
      </c>
    </row>
    <row r="58" spans="1:9" x14ac:dyDescent="0.35">
      <c r="A58" s="17">
        <v>58</v>
      </c>
      <c r="B58" s="13" t="s">
        <v>65</v>
      </c>
      <c r="C58" s="13" t="s">
        <v>154</v>
      </c>
      <c r="D58" s="13">
        <v>22</v>
      </c>
      <c r="E58" s="13">
        <v>3</v>
      </c>
      <c r="F58" s="13">
        <v>6</v>
      </c>
      <c r="G58" s="13">
        <v>9</v>
      </c>
      <c r="H58" s="13">
        <v>0</v>
      </c>
      <c r="I58" s="18">
        <v>0</v>
      </c>
    </row>
    <row r="59" spans="1:9" x14ac:dyDescent="0.35">
      <c r="A59" s="17">
        <v>57</v>
      </c>
      <c r="B59" s="13" t="s">
        <v>108</v>
      </c>
      <c r="C59" s="13" t="s">
        <v>114</v>
      </c>
      <c r="D59" s="13">
        <v>15</v>
      </c>
      <c r="E59" s="13">
        <v>3</v>
      </c>
      <c r="F59" s="13">
        <v>6</v>
      </c>
      <c r="G59" s="13">
        <v>9</v>
      </c>
      <c r="H59" s="13">
        <v>0</v>
      </c>
      <c r="I59" s="18">
        <v>0</v>
      </c>
    </row>
    <row r="60" spans="1:9" x14ac:dyDescent="0.35">
      <c r="A60" s="17">
        <v>56</v>
      </c>
      <c r="B60" s="13" t="s">
        <v>64</v>
      </c>
      <c r="C60" s="13" t="s">
        <v>115</v>
      </c>
      <c r="D60" s="13">
        <v>10</v>
      </c>
      <c r="E60" s="13">
        <v>3</v>
      </c>
      <c r="F60" s="13">
        <v>6</v>
      </c>
      <c r="G60" s="13">
        <v>9</v>
      </c>
      <c r="H60" s="13">
        <v>0</v>
      </c>
      <c r="I60" s="18">
        <v>0</v>
      </c>
    </row>
    <row r="61" spans="1:9" x14ac:dyDescent="0.35">
      <c r="A61" s="17">
        <v>61</v>
      </c>
      <c r="B61" s="13" t="s">
        <v>79</v>
      </c>
      <c r="C61" s="13" t="s">
        <v>154</v>
      </c>
      <c r="D61" s="13">
        <v>21</v>
      </c>
      <c r="E61" s="13">
        <v>1</v>
      </c>
      <c r="F61" s="13">
        <v>7</v>
      </c>
      <c r="G61" s="13">
        <v>8</v>
      </c>
      <c r="H61" s="13">
        <v>0</v>
      </c>
      <c r="I61" s="18">
        <v>0</v>
      </c>
    </row>
    <row r="62" spans="1:9" x14ac:dyDescent="0.35">
      <c r="A62" s="17">
        <v>62</v>
      </c>
      <c r="B62" s="13" t="s">
        <v>84</v>
      </c>
      <c r="C62" s="13" t="s">
        <v>152</v>
      </c>
      <c r="D62" s="13">
        <v>17</v>
      </c>
      <c r="E62" s="13">
        <v>0</v>
      </c>
      <c r="F62" s="13">
        <v>8</v>
      </c>
      <c r="G62" s="13">
        <v>8</v>
      </c>
      <c r="H62" s="13">
        <v>0</v>
      </c>
      <c r="I62" s="18">
        <v>0</v>
      </c>
    </row>
    <row r="63" spans="1:9" x14ac:dyDescent="0.35">
      <c r="A63" s="17">
        <v>60</v>
      </c>
      <c r="B63" s="13" t="s">
        <v>171</v>
      </c>
      <c r="C63" s="13" t="s">
        <v>115</v>
      </c>
      <c r="D63" s="13">
        <v>9</v>
      </c>
      <c r="E63" s="13">
        <v>4</v>
      </c>
      <c r="F63" s="13">
        <v>4</v>
      </c>
      <c r="G63" s="13">
        <v>8</v>
      </c>
      <c r="H63" s="13">
        <v>0</v>
      </c>
      <c r="I63" s="18">
        <v>0</v>
      </c>
    </row>
    <row r="64" spans="1:9" x14ac:dyDescent="0.35">
      <c r="A64" s="17">
        <v>65</v>
      </c>
      <c r="B64" s="13" t="s">
        <v>53</v>
      </c>
      <c r="C64" s="13" t="s">
        <v>115</v>
      </c>
      <c r="D64" s="13">
        <v>19</v>
      </c>
      <c r="E64" s="13">
        <v>2</v>
      </c>
      <c r="F64" s="13">
        <v>5</v>
      </c>
      <c r="G64" s="13">
        <v>7</v>
      </c>
      <c r="H64" s="13">
        <v>0</v>
      </c>
      <c r="I64" s="18">
        <v>0</v>
      </c>
    </row>
    <row r="65" spans="1:9" x14ac:dyDescent="0.35">
      <c r="A65" s="17">
        <v>63</v>
      </c>
      <c r="B65" s="13" t="s">
        <v>45</v>
      </c>
      <c r="C65" s="13" t="s">
        <v>11</v>
      </c>
      <c r="D65" s="13">
        <v>7</v>
      </c>
      <c r="E65" s="13">
        <v>3</v>
      </c>
      <c r="F65" s="13">
        <v>4</v>
      </c>
      <c r="G65" s="13">
        <v>7</v>
      </c>
      <c r="H65" s="13">
        <v>0</v>
      </c>
      <c r="I65" s="18">
        <v>0</v>
      </c>
    </row>
    <row r="66" spans="1:9" x14ac:dyDescent="0.35">
      <c r="A66" s="17">
        <v>66</v>
      </c>
      <c r="B66" s="13" t="s">
        <v>33</v>
      </c>
      <c r="C66" s="13" t="s">
        <v>115</v>
      </c>
      <c r="D66" s="13">
        <v>6</v>
      </c>
      <c r="E66" s="13">
        <v>4</v>
      </c>
      <c r="F66" s="13">
        <v>3</v>
      </c>
      <c r="G66" s="13">
        <v>7</v>
      </c>
      <c r="H66" s="13">
        <v>0</v>
      </c>
      <c r="I66" s="18">
        <v>0</v>
      </c>
    </row>
    <row r="67" spans="1:9" x14ac:dyDescent="0.35">
      <c r="A67" s="17">
        <v>64</v>
      </c>
      <c r="B67" s="13" t="s">
        <v>31</v>
      </c>
      <c r="C67" s="13" t="s">
        <v>115</v>
      </c>
      <c r="D67" s="13">
        <v>3</v>
      </c>
      <c r="E67" s="13">
        <v>2</v>
      </c>
      <c r="F67" s="13">
        <v>5</v>
      </c>
      <c r="G67" s="13">
        <v>7</v>
      </c>
      <c r="H67" s="13">
        <v>0</v>
      </c>
      <c r="I67" s="18">
        <v>0</v>
      </c>
    </row>
    <row r="68" spans="1:9" x14ac:dyDescent="0.35">
      <c r="A68" s="17">
        <v>70</v>
      </c>
      <c r="B68" s="13" t="s">
        <v>21</v>
      </c>
      <c r="C68" s="13" t="s">
        <v>154</v>
      </c>
      <c r="D68" s="13">
        <v>19</v>
      </c>
      <c r="E68" s="13">
        <v>3</v>
      </c>
      <c r="F68" s="13">
        <v>3</v>
      </c>
      <c r="G68" s="13">
        <v>6</v>
      </c>
      <c r="H68" s="13">
        <v>1</v>
      </c>
      <c r="I68" s="18">
        <v>0</v>
      </c>
    </row>
    <row r="69" spans="1:9" x14ac:dyDescent="0.35">
      <c r="A69" s="17">
        <v>67</v>
      </c>
      <c r="B69" s="13" t="s">
        <v>78</v>
      </c>
      <c r="C69" s="13" t="s">
        <v>154</v>
      </c>
      <c r="D69" s="13">
        <v>21</v>
      </c>
      <c r="E69" s="13">
        <v>1</v>
      </c>
      <c r="F69" s="13">
        <v>5</v>
      </c>
      <c r="G69" s="13">
        <v>6</v>
      </c>
      <c r="H69" s="13">
        <v>0</v>
      </c>
      <c r="I69" s="18">
        <v>0</v>
      </c>
    </row>
    <row r="70" spans="1:9" x14ac:dyDescent="0.35">
      <c r="A70" s="17">
        <v>68</v>
      </c>
      <c r="B70" s="13" t="s">
        <v>129</v>
      </c>
      <c r="C70" s="13" t="s">
        <v>115</v>
      </c>
      <c r="D70" s="13">
        <v>20</v>
      </c>
      <c r="E70" s="13">
        <v>1</v>
      </c>
      <c r="F70" s="13">
        <v>5</v>
      </c>
      <c r="G70" s="13">
        <v>6</v>
      </c>
      <c r="H70" s="13">
        <v>0</v>
      </c>
      <c r="I70" s="18">
        <v>0</v>
      </c>
    </row>
    <row r="71" spans="1:9" x14ac:dyDescent="0.35">
      <c r="A71" s="17">
        <v>71</v>
      </c>
      <c r="B71" s="13" t="s">
        <v>80</v>
      </c>
      <c r="C71" s="13" t="s">
        <v>149</v>
      </c>
      <c r="D71" s="13">
        <v>18</v>
      </c>
      <c r="E71" s="13">
        <v>1</v>
      </c>
      <c r="F71" s="13">
        <v>5</v>
      </c>
      <c r="G71" s="13">
        <v>6</v>
      </c>
      <c r="H71" s="13">
        <v>0</v>
      </c>
      <c r="I71" s="18">
        <v>0</v>
      </c>
    </row>
    <row r="72" spans="1:9" x14ac:dyDescent="0.35">
      <c r="A72" s="17">
        <v>69</v>
      </c>
      <c r="B72" s="13" t="s">
        <v>56</v>
      </c>
      <c r="C72" s="13" t="s">
        <v>114</v>
      </c>
      <c r="D72" s="13">
        <v>17</v>
      </c>
      <c r="E72" s="13">
        <v>2</v>
      </c>
      <c r="F72" s="13">
        <v>4</v>
      </c>
      <c r="G72" s="13">
        <v>6</v>
      </c>
      <c r="H72" s="13">
        <v>0</v>
      </c>
      <c r="I72" s="18">
        <v>0</v>
      </c>
    </row>
    <row r="73" spans="1:9" x14ac:dyDescent="0.35">
      <c r="A73" s="17">
        <v>72</v>
      </c>
      <c r="B73" s="13" t="s">
        <v>105</v>
      </c>
      <c r="C73" s="13" t="s">
        <v>152</v>
      </c>
      <c r="D73" s="13">
        <v>20</v>
      </c>
      <c r="E73" s="13">
        <v>0</v>
      </c>
      <c r="F73" s="13">
        <v>5</v>
      </c>
      <c r="G73" s="13">
        <v>5</v>
      </c>
      <c r="H73" s="13">
        <v>0</v>
      </c>
      <c r="I73" s="18">
        <v>0</v>
      </c>
    </row>
    <row r="74" spans="1:9" x14ac:dyDescent="0.35">
      <c r="A74" s="17">
        <v>73</v>
      </c>
      <c r="B74" s="13" t="s">
        <v>96</v>
      </c>
      <c r="C74" s="13" t="s">
        <v>114</v>
      </c>
      <c r="D74" s="13">
        <v>8</v>
      </c>
      <c r="E74" s="13">
        <v>1</v>
      </c>
      <c r="F74" s="13">
        <v>4</v>
      </c>
      <c r="G74" s="13">
        <v>5</v>
      </c>
      <c r="H74" s="13">
        <v>0</v>
      </c>
      <c r="I74" s="18">
        <v>0</v>
      </c>
    </row>
    <row r="75" spans="1:9" x14ac:dyDescent="0.35">
      <c r="A75" s="17">
        <v>77</v>
      </c>
      <c r="B75" s="13" t="s">
        <v>147</v>
      </c>
      <c r="C75" s="13" t="s">
        <v>11</v>
      </c>
      <c r="D75" s="13">
        <v>20</v>
      </c>
      <c r="E75" s="13">
        <v>0</v>
      </c>
      <c r="F75" s="13">
        <v>4</v>
      </c>
      <c r="G75" s="13">
        <v>4</v>
      </c>
      <c r="H75" s="13">
        <v>0</v>
      </c>
      <c r="I75" s="18">
        <v>0</v>
      </c>
    </row>
    <row r="76" spans="1:9" x14ac:dyDescent="0.35">
      <c r="A76" s="17">
        <v>74</v>
      </c>
      <c r="B76" s="13" t="s">
        <v>68</v>
      </c>
      <c r="C76" s="13" t="s">
        <v>154</v>
      </c>
      <c r="D76" s="13">
        <v>15</v>
      </c>
      <c r="E76" s="13">
        <v>1</v>
      </c>
      <c r="F76" s="13">
        <v>3</v>
      </c>
      <c r="G76" s="13">
        <v>4</v>
      </c>
      <c r="H76" s="13">
        <v>0</v>
      </c>
      <c r="I76" s="18">
        <v>0</v>
      </c>
    </row>
    <row r="77" spans="1:9" x14ac:dyDescent="0.35">
      <c r="A77" s="17">
        <v>76</v>
      </c>
      <c r="B77" s="13" t="s">
        <v>75</v>
      </c>
      <c r="C77" s="13" t="s">
        <v>11</v>
      </c>
      <c r="D77" s="13">
        <v>13</v>
      </c>
      <c r="E77" s="13">
        <v>2</v>
      </c>
      <c r="F77" s="13">
        <v>2</v>
      </c>
      <c r="G77" s="13">
        <v>4</v>
      </c>
      <c r="H77" s="13">
        <v>0</v>
      </c>
      <c r="I77" s="18">
        <v>0</v>
      </c>
    </row>
    <row r="78" spans="1:9" x14ac:dyDescent="0.35">
      <c r="A78" s="17">
        <v>75</v>
      </c>
      <c r="B78" s="13" t="s">
        <v>172</v>
      </c>
      <c r="C78" s="13" t="s">
        <v>154</v>
      </c>
      <c r="D78" s="13">
        <v>12</v>
      </c>
      <c r="E78" s="13">
        <v>3</v>
      </c>
      <c r="F78" s="13">
        <v>1</v>
      </c>
      <c r="G78" s="13">
        <v>4</v>
      </c>
      <c r="H78" s="13">
        <v>0</v>
      </c>
      <c r="I78" s="18">
        <v>0</v>
      </c>
    </row>
    <row r="79" spans="1:9" x14ac:dyDescent="0.35">
      <c r="A79" s="17">
        <v>81</v>
      </c>
      <c r="B79" s="13" t="s">
        <v>86</v>
      </c>
      <c r="C79" s="13" t="s">
        <v>152</v>
      </c>
      <c r="D79" s="13">
        <v>19</v>
      </c>
      <c r="E79" s="13">
        <v>0</v>
      </c>
      <c r="F79" s="13">
        <v>3</v>
      </c>
      <c r="G79" s="13">
        <v>3</v>
      </c>
      <c r="H79" s="13">
        <v>0</v>
      </c>
      <c r="I79" s="18">
        <v>0</v>
      </c>
    </row>
    <row r="80" spans="1:9" x14ac:dyDescent="0.35">
      <c r="A80" s="17">
        <v>78</v>
      </c>
      <c r="B80" s="13" t="s">
        <v>88</v>
      </c>
      <c r="C80" s="13" t="s">
        <v>11</v>
      </c>
      <c r="D80" s="13">
        <v>11</v>
      </c>
      <c r="E80" s="13">
        <v>0</v>
      </c>
      <c r="F80" s="13">
        <v>3</v>
      </c>
      <c r="G80" s="13">
        <v>3</v>
      </c>
      <c r="H80" s="13">
        <v>0</v>
      </c>
      <c r="I80" s="18">
        <v>0</v>
      </c>
    </row>
    <row r="81" spans="1:9" x14ac:dyDescent="0.35">
      <c r="A81" s="17">
        <v>80</v>
      </c>
      <c r="B81" s="13" t="s">
        <v>145</v>
      </c>
      <c r="C81" s="13" t="s">
        <v>149</v>
      </c>
      <c r="D81" s="13">
        <v>11</v>
      </c>
      <c r="E81" s="13">
        <v>0</v>
      </c>
      <c r="F81" s="13">
        <v>3</v>
      </c>
      <c r="G81" s="13">
        <v>3</v>
      </c>
      <c r="H81" s="13">
        <v>0</v>
      </c>
      <c r="I81" s="18">
        <v>0</v>
      </c>
    </row>
    <row r="82" spans="1:9" x14ac:dyDescent="0.35">
      <c r="A82" s="17">
        <v>79</v>
      </c>
      <c r="B82" s="13" t="s">
        <v>23</v>
      </c>
      <c r="C82" s="13" t="s">
        <v>11</v>
      </c>
      <c r="D82" s="13">
        <v>3</v>
      </c>
      <c r="E82" s="13">
        <v>2</v>
      </c>
      <c r="F82" s="13">
        <v>1</v>
      </c>
      <c r="G82" s="13">
        <v>3</v>
      </c>
      <c r="H82" s="13">
        <v>0</v>
      </c>
      <c r="I82" s="18">
        <v>0</v>
      </c>
    </row>
    <row r="83" spans="1:9" x14ac:dyDescent="0.35">
      <c r="A83" s="17">
        <v>82</v>
      </c>
      <c r="B83" s="13" t="s">
        <v>83</v>
      </c>
      <c r="C83" s="13" t="s">
        <v>114</v>
      </c>
      <c r="D83" s="13">
        <v>19</v>
      </c>
      <c r="E83" s="13">
        <v>0</v>
      </c>
      <c r="F83" s="13">
        <v>2</v>
      </c>
      <c r="G83" s="13">
        <v>2</v>
      </c>
      <c r="H83" s="13">
        <v>0</v>
      </c>
      <c r="I83" s="18">
        <v>0</v>
      </c>
    </row>
    <row r="84" spans="1:9" ht="15" thickBot="1" x14ac:dyDescent="0.4">
      <c r="A84" s="19">
        <v>83</v>
      </c>
      <c r="B84" s="20" t="s">
        <v>132</v>
      </c>
      <c r="C84" s="20" t="s">
        <v>152</v>
      </c>
      <c r="D84" s="20">
        <v>6</v>
      </c>
      <c r="E84" s="20">
        <v>0</v>
      </c>
      <c r="F84" s="20">
        <v>1</v>
      </c>
      <c r="G84" s="20">
        <v>1</v>
      </c>
      <c r="H84" s="20">
        <v>0</v>
      </c>
      <c r="I84" s="21">
        <v>0</v>
      </c>
    </row>
  </sheetData>
  <autoFilter ref="A1:I84" xr:uid="{00000000-0001-0000-0900-000000000000}"/>
  <sortState xmlns:xlrd2="http://schemas.microsoft.com/office/spreadsheetml/2017/richdata2" ref="A2:I84">
    <sortCondition descending="1" ref="G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84"/>
  <sheetViews>
    <sheetView workbookViewId="0">
      <selection activeCell="L4" sqref="L4"/>
    </sheetView>
  </sheetViews>
  <sheetFormatPr defaultRowHeight="14.5" x14ac:dyDescent="0.35"/>
  <cols>
    <col min="1" max="1" width="5.26953125" style="1" bestFit="1" customWidth="1"/>
    <col min="2" max="2" width="18.54296875" style="1" bestFit="1" customWidth="1"/>
    <col min="3" max="3" width="14.54296875" style="1" bestFit="1" customWidth="1"/>
    <col min="4" max="9" width="5.7265625" style="1" customWidth="1"/>
    <col min="11" max="11" width="9.1796875" style="1" customWidth="1"/>
    <col min="12" max="12" width="14.7265625" style="1" bestFit="1" customWidth="1"/>
    <col min="13" max="13" width="14.54296875" style="1" bestFit="1" customWidth="1"/>
    <col min="14" max="19" width="7.7265625" style="1" customWidth="1"/>
    <col min="20" max="20" width="7.7265625" style="38" customWidth="1"/>
    <col min="21" max="21" width="7.7265625" style="1" customWidth="1"/>
    <col min="23" max="23" width="14.54296875" style="1" bestFit="1" customWidth="1"/>
    <col min="24" max="31" width="6.7265625" style="1" customWidth="1"/>
  </cols>
  <sheetData>
    <row r="1" spans="1:31" x14ac:dyDescent="0.35">
      <c r="A1" s="4" t="s">
        <v>94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K1" s="4" t="s">
        <v>94</v>
      </c>
      <c r="L1" s="5" t="s">
        <v>0</v>
      </c>
      <c r="M1" s="5" t="s">
        <v>1</v>
      </c>
      <c r="N1" s="5" t="s">
        <v>2</v>
      </c>
      <c r="O1" s="5" t="s">
        <v>173</v>
      </c>
      <c r="P1" s="5" t="s">
        <v>174</v>
      </c>
      <c r="Q1" s="5" t="s">
        <v>175</v>
      </c>
      <c r="R1" s="5" t="s">
        <v>176</v>
      </c>
      <c r="S1" s="5" t="s">
        <v>177</v>
      </c>
      <c r="T1" s="39" t="s">
        <v>178</v>
      </c>
      <c r="U1" s="6" t="s">
        <v>179</v>
      </c>
      <c r="W1" s="4" t="s">
        <v>1</v>
      </c>
      <c r="X1" s="5" t="s">
        <v>2</v>
      </c>
      <c r="Y1" s="5" t="s">
        <v>174</v>
      </c>
      <c r="Z1" s="5" t="s">
        <v>175</v>
      </c>
      <c r="AA1" s="5" t="s">
        <v>176</v>
      </c>
      <c r="AB1" s="5" t="s">
        <v>193</v>
      </c>
      <c r="AC1" s="5" t="s">
        <v>194</v>
      </c>
      <c r="AD1" s="5" t="s">
        <v>177</v>
      </c>
      <c r="AE1" s="6" t="s">
        <v>195</v>
      </c>
    </row>
    <row r="2" spans="1:31" x14ac:dyDescent="0.35">
      <c r="A2" s="7">
        <v>1</v>
      </c>
      <c r="B2" s="3" t="s">
        <v>205</v>
      </c>
      <c r="C2" s="3" t="s">
        <v>114</v>
      </c>
      <c r="D2" s="3">
        <v>23</v>
      </c>
      <c r="E2" s="3">
        <v>27</v>
      </c>
      <c r="F2" s="3">
        <v>35</v>
      </c>
      <c r="G2" s="3">
        <v>62</v>
      </c>
      <c r="H2" s="3">
        <v>3</v>
      </c>
      <c r="I2" s="8">
        <v>0</v>
      </c>
      <c r="K2" s="7">
        <v>1</v>
      </c>
      <c r="L2" s="3" t="s">
        <v>189</v>
      </c>
      <c r="M2" s="3" t="s">
        <v>152</v>
      </c>
      <c r="N2" s="3">
        <v>21</v>
      </c>
      <c r="O2" s="3">
        <v>945</v>
      </c>
      <c r="P2" s="3">
        <v>11</v>
      </c>
      <c r="Q2" s="3">
        <v>8</v>
      </c>
      <c r="R2" s="3">
        <v>2</v>
      </c>
      <c r="S2" s="3">
        <v>86</v>
      </c>
      <c r="T2" s="25">
        <v>4.0999999999999996</v>
      </c>
      <c r="U2" s="8">
        <v>2</v>
      </c>
      <c r="W2" s="7" t="s">
        <v>207</v>
      </c>
      <c r="X2" s="3">
        <v>23</v>
      </c>
      <c r="Y2" s="3">
        <v>15</v>
      </c>
      <c r="Z2" s="3">
        <v>6</v>
      </c>
      <c r="AA2" s="3">
        <v>2</v>
      </c>
      <c r="AB2" s="3">
        <v>32</v>
      </c>
      <c r="AC2" s="3">
        <v>142</v>
      </c>
      <c r="AD2" s="3">
        <v>105</v>
      </c>
      <c r="AE2" s="8" t="s">
        <v>196</v>
      </c>
    </row>
    <row r="3" spans="1:31" x14ac:dyDescent="0.35">
      <c r="A3" s="7">
        <v>2</v>
      </c>
      <c r="B3" s="3" t="s">
        <v>136</v>
      </c>
      <c r="C3" s="3" t="s">
        <v>206</v>
      </c>
      <c r="D3" s="3">
        <v>20</v>
      </c>
      <c r="E3" s="3">
        <v>31</v>
      </c>
      <c r="F3" s="3">
        <v>30</v>
      </c>
      <c r="G3" s="3">
        <v>61</v>
      </c>
      <c r="H3" s="3">
        <v>1</v>
      </c>
      <c r="I3" s="8">
        <v>0</v>
      </c>
      <c r="K3" s="7">
        <v>2</v>
      </c>
      <c r="L3" s="3" t="s">
        <v>186</v>
      </c>
      <c r="M3" s="3" t="s">
        <v>114</v>
      </c>
      <c r="N3" s="3">
        <v>16</v>
      </c>
      <c r="O3" s="3">
        <v>720</v>
      </c>
      <c r="P3" s="3">
        <v>7</v>
      </c>
      <c r="Q3" s="3">
        <v>9</v>
      </c>
      <c r="R3" s="3">
        <v>0</v>
      </c>
      <c r="S3" s="3">
        <v>73</v>
      </c>
      <c r="T3" s="25">
        <v>4.5599999999999996</v>
      </c>
      <c r="U3" s="8">
        <v>0</v>
      </c>
      <c r="W3" s="7" t="s">
        <v>206</v>
      </c>
      <c r="X3" s="3">
        <v>23</v>
      </c>
      <c r="Y3" s="3">
        <v>14</v>
      </c>
      <c r="Z3" s="3">
        <v>7</v>
      </c>
      <c r="AA3" s="3">
        <v>2</v>
      </c>
      <c r="AB3" s="3">
        <v>30</v>
      </c>
      <c r="AC3" s="3">
        <v>142</v>
      </c>
      <c r="AD3" s="3">
        <v>116</v>
      </c>
      <c r="AE3" s="8">
        <v>1</v>
      </c>
    </row>
    <row r="4" spans="1:31" x14ac:dyDescent="0.35">
      <c r="A4" s="7">
        <v>3</v>
      </c>
      <c r="B4" s="3" t="s">
        <v>8</v>
      </c>
      <c r="C4" s="3" t="s">
        <v>207</v>
      </c>
      <c r="D4" s="3">
        <v>20</v>
      </c>
      <c r="E4" s="3">
        <v>21</v>
      </c>
      <c r="F4" s="3">
        <v>32</v>
      </c>
      <c r="G4" s="3">
        <v>53</v>
      </c>
      <c r="H4" s="3">
        <v>1</v>
      </c>
      <c r="I4" s="8">
        <v>0</v>
      </c>
      <c r="K4" s="7">
        <v>3</v>
      </c>
      <c r="L4" s="3" t="s">
        <v>183</v>
      </c>
      <c r="M4" s="3" t="s">
        <v>207</v>
      </c>
      <c r="N4" s="3">
        <v>22</v>
      </c>
      <c r="O4" s="3">
        <v>990</v>
      </c>
      <c r="P4" s="3">
        <v>14</v>
      </c>
      <c r="Q4" s="3">
        <v>6</v>
      </c>
      <c r="R4" s="3">
        <v>2</v>
      </c>
      <c r="S4" s="3">
        <v>103</v>
      </c>
      <c r="T4" s="25">
        <v>4.68</v>
      </c>
      <c r="U4" s="8">
        <v>0</v>
      </c>
      <c r="W4" s="7" t="s">
        <v>152</v>
      </c>
      <c r="X4" s="3">
        <v>23</v>
      </c>
      <c r="Y4" s="3">
        <v>11</v>
      </c>
      <c r="Z4" s="3">
        <v>10</v>
      </c>
      <c r="AA4" s="3">
        <v>2</v>
      </c>
      <c r="AB4" s="3">
        <v>24</v>
      </c>
      <c r="AC4" s="3">
        <v>105</v>
      </c>
      <c r="AD4" s="3">
        <v>98</v>
      </c>
      <c r="AE4" s="8">
        <v>4</v>
      </c>
    </row>
    <row r="5" spans="1:31" x14ac:dyDescent="0.35">
      <c r="A5" s="7">
        <v>4</v>
      </c>
      <c r="B5" s="3" t="s">
        <v>144</v>
      </c>
      <c r="C5" s="3" t="s">
        <v>208</v>
      </c>
      <c r="D5" s="3">
        <v>20</v>
      </c>
      <c r="E5" s="3">
        <v>34</v>
      </c>
      <c r="F5" s="3">
        <v>16</v>
      </c>
      <c r="G5" s="3">
        <v>50</v>
      </c>
      <c r="H5" s="3">
        <v>2</v>
      </c>
      <c r="I5" s="8">
        <v>0</v>
      </c>
      <c r="K5" s="7">
        <v>4</v>
      </c>
      <c r="L5" s="3" t="s">
        <v>192</v>
      </c>
      <c r="M5" s="3" t="s">
        <v>206</v>
      </c>
      <c r="N5" s="3">
        <v>21</v>
      </c>
      <c r="O5" s="3">
        <v>945</v>
      </c>
      <c r="P5" s="3">
        <v>13</v>
      </c>
      <c r="Q5" s="3">
        <v>6</v>
      </c>
      <c r="R5" s="3">
        <v>2</v>
      </c>
      <c r="S5" s="3">
        <v>103</v>
      </c>
      <c r="T5" s="25">
        <v>4.9000000000000004</v>
      </c>
      <c r="U5" s="8">
        <v>0</v>
      </c>
      <c r="W5" s="7" t="s">
        <v>208</v>
      </c>
      <c r="X5" s="3">
        <v>23</v>
      </c>
      <c r="Y5" s="3">
        <v>10</v>
      </c>
      <c r="Z5" s="3">
        <v>13</v>
      </c>
      <c r="AA5" s="3">
        <v>0</v>
      </c>
      <c r="AB5" s="3">
        <v>20</v>
      </c>
      <c r="AC5" s="3">
        <v>124</v>
      </c>
      <c r="AD5" s="3">
        <v>142</v>
      </c>
      <c r="AE5" s="8">
        <v>6</v>
      </c>
    </row>
    <row r="6" spans="1:31" x14ac:dyDescent="0.35">
      <c r="A6" s="7">
        <v>5</v>
      </c>
      <c r="B6" s="3" t="s">
        <v>19</v>
      </c>
      <c r="C6" s="3" t="s">
        <v>207</v>
      </c>
      <c r="D6" s="3">
        <v>21</v>
      </c>
      <c r="E6" s="3">
        <v>21</v>
      </c>
      <c r="F6" s="3">
        <v>27</v>
      </c>
      <c r="G6" s="3">
        <v>48</v>
      </c>
      <c r="H6" s="3">
        <v>2</v>
      </c>
      <c r="I6" s="8">
        <v>1</v>
      </c>
      <c r="K6" s="7">
        <v>5</v>
      </c>
      <c r="L6" s="3" t="s">
        <v>169</v>
      </c>
      <c r="M6" s="3" t="s">
        <v>210</v>
      </c>
      <c r="N6" s="3">
        <v>1</v>
      </c>
      <c r="O6" s="3">
        <v>45</v>
      </c>
      <c r="P6" s="3">
        <v>0</v>
      </c>
      <c r="Q6" s="3">
        <v>1</v>
      </c>
      <c r="R6" s="3">
        <v>0</v>
      </c>
      <c r="S6" s="3">
        <v>5</v>
      </c>
      <c r="T6" s="25">
        <v>5</v>
      </c>
      <c r="U6" s="8">
        <v>0</v>
      </c>
      <c r="W6" s="7" t="s">
        <v>292</v>
      </c>
      <c r="X6" s="3">
        <v>23</v>
      </c>
      <c r="Y6" s="3">
        <v>10</v>
      </c>
      <c r="Z6" s="3">
        <v>13</v>
      </c>
      <c r="AA6" s="3">
        <v>0</v>
      </c>
      <c r="AB6" s="3">
        <v>20</v>
      </c>
      <c r="AC6" s="3">
        <v>112</v>
      </c>
      <c r="AD6" s="3">
        <v>116</v>
      </c>
      <c r="AE6" s="8">
        <v>6</v>
      </c>
    </row>
    <row r="7" spans="1:31" ht="15" thickBot="1" x14ac:dyDescent="0.4">
      <c r="A7" s="7">
        <v>6</v>
      </c>
      <c r="B7" s="3" t="s">
        <v>209</v>
      </c>
      <c r="C7" s="3" t="s">
        <v>207</v>
      </c>
      <c r="D7" s="3">
        <v>18</v>
      </c>
      <c r="E7" s="3">
        <v>23</v>
      </c>
      <c r="F7" s="3">
        <v>20</v>
      </c>
      <c r="G7" s="3">
        <v>43</v>
      </c>
      <c r="H7" s="3">
        <v>4</v>
      </c>
      <c r="I7" s="8">
        <v>0</v>
      </c>
      <c r="K7" s="7">
        <v>6</v>
      </c>
      <c r="L7" s="3" t="s">
        <v>222</v>
      </c>
      <c r="M7" s="3" t="s">
        <v>210</v>
      </c>
      <c r="N7" s="3">
        <v>7</v>
      </c>
      <c r="O7" s="3">
        <v>315</v>
      </c>
      <c r="P7" s="3">
        <v>1</v>
      </c>
      <c r="Q7" s="3">
        <v>5</v>
      </c>
      <c r="R7" s="3">
        <v>1</v>
      </c>
      <c r="S7" s="3">
        <v>42</v>
      </c>
      <c r="T7" s="25">
        <v>6</v>
      </c>
      <c r="U7" s="8">
        <v>0</v>
      </c>
      <c r="W7" s="9" t="s">
        <v>210</v>
      </c>
      <c r="X7" s="10">
        <v>23</v>
      </c>
      <c r="Y7" s="10">
        <v>5</v>
      </c>
      <c r="Z7" s="10">
        <v>16</v>
      </c>
      <c r="AA7" s="10">
        <v>2</v>
      </c>
      <c r="AB7" s="10">
        <v>12</v>
      </c>
      <c r="AC7" s="10">
        <v>96</v>
      </c>
      <c r="AD7" s="10">
        <v>144</v>
      </c>
      <c r="AE7" s="11">
        <v>10</v>
      </c>
    </row>
    <row r="8" spans="1:31" x14ac:dyDescent="0.35">
      <c r="A8" s="7">
        <v>7</v>
      </c>
      <c r="B8" s="3" t="s">
        <v>116</v>
      </c>
      <c r="C8" s="3" t="s">
        <v>208</v>
      </c>
      <c r="D8" s="3">
        <v>16</v>
      </c>
      <c r="E8" s="3">
        <v>19</v>
      </c>
      <c r="F8" s="3">
        <v>22</v>
      </c>
      <c r="G8" s="3">
        <v>41</v>
      </c>
      <c r="H8" s="3">
        <v>1</v>
      </c>
      <c r="I8" s="8">
        <v>0</v>
      </c>
      <c r="K8" s="7">
        <v>7</v>
      </c>
      <c r="L8" s="3" t="s">
        <v>187</v>
      </c>
      <c r="M8" s="3" t="s">
        <v>210</v>
      </c>
      <c r="N8" s="3">
        <v>11</v>
      </c>
      <c r="O8" s="3">
        <v>495</v>
      </c>
      <c r="P8" s="3">
        <v>4</v>
      </c>
      <c r="Q8" s="3">
        <v>7</v>
      </c>
      <c r="R8" s="3">
        <v>0</v>
      </c>
      <c r="S8" s="3">
        <v>70</v>
      </c>
      <c r="T8" s="25">
        <v>6.36</v>
      </c>
      <c r="U8" s="8">
        <v>0</v>
      </c>
    </row>
    <row r="9" spans="1:31" ht="15" thickBot="1" x14ac:dyDescent="0.4">
      <c r="A9" s="7">
        <v>8</v>
      </c>
      <c r="B9" s="3" t="s">
        <v>125</v>
      </c>
      <c r="C9" s="3" t="s">
        <v>114</v>
      </c>
      <c r="D9" s="3">
        <v>19</v>
      </c>
      <c r="E9" s="3">
        <v>11</v>
      </c>
      <c r="F9" s="3">
        <v>29</v>
      </c>
      <c r="G9" s="3">
        <v>40</v>
      </c>
      <c r="H9" s="3">
        <v>1</v>
      </c>
      <c r="I9" s="8">
        <v>0</v>
      </c>
      <c r="K9" s="9">
        <v>8</v>
      </c>
      <c r="L9" s="10" t="s">
        <v>184</v>
      </c>
      <c r="M9" s="10" t="s">
        <v>208</v>
      </c>
      <c r="N9" s="10">
        <v>16</v>
      </c>
      <c r="O9" s="10">
        <v>720</v>
      </c>
      <c r="P9" s="10">
        <v>6</v>
      </c>
      <c r="Q9" s="10">
        <v>10</v>
      </c>
      <c r="R9" s="10">
        <v>0</v>
      </c>
      <c r="S9" s="10">
        <v>108</v>
      </c>
      <c r="T9" s="26">
        <v>6.75</v>
      </c>
      <c r="U9" s="11">
        <v>0</v>
      </c>
    </row>
    <row r="10" spans="1:31" x14ac:dyDescent="0.35">
      <c r="A10" s="7">
        <v>9</v>
      </c>
      <c r="B10" s="3" t="s">
        <v>151</v>
      </c>
      <c r="C10" s="3" t="s">
        <v>210</v>
      </c>
      <c r="D10" s="3">
        <v>21</v>
      </c>
      <c r="E10" s="3">
        <v>24</v>
      </c>
      <c r="F10" s="3">
        <v>15</v>
      </c>
      <c r="G10" s="3">
        <v>39</v>
      </c>
      <c r="H10" s="3">
        <v>1</v>
      </c>
      <c r="I10" s="8">
        <v>0</v>
      </c>
    </row>
    <row r="11" spans="1:31" x14ac:dyDescent="0.35">
      <c r="A11" s="7">
        <v>10</v>
      </c>
      <c r="B11" s="3" t="s">
        <v>148</v>
      </c>
      <c r="C11" s="3" t="s">
        <v>152</v>
      </c>
      <c r="D11" s="3">
        <v>19</v>
      </c>
      <c r="E11" s="3">
        <v>22</v>
      </c>
      <c r="F11" s="3">
        <v>14</v>
      </c>
      <c r="G11" s="3">
        <v>36</v>
      </c>
      <c r="H11" s="3">
        <v>3</v>
      </c>
      <c r="I11" s="8">
        <v>0</v>
      </c>
    </row>
    <row r="12" spans="1:31" x14ac:dyDescent="0.35">
      <c r="A12" s="7">
        <v>11</v>
      </c>
      <c r="B12" s="3" t="s">
        <v>164</v>
      </c>
      <c r="C12" s="3" t="s">
        <v>206</v>
      </c>
      <c r="D12" s="3">
        <v>22</v>
      </c>
      <c r="E12" s="3">
        <v>10</v>
      </c>
      <c r="F12" s="3">
        <v>26</v>
      </c>
      <c r="G12" s="3">
        <v>36</v>
      </c>
      <c r="H12" s="3">
        <v>3</v>
      </c>
      <c r="I12" s="8">
        <v>0</v>
      </c>
    </row>
    <row r="13" spans="1:31" x14ac:dyDescent="0.35">
      <c r="A13" s="7">
        <v>12</v>
      </c>
      <c r="B13" s="3" t="s">
        <v>15</v>
      </c>
      <c r="C13" s="3" t="s">
        <v>152</v>
      </c>
      <c r="D13" s="3">
        <v>20</v>
      </c>
      <c r="E13" s="3">
        <v>22</v>
      </c>
      <c r="F13" s="3">
        <v>13</v>
      </c>
      <c r="G13" s="3">
        <v>35</v>
      </c>
      <c r="H13" s="3">
        <v>2</v>
      </c>
      <c r="I13" s="8">
        <v>2</v>
      </c>
    </row>
    <row r="14" spans="1:31" x14ac:dyDescent="0.35">
      <c r="A14" s="7">
        <v>13</v>
      </c>
      <c r="B14" s="3" t="s">
        <v>155</v>
      </c>
      <c r="C14" s="3" t="s">
        <v>207</v>
      </c>
      <c r="D14" s="3">
        <v>19</v>
      </c>
      <c r="E14" s="3">
        <v>15</v>
      </c>
      <c r="F14" s="3">
        <v>20</v>
      </c>
      <c r="G14" s="3">
        <v>35</v>
      </c>
      <c r="H14" s="3">
        <v>1</v>
      </c>
      <c r="I14" s="8">
        <v>0</v>
      </c>
    </row>
    <row r="15" spans="1:31" x14ac:dyDescent="0.35">
      <c r="A15" s="7">
        <v>14</v>
      </c>
      <c r="B15" s="3" t="s">
        <v>211</v>
      </c>
      <c r="C15" s="3" t="s">
        <v>206</v>
      </c>
      <c r="D15" s="3">
        <v>13</v>
      </c>
      <c r="E15" s="3">
        <v>21</v>
      </c>
      <c r="F15" s="3">
        <v>14</v>
      </c>
      <c r="G15" s="3">
        <v>35</v>
      </c>
      <c r="H15" s="3">
        <v>3</v>
      </c>
      <c r="I15" s="8">
        <v>1</v>
      </c>
    </row>
    <row r="16" spans="1:31" x14ac:dyDescent="0.35">
      <c r="A16" s="7">
        <v>15</v>
      </c>
      <c r="B16" s="3" t="s">
        <v>60</v>
      </c>
      <c r="C16" s="3" t="s">
        <v>206</v>
      </c>
      <c r="D16" s="3">
        <v>21</v>
      </c>
      <c r="E16" s="3">
        <v>16</v>
      </c>
      <c r="F16" s="3">
        <v>17</v>
      </c>
      <c r="G16" s="3">
        <v>33</v>
      </c>
      <c r="H16" s="3">
        <v>0</v>
      </c>
      <c r="I16" s="8">
        <v>1</v>
      </c>
    </row>
    <row r="17" spans="1:9" x14ac:dyDescent="0.35">
      <c r="A17" s="7">
        <v>16</v>
      </c>
      <c r="B17" s="3" t="s">
        <v>160</v>
      </c>
      <c r="C17" s="3" t="s">
        <v>206</v>
      </c>
      <c r="D17" s="3">
        <v>21</v>
      </c>
      <c r="E17" s="3">
        <v>15</v>
      </c>
      <c r="F17" s="3">
        <v>17</v>
      </c>
      <c r="G17" s="3">
        <v>32</v>
      </c>
      <c r="H17" s="3">
        <v>3</v>
      </c>
      <c r="I17" s="8">
        <v>0</v>
      </c>
    </row>
    <row r="18" spans="1:9" x14ac:dyDescent="0.35">
      <c r="A18" s="7">
        <v>17</v>
      </c>
      <c r="B18" s="3" t="s">
        <v>40</v>
      </c>
      <c r="C18" s="3" t="s">
        <v>152</v>
      </c>
      <c r="D18" s="3">
        <v>23</v>
      </c>
      <c r="E18" s="3">
        <v>11</v>
      </c>
      <c r="F18" s="3">
        <v>21</v>
      </c>
      <c r="G18" s="3">
        <v>32</v>
      </c>
      <c r="H18" s="3">
        <v>1</v>
      </c>
      <c r="I18" s="8">
        <v>0</v>
      </c>
    </row>
    <row r="19" spans="1:9" x14ac:dyDescent="0.35">
      <c r="A19" s="7">
        <v>18</v>
      </c>
      <c r="B19" s="3" t="s">
        <v>135</v>
      </c>
      <c r="C19" s="3" t="s">
        <v>210</v>
      </c>
      <c r="D19" s="3">
        <v>13</v>
      </c>
      <c r="E19" s="3">
        <v>21</v>
      </c>
      <c r="F19" s="3">
        <v>11</v>
      </c>
      <c r="G19" s="3">
        <v>32</v>
      </c>
      <c r="H19" s="3">
        <v>1</v>
      </c>
      <c r="I19" s="8">
        <v>1</v>
      </c>
    </row>
    <row r="20" spans="1:9" x14ac:dyDescent="0.35">
      <c r="A20" s="7">
        <v>19</v>
      </c>
      <c r="B20" s="3" t="s">
        <v>36</v>
      </c>
      <c r="C20" s="3" t="s">
        <v>152</v>
      </c>
      <c r="D20" s="3">
        <v>20</v>
      </c>
      <c r="E20" s="3">
        <v>14</v>
      </c>
      <c r="F20" s="3">
        <v>17</v>
      </c>
      <c r="G20" s="3">
        <v>31</v>
      </c>
      <c r="H20" s="3">
        <v>2</v>
      </c>
      <c r="I20" s="8">
        <v>0</v>
      </c>
    </row>
    <row r="21" spans="1:9" x14ac:dyDescent="0.35">
      <c r="A21" s="7">
        <v>20</v>
      </c>
      <c r="B21" s="3" t="s">
        <v>170</v>
      </c>
      <c r="C21" s="3" t="s">
        <v>207</v>
      </c>
      <c r="D21" s="3">
        <v>18</v>
      </c>
      <c r="E21" s="3">
        <v>15</v>
      </c>
      <c r="F21" s="3">
        <v>15</v>
      </c>
      <c r="G21" s="3">
        <v>30</v>
      </c>
      <c r="H21" s="3">
        <v>2</v>
      </c>
      <c r="I21" s="8">
        <v>0</v>
      </c>
    </row>
    <row r="22" spans="1:9" x14ac:dyDescent="0.35">
      <c r="A22" s="7">
        <v>21</v>
      </c>
      <c r="B22" s="3" t="s">
        <v>14</v>
      </c>
      <c r="C22" s="3" t="s">
        <v>210</v>
      </c>
      <c r="D22" s="3">
        <v>19</v>
      </c>
      <c r="E22" s="3">
        <v>16</v>
      </c>
      <c r="F22" s="3">
        <v>13</v>
      </c>
      <c r="G22" s="3">
        <v>29</v>
      </c>
      <c r="H22" s="3">
        <v>2</v>
      </c>
      <c r="I22" s="8">
        <v>0</v>
      </c>
    </row>
    <row r="23" spans="1:9" x14ac:dyDescent="0.35">
      <c r="A23" s="7">
        <v>22</v>
      </c>
      <c r="B23" s="3" t="s">
        <v>212</v>
      </c>
      <c r="C23" s="3" t="s">
        <v>208</v>
      </c>
      <c r="D23" s="3">
        <v>17</v>
      </c>
      <c r="E23" s="3">
        <v>10</v>
      </c>
      <c r="F23" s="3">
        <v>17</v>
      </c>
      <c r="G23" s="3">
        <v>27</v>
      </c>
      <c r="H23" s="3">
        <v>2</v>
      </c>
      <c r="I23" s="8">
        <v>0</v>
      </c>
    </row>
    <row r="24" spans="1:9" x14ac:dyDescent="0.35">
      <c r="A24" s="7">
        <v>23</v>
      </c>
      <c r="B24" s="3" t="s">
        <v>213</v>
      </c>
      <c r="C24" s="3" t="s">
        <v>206</v>
      </c>
      <c r="D24" s="3">
        <v>17</v>
      </c>
      <c r="E24" s="3">
        <v>15</v>
      </c>
      <c r="F24" s="3">
        <v>10</v>
      </c>
      <c r="G24" s="3">
        <v>25</v>
      </c>
      <c r="H24" s="3">
        <v>1</v>
      </c>
      <c r="I24" s="8">
        <v>0</v>
      </c>
    </row>
    <row r="25" spans="1:9" x14ac:dyDescent="0.35">
      <c r="A25" s="7">
        <v>24</v>
      </c>
      <c r="B25" s="3" t="s">
        <v>57</v>
      </c>
      <c r="C25" s="3" t="s">
        <v>208</v>
      </c>
      <c r="D25" s="3">
        <v>19</v>
      </c>
      <c r="E25" s="3">
        <v>5</v>
      </c>
      <c r="F25" s="3">
        <v>19</v>
      </c>
      <c r="G25" s="3">
        <v>24</v>
      </c>
      <c r="H25" s="3">
        <v>0</v>
      </c>
      <c r="I25" s="8">
        <v>0</v>
      </c>
    </row>
    <row r="26" spans="1:9" x14ac:dyDescent="0.35">
      <c r="A26" s="7">
        <v>25</v>
      </c>
      <c r="B26" s="3" t="s">
        <v>75</v>
      </c>
      <c r="C26" s="3" t="s">
        <v>207</v>
      </c>
      <c r="D26" s="3">
        <v>15</v>
      </c>
      <c r="E26" s="3">
        <v>13</v>
      </c>
      <c r="F26" s="3">
        <v>11</v>
      </c>
      <c r="G26" s="3">
        <v>24</v>
      </c>
      <c r="H26" s="3">
        <v>0</v>
      </c>
      <c r="I26" s="8">
        <v>0</v>
      </c>
    </row>
    <row r="27" spans="1:9" x14ac:dyDescent="0.35">
      <c r="A27" s="7">
        <v>26</v>
      </c>
      <c r="B27" s="3" t="s">
        <v>163</v>
      </c>
      <c r="C27" s="3" t="s">
        <v>114</v>
      </c>
      <c r="D27" s="3">
        <v>12</v>
      </c>
      <c r="E27" s="3">
        <v>15</v>
      </c>
      <c r="F27" s="3">
        <v>9</v>
      </c>
      <c r="G27" s="3">
        <v>24</v>
      </c>
      <c r="H27" s="3">
        <v>1</v>
      </c>
      <c r="I27" s="8">
        <v>0</v>
      </c>
    </row>
    <row r="28" spans="1:9" x14ac:dyDescent="0.35">
      <c r="A28" s="7">
        <v>27</v>
      </c>
      <c r="B28" s="3" t="s">
        <v>41</v>
      </c>
      <c r="C28" s="3" t="s">
        <v>210</v>
      </c>
      <c r="D28" s="3">
        <v>21</v>
      </c>
      <c r="E28" s="3">
        <v>8</v>
      </c>
      <c r="F28" s="3">
        <v>15</v>
      </c>
      <c r="G28" s="3">
        <v>23</v>
      </c>
      <c r="H28" s="3">
        <v>0</v>
      </c>
      <c r="I28" s="8">
        <v>0</v>
      </c>
    </row>
    <row r="29" spans="1:9" x14ac:dyDescent="0.35">
      <c r="A29" s="7">
        <v>28</v>
      </c>
      <c r="B29" s="3" t="s">
        <v>169</v>
      </c>
      <c r="C29" s="3" t="s">
        <v>210</v>
      </c>
      <c r="D29" s="3">
        <v>19</v>
      </c>
      <c r="E29" s="3">
        <v>3</v>
      </c>
      <c r="F29" s="3">
        <v>20</v>
      </c>
      <c r="G29" s="3">
        <v>23</v>
      </c>
      <c r="H29" s="3">
        <v>0</v>
      </c>
      <c r="I29" s="8">
        <v>0</v>
      </c>
    </row>
    <row r="30" spans="1:9" x14ac:dyDescent="0.35">
      <c r="A30" s="7">
        <v>29</v>
      </c>
      <c r="B30" s="3" t="s">
        <v>42</v>
      </c>
      <c r="C30" s="3" t="s">
        <v>207</v>
      </c>
      <c r="D30" s="3">
        <v>19</v>
      </c>
      <c r="E30" s="3">
        <v>4</v>
      </c>
      <c r="F30" s="3">
        <v>18</v>
      </c>
      <c r="G30" s="3">
        <v>22</v>
      </c>
      <c r="H30" s="3">
        <v>0</v>
      </c>
      <c r="I30" s="8">
        <v>0</v>
      </c>
    </row>
    <row r="31" spans="1:9" x14ac:dyDescent="0.35">
      <c r="A31" s="7">
        <v>30</v>
      </c>
      <c r="B31" s="3" t="s">
        <v>122</v>
      </c>
      <c r="C31" s="3" t="s">
        <v>206</v>
      </c>
      <c r="D31" s="3">
        <v>20</v>
      </c>
      <c r="E31" s="3">
        <v>9</v>
      </c>
      <c r="F31" s="3">
        <v>11</v>
      </c>
      <c r="G31" s="3">
        <v>20</v>
      </c>
      <c r="H31" s="3">
        <v>0</v>
      </c>
      <c r="I31" s="8">
        <v>0</v>
      </c>
    </row>
    <row r="32" spans="1:9" x14ac:dyDescent="0.35">
      <c r="A32" s="7">
        <v>31</v>
      </c>
      <c r="B32" s="3" t="s">
        <v>214</v>
      </c>
      <c r="C32" s="3" t="s">
        <v>114</v>
      </c>
      <c r="D32" s="3">
        <v>12</v>
      </c>
      <c r="E32" s="3">
        <v>7</v>
      </c>
      <c r="F32" s="3">
        <v>13</v>
      </c>
      <c r="G32" s="3">
        <v>20</v>
      </c>
      <c r="H32" s="3">
        <v>0</v>
      </c>
      <c r="I32" s="8">
        <v>0</v>
      </c>
    </row>
    <row r="33" spans="1:9" x14ac:dyDescent="0.35">
      <c r="A33" s="7">
        <v>32</v>
      </c>
      <c r="B33" s="3" t="s">
        <v>161</v>
      </c>
      <c r="C33" s="3" t="s">
        <v>207</v>
      </c>
      <c r="D33" s="3">
        <v>20</v>
      </c>
      <c r="E33" s="3">
        <v>8</v>
      </c>
      <c r="F33" s="3">
        <v>11</v>
      </c>
      <c r="G33" s="3">
        <v>19</v>
      </c>
      <c r="H33" s="3">
        <v>1</v>
      </c>
      <c r="I33" s="8">
        <v>0</v>
      </c>
    </row>
    <row r="34" spans="1:9" x14ac:dyDescent="0.35">
      <c r="A34" s="7">
        <v>33</v>
      </c>
      <c r="B34" s="3" t="s">
        <v>37</v>
      </c>
      <c r="C34" s="3" t="s">
        <v>208</v>
      </c>
      <c r="D34" s="3">
        <v>18</v>
      </c>
      <c r="E34" s="3">
        <v>10</v>
      </c>
      <c r="F34" s="3">
        <v>8</v>
      </c>
      <c r="G34" s="3">
        <v>18</v>
      </c>
      <c r="H34" s="3">
        <v>1</v>
      </c>
      <c r="I34" s="8">
        <v>0</v>
      </c>
    </row>
    <row r="35" spans="1:9" x14ac:dyDescent="0.35">
      <c r="A35" s="7">
        <v>34</v>
      </c>
      <c r="B35" s="3" t="s">
        <v>47</v>
      </c>
      <c r="C35" s="3" t="s">
        <v>206</v>
      </c>
      <c r="D35" s="3">
        <v>21</v>
      </c>
      <c r="E35" s="3">
        <v>5</v>
      </c>
      <c r="F35" s="3">
        <v>12</v>
      </c>
      <c r="G35" s="3">
        <v>17</v>
      </c>
      <c r="H35" s="3">
        <v>0</v>
      </c>
      <c r="I35" s="8">
        <v>0</v>
      </c>
    </row>
    <row r="36" spans="1:9" x14ac:dyDescent="0.35">
      <c r="A36" s="7">
        <v>35</v>
      </c>
      <c r="B36" s="3" t="s">
        <v>70</v>
      </c>
      <c r="C36" s="3" t="s">
        <v>210</v>
      </c>
      <c r="D36" s="3">
        <v>17</v>
      </c>
      <c r="E36" s="3">
        <v>7</v>
      </c>
      <c r="F36" s="3">
        <v>10</v>
      </c>
      <c r="G36" s="3">
        <v>17</v>
      </c>
      <c r="H36" s="3">
        <v>0</v>
      </c>
      <c r="I36" s="8">
        <v>0</v>
      </c>
    </row>
    <row r="37" spans="1:9" x14ac:dyDescent="0.35">
      <c r="A37" s="7">
        <v>36</v>
      </c>
      <c r="B37" s="3" t="s">
        <v>215</v>
      </c>
      <c r="C37" s="3" t="s">
        <v>152</v>
      </c>
      <c r="D37" s="3">
        <v>20</v>
      </c>
      <c r="E37" s="3">
        <v>7</v>
      </c>
      <c r="F37" s="3">
        <v>10</v>
      </c>
      <c r="G37" s="3">
        <v>17</v>
      </c>
      <c r="H37" s="3">
        <v>0</v>
      </c>
      <c r="I37" s="8">
        <v>0</v>
      </c>
    </row>
    <row r="38" spans="1:9" x14ac:dyDescent="0.35">
      <c r="A38" s="7">
        <v>37</v>
      </c>
      <c r="B38" s="3" t="s">
        <v>53</v>
      </c>
      <c r="C38" s="3" t="s">
        <v>114</v>
      </c>
      <c r="D38" s="3">
        <v>16</v>
      </c>
      <c r="E38" s="3">
        <v>7</v>
      </c>
      <c r="F38" s="3">
        <v>10</v>
      </c>
      <c r="G38" s="3">
        <v>17</v>
      </c>
      <c r="H38" s="3">
        <v>2</v>
      </c>
      <c r="I38" s="8">
        <v>0</v>
      </c>
    </row>
    <row r="39" spans="1:9" x14ac:dyDescent="0.35">
      <c r="A39" s="7">
        <v>38</v>
      </c>
      <c r="B39" s="3" t="s">
        <v>43</v>
      </c>
      <c r="C39" s="3" t="s">
        <v>210</v>
      </c>
      <c r="D39" s="3">
        <v>20</v>
      </c>
      <c r="E39" s="3">
        <v>6</v>
      </c>
      <c r="F39" s="3">
        <v>10</v>
      </c>
      <c r="G39" s="3">
        <v>16</v>
      </c>
      <c r="H39" s="3">
        <v>0</v>
      </c>
      <c r="I39" s="8">
        <v>0</v>
      </c>
    </row>
    <row r="40" spans="1:9" x14ac:dyDescent="0.35">
      <c r="A40" s="7">
        <v>39</v>
      </c>
      <c r="B40" s="3" t="s">
        <v>59</v>
      </c>
      <c r="C40" s="3" t="s">
        <v>207</v>
      </c>
      <c r="D40" s="3">
        <v>15</v>
      </c>
      <c r="E40" s="3">
        <v>6</v>
      </c>
      <c r="F40" s="3">
        <v>9</v>
      </c>
      <c r="G40" s="3">
        <v>15</v>
      </c>
      <c r="H40" s="3">
        <v>1</v>
      </c>
      <c r="I40" s="8">
        <v>1</v>
      </c>
    </row>
    <row r="41" spans="1:9" x14ac:dyDescent="0.35">
      <c r="A41" s="7">
        <v>40</v>
      </c>
      <c r="B41" s="3" t="s">
        <v>156</v>
      </c>
      <c r="C41" s="3" t="s">
        <v>207</v>
      </c>
      <c r="D41" s="3">
        <v>22</v>
      </c>
      <c r="E41" s="3">
        <v>6</v>
      </c>
      <c r="F41" s="3">
        <v>9</v>
      </c>
      <c r="G41" s="3">
        <v>15</v>
      </c>
      <c r="H41" s="3">
        <v>0</v>
      </c>
      <c r="I41" s="8">
        <v>0</v>
      </c>
    </row>
    <row r="42" spans="1:9" x14ac:dyDescent="0.35">
      <c r="A42" s="7">
        <v>41</v>
      </c>
      <c r="B42" s="3" t="s">
        <v>143</v>
      </c>
      <c r="C42" s="3" t="s">
        <v>207</v>
      </c>
      <c r="D42" s="3">
        <v>21</v>
      </c>
      <c r="E42" s="3">
        <v>4</v>
      </c>
      <c r="F42" s="3">
        <v>11</v>
      </c>
      <c r="G42" s="3">
        <v>15</v>
      </c>
      <c r="H42" s="3">
        <v>0</v>
      </c>
      <c r="I42" s="8">
        <v>0</v>
      </c>
    </row>
    <row r="43" spans="1:9" x14ac:dyDescent="0.35">
      <c r="A43" s="7">
        <v>42</v>
      </c>
      <c r="B43" s="3" t="s">
        <v>17</v>
      </c>
      <c r="C43" s="3" t="s">
        <v>208</v>
      </c>
      <c r="D43" s="3">
        <v>11</v>
      </c>
      <c r="E43" s="3">
        <v>12</v>
      </c>
      <c r="F43" s="3">
        <v>3</v>
      </c>
      <c r="G43" s="3">
        <v>15</v>
      </c>
      <c r="H43" s="3">
        <v>2</v>
      </c>
      <c r="I43" s="8">
        <v>0</v>
      </c>
    </row>
    <row r="44" spans="1:9" x14ac:dyDescent="0.35">
      <c r="A44" s="7">
        <v>43</v>
      </c>
      <c r="B44" s="3" t="s">
        <v>168</v>
      </c>
      <c r="C44" s="3" t="s">
        <v>206</v>
      </c>
      <c r="D44" s="3">
        <v>19</v>
      </c>
      <c r="E44" s="3">
        <v>3</v>
      </c>
      <c r="F44" s="3">
        <v>11</v>
      </c>
      <c r="G44" s="3">
        <v>14</v>
      </c>
      <c r="H44" s="3">
        <v>0</v>
      </c>
      <c r="I44" s="8">
        <v>0</v>
      </c>
    </row>
    <row r="45" spans="1:9" x14ac:dyDescent="0.35">
      <c r="A45" s="7">
        <v>44</v>
      </c>
      <c r="B45" s="3" t="s">
        <v>38</v>
      </c>
      <c r="C45" s="3" t="s">
        <v>206</v>
      </c>
      <c r="D45" s="3">
        <v>23</v>
      </c>
      <c r="E45" s="3">
        <v>7</v>
      </c>
      <c r="F45" s="3">
        <v>7</v>
      </c>
      <c r="G45" s="3">
        <v>14</v>
      </c>
      <c r="H45" s="3">
        <v>1</v>
      </c>
      <c r="I45" s="8">
        <v>0</v>
      </c>
    </row>
    <row r="46" spans="1:9" x14ac:dyDescent="0.35">
      <c r="A46" s="7">
        <v>45</v>
      </c>
      <c r="B46" s="3" t="s">
        <v>141</v>
      </c>
      <c r="C46" s="3" t="s">
        <v>152</v>
      </c>
      <c r="D46" s="3">
        <v>15</v>
      </c>
      <c r="E46" s="3">
        <v>8</v>
      </c>
      <c r="F46" s="3">
        <v>6</v>
      </c>
      <c r="G46" s="3">
        <v>14</v>
      </c>
      <c r="H46" s="3">
        <v>1</v>
      </c>
      <c r="I46" s="8">
        <v>0</v>
      </c>
    </row>
    <row r="47" spans="1:9" x14ac:dyDescent="0.35">
      <c r="A47" s="7">
        <v>46</v>
      </c>
      <c r="B47" s="3" t="s">
        <v>133</v>
      </c>
      <c r="C47" s="3" t="s">
        <v>114</v>
      </c>
      <c r="D47" s="3">
        <v>16</v>
      </c>
      <c r="E47" s="3">
        <v>8</v>
      </c>
      <c r="F47" s="3">
        <v>5</v>
      </c>
      <c r="G47" s="3">
        <v>13</v>
      </c>
      <c r="H47" s="3">
        <v>0</v>
      </c>
      <c r="I47" s="8">
        <v>0</v>
      </c>
    </row>
    <row r="48" spans="1:9" x14ac:dyDescent="0.35">
      <c r="A48" s="7">
        <v>47</v>
      </c>
      <c r="B48" s="3" t="s">
        <v>130</v>
      </c>
      <c r="C48" s="3" t="s">
        <v>208</v>
      </c>
      <c r="D48" s="3">
        <v>19</v>
      </c>
      <c r="E48" s="3">
        <v>5</v>
      </c>
      <c r="F48" s="3">
        <v>8</v>
      </c>
      <c r="G48" s="3">
        <v>13</v>
      </c>
      <c r="H48" s="3">
        <v>1</v>
      </c>
      <c r="I48" s="8">
        <v>0</v>
      </c>
    </row>
    <row r="49" spans="1:9" x14ac:dyDescent="0.35">
      <c r="A49" s="7">
        <v>48</v>
      </c>
      <c r="B49" s="3" t="s">
        <v>55</v>
      </c>
      <c r="C49" s="3" t="s">
        <v>206</v>
      </c>
      <c r="D49" s="3">
        <v>17</v>
      </c>
      <c r="E49" s="3">
        <v>6</v>
      </c>
      <c r="F49" s="3">
        <v>7</v>
      </c>
      <c r="G49" s="3">
        <v>13</v>
      </c>
      <c r="H49" s="3">
        <v>2</v>
      </c>
      <c r="I49" s="8">
        <v>0</v>
      </c>
    </row>
    <row r="50" spans="1:9" x14ac:dyDescent="0.35">
      <c r="A50" s="7">
        <v>49</v>
      </c>
      <c r="B50" s="3" t="s">
        <v>21</v>
      </c>
      <c r="C50" s="3" t="s">
        <v>208</v>
      </c>
      <c r="D50" s="3">
        <v>15</v>
      </c>
      <c r="E50" s="3">
        <v>5</v>
      </c>
      <c r="F50" s="3">
        <v>8</v>
      </c>
      <c r="G50" s="3">
        <v>13</v>
      </c>
      <c r="H50" s="3">
        <v>0</v>
      </c>
      <c r="I50" s="8">
        <v>0</v>
      </c>
    </row>
    <row r="51" spans="1:9" x14ac:dyDescent="0.35">
      <c r="A51" s="7">
        <v>50</v>
      </c>
      <c r="B51" s="3" t="s">
        <v>216</v>
      </c>
      <c r="C51" s="3" t="s">
        <v>210</v>
      </c>
      <c r="D51" s="3">
        <v>13</v>
      </c>
      <c r="E51" s="3">
        <v>4</v>
      </c>
      <c r="F51" s="3">
        <v>8</v>
      </c>
      <c r="G51" s="3">
        <v>12</v>
      </c>
      <c r="H51" s="3">
        <v>0</v>
      </c>
      <c r="I51" s="8">
        <v>1</v>
      </c>
    </row>
    <row r="52" spans="1:9" x14ac:dyDescent="0.35">
      <c r="A52" s="7">
        <v>51</v>
      </c>
      <c r="B52" s="3" t="s">
        <v>66</v>
      </c>
      <c r="C52" s="3" t="s">
        <v>208</v>
      </c>
      <c r="D52" s="3">
        <v>18</v>
      </c>
      <c r="E52" s="3">
        <v>5</v>
      </c>
      <c r="F52" s="3">
        <v>7</v>
      </c>
      <c r="G52" s="3">
        <v>12</v>
      </c>
      <c r="H52" s="3">
        <v>0</v>
      </c>
      <c r="I52" s="8">
        <v>0</v>
      </c>
    </row>
    <row r="53" spans="1:9" x14ac:dyDescent="0.35">
      <c r="A53" s="7">
        <v>52</v>
      </c>
      <c r="B53" s="3" t="s">
        <v>217</v>
      </c>
      <c r="C53" s="3" t="s">
        <v>152</v>
      </c>
      <c r="D53" s="3">
        <v>19</v>
      </c>
      <c r="E53" s="3">
        <v>5</v>
      </c>
      <c r="F53" s="3">
        <v>7</v>
      </c>
      <c r="G53" s="3">
        <v>12</v>
      </c>
      <c r="H53" s="3">
        <v>0</v>
      </c>
      <c r="I53" s="8">
        <v>0</v>
      </c>
    </row>
    <row r="54" spans="1:9" x14ac:dyDescent="0.35">
      <c r="A54" s="7">
        <v>53</v>
      </c>
      <c r="B54" s="3" t="s">
        <v>49</v>
      </c>
      <c r="C54" s="3" t="s">
        <v>207</v>
      </c>
      <c r="D54" s="3">
        <v>13</v>
      </c>
      <c r="E54" s="3">
        <v>2</v>
      </c>
      <c r="F54" s="3">
        <v>10</v>
      </c>
      <c r="G54" s="3">
        <v>12</v>
      </c>
      <c r="H54" s="3">
        <v>0</v>
      </c>
      <c r="I54" s="8">
        <v>0</v>
      </c>
    </row>
    <row r="55" spans="1:9" x14ac:dyDescent="0.35">
      <c r="A55" s="7">
        <v>54</v>
      </c>
      <c r="B55" s="3" t="s">
        <v>31</v>
      </c>
      <c r="C55" s="3" t="s">
        <v>114</v>
      </c>
      <c r="D55" s="3">
        <v>9</v>
      </c>
      <c r="E55" s="3">
        <v>6</v>
      </c>
      <c r="F55" s="3">
        <v>6</v>
      </c>
      <c r="G55" s="3">
        <v>12</v>
      </c>
      <c r="H55" s="3">
        <v>0</v>
      </c>
      <c r="I55" s="8">
        <v>0</v>
      </c>
    </row>
    <row r="56" spans="1:9" x14ac:dyDescent="0.35">
      <c r="A56" s="7">
        <v>55</v>
      </c>
      <c r="B56" s="3" t="s">
        <v>64</v>
      </c>
      <c r="C56" s="3" t="s">
        <v>114</v>
      </c>
      <c r="D56" s="3">
        <v>11</v>
      </c>
      <c r="E56" s="3">
        <v>7</v>
      </c>
      <c r="F56" s="3">
        <v>5</v>
      </c>
      <c r="G56" s="3">
        <v>12</v>
      </c>
      <c r="H56" s="3">
        <v>0</v>
      </c>
      <c r="I56" s="8">
        <v>0</v>
      </c>
    </row>
    <row r="57" spans="1:9" x14ac:dyDescent="0.35">
      <c r="A57" s="7">
        <v>56</v>
      </c>
      <c r="B57" s="3" t="s">
        <v>165</v>
      </c>
      <c r="C57" s="3" t="s">
        <v>114</v>
      </c>
      <c r="D57" s="3">
        <v>17</v>
      </c>
      <c r="E57" s="3">
        <v>3</v>
      </c>
      <c r="F57" s="3">
        <v>7</v>
      </c>
      <c r="G57" s="3">
        <v>10</v>
      </c>
      <c r="H57" s="3">
        <v>0</v>
      </c>
      <c r="I57" s="8">
        <v>0</v>
      </c>
    </row>
    <row r="58" spans="1:9" x14ac:dyDescent="0.35">
      <c r="A58" s="7">
        <v>57</v>
      </c>
      <c r="B58" s="3" t="s">
        <v>123</v>
      </c>
      <c r="C58" s="3" t="s">
        <v>114</v>
      </c>
      <c r="D58" s="3">
        <v>16</v>
      </c>
      <c r="E58" s="3">
        <v>7</v>
      </c>
      <c r="F58" s="3">
        <v>3</v>
      </c>
      <c r="G58" s="3">
        <v>10</v>
      </c>
      <c r="H58" s="3">
        <v>0</v>
      </c>
      <c r="I58" s="8">
        <v>0</v>
      </c>
    </row>
    <row r="59" spans="1:9" x14ac:dyDescent="0.35">
      <c r="A59" s="7">
        <v>58</v>
      </c>
      <c r="B59" s="3" t="s">
        <v>45</v>
      </c>
      <c r="C59" s="3" t="s">
        <v>208</v>
      </c>
      <c r="D59" s="3">
        <v>11</v>
      </c>
      <c r="E59" s="3">
        <v>2</v>
      </c>
      <c r="F59" s="3">
        <v>8</v>
      </c>
      <c r="G59" s="3">
        <v>10</v>
      </c>
      <c r="H59" s="3">
        <v>0</v>
      </c>
      <c r="I59" s="8">
        <v>0</v>
      </c>
    </row>
    <row r="60" spans="1:9" x14ac:dyDescent="0.35">
      <c r="A60" s="7">
        <v>59</v>
      </c>
      <c r="B60" s="3" t="s">
        <v>67</v>
      </c>
      <c r="C60" s="3" t="s">
        <v>152</v>
      </c>
      <c r="D60" s="3">
        <v>14</v>
      </c>
      <c r="E60" s="3">
        <v>6</v>
      </c>
      <c r="F60" s="3">
        <v>3</v>
      </c>
      <c r="G60" s="3">
        <v>9</v>
      </c>
      <c r="H60" s="3">
        <v>1</v>
      </c>
      <c r="I60" s="8">
        <v>0</v>
      </c>
    </row>
    <row r="61" spans="1:9" x14ac:dyDescent="0.35">
      <c r="A61" s="7">
        <v>60</v>
      </c>
      <c r="B61" s="3" t="s">
        <v>129</v>
      </c>
      <c r="C61" s="3" t="s">
        <v>152</v>
      </c>
      <c r="D61" s="3">
        <v>16</v>
      </c>
      <c r="E61" s="3">
        <v>2</v>
      </c>
      <c r="F61" s="3">
        <v>6</v>
      </c>
      <c r="G61" s="3">
        <v>8</v>
      </c>
      <c r="H61" s="3">
        <v>0</v>
      </c>
      <c r="I61" s="8">
        <v>0</v>
      </c>
    </row>
    <row r="62" spans="1:9" x14ac:dyDescent="0.35">
      <c r="A62" s="7">
        <v>61</v>
      </c>
      <c r="B62" s="3" t="s">
        <v>56</v>
      </c>
      <c r="C62" s="3" t="s">
        <v>207</v>
      </c>
      <c r="D62" s="3">
        <v>15</v>
      </c>
      <c r="E62" s="3">
        <v>2</v>
      </c>
      <c r="F62" s="3">
        <v>6</v>
      </c>
      <c r="G62" s="3">
        <v>8</v>
      </c>
      <c r="H62" s="3">
        <v>0</v>
      </c>
      <c r="I62" s="8">
        <v>0</v>
      </c>
    </row>
    <row r="63" spans="1:9" x14ac:dyDescent="0.35">
      <c r="A63" s="7">
        <v>62</v>
      </c>
      <c r="B63" s="3" t="s">
        <v>65</v>
      </c>
      <c r="C63" s="3" t="s">
        <v>210</v>
      </c>
      <c r="D63" s="3">
        <v>22</v>
      </c>
      <c r="E63" s="3">
        <v>3</v>
      </c>
      <c r="F63" s="3">
        <v>5</v>
      </c>
      <c r="G63" s="3">
        <v>8</v>
      </c>
      <c r="H63" s="3">
        <v>0</v>
      </c>
      <c r="I63" s="8">
        <v>0</v>
      </c>
    </row>
    <row r="64" spans="1:9" x14ac:dyDescent="0.35">
      <c r="A64" s="7">
        <v>63</v>
      </c>
      <c r="B64" s="3" t="s">
        <v>158</v>
      </c>
      <c r="C64" s="3" t="s">
        <v>208</v>
      </c>
      <c r="D64" s="3">
        <v>17</v>
      </c>
      <c r="E64" s="3">
        <v>5</v>
      </c>
      <c r="F64" s="3">
        <v>3</v>
      </c>
      <c r="G64" s="3">
        <v>8</v>
      </c>
      <c r="H64" s="3">
        <v>0</v>
      </c>
      <c r="I64" s="8">
        <v>0</v>
      </c>
    </row>
    <row r="65" spans="1:9" x14ac:dyDescent="0.35">
      <c r="A65" s="7">
        <v>64</v>
      </c>
      <c r="B65" s="3" t="s">
        <v>71</v>
      </c>
      <c r="C65" s="3" t="s">
        <v>114</v>
      </c>
      <c r="D65" s="3">
        <v>23</v>
      </c>
      <c r="E65" s="3">
        <v>2</v>
      </c>
      <c r="F65" s="3">
        <v>6</v>
      </c>
      <c r="G65" s="3">
        <v>8</v>
      </c>
      <c r="H65" s="3">
        <v>0</v>
      </c>
      <c r="I65" s="8">
        <v>0</v>
      </c>
    </row>
    <row r="66" spans="1:9" x14ac:dyDescent="0.35">
      <c r="A66" s="7">
        <v>65</v>
      </c>
      <c r="B66" s="3" t="s">
        <v>46</v>
      </c>
      <c r="C66" s="3" t="s">
        <v>208</v>
      </c>
      <c r="D66" s="3">
        <v>13</v>
      </c>
      <c r="E66" s="3">
        <v>2</v>
      </c>
      <c r="F66" s="3">
        <v>5</v>
      </c>
      <c r="G66" s="3">
        <v>7</v>
      </c>
      <c r="H66" s="3">
        <v>0</v>
      </c>
      <c r="I66" s="8">
        <v>0</v>
      </c>
    </row>
    <row r="67" spans="1:9" x14ac:dyDescent="0.35">
      <c r="A67" s="7">
        <v>66</v>
      </c>
      <c r="B67" s="3" t="s">
        <v>108</v>
      </c>
      <c r="C67" s="3" t="s">
        <v>207</v>
      </c>
      <c r="D67" s="3">
        <v>17</v>
      </c>
      <c r="E67" s="3">
        <v>2</v>
      </c>
      <c r="F67" s="3">
        <v>5</v>
      </c>
      <c r="G67" s="3">
        <v>7</v>
      </c>
      <c r="H67" s="3">
        <v>1</v>
      </c>
      <c r="I67" s="8">
        <v>0</v>
      </c>
    </row>
    <row r="68" spans="1:9" x14ac:dyDescent="0.35">
      <c r="A68" s="7">
        <v>67</v>
      </c>
      <c r="B68" s="3" t="s">
        <v>142</v>
      </c>
      <c r="C68" s="3" t="s">
        <v>152</v>
      </c>
      <c r="D68" s="3">
        <v>16</v>
      </c>
      <c r="E68" s="3">
        <v>1</v>
      </c>
      <c r="F68" s="3">
        <v>5</v>
      </c>
      <c r="G68" s="3">
        <v>6</v>
      </c>
      <c r="H68" s="3">
        <v>0</v>
      </c>
      <c r="I68" s="8">
        <v>0</v>
      </c>
    </row>
    <row r="69" spans="1:9" x14ac:dyDescent="0.35">
      <c r="A69" s="7">
        <v>68</v>
      </c>
      <c r="B69" s="3" t="s">
        <v>218</v>
      </c>
      <c r="C69" s="3" t="s">
        <v>208</v>
      </c>
      <c r="D69" s="3">
        <v>15</v>
      </c>
      <c r="E69" s="3">
        <v>2</v>
      </c>
      <c r="F69" s="3">
        <v>4</v>
      </c>
      <c r="G69" s="3">
        <v>6</v>
      </c>
      <c r="H69" s="3">
        <v>1</v>
      </c>
      <c r="I69" s="8">
        <v>0</v>
      </c>
    </row>
    <row r="70" spans="1:9" x14ac:dyDescent="0.35">
      <c r="A70" s="7">
        <v>69</v>
      </c>
      <c r="B70" s="3" t="s">
        <v>68</v>
      </c>
      <c r="C70" s="3" t="s">
        <v>114</v>
      </c>
      <c r="D70" s="3">
        <v>16</v>
      </c>
      <c r="E70" s="3">
        <v>2</v>
      </c>
      <c r="F70" s="3">
        <v>4</v>
      </c>
      <c r="G70" s="3">
        <v>6</v>
      </c>
      <c r="H70" s="3">
        <v>1</v>
      </c>
      <c r="I70" s="8">
        <v>0</v>
      </c>
    </row>
    <row r="71" spans="1:9" x14ac:dyDescent="0.35">
      <c r="A71" s="7">
        <v>70</v>
      </c>
      <c r="B71" s="3" t="s">
        <v>88</v>
      </c>
      <c r="C71" s="3" t="s">
        <v>152</v>
      </c>
      <c r="D71" s="3">
        <v>10</v>
      </c>
      <c r="E71" s="3">
        <v>2</v>
      </c>
      <c r="F71" s="3">
        <v>3</v>
      </c>
      <c r="G71" s="3">
        <v>5</v>
      </c>
      <c r="H71" s="3">
        <v>0</v>
      </c>
      <c r="I71" s="8">
        <v>0</v>
      </c>
    </row>
    <row r="72" spans="1:9" x14ac:dyDescent="0.35">
      <c r="A72" s="7">
        <v>71</v>
      </c>
      <c r="B72" s="3" t="s">
        <v>219</v>
      </c>
      <c r="C72" s="3" t="s">
        <v>208</v>
      </c>
      <c r="D72" s="3">
        <v>5</v>
      </c>
      <c r="E72" s="3">
        <v>1</v>
      </c>
      <c r="F72" s="3">
        <v>4</v>
      </c>
      <c r="G72" s="3">
        <v>5</v>
      </c>
      <c r="H72" s="3">
        <v>1</v>
      </c>
      <c r="I72" s="8">
        <v>0</v>
      </c>
    </row>
    <row r="73" spans="1:9" x14ac:dyDescent="0.35">
      <c r="A73" s="7">
        <v>72</v>
      </c>
      <c r="B73" s="3" t="s">
        <v>220</v>
      </c>
      <c r="C73" s="3" t="s">
        <v>114</v>
      </c>
      <c r="D73" s="3">
        <v>8</v>
      </c>
      <c r="E73" s="3">
        <v>2</v>
      </c>
      <c r="F73" s="3">
        <v>2</v>
      </c>
      <c r="G73" s="3">
        <v>4</v>
      </c>
      <c r="H73" s="3">
        <v>1</v>
      </c>
      <c r="I73" s="8">
        <v>0</v>
      </c>
    </row>
    <row r="74" spans="1:9" x14ac:dyDescent="0.35">
      <c r="A74" s="7">
        <v>73</v>
      </c>
      <c r="B74" s="3" t="s">
        <v>127</v>
      </c>
      <c r="C74" s="3" t="s">
        <v>152</v>
      </c>
      <c r="D74" s="3">
        <v>10</v>
      </c>
      <c r="E74" s="3">
        <v>1</v>
      </c>
      <c r="F74" s="3">
        <v>3</v>
      </c>
      <c r="G74" s="3">
        <v>4</v>
      </c>
      <c r="H74" s="3">
        <v>0</v>
      </c>
      <c r="I74" s="8">
        <v>0</v>
      </c>
    </row>
    <row r="75" spans="1:9" x14ac:dyDescent="0.35">
      <c r="A75" s="7">
        <v>74</v>
      </c>
      <c r="B75" s="3" t="s">
        <v>83</v>
      </c>
      <c r="C75" s="3" t="s">
        <v>152</v>
      </c>
      <c r="D75" s="3">
        <v>16</v>
      </c>
      <c r="E75" s="3">
        <v>1</v>
      </c>
      <c r="F75" s="3">
        <v>3</v>
      </c>
      <c r="G75" s="3">
        <v>4</v>
      </c>
      <c r="H75" s="3">
        <v>0</v>
      </c>
      <c r="I75" s="8">
        <v>0</v>
      </c>
    </row>
    <row r="76" spans="1:9" x14ac:dyDescent="0.35">
      <c r="A76" s="7">
        <v>75</v>
      </c>
      <c r="B76" s="3" t="s">
        <v>221</v>
      </c>
      <c r="C76" s="3" t="s">
        <v>114</v>
      </c>
      <c r="D76" s="3">
        <v>7</v>
      </c>
      <c r="E76" s="3">
        <v>0</v>
      </c>
      <c r="F76" s="3">
        <v>4</v>
      </c>
      <c r="G76" s="3">
        <v>4</v>
      </c>
      <c r="H76" s="3">
        <v>0</v>
      </c>
      <c r="I76" s="8">
        <v>0</v>
      </c>
    </row>
    <row r="77" spans="1:9" x14ac:dyDescent="0.35">
      <c r="A77" s="7">
        <v>76</v>
      </c>
      <c r="B77" s="3" t="s">
        <v>80</v>
      </c>
      <c r="C77" s="3" t="s">
        <v>206</v>
      </c>
      <c r="D77" s="3">
        <v>12</v>
      </c>
      <c r="E77" s="3">
        <v>1</v>
      </c>
      <c r="F77" s="3">
        <v>2</v>
      </c>
      <c r="G77" s="3">
        <v>3</v>
      </c>
      <c r="H77" s="3">
        <v>0</v>
      </c>
      <c r="I77" s="8">
        <v>0</v>
      </c>
    </row>
    <row r="78" spans="1:9" x14ac:dyDescent="0.35">
      <c r="A78" s="7">
        <v>77</v>
      </c>
      <c r="B78" s="3" t="s">
        <v>61</v>
      </c>
      <c r="C78" s="3" t="s">
        <v>206</v>
      </c>
      <c r="D78" s="3">
        <v>6</v>
      </c>
      <c r="E78" s="3">
        <v>1</v>
      </c>
      <c r="F78" s="3">
        <v>2</v>
      </c>
      <c r="G78" s="3">
        <v>3</v>
      </c>
      <c r="H78" s="3">
        <v>0</v>
      </c>
      <c r="I78" s="8">
        <v>0</v>
      </c>
    </row>
    <row r="79" spans="1:9" x14ac:dyDescent="0.35">
      <c r="A79" s="7">
        <v>78</v>
      </c>
      <c r="B79" s="3" t="s">
        <v>84</v>
      </c>
      <c r="C79" s="3" t="s">
        <v>210</v>
      </c>
      <c r="D79" s="3">
        <v>16</v>
      </c>
      <c r="E79" s="3">
        <v>0</v>
      </c>
      <c r="F79" s="3">
        <v>3</v>
      </c>
      <c r="G79" s="3">
        <v>3</v>
      </c>
      <c r="H79" s="3">
        <v>0</v>
      </c>
      <c r="I79" s="8">
        <v>0</v>
      </c>
    </row>
    <row r="80" spans="1:9" x14ac:dyDescent="0.35">
      <c r="A80" s="7">
        <v>79</v>
      </c>
      <c r="B80" s="3" t="s">
        <v>86</v>
      </c>
      <c r="C80" s="3" t="s">
        <v>210</v>
      </c>
      <c r="D80" s="3">
        <v>17</v>
      </c>
      <c r="E80" s="3">
        <v>0</v>
      </c>
      <c r="F80" s="3">
        <v>3</v>
      </c>
      <c r="G80" s="3">
        <v>3</v>
      </c>
      <c r="H80" s="3">
        <v>0</v>
      </c>
      <c r="I80" s="8">
        <v>0</v>
      </c>
    </row>
    <row r="81" spans="1:9" x14ac:dyDescent="0.35">
      <c r="A81" s="7">
        <v>80</v>
      </c>
      <c r="B81" s="3" t="s">
        <v>78</v>
      </c>
      <c r="C81" s="3" t="s">
        <v>210</v>
      </c>
      <c r="D81" s="3">
        <v>20</v>
      </c>
      <c r="E81" s="3">
        <v>0</v>
      </c>
      <c r="F81" s="3">
        <v>3</v>
      </c>
      <c r="G81" s="3">
        <v>3</v>
      </c>
      <c r="H81" s="3">
        <v>0</v>
      </c>
      <c r="I81" s="8">
        <v>0</v>
      </c>
    </row>
    <row r="82" spans="1:9" x14ac:dyDescent="0.35">
      <c r="A82" s="7">
        <v>81</v>
      </c>
      <c r="B82" s="3" t="s">
        <v>29</v>
      </c>
      <c r="C82" s="3" t="s">
        <v>152</v>
      </c>
      <c r="D82" s="3">
        <v>9</v>
      </c>
      <c r="E82" s="3">
        <v>1</v>
      </c>
      <c r="F82" s="3">
        <v>2</v>
      </c>
      <c r="G82" s="3">
        <v>3</v>
      </c>
      <c r="H82" s="3">
        <v>0</v>
      </c>
      <c r="I82" s="8">
        <v>0</v>
      </c>
    </row>
    <row r="83" spans="1:9" x14ac:dyDescent="0.35">
      <c r="A83" s="7">
        <v>82</v>
      </c>
      <c r="B83" s="3" t="s">
        <v>62</v>
      </c>
      <c r="C83" s="3" t="s">
        <v>210</v>
      </c>
      <c r="D83" s="3">
        <v>10</v>
      </c>
      <c r="E83" s="3">
        <v>0</v>
      </c>
      <c r="F83" s="3">
        <v>2</v>
      </c>
      <c r="G83" s="3">
        <v>2</v>
      </c>
      <c r="H83" s="3">
        <v>0</v>
      </c>
      <c r="I83" s="8">
        <v>0</v>
      </c>
    </row>
    <row r="84" spans="1:9" ht="15" thickBot="1" x14ac:dyDescent="0.4">
      <c r="A84" s="9">
        <v>83</v>
      </c>
      <c r="B84" s="10" t="s">
        <v>79</v>
      </c>
      <c r="C84" s="10" t="s">
        <v>206</v>
      </c>
      <c r="D84" s="10">
        <v>12</v>
      </c>
      <c r="E84" s="10">
        <v>1</v>
      </c>
      <c r="F84" s="10">
        <v>1</v>
      </c>
      <c r="G84" s="10">
        <v>2</v>
      </c>
      <c r="H84" s="10">
        <v>0</v>
      </c>
      <c r="I84" s="11">
        <v>0</v>
      </c>
    </row>
  </sheetData>
  <autoFilter ref="A1:I84" xr:uid="{00000000-0001-0000-0A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88"/>
  <sheetViews>
    <sheetView workbookViewId="0">
      <selection activeCell="L2" sqref="L2"/>
    </sheetView>
  </sheetViews>
  <sheetFormatPr defaultColWidth="8.81640625" defaultRowHeight="14.5" x14ac:dyDescent="0.35"/>
  <cols>
    <col min="1" max="1" width="5.26953125" style="12" bestFit="1" customWidth="1"/>
    <col min="2" max="2" width="18.54296875" style="12" bestFit="1" customWidth="1"/>
    <col min="3" max="3" width="14.54296875" style="12" bestFit="1" customWidth="1"/>
    <col min="4" max="9" width="5.7265625" style="12" customWidth="1"/>
    <col min="10" max="10" width="8.81640625" style="12"/>
    <col min="11" max="11" width="5.26953125" style="12" bestFit="1" customWidth="1"/>
    <col min="12" max="12" width="18.1796875" style="12" bestFit="1" customWidth="1"/>
    <col min="13" max="13" width="14.54296875" style="12" bestFit="1" customWidth="1"/>
    <col min="14" max="21" width="7.7265625" style="12" customWidth="1"/>
    <col min="22" max="22" width="8.81640625" style="12"/>
    <col min="23" max="23" width="14.54296875" style="12" bestFit="1" customWidth="1"/>
    <col min="24" max="31" width="6.7265625" style="12" customWidth="1"/>
    <col min="32" max="16384" width="8.81640625" style="12"/>
  </cols>
  <sheetData>
    <row r="1" spans="1:3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239</v>
      </c>
      <c r="H1" s="15" t="s">
        <v>6</v>
      </c>
      <c r="I1" s="16" t="s">
        <v>7</v>
      </c>
      <c r="K1" s="14" t="s">
        <v>94</v>
      </c>
      <c r="L1" s="15" t="s">
        <v>0</v>
      </c>
      <c r="M1" s="15" t="s">
        <v>1</v>
      </c>
      <c r="N1" s="15" t="s">
        <v>2</v>
      </c>
      <c r="O1" s="15" t="s">
        <v>173</v>
      </c>
      <c r="P1" s="15" t="s">
        <v>174</v>
      </c>
      <c r="Q1" s="15" t="s">
        <v>175</v>
      </c>
      <c r="R1" s="15" t="s">
        <v>176</v>
      </c>
      <c r="S1" s="15" t="s">
        <v>177</v>
      </c>
      <c r="T1" s="15" t="s">
        <v>178</v>
      </c>
      <c r="U1" s="16" t="s">
        <v>179</v>
      </c>
      <c r="W1" s="14" t="s">
        <v>1</v>
      </c>
      <c r="X1" s="15" t="s">
        <v>2</v>
      </c>
      <c r="Y1" s="15" t="s">
        <v>174</v>
      </c>
      <c r="Z1" s="15" t="s">
        <v>175</v>
      </c>
      <c r="AA1" s="15" t="s">
        <v>176</v>
      </c>
      <c r="AB1" s="15" t="s">
        <v>193</v>
      </c>
      <c r="AC1" s="15" t="s">
        <v>194</v>
      </c>
      <c r="AD1" s="15" t="s">
        <v>177</v>
      </c>
      <c r="AE1" s="16" t="s">
        <v>195</v>
      </c>
    </row>
    <row r="2" spans="1:31" x14ac:dyDescent="0.35">
      <c r="A2" s="17">
        <v>1</v>
      </c>
      <c r="B2" s="13" t="s">
        <v>205</v>
      </c>
      <c r="C2" s="13" t="s">
        <v>114</v>
      </c>
      <c r="D2" s="13">
        <v>23</v>
      </c>
      <c r="E2" s="13">
        <v>37</v>
      </c>
      <c r="F2" s="13">
        <v>52</v>
      </c>
      <c r="G2" s="13">
        <v>89</v>
      </c>
      <c r="H2" s="13">
        <v>4</v>
      </c>
      <c r="I2" s="18">
        <v>1</v>
      </c>
      <c r="K2" s="17">
        <v>1</v>
      </c>
      <c r="L2" s="13" t="s">
        <v>186</v>
      </c>
      <c r="M2" s="13" t="s">
        <v>114</v>
      </c>
      <c r="N2" s="13">
        <v>22</v>
      </c>
      <c r="O2" s="13">
        <v>990</v>
      </c>
      <c r="P2" s="13">
        <v>15</v>
      </c>
      <c r="Q2" s="13">
        <v>3</v>
      </c>
      <c r="R2" s="13">
        <v>3</v>
      </c>
      <c r="S2" s="13">
        <v>82</v>
      </c>
      <c r="T2" s="13">
        <v>3.73</v>
      </c>
      <c r="U2" s="18">
        <v>0</v>
      </c>
      <c r="W2" s="17" t="s">
        <v>292</v>
      </c>
      <c r="X2" s="13">
        <v>23</v>
      </c>
      <c r="Y2" s="13">
        <v>16</v>
      </c>
      <c r="Z2" s="13">
        <v>4</v>
      </c>
      <c r="AA2" s="13">
        <v>3</v>
      </c>
      <c r="AB2" s="13">
        <v>35</v>
      </c>
      <c r="AC2" s="13">
        <v>148</v>
      </c>
      <c r="AD2" s="13">
        <v>90</v>
      </c>
      <c r="AE2" s="18" t="s">
        <v>196</v>
      </c>
    </row>
    <row r="3" spans="1:31" x14ac:dyDescent="0.35">
      <c r="A3" s="17">
        <v>2</v>
      </c>
      <c r="B3" s="13" t="s">
        <v>214</v>
      </c>
      <c r="C3" s="13" t="s">
        <v>114</v>
      </c>
      <c r="D3" s="13">
        <v>21</v>
      </c>
      <c r="E3" s="13">
        <v>38</v>
      </c>
      <c r="F3" s="13">
        <v>35</v>
      </c>
      <c r="G3" s="13">
        <v>73</v>
      </c>
      <c r="H3" s="13">
        <v>6</v>
      </c>
      <c r="I3" s="18">
        <v>1</v>
      </c>
      <c r="K3" s="17">
        <v>2</v>
      </c>
      <c r="L3" s="13" t="s">
        <v>192</v>
      </c>
      <c r="M3" s="13" t="s">
        <v>206</v>
      </c>
      <c r="N3" s="13">
        <v>18</v>
      </c>
      <c r="O3" s="13">
        <v>810</v>
      </c>
      <c r="P3" s="13">
        <v>10</v>
      </c>
      <c r="Q3" s="13">
        <v>5</v>
      </c>
      <c r="R3" s="13">
        <v>3</v>
      </c>
      <c r="S3" s="13">
        <v>79</v>
      </c>
      <c r="T3" s="13">
        <v>4.3899999999999997</v>
      </c>
      <c r="U3" s="18">
        <v>0</v>
      </c>
      <c r="W3" s="17" t="s">
        <v>206</v>
      </c>
      <c r="X3" s="13">
        <v>23</v>
      </c>
      <c r="Y3" s="13">
        <v>13</v>
      </c>
      <c r="Z3" s="13">
        <v>6</v>
      </c>
      <c r="AA3" s="13">
        <v>4</v>
      </c>
      <c r="AB3" s="13">
        <v>30</v>
      </c>
      <c r="AC3" s="13">
        <v>106</v>
      </c>
      <c r="AD3" s="13">
        <v>91</v>
      </c>
      <c r="AE3" s="18">
        <v>2.5</v>
      </c>
    </row>
    <row r="4" spans="1:31" x14ac:dyDescent="0.35">
      <c r="A4" s="17">
        <v>3</v>
      </c>
      <c r="B4" s="13" t="s">
        <v>135</v>
      </c>
      <c r="C4" s="13" t="s">
        <v>210</v>
      </c>
      <c r="D4" s="13">
        <v>18</v>
      </c>
      <c r="E4" s="13">
        <v>33</v>
      </c>
      <c r="F4" s="13">
        <v>36</v>
      </c>
      <c r="G4" s="13">
        <v>69</v>
      </c>
      <c r="H4" s="13">
        <v>3</v>
      </c>
      <c r="I4" s="18">
        <v>1</v>
      </c>
      <c r="K4" s="17">
        <v>3</v>
      </c>
      <c r="L4" s="13" t="s">
        <v>240</v>
      </c>
      <c r="M4" s="13" t="s">
        <v>152</v>
      </c>
      <c r="N4" s="13">
        <v>18</v>
      </c>
      <c r="O4" s="13">
        <v>810</v>
      </c>
      <c r="P4" s="13">
        <v>7</v>
      </c>
      <c r="Q4" s="13">
        <v>7</v>
      </c>
      <c r="R4" s="13">
        <v>4</v>
      </c>
      <c r="S4" s="13">
        <v>91</v>
      </c>
      <c r="T4" s="13">
        <v>5.0599999999999996</v>
      </c>
      <c r="U4" s="18">
        <v>1</v>
      </c>
      <c r="W4" s="17" t="s">
        <v>210</v>
      </c>
      <c r="X4" s="13">
        <v>23</v>
      </c>
      <c r="Y4" s="13">
        <v>11</v>
      </c>
      <c r="Z4" s="13">
        <v>9</v>
      </c>
      <c r="AA4" s="13">
        <v>3</v>
      </c>
      <c r="AB4" s="13">
        <v>25</v>
      </c>
      <c r="AC4" s="13">
        <v>125</v>
      </c>
      <c r="AD4" s="13">
        <v>131</v>
      </c>
      <c r="AE4" s="18">
        <v>5</v>
      </c>
    </row>
    <row r="5" spans="1:31" x14ac:dyDescent="0.35">
      <c r="A5" s="17">
        <v>4</v>
      </c>
      <c r="B5" s="13" t="s">
        <v>125</v>
      </c>
      <c r="C5" s="13" t="s">
        <v>114</v>
      </c>
      <c r="D5" s="13">
        <v>23</v>
      </c>
      <c r="E5" s="13">
        <v>30</v>
      </c>
      <c r="F5" s="13">
        <v>23</v>
      </c>
      <c r="G5" s="13">
        <v>53</v>
      </c>
      <c r="H5" s="13">
        <v>2</v>
      </c>
      <c r="I5" s="18">
        <v>0</v>
      </c>
      <c r="K5" s="17">
        <v>4</v>
      </c>
      <c r="L5" s="13" t="s">
        <v>238</v>
      </c>
      <c r="M5" s="13" t="s">
        <v>210</v>
      </c>
      <c r="N5" s="13">
        <v>8</v>
      </c>
      <c r="O5" s="13">
        <v>360</v>
      </c>
      <c r="P5" s="13">
        <v>5</v>
      </c>
      <c r="Q5" s="13">
        <v>1</v>
      </c>
      <c r="R5" s="13">
        <v>2</v>
      </c>
      <c r="S5" s="13">
        <v>41</v>
      </c>
      <c r="T5" s="13">
        <v>5.12</v>
      </c>
      <c r="U5" s="18">
        <v>0</v>
      </c>
      <c r="W5" s="17" t="s">
        <v>152</v>
      </c>
      <c r="X5" s="13">
        <v>23</v>
      </c>
      <c r="Y5" s="13">
        <v>7</v>
      </c>
      <c r="Z5" s="13">
        <v>12</v>
      </c>
      <c r="AA5" s="13">
        <v>4</v>
      </c>
      <c r="AB5" s="13">
        <v>18</v>
      </c>
      <c r="AC5" s="13">
        <v>103</v>
      </c>
      <c r="AD5" s="13">
        <v>112</v>
      </c>
      <c r="AE5" s="18">
        <v>8.5</v>
      </c>
    </row>
    <row r="6" spans="1:31" x14ac:dyDescent="0.35">
      <c r="A6" s="17">
        <v>5</v>
      </c>
      <c r="B6" s="13" t="s">
        <v>225</v>
      </c>
      <c r="C6" s="13" t="s">
        <v>210</v>
      </c>
      <c r="D6" s="13">
        <v>20</v>
      </c>
      <c r="E6" s="13">
        <v>21</v>
      </c>
      <c r="F6" s="13">
        <v>27</v>
      </c>
      <c r="G6" s="13">
        <v>48</v>
      </c>
      <c r="H6" s="13">
        <v>2</v>
      </c>
      <c r="I6" s="18">
        <v>2</v>
      </c>
      <c r="K6" s="17">
        <v>5</v>
      </c>
      <c r="L6" s="13" t="s">
        <v>184</v>
      </c>
      <c r="M6" s="13" t="s">
        <v>208</v>
      </c>
      <c r="N6" s="13">
        <v>19</v>
      </c>
      <c r="O6" s="13">
        <v>855</v>
      </c>
      <c r="P6" s="13">
        <v>6</v>
      </c>
      <c r="Q6" s="13">
        <v>10</v>
      </c>
      <c r="R6" s="13">
        <v>3</v>
      </c>
      <c r="S6" s="13">
        <v>102</v>
      </c>
      <c r="T6" s="13">
        <v>5.37</v>
      </c>
      <c r="U6" s="18">
        <v>0</v>
      </c>
      <c r="W6" s="17" t="s">
        <v>208</v>
      </c>
      <c r="X6" s="13">
        <v>23</v>
      </c>
      <c r="Y6" s="13">
        <v>7</v>
      </c>
      <c r="Z6" s="13">
        <v>13</v>
      </c>
      <c r="AA6" s="13">
        <v>3</v>
      </c>
      <c r="AB6" s="13">
        <v>17</v>
      </c>
      <c r="AC6" s="13">
        <v>106</v>
      </c>
      <c r="AD6" s="13">
        <v>127</v>
      </c>
      <c r="AE6" s="18">
        <v>9</v>
      </c>
    </row>
    <row r="7" spans="1:31" ht="15" thickBot="1" x14ac:dyDescent="0.4">
      <c r="A7" s="17">
        <v>6</v>
      </c>
      <c r="B7" s="13" t="s">
        <v>151</v>
      </c>
      <c r="C7" s="13" t="s">
        <v>210</v>
      </c>
      <c r="D7" s="13">
        <v>22</v>
      </c>
      <c r="E7" s="13">
        <v>26</v>
      </c>
      <c r="F7" s="13">
        <v>22</v>
      </c>
      <c r="G7" s="13">
        <v>48</v>
      </c>
      <c r="H7" s="13">
        <v>3</v>
      </c>
      <c r="I7" s="18">
        <v>0</v>
      </c>
      <c r="K7" s="17">
        <v>6</v>
      </c>
      <c r="L7" s="13" t="s">
        <v>183</v>
      </c>
      <c r="M7" s="13" t="s">
        <v>207</v>
      </c>
      <c r="N7" s="13">
        <v>21</v>
      </c>
      <c r="O7" s="13">
        <v>945</v>
      </c>
      <c r="P7" s="13">
        <v>4</v>
      </c>
      <c r="Q7" s="13">
        <v>14</v>
      </c>
      <c r="R7" s="13">
        <v>3</v>
      </c>
      <c r="S7" s="13">
        <v>118</v>
      </c>
      <c r="T7" s="13">
        <v>5.62</v>
      </c>
      <c r="U7" s="18">
        <v>0</v>
      </c>
      <c r="W7" s="19" t="s">
        <v>207</v>
      </c>
      <c r="X7" s="20">
        <v>23</v>
      </c>
      <c r="Y7" s="20">
        <v>5</v>
      </c>
      <c r="Z7" s="20">
        <v>15</v>
      </c>
      <c r="AA7" s="20">
        <v>3</v>
      </c>
      <c r="AB7" s="20">
        <v>13</v>
      </c>
      <c r="AC7" s="20">
        <v>98</v>
      </c>
      <c r="AD7" s="20">
        <v>131</v>
      </c>
      <c r="AE7" s="21">
        <v>11</v>
      </c>
    </row>
    <row r="8" spans="1:31" x14ac:dyDescent="0.35">
      <c r="A8" s="17">
        <v>7</v>
      </c>
      <c r="B8" s="13" t="s">
        <v>116</v>
      </c>
      <c r="C8" s="13" t="s">
        <v>207</v>
      </c>
      <c r="D8" s="13">
        <v>16</v>
      </c>
      <c r="E8" s="13">
        <v>20</v>
      </c>
      <c r="F8" s="13">
        <v>22</v>
      </c>
      <c r="G8" s="13">
        <v>42</v>
      </c>
      <c r="H8" s="13">
        <v>0</v>
      </c>
      <c r="I8" s="18">
        <v>0</v>
      </c>
      <c r="K8" s="17">
        <v>7</v>
      </c>
      <c r="L8" s="13" t="s">
        <v>187</v>
      </c>
      <c r="M8" s="13" t="s">
        <v>210</v>
      </c>
      <c r="N8" s="13">
        <v>12</v>
      </c>
      <c r="O8" s="13">
        <v>540</v>
      </c>
      <c r="P8" s="13">
        <v>5</v>
      </c>
      <c r="Q8" s="13">
        <v>7</v>
      </c>
      <c r="R8" s="13">
        <v>0</v>
      </c>
      <c r="S8" s="13">
        <v>83</v>
      </c>
      <c r="T8" s="13">
        <v>6.92</v>
      </c>
      <c r="U8" s="18">
        <v>2</v>
      </c>
    </row>
    <row r="9" spans="1:31" ht="15" thickBot="1" x14ac:dyDescent="0.4">
      <c r="A9" s="17">
        <v>8</v>
      </c>
      <c r="B9" s="13" t="s">
        <v>19</v>
      </c>
      <c r="C9" s="13" t="s">
        <v>207</v>
      </c>
      <c r="D9" s="13">
        <v>18</v>
      </c>
      <c r="E9" s="13">
        <v>18</v>
      </c>
      <c r="F9" s="13">
        <v>21</v>
      </c>
      <c r="G9" s="13">
        <v>39</v>
      </c>
      <c r="H9" s="13">
        <v>0</v>
      </c>
      <c r="I9" s="18">
        <v>1</v>
      </c>
      <c r="K9" s="19">
        <v>8</v>
      </c>
      <c r="L9" s="20" t="s">
        <v>230</v>
      </c>
      <c r="M9" s="20" t="s">
        <v>152</v>
      </c>
      <c r="N9" s="20">
        <v>2</v>
      </c>
      <c r="O9" s="20">
        <v>90</v>
      </c>
      <c r="P9" s="20">
        <v>0</v>
      </c>
      <c r="Q9" s="20">
        <v>2</v>
      </c>
      <c r="R9" s="20">
        <v>0</v>
      </c>
      <c r="S9" s="20">
        <v>15</v>
      </c>
      <c r="T9" s="20">
        <v>7.5</v>
      </c>
      <c r="U9" s="21">
        <v>0</v>
      </c>
    </row>
    <row r="10" spans="1:31" x14ac:dyDescent="0.35">
      <c r="A10" s="17">
        <v>9</v>
      </c>
      <c r="B10" s="13" t="s">
        <v>164</v>
      </c>
      <c r="C10" s="13" t="s">
        <v>206</v>
      </c>
      <c r="D10" s="13">
        <v>22</v>
      </c>
      <c r="E10" s="13">
        <v>17</v>
      </c>
      <c r="F10" s="13">
        <v>21</v>
      </c>
      <c r="G10" s="13">
        <v>38</v>
      </c>
      <c r="H10" s="13">
        <v>1</v>
      </c>
      <c r="I10" s="18">
        <v>0</v>
      </c>
    </row>
    <row r="11" spans="1:31" x14ac:dyDescent="0.35">
      <c r="A11" s="17">
        <v>10</v>
      </c>
      <c r="B11" s="13" t="s">
        <v>136</v>
      </c>
      <c r="C11" s="13" t="s">
        <v>206</v>
      </c>
      <c r="D11" s="13">
        <v>19</v>
      </c>
      <c r="E11" s="13">
        <v>23</v>
      </c>
      <c r="F11" s="13">
        <v>14</v>
      </c>
      <c r="G11" s="13">
        <v>37</v>
      </c>
      <c r="H11" s="13">
        <v>3</v>
      </c>
      <c r="I11" s="18">
        <v>1</v>
      </c>
    </row>
    <row r="12" spans="1:31" x14ac:dyDescent="0.35">
      <c r="A12" s="17">
        <v>11</v>
      </c>
      <c r="B12" s="13" t="s">
        <v>8</v>
      </c>
      <c r="C12" s="13" t="s">
        <v>207</v>
      </c>
      <c r="D12" s="13">
        <v>17</v>
      </c>
      <c r="E12" s="13">
        <v>16</v>
      </c>
      <c r="F12" s="13">
        <v>20</v>
      </c>
      <c r="G12" s="13">
        <v>36</v>
      </c>
      <c r="H12" s="13">
        <v>1</v>
      </c>
      <c r="I12" s="18">
        <v>1</v>
      </c>
    </row>
    <row r="13" spans="1:31" x14ac:dyDescent="0.35">
      <c r="A13" s="17">
        <v>12</v>
      </c>
      <c r="B13" s="13" t="s">
        <v>15</v>
      </c>
      <c r="C13" s="13" t="s">
        <v>152</v>
      </c>
      <c r="D13" s="13">
        <v>17</v>
      </c>
      <c r="E13" s="13">
        <v>22</v>
      </c>
      <c r="F13" s="13">
        <v>12</v>
      </c>
      <c r="G13" s="13">
        <v>34</v>
      </c>
      <c r="H13" s="13">
        <v>2</v>
      </c>
      <c r="I13" s="18">
        <v>1</v>
      </c>
    </row>
    <row r="14" spans="1:31" x14ac:dyDescent="0.35">
      <c r="A14" s="17">
        <v>13</v>
      </c>
      <c r="B14" s="13" t="s">
        <v>144</v>
      </c>
      <c r="C14" s="13" t="s">
        <v>208</v>
      </c>
      <c r="D14" s="13">
        <v>17</v>
      </c>
      <c r="E14" s="13">
        <v>22</v>
      </c>
      <c r="F14" s="13">
        <v>11</v>
      </c>
      <c r="G14" s="13">
        <v>33</v>
      </c>
      <c r="H14" s="13">
        <v>1</v>
      </c>
      <c r="I14" s="18">
        <v>0</v>
      </c>
    </row>
    <row r="15" spans="1:31" x14ac:dyDescent="0.35">
      <c r="A15" s="17">
        <v>14</v>
      </c>
      <c r="B15" s="13" t="s">
        <v>226</v>
      </c>
      <c r="C15" s="13" t="s">
        <v>208</v>
      </c>
      <c r="D15" s="13">
        <v>8</v>
      </c>
      <c r="E15" s="13">
        <v>18</v>
      </c>
      <c r="F15" s="13">
        <v>14</v>
      </c>
      <c r="G15" s="13">
        <v>32</v>
      </c>
      <c r="H15" s="13">
        <v>1</v>
      </c>
      <c r="I15" s="18">
        <v>1</v>
      </c>
    </row>
    <row r="16" spans="1:31" x14ac:dyDescent="0.35">
      <c r="A16" s="17">
        <v>15</v>
      </c>
      <c r="B16" s="13" t="s">
        <v>150</v>
      </c>
      <c r="C16" s="13" t="s">
        <v>152</v>
      </c>
      <c r="D16" s="13">
        <v>10</v>
      </c>
      <c r="E16" s="13">
        <v>16</v>
      </c>
      <c r="F16" s="13">
        <v>12</v>
      </c>
      <c r="G16" s="13">
        <v>28</v>
      </c>
      <c r="H16" s="13">
        <v>0</v>
      </c>
      <c r="I16" s="18">
        <v>0</v>
      </c>
    </row>
    <row r="17" spans="1:9" x14ac:dyDescent="0.35">
      <c r="A17" s="17">
        <v>16</v>
      </c>
      <c r="B17" s="13" t="s">
        <v>122</v>
      </c>
      <c r="C17" s="13" t="s">
        <v>206</v>
      </c>
      <c r="D17" s="13">
        <v>21</v>
      </c>
      <c r="E17" s="13">
        <v>13</v>
      </c>
      <c r="F17" s="13">
        <v>14</v>
      </c>
      <c r="G17" s="13">
        <v>27</v>
      </c>
      <c r="H17" s="13">
        <v>2</v>
      </c>
      <c r="I17" s="18">
        <v>0</v>
      </c>
    </row>
    <row r="18" spans="1:9" x14ac:dyDescent="0.35">
      <c r="A18" s="17">
        <v>17</v>
      </c>
      <c r="B18" s="13" t="s">
        <v>227</v>
      </c>
      <c r="C18" s="13" t="s">
        <v>210</v>
      </c>
      <c r="D18" s="13">
        <v>8</v>
      </c>
      <c r="E18" s="13">
        <v>12</v>
      </c>
      <c r="F18" s="13">
        <v>15</v>
      </c>
      <c r="G18" s="13">
        <v>27</v>
      </c>
      <c r="H18" s="13">
        <v>1</v>
      </c>
      <c r="I18" s="18">
        <v>0</v>
      </c>
    </row>
    <row r="19" spans="1:9" x14ac:dyDescent="0.35">
      <c r="A19" s="17">
        <v>18</v>
      </c>
      <c r="B19" s="13" t="s">
        <v>14</v>
      </c>
      <c r="C19" s="13" t="s">
        <v>114</v>
      </c>
      <c r="D19" s="13">
        <v>21</v>
      </c>
      <c r="E19" s="13">
        <v>16</v>
      </c>
      <c r="F19" s="13">
        <v>9</v>
      </c>
      <c r="G19" s="13">
        <v>25</v>
      </c>
      <c r="H19" s="13">
        <v>1</v>
      </c>
      <c r="I19" s="18">
        <v>0</v>
      </c>
    </row>
    <row r="20" spans="1:9" x14ac:dyDescent="0.35">
      <c r="A20" s="17">
        <v>19</v>
      </c>
      <c r="B20" s="13" t="s">
        <v>160</v>
      </c>
      <c r="C20" s="13" t="s">
        <v>206</v>
      </c>
      <c r="D20" s="13">
        <v>22</v>
      </c>
      <c r="E20" s="13">
        <v>14</v>
      </c>
      <c r="F20" s="13">
        <v>10</v>
      </c>
      <c r="G20" s="13">
        <v>24</v>
      </c>
      <c r="H20" s="13">
        <v>1</v>
      </c>
      <c r="I20" s="18">
        <v>1</v>
      </c>
    </row>
    <row r="21" spans="1:9" x14ac:dyDescent="0.35">
      <c r="A21" s="17">
        <v>20</v>
      </c>
      <c r="B21" s="13" t="s">
        <v>47</v>
      </c>
      <c r="C21" s="13" t="s">
        <v>206</v>
      </c>
      <c r="D21" s="13">
        <v>22</v>
      </c>
      <c r="E21" s="13">
        <v>1</v>
      </c>
      <c r="F21" s="13">
        <v>22</v>
      </c>
      <c r="G21" s="13">
        <v>23</v>
      </c>
      <c r="H21" s="13">
        <v>0</v>
      </c>
      <c r="I21" s="18">
        <v>0</v>
      </c>
    </row>
    <row r="22" spans="1:9" x14ac:dyDescent="0.35">
      <c r="A22" s="17">
        <v>21</v>
      </c>
      <c r="B22" s="13" t="s">
        <v>70</v>
      </c>
      <c r="C22" s="13" t="s">
        <v>210</v>
      </c>
      <c r="D22" s="13">
        <v>16</v>
      </c>
      <c r="E22" s="13">
        <v>12</v>
      </c>
      <c r="F22" s="13">
        <v>11</v>
      </c>
      <c r="G22" s="13">
        <v>23</v>
      </c>
      <c r="H22" s="13">
        <v>0</v>
      </c>
      <c r="I22" s="18">
        <v>0</v>
      </c>
    </row>
    <row r="23" spans="1:9" x14ac:dyDescent="0.35">
      <c r="A23" s="17">
        <v>22</v>
      </c>
      <c r="B23" s="13" t="s">
        <v>60</v>
      </c>
      <c r="C23" s="13" t="s">
        <v>210</v>
      </c>
      <c r="D23" s="13">
        <v>22</v>
      </c>
      <c r="E23" s="13">
        <v>8</v>
      </c>
      <c r="F23" s="13">
        <v>14</v>
      </c>
      <c r="G23" s="13">
        <v>22</v>
      </c>
      <c r="H23" s="13">
        <v>1</v>
      </c>
      <c r="I23" s="18">
        <v>0</v>
      </c>
    </row>
    <row r="24" spans="1:9" x14ac:dyDescent="0.35">
      <c r="A24" s="17">
        <v>23</v>
      </c>
      <c r="B24" s="13" t="s">
        <v>213</v>
      </c>
      <c r="C24" s="13" t="s">
        <v>206</v>
      </c>
      <c r="D24" s="13">
        <v>13</v>
      </c>
      <c r="E24" s="13">
        <v>9</v>
      </c>
      <c r="F24" s="13">
        <v>13</v>
      </c>
      <c r="G24" s="13">
        <v>22</v>
      </c>
      <c r="H24" s="13">
        <v>1</v>
      </c>
      <c r="I24" s="18">
        <v>0</v>
      </c>
    </row>
    <row r="25" spans="1:9" x14ac:dyDescent="0.35">
      <c r="A25" s="17">
        <v>24</v>
      </c>
      <c r="B25" s="13" t="s">
        <v>40</v>
      </c>
      <c r="C25" s="13" t="s">
        <v>152</v>
      </c>
      <c r="D25" s="13">
        <v>21</v>
      </c>
      <c r="E25" s="13">
        <v>7</v>
      </c>
      <c r="F25" s="13">
        <v>13</v>
      </c>
      <c r="G25" s="13">
        <v>20</v>
      </c>
      <c r="H25" s="13">
        <v>0</v>
      </c>
      <c r="I25" s="18">
        <v>0</v>
      </c>
    </row>
    <row r="26" spans="1:9" x14ac:dyDescent="0.35">
      <c r="A26" s="17">
        <v>25</v>
      </c>
      <c r="B26" s="13" t="s">
        <v>141</v>
      </c>
      <c r="C26" s="13" t="s">
        <v>152</v>
      </c>
      <c r="D26" s="13">
        <v>17</v>
      </c>
      <c r="E26" s="13">
        <v>7</v>
      </c>
      <c r="F26" s="13">
        <v>13</v>
      </c>
      <c r="G26" s="13">
        <v>20</v>
      </c>
      <c r="H26" s="13">
        <v>0</v>
      </c>
      <c r="I26" s="18">
        <v>0</v>
      </c>
    </row>
    <row r="27" spans="1:9" x14ac:dyDescent="0.35">
      <c r="A27" s="17">
        <v>26</v>
      </c>
      <c r="B27" s="13" t="s">
        <v>155</v>
      </c>
      <c r="C27" s="13" t="s">
        <v>207</v>
      </c>
      <c r="D27" s="13">
        <v>20</v>
      </c>
      <c r="E27" s="13">
        <v>13</v>
      </c>
      <c r="F27" s="13">
        <v>7</v>
      </c>
      <c r="G27" s="13">
        <v>20</v>
      </c>
      <c r="H27" s="13">
        <v>2</v>
      </c>
      <c r="I27" s="18">
        <v>0</v>
      </c>
    </row>
    <row r="28" spans="1:9" x14ac:dyDescent="0.35">
      <c r="A28" s="17">
        <v>27</v>
      </c>
      <c r="B28" s="13" t="s">
        <v>228</v>
      </c>
      <c r="C28" s="13" t="s">
        <v>114</v>
      </c>
      <c r="D28" s="13">
        <v>19</v>
      </c>
      <c r="E28" s="13">
        <v>8</v>
      </c>
      <c r="F28" s="13">
        <v>11</v>
      </c>
      <c r="G28" s="13">
        <v>19</v>
      </c>
      <c r="H28" s="13">
        <v>0</v>
      </c>
      <c r="I28" s="18">
        <v>1</v>
      </c>
    </row>
    <row r="29" spans="1:9" x14ac:dyDescent="0.35">
      <c r="A29" s="17">
        <v>28</v>
      </c>
      <c r="B29" s="13" t="s">
        <v>41</v>
      </c>
      <c r="C29" s="13" t="s">
        <v>114</v>
      </c>
      <c r="D29" s="13">
        <v>23</v>
      </c>
      <c r="E29" s="13">
        <v>8</v>
      </c>
      <c r="F29" s="13">
        <v>10</v>
      </c>
      <c r="G29" s="13">
        <v>18</v>
      </c>
      <c r="H29" s="13">
        <v>0</v>
      </c>
      <c r="I29" s="18">
        <v>0</v>
      </c>
    </row>
    <row r="30" spans="1:9" x14ac:dyDescent="0.35">
      <c r="A30" s="17">
        <v>29</v>
      </c>
      <c r="B30" s="13" t="s">
        <v>43</v>
      </c>
      <c r="C30" s="13" t="s">
        <v>210</v>
      </c>
      <c r="D30" s="13">
        <v>16</v>
      </c>
      <c r="E30" s="13">
        <v>3</v>
      </c>
      <c r="F30" s="13">
        <v>14</v>
      </c>
      <c r="G30" s="13">
        <v>17</v>
      </c>
      <c r="H30" s="13">
        <v>0</v>
      </c>
      <c r="I30" s="18">
        <v>0</v>
      </c>
    </row>
    <row r="31" spans="1:9" x14ac:dyDescent="0.35">
      <c r="A31" s="17">
        <v>30</v>
      </c>
      <c r="B31" s="13" t="s">
        <v>170</v>
      </c>
      <c r="C31" s="13" t="s">
        <v>207</v>
      </c>
      <c r="D31" s="13">
        <v>18</v>
      </c>
      <c r="E31" s="13">
        <v>9</v>
      </c>
      <c r="F31" s="13">
        <v>7</v>
      </c>
      <c r="G31" s="13">
        <v>16</v>
      </c>
      <c r="H31" s="13">
        <v>0</v>
      </c>
      <c r="I31" s="18">
        <v>1</v>
      </c>
    </row>
    <row r="32" spans="1:9" x14ac:dyDescent="0.35">
      <c r="A32" s="17">
        <v>31</v>
      </c>
      <c r="B32" s="13" t="s">
        <v>211</v>
      </c>
      <c r="C32" s="13" t="s">
        <v>206</v>
      </c>
      <c r="D32" s="13">
        <v>8</v>
      </c>
      <c r="E32" s="13">
        <v>11</v>
      </c>
      <c r="F32" s="13">
        <v>5</v>
      </c>
      <c r="G32" s="13">
        <v>16</v>
      </c>
      <c r="H32" s="13">
        <v>0</v>
      </c>
      <c r="I32" s="18">
        <v>0</v>
      </c>
    </row>
    <row r="33" spans="1:9" x14ac:dyDescent="0.35">
      <c r="A33" s="17">
        <v>32</v>
      </c>
      <c r="B33" s="13" t="s">
        <v>37</v>
      </c>
      <c r="C33" s="13" t="s">
        <v>208</v>
      </c>
      <c r="D33" s="13">
        <v>15</v>
      </c>
      <c r="E33" s="13">
        <v>6</v>
      </c>
      <c r="F33" s="13">
        <v>9</v>
      </c>
      <c r="G33" s="13">
        <v>15</v>
      </c>
      <c r="H33" s="13">
        <v>0</v>
      </c>
      <c r="I33" s="18">
        <v>1</v>
      </c>
    </row>
    <row r="34" spans="1:9" x14ac:dyDescent="0.35">
      <c r="A34" s="17">
        <v>33</v>
      </c>
      <c r="B34" s="13" t="s">
        <v>38</v>
      </c>
      <c r="C34" s="13" t="s">
        <v>206</v>
      </c>
      <c r="D34" s="13">
        <v>21</v>
      </c>
      <c r="E34" s="13">
        <v>7</v>
      </c>
      <c r="F34" s="13">
        <v>8</v>
      </c>
      <c r="G34" s="13">
        <v>15</v>
      </c>
      <c r="H34" s="13">
        <v>3</v>
      </c>
      <c r="I34" s="18">
        <v>0</v>
      </c>
    </row>
    <row r="35" spans="1:9" x14ac:dyDescent="0.35">
      <c r="A35" s="17">
        <v>34</v>
      </c>
      <c r="B35" s="13" t="s">
        <v>123</v>
      </c>
      <c r="C35" s="13" t="s">
        <v>114</v>
      </c>
      <c r="D35" s="13">
        <v>17</v>
      </c>
      <c r="E35" s="13">
        <v>6</v>
      </c>
      <c r="F35" s="13">
        <v>9</v>
      </c>
      <c r="G35" s="13">
        <v>15</v>
      </c>
      <c r="H35" s="13">
        <v>0</v>
      </c>
      <c r="I35" s="18">
        <v>0</v>
      </c>
    </row>
    <row r="36" spans="1:9" x14ac:dyDescent="0.35">
      <c r="A36" s="17">
        <v>35</v>
      </c>
      <c r="B36" s="13" t="s">
        <v>86</v>
      </c>
      <c r="C36" s="13" t="s">
        <v>210</v>
      </c>
      <c r="D36" s="13">
        <v>22</v>
      </c>
      <c r="E36" s="13">
        <v>1</v>
      </c>
      <c r="F36" s="13">
        <v>14</v>
      </c>
      <c r="G36" s="13">
        <v>15</v>
      </c>
      <c r="H36" s="13">
        <v>0</v>
      </c>
      <c r="I36" s="18">
        <v>0</v>
      </c>
    </row>
    <row r="37" spans="1:9" x14ac:dyDescent="0.35">
      <c r="A37" s="17">
        <v>36</v>
      </c>
      <c r="B37" s="13" t="s">
        <v>148</v>
      </c>
      <c r="C37" s="13" t="s">
        <v>152</v>
      </c>
      <c r="D37" s="13">
        <v>7</v>
      </c>
      <c r="E37" s="13">
        <v>8</v>
      </c>
      <c r="F37" s="13">
        <v>6</v>
      </c>
      <c r="G37" s="13">
        <v>14</v>
      </c>
      <c r="H37" s="13">
        <v>1</v>
      </c>
      <c r="I37" s="18">
        <v>0</v>
      </c>
    </row>
    <row r="38" spans="1:9" x14ac:dyDescent="0.35">
      <c r="A38" s="17">
        <v>37</v>
      </c>
      <c r="B38" s="13" t="s">
        <v>33</v>
      </c>
      <c r="C38" s="13" t="s">
        <v>207</v>
      </c>
      <c r="D38" s="13">
        <v>11</v>
      </c>
      <c r="E38" s="13">
        <v>6</v>
      </c>
      <c r="F38" s="13">
        <v>8</v>
      </c>
      <c r="G38" s="13">
        <v>14</v>
      </c>
      <c r="H38" s="13">
        <v>0</v>
      </c>
      <c r="I38" s="18">
        <v>0</v>
      </c>
    </row>
    <row r="39" spans="1:9" x14ac:dyDescent="0.35">
      <c r="A39" s="17">
        <v>38</v>
      </c>
      <c r="B39" s="13" t="s">
        <v>133</v>
      </c>
      <c r="C39" s="13" t="s">
        <v>114</v>
      </c>
      <c r="D39" s="13">
        <v>20</v>
      </c>
      <c r="E39" s="13">
        <v>5</v>
      </c>
      <c r="F39" s="13">
        <v>9</v>
      </c>
      <c r="G39" s="13">
        <v>14</v>
      </c>
      <c r="H39" s="13">
        <v>0</v>
      </c>
      <c r="I39" s="18">
        <v>0</v>
      </c>
    </row>
    <row r="40" spans="1:9" x14ac:dyDescent="0.35">
      <c r="A40" s="17">
        <v>39</v>
      </c>
      <c r="B40" s="13" t="s">
        <v>21</v>
      </c>
      <c r="C40" s="13" t="s">
        <v>208</v>
      </c>
      <c r="D40" s="13">
        <v>17</v>
      </c>
      <c r="E40" s="13">
        <v>4</v>
      </c>
      <c r="F40" s="13">
        <v>10</v>
      </c>
      <c r="G40" s="13">
        <v>14</v>
      </c>
      <c r="H40" s="13">
        <v>0</v>
      </c>
      <c r="I40" s="18">
        <v>0</v>
      </c>
    </row>
    <row r="41" spans="1:9" x14ac:dyDescent="0.35">
      <c r="A41" s="17">
        <v>40</v>
      </c>
      <c r="B41" s="13" t="s">
        <v>229</v>
      </c>
      <c r="C41" s="13" t="s">
        <v>206</v>
      </c>
      <c r="D41" s="13">
        <v>22</v>
      </c>
      <c r="E41" s="13">
        <v>3</v>
      </c>
      <c r="F41" s="13">
        <v>11</v>
      </c>
      <c r="G41" s="13">
        <v>14</v>
      </c>
      <c r="H41" s="13">
        <v>0</v>
      </c>
      <c r="I41" s="18">
        <v>1</v>
      </c>
    </row>
    <row r="42" spans="1:9" x14ac:dyDescent="0.35">
      <c r="A42" s="17">
        <v>41</v>
      </c>
      <c r="B42" s="13" t="s">
        <v>142</v>
      </c>
      <c r="C42" s="13" t="s">
        <v>152</v>
      </c>
      <c r="D42" s="13">
        <v>11</v>
      </c>
      <c r="E42" s="13">
        <v>4</v>
      </c>
      <c r="F42" s="13">
        <v>9</v>
      </c>
      <c r="G42" s="13">
        <v>13</v>
      </c>
      <c r="H42" s="13">
        <v>0</v>
      </c>
      <c r="I42" s="18">
        <v>0</v>
      </c>
    </row>
    <row r="43" spans="1:9" x14ac:dyDescent="0.35">
      <c r="A43" s="17">
        <v>42</v>
      </c>
      <c r="B43" s="13" t="s">
        <v>217</v>
      </c>
      <c r="C43" s="13" t="s">
        <v>152</v>
      </c>
      <c r="D43" s="13">
        <v>14</v>
      </c>
      <c r="E43" s="13">
        <v>2</v>
      </c>
      <c r="F43" s="13">
        <v>11</v>
      </c>
      <c r="G43" s="13">
        <v>13</v>
      </c>
      <c r="H43" s="13">
        <v>0</v>
      </c>
      <c r="I43" s="18">
        <v>0</v>
      </c>
    </row>
    <row r="44" spans="1:9" x14ac:dyDescent="0.35">
      <c r="A44" s="17">
        <v>43</v>
      </c>
      <c r="B44" s="13" t="s">
        <v>42</v>
      </c>
      <c r="C44" s="13" t="s">
        <v>207</v>
      </c>
      <c r="D44" s="13">
        <v>17</v>
      </c>
      <c r="E44" s="13">
        <v>5</v>
      </c>
      <c r="F44" s="13">
        <v>7</v>
      </c>
      <c r="G44" s="13">
        <v>12</v>
      </c>
      <c r="H44" s="13">
        <v>0</v>
      </c>
      <c r="I44" s="18">
        <v>0</v>
      </c>
    </row>
    <row r="45" spans="1:9" x14ac:dyDescent="0.35">
      <c r="A45" s="17">
        <v>44</v>
      </c>
      <c r="B45" s="13" t="s">
        <v>55</v>
      </c>
      <c r="C45" s="13" t="s">
        <v>206</v>
      </c>
      <c r="D45" s="13">
        <v>19</v>
      </c>
      <c r="E45" s="13">
        <v>4</v>
      </c>
      <c r="F45" s="13">
        <v>8</v>
      </c>
      <c r="G45" s="13">
        <v>12</v>
      </c>
      <c r="H45" s="13">
        <v>0</v>
      </c>
      <c r="I45" s="18">
        <v>1</v>
      </c>
    </row>
    <row r="46" spans="1:9" x14ac:dyDescent="0.35">
      <c r="A46" s="17">
        <v>45</v>
      </c>
      <c r="B46" s="13" t="s">
        <v>46</v>
      </c>
      <c r="C46" s="13" t="s">
        <v>208</v>
      </c>
      <c r="D46" s="13">
        <v>21</v>
      </c>
      <c r="E46" s="13">
        <v>5</v>
      </c>
      <c r="F46" s="13">
        <v>7</v>
      </c>
      <c r="G46" s="13">
        <v>12</v>
      </c>
      <c r="H46" s="13">
        <v>1</v>
      </c>
      <c r="I46" s="18">
        <v>0</v>
      </c>
    </row>
    <row r="47" spans="1:9" x14ac:dyDescent="0.35">
      <c r="A47" s="17">
        <v>46</v>
      </c>
      <c r="B47" s="13" t="s">
        <v>71</v>
      </c>
      <c r="C47" s="13" t="s">
        <v>114</v>
      </c>
      <c r="D47" s="13">
        <v>23</v>
      </c>
      <c r="E47" s="13">
        <v>1</v>
      </c>
      <c r="F47" s="13">
        <v>10</v>
      </c>
      <c r="G47" s="13">
        <v>11</v>
      </c>
      <c r="H47" s="13">
        <v>0</v>
      </c>
      <c r="I47" s="18">
        <v>0</v>
      </c>
    </row>
    <row r="48" spans="1:9" x14ac:dyDescent="0.35">
      <c r="A48" s="17">
        <v>47</v>
      </c>
      <c r="B48" s="13" t="s">
        <v>66</v>
      </c>
      <c r="C48" s="13" t="s">
        <v>208</v>
      </c>
      <c r="D48" s="13">
        <v>16</v>
      </c>
      <c r="E48" s="13">
        <v>4</v>
      </c>
      <c r="F48" s="13">
        <v>7</v>
      </c>
      <c r="G48" s="13">
        <v>11</v>
      </c>
      <c r="H48" s="13">
        <v>0</v>
      </c>
      <c r="I48" s="18">
        <v>0</v>
      </c>
    </row>
    <row r="49" spans="1:9" x14ac:dyDescent="0.35">
      <c r="A49" s="17">
        <v>48</v>
      </c>
      <c r="B49" s="13" t="s">
        <v>36</v>
      </c>
      <c r="C49" s="13" t="s">
        <v>152</v>
      </c>
      <c r="D49" s="13">
        <v>7</v>
      </c>
      <c r="E49" s="13">
        <v>8</v>
      </c>
      <c r="F49" s="13">
        <v>3</v>
      </c>
      <c r="G49" s="13">
        <v>11</v>
      </c>
      <c r="H49" s="13">
        <v>0</v>
      </c>
      <c r="I49" s="18">
        <v>1</v>
      </c>
    </row>
    <row r="50" spans="1:9" x14ac:dyDescent="0.35">
      <c r="A50" s="17">
        <v>49</v>
      </c>
      <c r="B50" s="13" t="s">
        <v>59</v>
      </c>
      <c r="C50" s="13" t="s">
        <v>207</v>
      </c>
      <c r="D50" s="13">
        <v>10</v>
      </c>
      <c r="E50" s="13">
        <v>4</v>
      </c>
      <c r="F50" s="13">
        <v>6</v>
      </c>
      <c r="G50" s="13">
        <v>10</v>
      </c>
      <c r="H50" s="13">
        <v>0</v>
      </c>
      <c r="I50" s="18">
        <v>0</v>
      </c>
    </row>
    <row r="51" spans="1:9" x14ac:dyDescent="0.35">
      <c r="A51" s="17">
        <v>50</v>
      </c>
      <c r="B51" s="13" t="s">
        <v>129</v>
      </c>
      <c r="C51" s="13" t="s">
        <v>152</v>
      </c>
      <c r="D51" s="13">
        <v>18</v>
      </c>
      <c r="E51" s="13">
        <v>1</v>
      </c>
      <c r="F51" s="13">
        <v>9</v>
      </c>
      <c r="G51" s="13">
        <v>10</v>
      </c>
      <c r="H51" s="13">
        <v>0</v>
      </c>
      <c r="I51" s="18">
        <v>0</v>
      </c>
    </row>
    <row r="52" spans="1:9" x14ac:dyDescent="0.35">
      <c r="A52" s="17">
        <v>51</v>
      </c>
      <c r="B52" s="13" t="s">
        <v>84</v>
      </c>
      <c r="C52" s="13" t="s">
        <v>210</v>
      </c>
      <c r="D52" s="13">
        <v>22</v>
      </c>
      <c r="E52" s="13">
        <v>0</v>
      </c>
      <c r="F52" s="13">
        <v>10</v>
      </c>
      <c r="G52" s="13">
        <v>10</v>
      </c>
      <c r="H52" s="13">
        <v>0</v>
      </c>
      <c r="I52" s="18">
        <v>0</v>
      </c>
    </row>
    <row r="53" spans="1:9" x14ac:dyDescent="0.35">
      <c r="A53" s="17">
        <v>52</v>
      </c>
      <c r="B53" s="13" t="s">
        <v>78</v>
      </c>
      <c r="C53" s="13" t="s">
        <v>206</v>
      </c>
      <c r="D53" s="13">
        <v>22</v>
      </c>
      <c r="E53" s="13">
        <v>0</v>
      </c>
      <c r="F53" s="13">
        <v>10</v>
      </c>
      <c r="G53" s="13">
        <v>10</v>
      </c>
      <c r="H53" s="13">
        <v>0</v>
      </c>
      <c r="I53" s="18">
        <v>0</v>
      </c>
    </row>
    <row r="54" spans="1:9" x14ac:dyDescent="0.35">
      <c r="A54" s="17">
        <v>53</v>
      </c>
      <c r="B54" s="13" t="s">
        <v>31</v>
      </c>
      <c r="C54" s="13" t="s">
        <v>210</v>
      </c>
      <c r="D54" s="13">
        <v>11</v>
      </c>
      <c r="E54" s="13">
        <v>5</v>
      </c>
      <c r="F54" s="13">
        <v>5</v>
      </c>
      <c r="G54" s="13">
        <v>10</v>
      </c>
      <c r="H54" s="13">
        <v>1</v>
      </c>
      <c r="I54" s="18">
        <v>0</v>
      </c>
    </row>
    <row r="55" spans="1:9" x14ac:dyDescent="0.35">
      <c r="A55" s="17">
        <v>54</v>
      </c>
      <c r="B55" s="13" t="s">
        <v>230</v>
      </c>
      <c r="C55" s="13" t="s">
        <v>152</v>
      </c>
      <c r="D55" s="13">
        <v>11</v>
      </c>
      <c r="E55" s="13">
        <v>4</v>
      </c>
      <c r="F55" s="13">
        <v>5</v>
      </c>
      <c r="G55" s="13">
        <v>9</v>
      </c>
      <c r="H55" s="13">
        <v>0</v>
      </c>
      <c r="I55" s="18">
        <v>1</v>
      </c>
    </row>
    <row r="56" spans="1:9" x14ac:dyDescent="0.35">
      <c r="A56" s="17">
        <v>55</v>
      </c>
      <c r="B56" s="13" t="s">
        <v>231</v>
      </c>
      <c r="C56" s="13" t="s">
        <v>152</v>
      </c>
      <c r="D56" s="13">
        <v>9</v>
      </c>
      <c r="E56" s="13">
        <v>5</v>
      </c>
      <c r="F56" s="13">
        <v>4</v>
      </c>
      <c r="G56" s="13">
        <v>9</v>
      </c>
      <c r="H56" s="13">
        <v>0</v>
      </c>
      <c r="I56" s="18">
        <v>0</v>
      </c>
    </row>
    <row r="57" spans="1:9" x14ac:dyDescent="0.35">
      <c r="A57" s="17">
        <v>56</v>
      </c>
      <c r="B57" s="13" t="s">
        <v>232</v>
      </c>
      <c r="C57" s="13" t="s">
        <v>207</v>
      </c>
      <c r="D57" s="13">
        <v>14</v>
      </c>
      <c r="E57" s="13">
        <v>5</v>
      </c>
      <c r="F57" s="13">
        <v>4</v>
      </c>
      <c r="G57" s="13">
        <v>9</v>
      </c>
      <c r="H57" s="13">
        <v>1</v>
      </c>
      <c r="I57" s="18">
        <v>0</v>
      </c>
    </row>
    <row r="58" spans="1:9" x14ac:dyDescent="0.35">
      <c r="A58" s="17">
        <v>57</v>
      </c>
      <c r="B58" s="13" t="s">
        <v>83</v>
      </c>
      <c r="C58" s="13" t="s">
        <v>152</v>
      </c>
      <c r="D58" s="13">
        <v>19</v>
      </c>
      <c r="E58" s="13">
        <v>4</v>
      </c>
      <c r="F58" s="13">
        <v>4</v>
      </c>
      <c r="G58" s="13">
        <v>8</v>
      </c>
      <c r="H58" s="13">
        <v>1</v>
      </c>
      <c r="I58" s="18">
        <v>0</v>
      </c>
    </row>
    <row r="59" spans="1:9" x14ac:dyDescent="0.35">
      <c r="A59" s="17">
        <v>58</v>
      </c>
      <c r="B59" s="13" t="s">
        <v>17</v>
      </c>
      <c r="C59" s="13" t="s">
        <v>208</v>
      </c>
      <c r="D59" s="13">
        <v>8</v>
      </c>
      <c r="E59" s="13">
        <v>5</v>
      </c>
      <c r="F59" s="13">
        <v>3</v>
      </c>
      <c r="G59" s="13">
        <v>8</v>
      </c>
      <c r="H59" s="13">
        <v>1</v>
      </c>
      <c r="I59" s="18">
        <v>0</v>
      </c>
    </row>
    <row r="60" spans="1:9" x14ac:dyDescent="0.35">
      <c r="A60" s="17">
        <v>59</v>
      </c>
      <c r="B60" s="13" t="s">
        <v>168</v>
      </c>
      <c r="C60" s="13" t="s">
        <v>206</v>
      </c>
      <c r="D60" s="13">
        <v>15</v>
      </c>
      <c r="E60" s="13">
        <v>1</v>
      </c>
      <c r="F60" s="13">
        <v>6</v>
      </c>
      <c r="G60" s="13">
        <v>7</v>
      </c>
      <c r="H60" s="13">
        <v>0</v>
      </c>
      <c r="I60" s="18">
        <v>0</v>
      </c>
    </row>
    <row r="61" spans="1:9" x14ac:dyDescent="0.35">
      <c r="A61" s="17">
        <v>60</v>
      </c>
      <c r="B61" s="13" t="s">
        <v>147</v>
      </c>
      <c r="C61" s="13" t="s">
        <v>208</v>
      </c>
      <c r="D61" s="13">
        <v>20</v>
      </c>
      <c r="E61" s="13">
        <v>2</v>
      </c>
      <c r="F61" s="13">
        <v>5</v>
      </c>
      <c r="G61" s="13">
        <v>7</v>
      </c>
      <c r="H61" s="13">
        <v>0</v>
      </c>
      <c r="I61" s="18">
        <v>0</v>
      </c>
    </row>
    <row r="62" spans="1:9" x14ac:dyDescent="0.35">
      <c r="A62" s="17">
        <v>61</v>
      </c>
      <c r="B62" s="13" t="s">
        <v>57</v>
      </c>
      <c r="C62" s="13" t="s">
        <v>208</v>
      </c>
      <c r="D62" s="13">
        <v>11</v>
      </c>
      <c r="E62" s="13">
        <v>4</v>
      </c>
      <c r="F62" s="13">
        <v>3</v>
      </c>
      <c r="G62" s="13">
        <v>7</v>
      </c>
      <c r="H62" s="13">
        <v>1</v>
      </c>
      <c r="I62" s="18">
        <v>0</v>
      </c>
    </row>
    <row r="63" spans="1:9" x14ac:dyDescent="0.35">
      <c r="A63" s="17">
        <v>62</v>
      </c>
      <c r="B63" s="13" t="s">
        <v>212</v>
      </c>
      <c r="C63" s="13" t="s">
        <v>208</v>
      </c>
      <c r="D63" s="13">
        <v>11</v>
      </c>
      <c r="E63" s="13">
        <v>3</v>
      </c>
      <c r="F63" s="13">
        <v>4</v>
      </c>
      <c r="G63" s="13">
        <v>7</v>
      </c>
      <c r="H63" s="13">
        <v>0</v>
      </c>
      <c r="I63" s="18">
        <v>0</v>
      </c>
    </row>
    <row r="64" spans="1:9" x14ac:dyDescent="0.35">
      <c r="A64" s="17">
        <v>63</v>
      </c>
      <c r="B64" s="13" t="s">
        <v>62</v>
      </c>
      <c r="C64" s="13" t="s">
        <v>210</v>
      </c>
      <c r="D64" s="13">
        <v>18</v>
      </c>
      <c r="E64" s="13">
        <v>2</v>
      </c>
      <c r="F64" s="13">
        <v>5</v>
      </c>
      <c r="G64" s="13">
        <v>7</v>
      </c>
      <c r="H64" s="13">
        <v>0</v>
      </c>
      <c r="I64" s="18">
        <v>0</v>
      </c>
    </row>
    <row r="65" spans="1:9" x14ac:dyDescent="0.35">
      <c r="A65" s="17">
        <v>64</v>
      </c>
      <c r="B65" s="13" t="s">
        <v>143</v>
      </c>
      <c r="C65" s="13" t="s">
        <v>207</v>
      </c>
      <c r="D65" s="13">
        <v>16</v>
      </c>
      <c r="E65" s="13">
        <v>2</v>
      </c>
      <c r="F65" s="13">
        <v>5</v>
      </c>
      <c r="G65" s="13">
        <v>7</v>
      </c>
      <c r="H65" s="13">
        <v>0</v>
      </c>
      <c r="I65" s="18">
        <v>0</v>
      </c>
    </row>
    <row r="66" spans="1:9" x14ac:dyDescent="0.35">
      <c r="A66" s="17">
        <v>65</v>
      </c>
      <c r="B66" s="13" t="s">
        <v>108</v>
      </c>
      <c r="C66" s="13" t="s">
        <v>207</v>
      </c>
      <c r="D66" s="13">
        <v>13</v>
      </c>
      <c r="E66" s="13">
        <v>0</v>
      </c>
      <c r="F66" s="13">
        <v>7</v>
      </c>
      <c r="G66" s="13">
        <v>7</v>
      </c>
      <c r="H66" s="13">
        <v>0</v>
      </c>
      <c r="I66" s="18">
        <v>0</v>
      </c>
    </row>
    <row r="67" spans="1:9" x14ac:dyDescent="0.35">
      <c r="A67" s="17">
        <v>66</v>
      </c>
      <c r="B67" s="13" t="s">
        <v>56</v>
      </c>
      <c r="C67" s="13" t="s">
        <v>207</v>
      </c>
      <c r="D67" s="13">
        <v>13</v>
      </c>
      <c r="E67" s="13">
        <v>1</v>
      </c>
      <c r="F67" s="13">
        <v>6</v>
      </c>
      <c r="G67" s="13">
        <v>7</v>
      </c>
      <c r="H67" s="13">
        <v>0</v>
      </c>
      <c r="I67" s="18">
        <v>0</v>
      </c>
    </row>
    <row r="68" spans="1:9" x14ac:dyDescent="0.35">
      <c r="A68" s="17">
        <v>67</v>
      </c>
      <c r="B68" s="13" t="s">
        <v>233</v>
      </c>
      <c r="C68" s="13" t="s">
        <v>210</v>
      </c>
      <c r="D68" s="13">
        <v>7</v>
      </c>
      <c r="E68" s="13">
        <v>4</v>
      </c>
      <c r="F68" s="13">
        <v>3</v>
      </c>
      <c r="G68" s="13">
        <v>7</v>
      </c>
      <c r="H68" s="13">
        <v>0</v>
      </c>
      <c r="I68" s="18">
        <v>0</v>
      </c>
    </row>
    <row r="69" spans="1:9" x14ac:dyDescent="0.35">
      <c r="A69" s="17">
        <v>68</v>
      </c>
      <c r="B69" s="13" t="s">
        <v>234</v>
      </c>
      <c r="C69" s="13" t="s">
        <v>207</v>
      </c>
      <c r="D69" s="13">
        <v>6</v>
      </c>
      <c r="E69" s="13">
        <v>2</v>
      </c>
      <c r="F69" s="13">
        <v>5</v>
      </c>
      <c r="G69" s="13">
        <v>7</v>
      </c>
      <c r="H69" s="13">
        <v>0</v>
      </c>
      <c r="I69" s="18">
        <v>0</v>
      </c>
    </row>
    <row r="70" spans="1:9" x14ac:dyDescent="0.35">
      <c r="A70" s="17">
        <v>69</v>
      </c>
      <c r="B70" s="13" t="s">
        <v>165</v>
      </c>
      <c r="C70" s="13" t="s">
        <v>114</v>
      </c>
      <c r="D70" s="13">
        <v>23</v>
      </c>
      <c r="E70" s="13">
        <v>2</v>
      </c>
      <c r="F70" s="13">
        <v>4</v>
      </c>
      <c r="G70" s="13">
        <v>6</v>
      </c>
      <c r="H70" s="13">
        <v>1</v>
      </c>
      <c r="I70" s="18">
        <v>0</v>
      </c>
    </row>
    <row r="71" spans="1:9" x14ac:dyDescent="0.35">
      <c r="A71" s="17">
        <v>70</v>
      </c>
      <c r="B71" s="13" t="s">
        <v>79</v>
      </c>
      <c r="C71" s="13" t="s">
        <v>206</v>
      </c>
      <c r="D71" s="13">
        <v>14</v>
      </c>
      <c r="E71" s="13">
        <v>1</v>
      </c>
      <c r="F71" s="13">
        <v>5</v>
      </c>
      <c r="G71" s="13">
        <v>6</v>
      </c>
      <c r="H71" s="13">
        <v>0</v>
      </c>
      <c r="I71" s="18">
        <v>0</v>
      </c>
    </row>
    <row r="72" spans="1:9" x14ac:dyDescent="0.35">
      <c r="A72" s="17">
        <v>71</v>
      </c>
      <c r="B72" s="13" t="s">
        <v>235</v>
      </c>
      <c r="C72" s="13" t="s">
        <v>152</v>
      </c>
      <c r="D72" s="13">
        <v>5</v>
      </c>
      <c r="E72" s="13">
        <v>3</v>
      </c>
      <c r="F72" s="13">
        <v>3</v>
      </c>
      <c r="G72" s="13">
        <v>6</v>
      </c>
      <c r="H72" s="13">
        <v>1</v>
      </c>
      <c r="I72" s="18">
        <v>0</v>
      </c>
    </row>
    <row r="73" spans="1:9" x14ac:dyDescent="0.35">
      <c r="A73" s="17">
        <v>72</v>
      </c>
      <c r="B73" s="13" t="s">
        <v>156</v>
      </c>
      <c r="C73" s="13" t="s">
        <v>207</v>
      </c>
      <c r="D73" s="13">
        <v>19</v>
      </c>
      <c r="E73" s="13">
        <v>2</v>
      </c>
      <c r="F73" s="13">
        <v>4</v>
      </c>
      <c r="G73" s="13">
        <v>6</v>
      </c>
      <c r="H73" s="13">
        <v>0</v>
      </c>
      <c r="I73" s="18">
        <v>0</v>
      </c>
    </row>
    <row r="74" spans="1:9" x14ac:dyDescent="0.35">
      <c r="A74" s="17">
        <v>73</v>
      </c>
      <c r="B74" s="13" t="s">
        <v>65</v>
      </c>
      <c r="C74" s="13" t="s">
        <v>210</v>
      </c>
      <c r="D74" s="13">
        <v>18</v>
      </c>
      <c r="E74" s="13">
        <v>0</v>
      </c>
      <c r="F74" s="13">
        <v>6</v>
      </c>
      <c r="G74" s="13">
        <v>6</v>
      </c>
      <c r="H74" s="13">
        <v>0</v>
      </c>
      <c r="I74" s="18">
        <v>0</v>
      </c>
    </row>
    <row r="75" spans="1:9" x14ac:dyDescent="0.35">
      <c r="A75" s="17">
        <v>74</v>
      </c>
      <c r="B75" s="13" t="s">
        <v>53</v>
      </c>
      <c r="C75" s="13" t="s">
        <v>114</v>
      </c>
      <c r="D75" s="13">
        <v>12</v>
      </c>
      <c r="E75" s="13">
        <v>2</v>
      </c>
      <c r="F75" s="13">
        <v>4</v>
      </c>
      <c r="G75" s="13">
        <v>6</v>
      </c>
      <c r="H75" s="13">
        <v>1</v>
      </c>
      <c r="I75" s="18">
        <v>0</v>
      </c>
    </row>
    <row r="76" spans="1:9" x14ac:dyDescent="0.35">
      <c r="A76" s="17">
        <v>75</v>
      </c>
      <c r="B76" s="13" t="s">
        <v>130</v>
      </c>
      <c r="C76" s="13" t="s">
        <v>208</v>
      </c>
      <c r="D76" s="13">
        <v>16</v>
      </c>
      <c r="E76" s="13">
        <v>3</v>
      </c>
      <c r="F76" s="13">
        <v>3</v>
      </c>
      <c r="G76" s="13">
        <v>6</v>
      </c>
      <c r="H76" s="13">
        <v>0</v>
      </c>
      <c r="I76" s="18">
        <v>0</v>
      </c>
    </row>
    <row r="77" spans="1:9" x14ac:dyDescent="0.35">
      <c r="A77" s="17">
        <v>76</v>
      </c>
      <c r="B77" s="13" t="s">
        <v>236</v>
      </c>
      <c r="C77" s="13" t="s">
        <v>114</v>
      </c>
      <c r="D77" s="13">
        <v>16</v>
      </c>
      <c r="E77" s="13">
        <v>1</v>
      </c>
      <c r="F77" s="13">
        <v>5</v>
      </c>
      <c r="G77" s="13">
        <v>6</v>
      </c>
      <c r="H77" s="13">
        <v>0</v>
      </c>
      <c r="I77" s="18">
        <v>0</v>
      </c>
    </row>
    <row r="78" spans="1:9" x14ac:dyDescent="0.35">
      <c r="A78" s="17">
        <v>77</v>
      </c>
      <c r="B78" s="13" t="s">
        <v>49</v>
      </c>
      <c r="C78" s="13" t="s">
        <v>207</v>
      </c>
      <c r="D78" s="13">
        <v>8</v>
      </c>
      <c r="E78" s="13">
        <v>1</v>
      </c>
      <c r="F78" s="13">
        <v>4</v>
      </c>
      <c r="G78" s="13">
        <v>5</v>
      </c>
      <c r="H78" s="13">
        <v>0</v>
      </c>
      <c r="I78" s="18">
        <v>0</v>
      </c>
    </row>
    <row r="79" spans="1:9" x14ac:dyDescent="0.35">
      <c r="A79" s="17">
        <v>78</v>
      </c>
      <c r="B79" s="13" t="s">
        <v>218</v>
      </c>
      <c r="C79" s="13" t="s">
        <v>208</v>
      </c>
      <c r="D79" s="13">
        <v>10</v>
      </c>
      <c r="E79" s="13">
        <v>1</v>
      </c>
      <c r="F79" s="13">
        <v>3</v>
      </c>
      <c r="G79" s="13">
        <v>4</v>
      </c>
      <c r="H79" s="13">
        <v>0</v>
      </c>
      <c r="I79" s="18">
        <v>0</v>
      </c>
    </row>
    <row r="80" spans="1:9" x14ac:dyDescent="0.35">
      <c r="A80" s="17">
        <v>79</v>
      </c>
      <c r="B80" s="13" t="s">
        <v>237</v>
      </c>
      <c r="C80" s="13" t="s">
        <v>208</v>
      </c>
      <c r="D80" s="13">
        <v>6</v>
      </c>
      <c r="E80" s="13">
        <v>2</v>
      </c>
      <c r="F80" s="13">
        <v>2</v>
      </c>
      <c r="G80" s="13">
        <v>4</v>
      </c>
      <c r="H80" s="13">
        <v>0</v>
      </c>
      <c r="I80" s="18">
        <v>0</v>
      </c>
    </row>
    <row r="81" spans="1:9" x14ac:dyDescent="0.35">
      <c r="A81" s="17">
        <v>80</v>
      </c>
      <c r="B81" s="13" t="s">
        <v>45</v>
      </c>
      <c r="C81" s="13" t="s">
        <v>208</v>
      </c>
      <c r="D81" s="13">
        <v>7</v>
      </c>
      <c r="E81" s="13">
        <v>0</v>
      </c>
      <c r="F81" s="13">
        <v>3</v>
      </c>
      <c r="G81" s="13">
        <v>3</v>
      </c>
      <c r="H81" s="13">
        <v>0</v>
      </c>
      <c r="I81" s="18">
        <v>0</v>
      </c>
    </row>
    <row r="82" spans="1:9" x14ac:dyDescent="0.35">
      <c r="A82" s="17">
        <v>81</v>
      </c>
      <c r="B82" s="13" t="s">
        <v>64</v>
      </c>
      <c r="C82" s="13" t="s">
        <v>114</v>
      </c>
      <c r="D82" s="13">
        <v>10</v>
      </c>
      <c r="E82" s="13">
        <v>0</v>
      </c>
      <c r="F82" s="13">
        <v>3</v>
      </c>
      <c r="G82" s="13">
        <v>3</v>
      </c>
      <c r="H82" s="13">
        <v>0</v>
      </c>
      <c r="I82" s="18">
        <v>0</v>
      </c>
    </row>
    <row r="83" spans="1:9" x14ac:dyDescent="0.35">
      <c r="A83" s="17">
        <v>82</v>
      </c>
      <c r="B83" s="13" t="s">
        <v>163</v>
      </c>
      <c r="C83" s="13" t="s">
        <v>114</v>
      </c>
      <c r="D83" s="13">
        <v>6</v>
      </c>
      <c r="E83" s="13">
        <v>1</v>
      </c>
      <c r="F83" s="13">
        <v>2</v>
      </c>
      <c r="G83" s="13">
        <v>3</v>
      </c>
      <c r="H83" s="13">
        <v>0</v>
      </c>
      <c r="I83" s="18">
        <v>0</v>
      </c>
    </row>
    <row r="84" spans="1:9" x14ac:dyDescent="0.35">
      <c r="A84" s="17">
        <v>83</v>
      </c>
      <c r="B84" s="13" t="s">
        <v>61</v>
      </c>
      <c r="C84" s="13" t="s">
        <v>206</v>
      </c>
      <c r="D84" s="13">
        <v>10</v>
      </c>
      <c r="E84" s="13">
        <v>0</v>
      </c>
      <c r="F84" s="13">
        <v>2</v>
      </c>
      <c r="G84" s="13">
        <v>2</v>
      </c>
      <c r="H84" s="13">
        <v>0</v>
      </c>
      <c r="I84" s="18">
        <v>0</v>
      </c>
    </row>
    <row r="85" spans="1:9" x14ac:dyDescent="0.35">
      <c r="A85" s="17">
        <v>84</v>
      </c>
      <c r="B85" s="13" t="s">
        <v>67</v>
      </c>
      <c r="C85" s="13" t="s">
        <v>152</v>
      </c>
      <c r="D85" s="13">
        <v>4</v>
      </c>
      <c r="E85" s="13">
        <v>2</v>
      </c>
      <c r="F85" s="13">
        <v>0</v>
      </c>
      <c r="G85" s="13">
        <v>2</v>
      </c>
      <c r="H85" s="13">
        <v>1</v>
      </c>
      <c r="I85" s="18">
        <v>0</v>
      </c>
    </row>
    <row r="86" spans="1:9" x14ac:dyDescent="0.35">
      <c r="A86" s="17">
        <v>85</v>
      </c>
      <c r="B86" s="13" t="s">
        <v>88</v>
      </c>
      <c r="C86" s="13" t="s">
        <v>152</v>
      </c>
      <c r="D86" s="13">
        <v>2</v>
      </c>
      <c r="E86" s="13">
        <v>1</v>
      </c>
      <c r="F86" s="13">
        <v>0</v>
      </c>
      <c r="G86" s="13">
        <v>1</v>
      </c>
      <c r="H86" s="13">
        <v>0</v>
      </c>
      <c r="I86" s="18">
        <v>0</v>
      </c>
    </row>
    <row r="87" spans="1:9" x14ac:dyDescent="0.35">
      <c r="A87" s="17">
        <v>86</v>
      </c>
      <c r="B87" s="13" t="s">
        <v>216</v>
      </c>
      <c r="C87" s="13" t="s">
        <v>210</v>
      </c>
      <c r="D87" s="13">
        <v>1</v>
      </c>
      <c r="E87" s="13">
        <v>1</v>
      </c>
      <c r="F87" s="13">
        <v>0</v>
      </c>
      <c r="G87" s="13">
        <v>1</v>
      </c>
      <c r="H87" s="13">
        <v>0</v>
      </c>
      <c r="I87" s="18">
        <v>0</v>
      </c>
    </row>
    <row r="88" spans="1:9" ht="15" thickBot="1" x14ac:dyDescent="0.4">
      <c r="A88" s="19">
        <v>87</v>
      </c>
      <c r="B88" s="20" t="s">
        <v>238</v>
      </c>
      <c r="C88" s="20" t="s">
        <v>210</v>
      </c>
      <c r="D88" s="20">
        <v>7</v>
      </c>
      <c r="E88" s="20">
        <v>0</v>
      </c>
      <c r="F88" s="20">
        <v>1</v>
      </c>
      <c r="G88" s="20">
        <v>1</v>
      </c>
      <c r="H88" s="20">
        <v>0</v>
      </c>
      <c r="I88" s="21">
        <v>0</v>
      </c>
    </row>
  </sheetData>
  <autoFilter ref="A1:I88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4"/>
  <sheetViews>
    <sheetView workbookViewId="0">
      <selection activeCell="D2" sqref="A2:I54"/>
    </sheetView>
  </sheetViews>
  <sheetFormatPr defaultRowHeight="14.5" x14ac:dyDescent="0.35"/>
  <cols>
    <col min="1" max="1" width="5.7265625" customWidth="1"/>
    <col min="2" max="2" width="17.54296875" bestFit="1" customWidth="1"/>
    <col min="3" max="3" width="11.54296875" bestFit="1" customWidth="1"/>
    <col min="4" max="9" width="5.7265625" customWidth="1"/>
    <col min="11" max="11" width="5.7265625" customWidth="1"/>
    <col min="12" max="12" width="17.54296875" bestFit="1" customWidth="1"/>
    <col min="13" max="13" width="11.54296875" bestFit="1" customWidth="1"/>
    <col min="14" max="21" width="5.7265625" customWidth="1"/>
    <col min="23" max="23" width="13.7265625" bestFit="1" customWidth="1"/>
    <col min="24" max="30" width="5.7265625" customWidth="1"/>
  </cols>
  <sheetData>
    <row r="1" spans="1:33" x14ac:dyDescent="0.35">
      <c r="A1" s="4" t="s">
        <v>94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K1" s="4" t="s">
        <v>94</v>
      </c>
      <c r="L1" s="5" t="s">
        <v>0</v>
      </c>
      <c r="M1" s="5" t="s">
        <v>1</v>
      </c>
      <c r="N1" s="5" t="s">
        <v>2</v>
      </c>
      <c r="O1" s="5" t="s">
        <v>173</v>
      </c>
      <c r="P1" s="5" t="s">
        <v>174</v>
      </c>
      <c r="Q1" s="5" t="s">
        <v>175</v>
      </c>
      <c r="R1" s="5" t="s">
        <v>176</v>
      </c>
      <c r="S1" s="5" t="s">
        <v>177</v>
      </c>
      <c r="T1" s="5" t="s">
        <v>178</v>
      </c>
      <c r="U1" s="6" t="s">
        <v>179</v>
      </c>
      <c r="W1" s="4" t="s">
        <v>1</v>
      </c>
      <c r="X1" s="5" t="s">
        <v>2</v>
      </c>
      <c r="Y1" s="5" t="s">
        <v>174</v>
      </c>
      <c r="Z1" s="5" t="s">
        <v>175</v>
      </c>
      <c r="AA1" s="5" t="s">
        <v>176</v>
      </c>
      <c r="AB1" s="5" t="s">
        <v>193</v>
      </c>
      <c r="AC1" s="5" t="s">
        <v>194</v>
      </c>
      <c r="AD1" s="5" t="s">
        <v>177</v>
      </c>
      <c r="AE1" s="6" t="s">
        <v>195</v>
      </c>
      <c r="AF1" s="1"/>
      <c r="AG1" s="1"/>
    </row>
    <row r="2" spans="1:33" x14ac:dyDescent="0.35">
      <c r="A2" s="7">
        <v>1</v>
      </c>
      <c r="B2" s="3" t="s">
        <v>135</v>
      </c>
      <c r="C2" s="3" t="s">
        <v>210</v>
      </c>
      <c r="D2" s="3">
        <v>18</v>
      </c>
      <c r="E2" s="3">
        <v>36</v>
      </c>
      <c r="F2" s="3">
        <v>17</v>
      </c>
      <c r="G2" s="3">
        <v>53</v>
      </c>
      <c r="H2" s="3">
        <v>5</v>
      </c>
      <c r="I2" s="8">
        <v>1</v>
      </c>
      <c r="K2" s="7">
        <v>1</v>
      </c>
      <c r="L2" s="3" t="s">
        <v>250</v>
      </c>
      <c r="M2" s="3" t="s">
        <v>114</v>
      </c>
      <c r="N2" s="3">
        <v>5</v>
      </c>
      <c r="O2" s="3">
        <v>225</v>
      </c>
      <c r="P2" s="3">
        <v>3</v>
      </c>
      <c r="Q2" s="3">
        <v>1</v>
      </c>
      <c r="R2" s="3">
        <v>1</v>
      </c>
      <c r="S2" s="3">
        <v>15</v>
      </c>
      <c r="T2" s="25">
        <v>3</v>
      </c>
      <c r="U2" s="8">
        <v>0</v>
      </c>
      <c r="W2" s="7" t="s">
        <v>210</v>
      </c>
      <c r="X2" s="3">
        <v>18</v>
      </c>
      <c r="Y2" s="3">
        <v>10</v>
      </c>
      <c r="Z2" s="3">
        <v>7</v>
      </c>
      <c r="AA2" s="3">
        <v>1</v>
      </c>
      <c r="AB2" s="3">
        <v>21</v>
      </c>
      <c r="AC2" s="3">
        <v>116</v>
      </c>
      <c r="AD2" s="3">
        <v>120</v>
      </c>
      <c r="AE2" s="8" t="s">
        <v>196</v>
      </c>
      <c r="AF2" s="44"/>
      <c r="AG2" s="1"/>
    </row>
    <row r="3" spans="1:33" x14ac:dyDescent="0.35">
      <c r="A3" s="7">
        <v>2</v>
      </c>
      <c r="B3" s="3" t="s">
        <v>151</v>
      </c>
      <c r="C3" s="3" t="s">
        <v>114</v>
      </c>
      <c r="D3" s="3">
        <v>18</v>
      </c>
      <c r="E3" s="3">
        <v>18</v>
      </c>
      <c r="F3" s="3">
        <v>23</v>
      </c>
      <c r="G3" s="3">
        <v>41</v>
      </c>
      <c r="H3" s="3">
        <v>1</v>
      </c>
      <c r="I3" s="8">
        <v>0</v>
      </c>
      <c r="K3" s="7">
        <v>2</v>
      </c>
      <c r="L3" s="3" t="s">
        <v>254</v>
      </c>
      <c r="M3" s="3" t="s">
        <v>114</v>
      </c>
      <c r="N3" s="3">
        <v>2</v>
      </c>
      <c r="O3" s="3">
        <v>90</v>
      </c>
      <c r="P3" s="3">
        <v>1</v>
      </c>
      <c r="Q3" s="3">
        <v>1</v>
      </c>
      <c r="R3" s="3">
        <v>0</v>
      </c>
      <c r="S3" s="3">
        <v>8</v>
      </c>
      <c r="T3" s="25">
        <v>4</v>
      </c>
      <c r="U3" s="8">
        <v>0</v>
      </c>
      <c r="W3" s="7" t="s">
        <v>292</v>
      </c>
      <c r="X3" s="3">
        <v>18</v>
      </c>
      <c r="Y3" s="3">
        <v>8</v>
      </c>
      <c r="Z3" s="3">
        <v>5</v>
      </c>
      <c r="AA3" s="3">
        <v>5</v>
      </c>
      <c r="AB3" s="3">
        <v>21</v>
      </c>
      <c r="AC3" s="3">
        <v>100</v>
      </c>
      <c r="AD3" s="3">
        <v>79</v>
      </c>
      <c r="AE3" s="8" t="s">
        <v>196</v>
      </c>
      <c r="AF3" s="44"/>
      <c r="AG3" s="1"/>
    </row>
    <row r="4" spans="1:33" x14ac:dyDescent="0.35">
      <c r="A4" s="7">
        <v>3</v>
      </c>
      <c r="B4" s="3" t="s">
        <v>14</v>
      </c>
      <c r="C4" s="3" t="s">
        <v>210</v>
      </c>
      <c r="D4" s="3">
        <v>16</v>
      </c>
      <c r="E4" s="3">
        <v>18</v>
      </c>
      <c r="F4" s="3">
        <v>18</v>
      </c>
      <c r="G4" s="3">
        <v>36</v>
      </c>
      <c r="H4" s="3">
        <v>0</v>
      </c>
      <c r="I4" s="8">
        <v>0</v>
      </c>
      <c r="K4" s="7">
        <v>3</v>
      </c>
      <c r="L4" s="3" t="s">
        <v>186</v>
      </c>
      <c r="M4" s="3" t="s">
        <v>114</v>
      </c>
      <c r="N4" s="3">
        <v>8</v>
      </c>
      <c r="O4" s="3">
        <v>360</v>
      </c>
      <c r="P4" s="3">
        <v>4</v>
      </c>
      <c r="Q4" s="3">
        <v>1</v>
      </c>
      <c r="R4" s="3">
        <v>3</v>
      </c>
      <c r="S4" s="3">
        <v>33</v>
      </c>
      <c r="T4" s="25">
        <v>4.12</v>
      </c>
      <c r="U4" s="8">
        <v>0</v>
      </c>
      <c r="W4" s="7" t="s">
        <v>208</v>
      </c>
      <c r="X4" s="3">
        <v>18</v>
      </c>
      <c r="Y4" s="3">
        <v>8</v>
      </c>
      <c r="Z4" s="3">
        <v>8</v>
      </c>
      <c r="AA4" s="3">
        <v>2</v>
      </c>
      <c r="AB4" s="3">
        <v>18</v>
      </c>
      <c r="AC4" s="3">
        <v>90</v>
      </c>
      <c r="AD4" s="3">
        <v>92</v>
      </c>
      <c r="AE4" s="8">
        <v>1.5</v>
      </c>
      <c r="AF4" s="44"/>
      <c r="AG4" s="1"/>
    </row>
    <row r="5" spans="1:33" ht="15" thickBot="1" x14ac:dyDescent="0.4">
      <c r="A5" s="7">
        <v>4</v>
      </c>
      <c r="B5" s="3" t="s">
        <v>148</v>
      </c>
      <c r="C5" s="3" t="s">
        <v>114</v>
      </c>
      <c r="D5" s="3">
        <v>15</v>
      </c>
      <c r="E5" s="3">
        <v>24</v>
      </c>
      <c r="F5" s="3">
        <v>11</v>
      </c>
      <c r="G5" s="3">
        <v>35</v>
      </c>
      <c r="H5" s="3">
        <v>2</v>
      </c>
      <c r="I5" s="8">
        <v>1</v>
      </c>
      <c r="K5" s="7">
        <v>4</v>
      </c>
      <c r="L5" s="3" t="s">
        <v>184</v>
      </c>
      <c r="M5" s="3" t="s">
        <v>208</v>
      </c>
      <c r="N5" s="3">
        <v>14</v>
      </c>
      <c r="O5" s="3">
        <v>630</v>
      </c>
      <c r="P5" s="3">
        <v>8</v>
      </c>
      <c r="Q5" s="3">
        <v>5</v>
      </c>
      <c r="R5" s="3">
        <v>1</v>
      </c>
      <c r="S5" s="3">
        <v>65</v>
      </c>
      <c r="T5" s="25">
        <v>4.6399999999999997</v>
      </c>
      <c r="U5" s="8">
        <v>0</v>
      </c>
      <c r="W5" s="9" t="s">
        <v>206</v>
      </c>
      <c r="X5" s="10">
        <v>18</v>
      </c>
      <c r="Y5" s="10">
        <v>4</v>
      </c>
      <c r="Z5" s="10">
        <v>10</v>
      </c>
      <c r="AA5" s="10">
        <v>4</v>
      </c>
      <c r="AB5" s="10">
        <v>12</v>
      </c>
      <c r="AC5" s="10">
        <v>65</v>
      </c>
      <c r="AD5" s="10">
        <v>80</v>
      </c>
      <c r="AE5" s="11">
        <v>4.5</v>
      </c>
      <c r="AF5" s="44"/>
      <c r="AG5" s="1"/>
    </row>
    <row r="6" spans="1:33" x14ac:dyDescent="0.35">
      <c r="A6" s="7">
        <v>5</v>
      </c>
      <c r="B6" s="3" t="s">
        <v>136</v>
      </c>
      <c r="C6" s="3" t="s">
        <v>210</v>
      </c>
      <c r="D6" s="3">
        <v>17</v>
      </c>
      <c r="E6" s="3">
        <v>14</v>
      </c>
      <c r="F6" s="3">
        <v>18</v>
      </c>
      <c r="G6" s="3">
        <v>32</v>
      </c>
      <c r="H6" s="3">
        <v>2</v>
      </c>
      <c r="I6" s="8">
        <v>0</v>
      </c>
      <c r="K6" s="7">
        <v>5</v>
      </c>
      <c r="L6" s="3" t="s">
        <v>192</v>
      </c>
      <c r="M6" s="3" t="s">
        <v>206</v>
      </c>
      <c r="N6" s="3">
        <v>16</v>
      </c>
      <c r="O6" s="3">
        <v>720</v>
      </c>
      <c r="P6" s="3">
        <v>3</v>
      </c>
      <c r="Q6" s="3">
        <v>11</v>
      </c>
      <c r="R6" s="3">
        <v>2</v>
      </c>
      <c r="S6" s="3">
        <v>82</v>
      </c>
      <c r="T6" s="25">
        <v>5.12</v>
      </c>
      <c r="U6" s="8">
        <v>1</v>
      </c>
    </row>
    <row r="7" spans="1:33" ht="15" thickBot="1" x14ac:dyDescent="0.4">
      <c r="A7" s="7">
        <v>6</v>
      </c>
      <c r="B7" s="3" t="s">
        <v>226</v>
      </c>
      <c r="C7" s="3" t="s">
        <v>208</v>
      </c>
      <c r="D7" s="3">
        <v>10</v>
      </c>
      <c r="E7" s="3">
        <v>23</v>
      </c>
      <c r="F7" s="3">
        <v>9</v>
      </c>
      <c r="G7" s="3">
        <v>32</v>
      </c>
      <c r="H7" s="3">
        <v>2</v>
      </c>
      <c r="I7" s="8">
        <v>0</v>
      </c>
      <c r="K7" s="9">
        <v>6</v>
      </c>
      <c r="L7" s="10" t="s">
        <v>183</v>
      </c>
      <c r="M7" s="10" t="s">
        <v>210</v>
      </c>
      <c r="N7" s="10">
        <v>13</v>
      </c>
      <c r="O7" s="10">
        <v>585</v>
      </c>
      <c r="P7" s="10">
        <v>7</v>
      </c>
      <c r="Q7" s="10">
        <v>5</v>
      </c>
      <c r="R7" s="10">
        <v>1</v>
      </c>
      <c r="S7" s="10">
        <v>89</v>
      </c>
      <c r="T7" s="26">
        <v>6.85</v>
      </c>
      <c r="U7" s="11">
        <v>0</v>
      </c>
    </row>
    <row r="8" spans="1:33" x14ac:dyDescent="0.35">
      <c r="A8" s="7">
        <v>7</v>
      </c>
      <c r="B8" s="3" t="s">
        <v>41</v>
      </c>
      <c r="C8" s="3" t="s">
        <v>210</v>
      </c>
      <c r="D8" s="3">
        <v>16</v>
      </c>
      <c r="E8" s="3">
        <v>14</v>
      </c>
      <c r="F8" s="3">
        <v>17</v>
      </c>
      <c r="G8" s="3">
        <v>31</v>
      </c>
      <c r="H8" s="3">
        <v>0</v>
      </c>
      <c r="I8" s="8">
        <v>0</v>
      </c>
    </row>
    <row r="9" spans="1:33" x14ac:dyDescent="0.35">
      <c r="A9" s="7">
        <v>8</v>
      </c>
      <c r="B9" s="3" t="s">
        <v>17</v>
      </c>
      <c r="C9" s="3" t="s">
        <v>208</v>
      </c>
      <c r="D9" s="3">
        <v>12</v>
      </c>
      <c r="E9" s="3">
        <v>13</v>
      </c>
      <c r="F9" s="3">
        <v>14</v>
      </c>
      <c r="G9" s="3">
        <v>27</v>
      </c>
      <c r="H9" s="3">
        <v>1</v>
      </c>
      <c r="I9" s="8">
        <v>0</v>
      </c>
    </row>
    <row r="10" spans="1:33" x14ac:dyDescent="0.35">
      <c r="A10" s="7">
        <v>9</v>
      </c>
      <c r="B10" s="3" t="s">
        <v>164</v>
      </c>
      <c r="C10" s="3" t="s">
        <v>210</v>
      </c>
      <c r="D10" s="3">
        <v>15</v>
      </c>
      <c r="E10" s="3">
        <v>18</v>
      </c>
      <c r="F10" s="3">
        <v>8</v>
      </c>
      <c r="G10" s="3">
        <v>26</v>
      </c>
      <c r="H10" s="3">
        <v>2</v>
      </c>
      <c r="I10" s="8">
        <v>0</v>
      </c>
    </row>
    <row r="11" spans="1:33" x14ac:dyDescent="0.35">
      <c r="A11" s="7">
        <v>10</v>
      </c>
      <c r="B11" s="3" t="s">
        <v>70</v>
      </c>
      <c r="C11" s="3" t="s">
        <v>210</v>
      </c>
      <c r="D11" s="3">
        <v>17</v>
      </c>
      <c r="E11" s="3">
        <v>11</v>
      </c>
      <c r="F11" s="3">
        <v>14</v>
      </c>
      <c r="G11" s="3">
        <v>25</v>
      </c>
      <c r="H11" s="3">
        <v>0</v>
      </c>
      <c r="I11" s="8">
        <v>0</v>
      </c>
    </row>
    <row r="12" spans="1:33" x14ac:dyDescent="0.35">
      <c r="A12" s="7">
        <v>11</v>
      </c>
      <c r="B12" s="3" t="s">
        <v>15</v>
      </c>
      <c r="C12" s="3" t="s">
        <v>206</v>
      </c>
      <c r="D12" s="3">
        <v>17</v>
      </c>
      <c r="E12" s="3">
        <v>14</v>
      </c>
      <c r="F12" s="3">
        <v>11</v>
      </c>
      <c r="G12" s="3">
        <v>25</v>
      </c>
      <c r="H12" s="3">
        <v>1</v>
      </c>
      <c r="I12" s="8">
        <v>1</v>
      </c>
    </row>
    <row r="13" spans="1:33" x14ac:dyDescent="0.35">
      <c r="A13" s="7">
        <v>12</v>
      </c>
      <c r="B13" s="3" t="s">
        <v>19</v>
      </c>
      <c r="C13" s="3" t="s">
        <v>114</v>
      </c>
      <c r="D13" s="3">
        <v>8</v>
      </c>
      <c r="E13" s="3">
        <v>13</v>
      </c>
      <c r="F13" s="3">
        <v>11</v>
      </c>
      <c r="G13" s="3">
        <v>24</v>
      </c>
      <c r="H13" s="3">
        <v>1</v>
      </c>
      <c r="I13" s="8">
        <v>1</v>
      </c>
    </row>
    <row r="14" spans="1:33" x14ac:dyDescent="0.35">
      <c r="A14" s="7">
        <v>13</v>
      </c>
      <c r="B14" s="3" t="s">
        <v>247</v>
      </c>
      <c r="C14" s="3" t="s">
        <v>114</v>
      </c>
      <c r="D14" s="3">
        <v>15</v>
      </c>
      <c r="E14" s="3">
        <v>12</v>
      </c>
      <c r="F14" s="3">
        <v>12</v>
      </c>
      <c r="G14" s="3">
        <v>24</v>
      </c>
      <c r="H14" s="3">
        <v>1</v>
      </c>
      <c r="I14" s="8">
        <v>0</v>
      </c>
    </row>
    <row r="15" spans="1:33" x14ac:dyDescent="0.35">
      <c r="A15" s="7">
        <v>14</v>
      </c>
      <c r="B15" s="3" t="s">
        <v>43</v>
      </c>
      <c r="C15" s="3" t="s">
        <v>114</v>
      </c>
      <c r="D15" s="3">
        <v>13</v>
      </c>
      <c r="E15" s="3">
        <v>7</v>
      </c>
      <c r="F15" s="3">
        <v>15</v>
      </c>
      <c r="G15" s="3">
        <v>22</v>
      </c>
      <c r="H15" s="3">
        <v>2</v>
      </c>
      <c r="I15" s="8">
        <v>1</v>
      </c>
    </row>
    <row r="16" spans="1:33" x14ac:dyDescent="0.35">
      <c r="A16" s="7">
        <v>15</v>
      </c>
      <c r="B16" s="3" t="s">
        <v>144</v>
      </c>
      <c r="C16" s="3" t="s">
        <v>208</v>
      </c>
      <c r="D16" s="3">
        <v>13</v>
      </c>
      <c r="E16" s="3">
        <v>13</v>
      </c>
      <c r="F16" s="3">
        <v>8</v>
      </c>
      <c r="G16" s="3">
        <v>21</v>
      </c>
      <c r="H16" s="3">
        <v>0</v>
      </c>
      <c r="I16" s="8">
        <v>0</v>
      </c>
    </row>
    <row r="17" spans="1:9" x14ac:dyDescent="0.35">
      <c r="A17" s="7">
        <v>16</v>
      </c>
      <c r="B17" s="3" t="s">
        <v>213</v>
      </c>
      <c r="C17" s="3" t="s">
        <v>206</v>
      </c>
      <c r="D17" s="3">
        <v>11</v>
      </c>
      <c r="E17" s="3">
        <v>16</v>
      </c>
      <c r="F17" s="3">
        <v>4</v>
      </c>
      <c r="G17" s="3">
        <v>20</v>
      </c>
      <c r="H17" s="3">
        <v>0</v>
      </c>
      <c r="I17" s="8">
        <v>1</v>
      </c>
    </row>
    <row r="18" spans="1:9" x14ac:dyDescent="0.35">
      <c r="A18" s="7">
        <v>17</v>
      </c>
      <c r="B18" s="3" t="s">
        <v>21</v>
      </c>
      <c r="C18" s="3" t="s">
        <v>208</v>
      </c>
      <c r="D18" s="3">
        <v>16</v>
      </c>
      <c r="E18" s="3">
        <v>5</v>
      </c>
      <c r="F18" s="3">
        <v>14</v>
      </c>
      <c r="G18" s="3">
        <v>19</v>
      </c>
      <c r="H18" s="3">
        <v>1</v>
      </c>
      <c r="I18" s="8">
        <v>0</v>
      </c>
    </row>
    <row r="19" spans="1:9" x14ac:dyDescent="0.35">
      <c r="A19" s="7">
        <v>18</v>
      </c>
      <c r="B19" s="3" t="s">
        <v>156</v>
      </c>
      <c r="C19" s="3" t="s">
        <v>114</v>
      </c>
      <c r="D19" s="3">
        <v>18</v>
      </c>
      <c r="E19" s="3">
        <v>3</v>
      </c>
      <c r="F19" s="3">
        <v>14</v>
      </c>
      <c r="G19" s="3">
        <v>17</v>
      </c>
      <c r="H19" s="3">
        <v>1</v>
      </c>
      <c r="I19" s="8">
        <v>0</v>
      </c>
    </row>
    <row r="20" spans="1:9" x14ac:dyDescent="0.35">
      <c r="A20" s="7">
        <v>19</v>
      </c>
      <c r="B20" s="3" t="s">
        <v>167</v>
      </c>
      <c r="C20" s="3" t="s">
        <v>208</v>
      </c>
      <c r="D20" s="3">
        <v>13</v>
      </c>
      <c r="E20" s="3">
        <v>10</v>
      </c>
      <c r="F20" s="3">
        <v>7</v>
      </c>
      <c r="G20" s="3">
        <v>17</v>
      </c>
      <c r="H20" s="3">
        <v>3</v>
      </c>
      <c r="I20" s="8">
        <v>0</v>
      </c>
    </row>
    <row r="21" spans="1:9" x14ac:dyDescent="0.35">
      <c r="A21" s="7">
        <v>20</v>
      </c>
      <c r="B21" s="3" t="s">
        <v>123</v>
      </c>
      <c r="C21" s="3" t="s">
        <v>114</v>
      </c>
      <c r="D21" s="3">
        <v>14</v>
      </c>
      <c r="E21" s="3">
        <v>7</v>
      </c>
      <c r="F21" s="3">
        <v>8</v>
      </c>
      <c r="G21" s="3">
        <v>15</v>
      </c>
      <c r="H21" s="3">
        <v>0</v>
      </c>
      <c r="I21" s="8">
        <v>0</v>
      </c>
    </row>
    <row r="22" spans="1:9" x14ac:dyDescent="0.35">
      <c r="A22" s="7">
        <v>21</v>
      </c>
      <c r="B22" s="3" t="s">
        <v>165</v>
      </c>
      <c r="C22" s="3" t="s">
        <v>114</v>
      </c>
      <c r="D22" s="3">
        <v>18</v>
      </c>
      <c r="E22" s="3">
        <v>5</v>
      </c>
      <c r="F22" s="3">
        <v>9</v>
      </c>
      <c r="G22" s="3">
        <v>14</v>
      </c>
      <c r="H22" s="3">
        <v>0</v>
      </c>
      <c r="I22" s="8">
        <v>0</v>
      </c>
    </row>
    <row r="23" spans="1:9" x14ac:dyDescent="0.35">
      <c r="A23" s="7">
        <v>22</v>
      </c>
      <c r="B23" s="3" t="s">
        <v>62</v>
      </c>
      <c r="C23" s="3" t="s">
        <v>210</v>
      </c>
      <c r="D23" s="3">
        <v>16</v>
      </c>
      <c r="E23" s="3">
        <v>2</v>
      </c>
      <c r="F23" s="3">
        <v>12</v>
      </c>
      <c r="G23" s="3">
        <v>14</v>
      </c>
      <c r="H23" s="3">
        <v>1</v>
      </c>
      <c r="I23" s="8">
        <v>0</v>
      </c>
    </row>
    <row r="24" spans="1:9" x14ac:dyDescent="0.35">
      <c r="A24" s="7">
        <v>23</v>
      </c>
      <c r="B24" s="3" t="s">
        <v>61</v>
      </c>
      <c r="C24" s="3" t="s">
        <v>208</v>
      </c>
      <c r="D24" s="3">
        <v>11</v>
      </c>
      <c r="E24" s="3">
        <v>5</v>
      </c>
      <c r="F24" s="3">
        <v>9</v>
      </c>
      <c r="G24" s="3">
        <v>14</v>
      </c>
      <c r="H24" s="3">
        <v>0</v>
      </c>
      <c r="I24" s="8">
        <v>1</v>
      </c>
    </row>
    <row r="25" spans="1:9" x14ac:dyDescent="0.35">
      <c r="A25" s="7">
        <v>24</v>
      </c>
      <c r="B25" s="3" t="s">
        <v>46</v>
      </c>
      <c r="C25" s="3" t="s">
        <v>208</v>
      </c>
      <c r="D25" s="3">
        <v>16</v>
      </c>
      <c r="E25" s="3">
        <v>3</v>
      </c>
      <c r="F25" s="3">
        <v>11</v>
      </c>
      <c r="G25" s="3">
        <v>14</v>
      </c>
      <c r="H25" s="3">
        <v>0</v>
      </c>
      <c r="I25" s="8">
        <v>0</v>
      </c>
    </row>
    <row r="26" spans="1:9" x14ac:dyDescent="0.35">
      <c r="A26" s="7">
        <v>25</v>
      </c>
      <c r="B26" s="3" t="s">
        <v>47</v>
      </c>
      <c r="C26" s="3" t="s">
        <v>210</v>
      </c>
      <c r="D26" s="3">
        <v>13</v>
      </c>
      <c r="E26" s="3">
        <v>1</v>
      </c>
      <c r="F26" s="3">
        <v>12</v>
      </c>
      <c r="G26" s="3">
        <v>13</v>
      </c>
      <c r="H26" s="3">
        <v>0</v>
      </c>
      <c r="I26" s="8">
        <v>0</v>
      </c>
    </row>
    <row r="27" spans="1:9" x14ac:dyDescent="0.35">
      <c r="A27" s="7">
        <v>26</v>
      </c>
      <c r="B27" s="3" t="s">
        <v>122</v>
      </c>
      <c r="C27" s="3" t="s">
        <v>206</v>
      </c>
      <c r="D27" s="3">
        <v>17</v>
      </c>
      <c r="E27" s="3">
        <v>3</v>
      </c>
      <c r="F27" s="3">
        <v>10</v>
      </c>
      <c r="G27" s="3">
        <v>13</v>
      </c>
      <c r="H27" s="3">
        <v>0</v>
      </c>
      <c r="I27" s="8">
        <v>0</v>
      </c>
    </row>
    <row r="28" spans="1:9" x14ac:dyDescent="0.35">
      <c r="A28" s="7">
        <v>27</v>
      </c>
      <c r="B28" s="3" t="s">
        <v>248</v>
      </c>
      <c r="C28" s="3" t="s">
        <v>114</v>
      </c>
      <c r="D28" s="3">
        <v>18</v>
      </c>
      <c r="E28" s="3">
        <v>5</v>
      </c>
      <c r="F28" s="3">
        <v>7</v>
      </c>
      <c r="G28" s="3">
        <v>12</v>
      </c>
      <c r="H28" s="3">
        <v>0</v>
      </c>
      <c r="I28" s="8">
        <v>1</v>
      </c>
    </row>
    <row r="29" spans="1:9" x14ac:dyDescent="0.35">
      <c r="A29" s="7">
        <v>28</v>
      </c>
      <c r="B29" s="3" t="s">
        <v>78</v>
      </c>
      <c r="C29" s="3" t="s">
        <v>206</v>
      </c>
      <c r="D29" s="3">
        <v>17</v>
      </c>
      <c r="E29" s="3">
        <v>4</v>
      </c>
      <c r="F29" s="3">
        <v>8</v>
      </c>
      <c r="G29" s="3">
        <v>12</v>
      </c>
      <c r="H29" s="3">
        <v>0</v>
      </c>
      <c r="I29" s="8">
        <v>1</v>
      </c>
    </row>
    <row r="30" spans="1:9" x14ac:dyDescent="0.35">
      <c r="A30" s="7">
        <v>29</v>
      </c>
      <c r="B30" s="3" t="s">
        <v>55</v>
      </c>
      <c r="C30" s="3" t="s">
        <v>206</v>
      </c>
      <c r="D30" s="3">
        <v>16</v>
      </c>
      <c r="E30" s="3">
        <v>4</v>
      </c>
      <c r="F30" s="3">
        <v>7</v>
      </c>
      <c r="G30" s="3">
        <v>11</v>
      </c>
      <c r="H30" s="3">
        <v>0</v>
      </c>
      <c r="I30" s="8">
        <v>0</v>
      </c>
    </row>
    <row r="31" spans="1:9" x14ac:dyDescent="0.35">
      <c r="A31" s="7">
        <v>30</v>
      </c>
      <c r="B31" s="3" t="s">
        <v>60</v>
      </c>
      <c r="C31" s="3" t="s">
        <v>210</v>
      </c>
      <c r="D31" s="3">
        <v>16</v>
      </c>
      <c r="E31" s="3">
        <v>4</v>
      </c>
      <c r="F31" s="3">
        <v>7</v>
      </c>
      <c r="G31" s="3">
        <v>11</v>
      </c>
      <c r="H31" s="3">
        <v>0</v>
      </c>
      <c r="I31" s="8">
        <v>0</v>
      </c>
    </row>
    <row r="32" spans="1:9" x14ac:dyDescent="0.35">
      <c r="A32" s="7">
        <v>31</v>
      </c>
      <c r="B32" s="3" t="s">
        <v>249</v>
      </c>
      <c r="C32" s="3" t="s">
        <v>206</v>
      </c>
      <c r="D32" s="3">
        <v>6</v>
      </c>
      <c r="E32" s="3">
        <v>5</v>
      </c>
      <c r="F32" s="3">
        <v>5</v>
      </c>
      <c r="G32" s="3">
        <v>10</v>
      </c>
      <c r="H32" s="3">
        <v>0</v>
      </c>
      <c r="I32" s="8">
        <v>1</v>
      </c>
    </row>
    <row r="33" spans="1:9" x14ac:dyDescent="0.35">
      <c r="A33" s="7">
        <v>32</v>
      </c>
      <c r="B33" s="3" t="s">
        <v>65</v>
      </c>
      <c r="C33" s="3" t="s">
        <v>210</v>
      </c>
      <c r="D33" s="3">
        <v>18</v>
      </c>
      <c r="E33" s="3">
        <v>0</v>
      </c>
      <c r="F33" s="3">
        <v>9</v>
      </c>
      <c r="G33" s="3">
        <v>9</v>
      </c>
      <c r="H33" s="3">
        <v>0</v>
      </c>
      <c r="I33" s="8">
        <v>0</v>
      </c>
    </row>
    <row r="34" spans="1:9" x14ac:dyDescent="0.35">
      <c r="A34" s="7">
        <v>33</v>
      </c>
      <c r="B34" s="3" t="s">
        <v>37</v>
      </c>
      <c r="C34" s="3" t="s">
        <v>208</v>
      </c>
      <c r="D34" s="3">
        <v>13</v>
      </c>
      <c r="E34" s="3">
        <v>3</v>
      </c>
      <c r="F34" s="3">
        <v>6</v>
      </c>
      <c r="G34" s="3">
        <v>9</v>
      </c>
      <c r="H34" s="3">
        <v>1</v>
      </c>
      <c r="I34" s="8">
        <v>0</v>
      </c>
    </row>
    <row r="35" spans="1:9" x14ac:dyDescent="0.35">
      <c r="A35" s="7">
        <v>34</v>
      </c>
      <c r="B35" s="3" t="s">
        <v>250</v>
      </c>
      <c r="C35" s="3" t="s">
        <v>114</v>
      </c>
      <c r="D35" s="3">
        <v>7</v>
      </c>
      <c r="E35" s="3">
        <v>2</v>
      </c>
      <c r="F35" s="3">
        <v>7</v>
      </c>
      <c r="G35" s="3">
        <v>9</v>
      </c>
      <c r="H35" s="3">
        <v>0</v>
      </c>
      <c r="I35" s="8">
        <v>0</v>
      </c>
    </row>
    <row r="36" spans="1:9" x14ac:dyDescent="0.35">
      <c r="A36" s="7">
        <v>35</v>
      </c>
      <c r="B36" s="3" t="s">
        <v>251</v>
      </c>
      <c r="C36" s="3" t="s">
        <v>208</v>
      </c>
      <c r="D36" s="3">
        <v>16</v>
      </c>
      <c r="E36" s="3">
        <v>5</v>
      </c>
      <c r="F36" s="3">
        <v>4</v>
      </c>
      <c r="G36" s="3">
        <v>9</v>
      </c>
      <c r="H36" s="3">
        <v>1</v>
      </c>
      <c r="I36" s="8">
        <v>1</v>
      </c>
    </row>
    <row r="37" spans="1:9" x14ac:dyDescent="0.35">
      <c r="A37" s="7">
        <v>36</v>
      </c>
      <c r="B37" s="3" t="s">
        <v>252</v>
      </c>
      <c r="C37" s="3" t="s">
        <v>206</v>
      </c>
      <c r="D37" s="3">
        <v>17</v>
      </c>
      <c r="E37" s="3">
        <v>1</v>
      </c>
      <c r="F37" s="3">
        <v>7</v>
      </c>
      <c r="G37" s="3">
        <v>8</v>
      </c>
      <c r="H37" s="3">
        <v>0</v>
      </c>
      <c r="I37" s="8">
        <v>0</v>
      </c>
    </row>
    <row r="38" spans="1:9" x14ac:dyDescent="0.35">
      <c r="A38" s="7">
        <v>37</v>
      </c>
      <c r="B38" s="3" t="s">
        <v>133</v>
      </c>
      <c r="C38" s="3" t="s">
        <v>206</v>
      </c>
      <c r="D38" s="3">
        <v>17</v>
      </c>
      <c r="E38" s="3">
        <v>3</v>
      </c>
      <c r="F38" s="3">
        <v>5</v>
      </c>
      <c r="G38" s="3">
        <v>8</v>
      </c>
      <c r="H38" s="3">
        <v>1</v>
      </c>
      <c r="I38" s="8">
        <v>0</v>
      </c>
    </row>
    <row r="39" spans="1:9" x14ac:dyDescent="0.35">
      <c r="A39" s="7">
        <v>38</v>
      </c>
      <c r="B39" s="3" t="s">
        <v>79</v>
      </c>
      <c r="C39" s="3" t="s">
        <v>206</v>
      </c>
      <c r="D39" s="3">
        <v>15</v>
      </c>
      <c r="E39" s="3">
        <v>2</v>
      </c>
      <c r="F39" s="3">
        <v>6</v>
      </c>
      <c r="G39" s="3">
        <v>8</v>
      </c>
      <c r="H39" s="3">
        <v>0</v>
      </c>
      <c r="I39" s="8">
        <v>0</v>
      </c>
    </row>
    <row r="40" spans="1:9" x14ac:dyDescent="0.35">
      <c r="A40" s="7">
        <v>39</v>
      </c>
      <c r="B40" s="3" t="s">
        <v>253</v>
      </c>
      <c r="C40" s="3" t="s">
        <v>208</v>
      </c>
      <c r="D40" s="3">
        <v>6</v>
      </c>
      <c r="E40" s="3">
        <v>7</v>
      </c>
      <c r="F40" s="3">
        <v>1</v>
      </c>
      <c r="G40" s="3">
        <v>8</v>
      </c>
      <c r="H40" s="3">
        <v>0</v>
      </c>
      <c r="I40" s="8">
        <v>0</v>
      </c>
    </row>
    <row r="41" spans="1:9" x14ac:dyDescent="0.35">
      <c r="A41" s="7">
        <v>40</v>
      </c>
      <c r="B41" s="3" t="s">
        <v>168</v>
      </c>
      <c r="C41" s="3" t="s">
        <v>206</v>
      </c>
      <c r="D41" s="3">
        <v>13</v>
      </c>
      <c r="E41" s="3">
        <v>4</v>
      </c>
      <c r="F41" s="3">
        <v>4</v>
      </c>
      <c r="G41" s="3">
        <v>8</v>
      </c>
      <c r="H41" s="3">
        <v>0</v>
      </c>
      <c r="I41" s="8">
        <v>0</v>
      </c>
    </row>
    <row r="42" spans="1:9" x14ac:dyDescent="0.35">
      <c r="A42" s="7">
        <v>41</v>
      </c>
      <c r="B42" s="3" t="s">
        <v>38</v>
      </c>
      <c r="C42" s="3" t="s">
        <v>206</v>
      </c>
      <c r="D42" s="3">
        <v>17</v>
      </c>
      <c r="E42" s="3">
        <v>1</v>
      </c>
      <c r="F42" s="3">
        <v>7</v>
      </c>
      <c r="G42" s="3">
        <v>8</v>
      </c>
      <c r="H42" s="3">
        <v>0</v>
      </c>
      <c r="I42" s="8">
        <v>0</v>
      </c>
    </row>
    <row r="43" spans="1:9" x14ac:dyDescent="0.35">
      <c r="A43" s="7">
        <v>42</v>
      </c>
      <c r="B43" s="3" t="s">
        <v>86</v>
      </c>
      <c r="C43" s="3" t="s">
        <v>210</v>
      </c>
      <c r="D43" s="3">
        <v>13</v>
      </c>
      <c r="E43" s="3">
        <v>0</v>
      </c>
      <c r="F43" s="3">
        <v>8</v>
      </c>
      <c r="G43" s="3">
        <v>8</v>
      </c>
      <c r="H43" s="3">
        <v>0</v>
      </c>
      <c r="I43" s="8">
        <v>0</v>
      </c>
    </row>
    <row r="44" spans="1:9" x14ac:dyDescent="0.35">
      <c r="A44" s="7">
        <v>43</v>
      </c>
      <c r="B44" s="3" t="s">
        <v>130</v>
      </c>
      <c r="C44" s="3" t="s">
        <v>208</v>
      </c>
      <c r="D44" s="3">
        <v>15</v>
      </c>
      <c r="E44" s="3">
        <v>3</v>
      </c>
      <c r="F44" s="3">
        <v>5</v>
      </c>
      <c r="G44" s="3">
        <v>8</v>
      </c>
      <c r="H44" s="3">
        <v>0</v>
      </c>
      <c r="I44" s="8">
        <v>0</v>
      </c>
    </row>
    <row r="45" spans="1:9" x14ac:dyDescent="0.35">
      <c r="A45" s="7">
        <v>44</v>
      </c>
      <c r="B45" s="3" t="s">
        <v>218</v>
      </c>
      <c r="C45" s="3" t="s">
        <v>208</v>
      </c>
      <c r="D45" s="3">
        <v>13</v>
      </c>
      <c r="E45" s="3">
        <v>5</v>
      </c>
      <c r="F45" s="3">
        <v>2</v>
      </c>
      <c r="G45" s="3">
        <v>7</v>
      </c>
      <c r="H45" s="3">
        <v>0</v>
      </c>
      <c r="I45" s="8">
        <v>0</v>
      </c>
    </row>
    <row r="46" spans="1:9" x14ac:dyDescent="0.35">
      <c r="A46" s="7">
        <v>45</v>
      </c>
      <c r="B46" s="3" t="s">
        <v>66</v>
      </c>
      <c r="C46" s="3" t="s">
        <v>208</v>
      </c>
      <c r="D46" s="3">
        <v>12</v>
      </c>
      <c r="E46" s="3">
        <v>3</v>
      </c>
      <c r="F46" s="3">
        <v>4</v>
      </c>
      <c r="G46" s="3">
        <v>7</v>
      </c>
      <c r="H46" s="3">
        <v>0</v>
      </c>
      <c r="I46" s="8">
        <v>0</v>
      </c>
    </row>
    <row r="47" spans="1:9" x14ac:dyDescent="0.35">
      <c r="A47" s="7">
        <v>46</v>
      </c>
      <c r="B47" s="3" t="s">
        <v>215</v>
      </c>
      <c r="C47" s="3" t="s">
        <v>206</v>
      </c>
      <c r="D47" s="3">
        <v>12</v>
      </c>
      <c r="E47" s="3">
        <v>4</v>
      </c>
      <c r="F47" s="3">
        <v>3</v>
      </c>
      <c r="G47" s="3">
        <v>7</v>
      </c>
      <c r="H47" s="3">
        <v>1</v>
      </c>
      <c r="I47" s="8">
        <v>0</v>
      </c>
    </row>
    <row r="48" spans="1:9" x14ac:dyDescent="0.35">
      <c r="A48" s="7">
        <v>47</v>
      </c>
      <c r="B48" s="3" t="s">
        <v>56</v>
      </c>
      <c r="C48" s="3" t="s">
        <v>114</v>
      </c>
      <c r="D48" s="3">
        <v>16</v>
      </c>
      <c r="E48" s="3">
        <v>2</v>
      </c>
      <c r="F48" s="3">
        <v>5</v>
      </c>
      <c r="G48" s="3">
        <v>7</v>
      </c>
      <c r="H48" s="3">
        <v>0</v>
      </c>
      <c r="I48" s="8">
        <v>1</v>
      </c>
    </row>
    <row r="49" spans="1:9" x14ac:dyDescent="0.35">
      <c r="A49" s="7">
        <v>48</v>
      </c>
      <c r="B49" s="3" t="s">
        <v>83</v>
      </c>
      <c r="C49" s="3" t="s">
        <v>114</v>
      </c>
      <c r="D49" s="3">
        <v>17</v>
      </c>
      <c r="E49" s="3">
        <v>1</v>
      </c>
      <c r="F49" s="3">
        <v>6</v>
      </c>
      <c r="G49" s="3">
        <v>7</v>
      </c>
      <c r="H49" s="3">
        <v>0</v>
      </c>
      <c r="I49" s="8">
        <v>0</v>
      </c>
    </row>
    <row r="50" spans="1:9" x14ac:dyDescent="0.35">
      <c r="A50" s="7">
        <v>49</v>
      </c>
      <c r="B50" s="3" t="s">
        <v>129</v>
      </c>
      <c r="C50" s="3" t="s">
        <v>114</v>
      </c>
      <c r="D50" s="3">
        <v>16</v>
      </c>
      <c r="E50" s="3">
        <v>1</v>
      </c>
      <c r="F50" s="3">
        <v>6</v>
      </c>
      <c r="G50" s="3">
        <v>7</v>
      </c>
      <c r="H50" s="3">
        <v>0</v>
      </c>
      <c r="I50" s="8">
        <v>0</v>
      </c>
    </row>
    <row r="51" spans="1:9" x14ac:dyDescent="0.35">
      <c r="A51" s="7">
        <v>50</v>
      </c>
      <c r="B51" s="3" t="s">
        <v>147</v>
      </c>
      <c r="C51" s="3" t="s">
        <v>208</v>
      </c>
      <c r="D51" s="3">
        <v>8</v>
      </c>
      <c r="E51" s="3">
        <v>0</v>
      </c>
      <c r="F51" s="3">
        <v>6</v>
      </c>
      <c r="G51" s="3">
        <v>6</v>
      </c>
      <c r="H51" s="3">
        <v>0</v>
      </c>
      <c r="I51" s="8">
        <v>0</v>
      </c>
    </row>
    <row r="52" spans="1:9" x14ac:dyDescent="0.35">
      <c r="A52" s="7">
        <v>51</v>
      </c>
      <c r="B52" s="3" t="s">
        <v>84</v>
      </c>
      <c r="C52" s="3" t="s">
        <v>210</v>
      </c>
      <c r="D52" s="3">
        <v>17</v>
      </c>
      <c r="E52" s="3">
        <v>0</v>
      </c>
      <c r="F52" s="3">
        <v>3</v>
      </c>
      <c r="G52" s="3">
        <v>3</v>
      </c>
      <c r="H52" s="3">
        <v>0</v>
      </c>
      <c r="I52" s="8">
        <v>0</v>
      </c>
    </row>
    <row r="53" spans="1:9" x14ac:dyDescent="0.35">
      <c r="A53" s="7">
        <v>52</v>
      </c>
      <c r="B53" s="3" t="s">
        <v>40</v>
      </c>
      <c r="C53" s="3" t="s">
        <v>210</v>
      </c>
      <c r="D53" s="3">
        <v>3</v>
      </c>
      <c r="E53" s="3">
        <v>0</v>
      </c>
      <c r="F53" s="3">
        <v>2</v>
      </c>
      <c r="G53" s="3">
        <v>2</v>
      </c>
      <c r="H53" s="3">
        <v>0</v>
      </c>
      <c r="I53" s="8">
        <v>0</v>
      </c>
    </row>
    <row r="54" spans="1:9" ht="15" thickBot="1" x14ac:dyDescent="0.4">
      <c r="A54" s="9">
        <v>53</v>
      </c>
      <c r="B54" s="10" t="s">
        <v>29</v>
      </c>
      <c r="C54" s="10" t="s">
        <v>206</v>
      </c>
      <c r="D54" s="10">
        <v>8</v>
      </c>
      <c r="E54" s="10">
        <v>0</v>
      </c>
      <c r="F54" s="10">
        <v>2</v>
      </c>
      <c r="G54" s="10">
        <v>2</v>
      </c>
      <c r="H54" s="10">
        <v>0</v>
      </c>
      <c r="I54" s="11">
        <v>0</v>
      </c>
    </row>
  </sheetData>
  <autoFilter ref="A1:I54" xr:uid="{00000000-0001-0000-0C00-00000000000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C71C-1A2E-460F-B17D-369E9DD0DC2C}">
  <dimension ref="A1:AE85"/>
  <sheetViews>
    <sheetView workbookViewId="0">
      <selection activeCell="D2" sqref="A2:I85"/>
    </sheetView>
  </sheetViews>
  <sheetFormatPr defaultRowHeight="14.5" x14ac:dyDescent="0.35"/>
  <cols>
    <col min="1" max="1" width="5.26953125" style="1" bestFit="1" customWidth="1"/>
    <col min="2" max="2" width="18.54296875" style="1" bestFit="1" customWidth="1"/>
    <col min="3" max="3" width="14.54296875" style="1" bestFit="1" customWidth="1"/>
    <col min="4" max="9" width="5.7265625" style="1" customWidth="1"/>
    <col min="11" max="11" width="5.26953125" bestFit="1" customWidth="1"/>
    <col min="12" max="12" width="17.54296875" bestFit="1" customWidth="1"/>
    <col min="13" max="13" width="14.54296875" bestFit="1" customWidth="1"/>
    <col min="14" max="21" width="5.7265625" customWidth="1"/>
    <col min="23" max="23" width="14.54296875" bestFit="1" customWidth="1"/>
    <col min="24" max="31" width="5.7265625" customWidth="1"/>
  </cols>
  <sheetData>
    <row r="1" spans="1:31" x14ac:dyDescent="0.35">
      <c r="A1" s="4" t="s">
        <v>94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K1" s="4" t="s">
        <v>94</v>
      </c>
      <c r="L1" s="5" t="s">
        <v>0</v>
      </c>
      <c r="M1" s="5" t="s">
        <v>1</v>
      </c>
      <c r="N1" s="5" t="s">
        <v>2</v>
      </c>
      <c r="O1" s="5" t="s">
        <v>173</v>
      </c>
      <c r="P1" s="5" t="s">
        <v>174</v>
      </c>
      <c r="Q1" s="5" t="s">
        <v>175</v>
      </c>
      <c r="R1" s="5" t="s">
        <v>176</v>
      </c>
      <c r="S1" s="5" t="s">
        <v>177</v>
      </c>
      <c r="T1" s="5" t="s">
        <v>178</v>
      </c>
      <c r="U1" s="6" t="s">
        <v>179</v>
      </c>
      <c r="W1" s="4" t="s">
        <v>1</v>
      </c>
      <c r="X1" s="5" t="s">
        <v>2</v>
      </c>
      <c r="Y1" s="5" t="s">
        <v>174</v>
      </c>
      <c r="Z1" s="5" t="s">
        <v>175</v>
      </c>
      <c r="AA1" s="5" t="s">
        <v>176</v>
      </c>
      <c r="AB1" s="5" t="s">
        <v>193</v>
      </c>
      <c r="AC1" s="5" t="s">
        <v>194</v>
      </c>
      <c r="AD1" s="5" t="s">
        <v>177</v>
      </c>
      <c r="AE1" s="6" t="s">
        <v>195</v>
      </c>
    </row>
    <row r="2" spans="1:31" x14ac:dyDescent="0.35">
      <c r="A2" s="7">
        <v>1</v>
      </c>
      <c r="B2" s="3" t="s">
        <v>255</v>
      </c>
      <c r="C2" s="3" t="s">
        <v>207</v>
      </c>
      <c r="D2" s="3">
        <v>16</v>
      </c>
      <c r="E2" s="3">
        <v>47</v>
      </c>
      <c r="F2" s="3">
        <v>18</v>
      </c>
      <c r="G2" s="3">
        <v>65</v>
      </c>
      <c r="H2" s="3">
        <v>7</v>
      </c>
      <c r="I2" s="8">
        <v>1</v>
      </c>
      <c r="K2" s="7">
        <v>1</v>
      </c>
      <c r="L2" s="3" t="s">
        <v>250</v>
      </c>
      <c r="M2" s="3" t="s">
        <v>114</v>
      </c>
      <c r="N2" s="3">
        <v>3</v>
      </c>
      <c r="O2" s="3">
        <v>135</v>
      </c>
      <c r="P2" s="3">
        <v>2</v>
      </c>
      <c r="Q2" s="3">
        <v>0</v>
      </c>
      <c r="R2" s="3">
        <v>1</v>
      </c>
      <c r="S2" s="3">
        <v>10</v>
      </c>
      <c r="T2" s="25">
        <v>3.33</v>
      </c>
      <c r="U2" s="8">
        <v>0</v>
      </c>
      <c r="W2" s="7" t="s">
        <v>206</v>
      </c>
      <c r="X2" s="3">
        <v>20</v>
      </c>
      <c r="Y2" s="3">
        <v>13</v>
      </c>
      <c r="Z2" s="3">
        <v>6</v>
      </c>
      <c r="AA2" s="3">
        <v>1</v>
      </c>
      <c r="AB2" s="3">
        <v>27</v>
      </c>
      <c r="AC2" s="3">
        <v>91</v>
      </c>
      <c r="AD2" s="3">
        <v>78</v>
      </c>
      <c r="AE2" s="8" t="s">
        <v>196</v>
      </c>
    </row>
    <row r="3" spans="1:31" x14ac:dyDescent="0.35">
      <c r="A3" s="7">
        <v>2</v>
      </c>
      <c r="B3" s="3" t="s">
        <v>113</v>
      </c>
      <c r="C3" s="3" t="s">
        <v>207</v>
      </c>
      <c r="D3" s="3">
        <v>19</v>
      </c>
      <c r="E3" s="3">
        <v>15</v>
      </c>
      <c r="F3" s="3">
        <v>35</v>
      </c>
      <c r="G3" s="3">
        <v>50</v>
      </c>
      <c r="H3" s="3">
        <v>1</v>
      </c>
      <c r="I3" s="8">
        <v>0</v>
      </c>
      <c r="K3" s="7">
        <v>2</v>
      </c>
      <c r="L3" s="3" t="s">
        <v>192</v>
      </c>
      <c r="M3" s="3" t="s">
        <v>206</v>
      </c>
      <c r="N3" s="3">
        <v>14</v>
      </c>
      <c r="O3" s="3">
        <v>630</v>
      </c>
      <c r="P3" s="3">
        <v>11</v>
      </c>
      <c r="Q3" s="3">
        <v>3</v>
      </c>
      <c r="R3" s="3">
        <v>0</v>
      </c>
      <c r="S3" s="3">
        <v>57</v>
      </c>
      <c r="T3" s="25">
        <v>4.07</v>
      </c>
      <c r="U3" s="8">
        <v>1</v>
      </c>
      <c r="W3" s="7" t="s">
        <v>291</v>
      </c>
      <c r="X3" s="3">
        <v>20</v>
      </c>
      <c r="Y3" s="3">
        <v>10</v>
      </c>
      <c r="Z3" s="3">
        <v>6</v>
      </c>
      <c r="AA3" s="3">
        <v>4</v>
      </c>
      <c r="AB3" s="3">
        <v>24</v>
      </c>
      <c r="AC3" s="3">
        <v>95</v>
      </c>
      <c r="AD3" s="3">
        <v>94</v>
      </c>
      <c r="AE3" s="8">
        <v>1.5</v>
      </c>
    </row>
    <row r="4" spans="1:31" x14ac:dyDescent="0.35">
      <c r="A4" s="7">
        <v>3</v>
      </c>
      <c r="B4" s="3" t="s">
        <v>151</v>
      </c>
      <c r="C4" s="3" t="s">
        <v>114</v>
      </c>
      <c r="D4" s="3">
        <v>19</v>
      </c>
      <c r="E4" s="3">
        <v>15</v>
      </c>
      <c r="F4" s="3">
        <v>26</v>
      </c>
      <c r="G4" s="3">
        <v>41</v>
      </c>
      <c r="H4" s="3">
        <v>1</v>
      </c>
      <c r="I4" s="8">
        <v>1</v>
      </c>
      <c r="K4" s="7">
        <v>3</v>
      </c>
      <c r="L4" s="3" t="s">
        <v>186</v>
      </c>
      <c r="M4" s="3" t="s">
        <v>259</v>
      </c>
      <c r="N4" s="3">
        <v>9</v>
      </c>
      <c r="O4" s="3">
        <v>405</v>
      </c>
      <c r="P4" s="3">
        <v>3</v>
      </c>
      <c r="Q4" s="3">
        <v>5</v>
      </c>
      <c r="R4" s="3">
        <v>1</v>
      </c>
      <c r="S4" s="3">
        <v>39</v>
      </c>
      <c r="T4" s="25">
        <v>4.33</v>
      </c>
      <c r="U4" s="8">
        <v>0</v>
      </c>
      <c r="W4" s="7" t="s">
        <v>207</v>
      </c>
      <c r="X4" s="3">
        <v>20</v>
      </c>
      <c r="Y4" s="3">
        <v>10</v>
      </c>
      <c r="Z4" s="3">
        <v>9</v>
      </c>
      <c r="AA4" s="3">
        <v>1</v>
      </c>
      <c r="AB4" s="3">
        <v>21</v>
      </c>
      <c r="AC4" s="3">
        <v>134</v>
      </c>
      <c r="AD4" s="3">
        <v>105</v>
      </c>
      <c r="AE4" s="8">
        <v>3</v>
      </c>
    </row>
    <row r="5" spans="1:31" x14ac:dyDescent="0.35">
      <c r="A5" s="7">
        <v>4</v>
      </c>
      <c r="B5" s="3" t="s">
        <v>135</v>
      </c>
      <c r="C5" s="3" t="s">
        <v>114</v>
      </c>
      <c r="D5" s="3">
        <v>17</v>
      </c>
      <c r="E5" s="3">
        <v>21</v>
      </c>
      <c r="F5" s="3">
        <v>19</v>
      </c>
      <c r="G5" s="3">
        <v>40</v>
      </c>
      <c r="H5" s="3">
        <v>4</v>
      </c>
      <c r="I5" s="8">
        <v>1</v>
      </c>
      <c r="K5" s="7">
        <v>4</v>
      </c>
      <c r="L5" s="3" t="s">
        <v>238</v>
      </c>
      <c r="M5" s="3" t="s">
        <v>260</v>
      </c>
      <c r="N5" s="3">
        <v>17</v>
      </c>
      <c r="O5" s="3">
        <v>765</v>
      </c>
      <c r="P5" s="3">
        <v>7</v>
      </c>
      <c r="Q5" s="3">
        <v>9</v>
      </c>
      <c r="R5" s="3">
        <v>1</v>
      </c>
      <c r="S5" s="3">
        <v>74</v>
      </c>
      <c r="T5" s="25">
        <v>4.3499999999999996</v>
      </c>
      <c r="U5" s="8">
        <v>0</v>
      </c>
      <c r="W5" s="7" t="s">
        <v>260</v>
      </c>
      <c r="X5" s="3">
        <v>20</v>
      </c>
      <c r="Y5" s="3">
        <v>9</v>
      </c>
      <c r="Z5" s="3">
        <v>10</v>
      </c>
      <c r="AA5" s="3">
        <v>1</v>
      </c>
      <c r="AB5" s="3">
        <v>19</v>
      </c>
      <c r="AC5" s="3">
        <v>74</v>
      </c>
      <c r="AD5" s="3">
        <v>77</v>
      </c>
      <c r="AE5" s="8">
        <v>4</v>
      </c>
    </row>
    <row r="6" spans="1:31" x14ac:dyDescent="0.35">
      <c r="A6" s="7">
        <v>5</v>
      </c>
      <c r="B6" s="3" t="s">
        <v>8</v>
      </c>
      <c r="C6" s="3" t="s">
        <v>207</v>
      </c>
      <c r="D6" s="3">
        <v>16</v>
      </c>
      <c r="E6" s="3">
        <v>11</v>
      </c>
      <c r="F6" s="3">
        <v>25</v>
      </c>
      <c r="G6" s="3">
        <v>36</v>
      </c>
      <c r="H6" s="3">
        <v>0</v>
      </c>
      <c r="I6" s="8">
        <v>0</v>
      </c>
      <c r="K6" s="7">
        <v>5</v>
      </c>
      <c r="L6" s="3" t="s">
        <v>184</v>
      </c>
      <c r="M6" s="3" t="s">
        <v>114</v>
      </c>
      <c r="N6" s="3">
        <v>16</v>
      </c>
      <c r="O6" s="3">
        <v>720</v>
      </c>
      <c r="P6" s="3">
        <v>7</v>
      </c>
      <c r="Q6" s="3">
        <v>6</v>
      </c>
      <c r="R6" s="3">
        <v>3</v>
      </c>
      <c r="S6" s="3">
        <v>83</v>
      </c>
      <c r="T6" s="25">
        <v>5.19</v>
      </c>
      <c r="U6" s="8">
        <v>0</v>
      </c>
      <c r="W6" s="7" t="s">
        <v>257</v>
      </c>
      <c r="X6" s="3">
        <v>20</v>
      </c>
      <c r="Y6" s="3">
        <v>8</v>
      </c>
      <c r="Z6" s="3">
        <v>10</v>
      </c>
      <c r="AA6" s="3">
        <v>2</v>
      </c>
      <c r="AB6" s="3">
        <v>18</v>
      </c>
      <c r="AC6" s="3">
        <v>72</v>
      </c>
      <c r="AD6" s="3">
        <v>81</v>
      </c>
      <c r="AE6" s="8">
        <v>4.5</v>
      </c>
    </row>
    <row r="7" spans="1:31" ht="15" thickBot="1" x14ac:dyDescent="0.4">
      <c r="A7" s="7">
        <v>6</v>
      </c>
      <c r="B7" s="3" t="s">
        <v>116</v>
      </c>
      <c r="C7" s="3" t="s">
        <v>207</v>
      </c>
      <c r="D7" s="3">
        <v>14</v>
      </c>
      <c r="E7" s="3">
        <v>20</v>
      </c>
      <c r="F7" s="3">
        <v>12</v>
      </c>
      <c r="G7" s="3">
        <v>32</v>
      </c>
      <c r="H7" s="3">
        <v>1</v>
      </c>
      <c r="I7" s="8">
        <v>0</v>
      </c>
      <c r="K7" s="7">
        <v>6</v>
      </c>
      <c r="L7" s="3" t="s">
        <v>180</v>
      </c>
      <c r="M7" s="3" t="s">
        <v>257</v>
      </c>
      <c r="N7" s="3">
        <v>5</v>
      </c>
      <c r="O7" s="3">
        <v>225</v>
      </c>
      <c r="P7" s="3">
        <v>2</v>
      </c>
      <c r="Q7" s="3">
        <v>3</v>
      </c>
      <c r="R7" s="3">
        <v>0</v>
      </c>
      <c r="S7" s="3">
        <v>27</v>
      </c>
      <c r="T7" s="25">
        <v>5.4</v>
      </c>
      <c r="U7" s="8">
        <v>0</v>
      </c>
      <c r="W7" s="9" t="s">
        <v>259</v>
      </c>
      <c r="X7" s="10">
        <v>20</v>
      </c>
      <c r="Y7" s="10">
        <v>3</v>
      </c>
      <c r="Z7" s="10">
        <v>12</v>
      </c>
      <c r="AA7" s="10">
        <v>5</v>
      </c>
      <c r="AB7" s="10">
        <v>11</v>
      </c>
      <c r="AC7" s="10">
        <v>76</v>
      </c>
      <c r="AD7" s="10">
        <v>107</v>
      </c>
      <c r="AE7" s="11">
        <v>8</v>
      </c>
    </row>
    <row r="8" spans="1:31" ht="15" thickBot="1" x14ac:dyDescent="0.4">
      <c r="A8" s="7">
        <v>7</v>
      </c>
      <c r="B8" s="3" t="s">
        <v>256</v>
      </c>
      <c r="C8" s="3" t="s">
        <v>206</v>
      </c>
      <c r="D8" s="3">
        <v>16</v>
      </c>
      <c r="E8" s="3">
        <v>19</v>
      </c>
      <c r="F8" s="3">
        <v>12</v>
      </c>
      <c r="G8" s="3">
        <v>31</v>
      </c>
      <c r="H8" s="3">
        <v>0</v>
      </c>
      <c r="I8" s="8">
        <v>0</v>
      </c>
      <c r="K8" s="9">
        <v>7</v>
      </c>
      <c r="L8" s="10" t="s">
        <v>183</v>
      </c>
      <c r="M8" s="10" t="s">
        <v>207</v>
      </c>
      <c r="N8" s="10">
        <v>18</v>
      </c>
      <c r="O8" s="10">
        <v>810</v>
      </c>
      <c r="P8" s="10">
        <v>6</v>
      </c>
      <c r="Q8" s="10">
        <v>9</v>
      </c>
      <c r="R8" s="10">
        <v>3</v>
      </c>
      <c r="S8" s="10">
        <v>102</v>
      </c>
      <c r="T8" s="26">
        <v>5.67</v>
      </c>
      <c r="U8" s="11">
        <v>0</v>
      </c>
    </row>
    <row r="9" spans="1:31" x14ac:dyDescent="0.35">
      <c r="A9" s="7">
        <v>8</v>
      </c>
      <c r="B9" s="3" t="s">
        <v>213</v>
      </c>
      <c r="C9" s="3" t="s">
        <v>207</v>
      </c>
      <c r="D9" s="3">
        <v>12</v>
      </c>
      <c r="E9" s="3">
        <v>15</v>
      </c>
      <c r="F9" s="3">
        <v>15</v>
      </c>
      <c r="G9" s="3">
        <v>30</v>
      </c>
      <c r="H9" s="3">
        <v>1</v>
      </c>
      <c r="I9" s="8">
        <v>0</v>
      </c>
    </row>
    <row r="10" spans="1:31" x14ac:dyDescent="0.35">
      <c r="A10" s="7">
        <v>9</v>
      </c>
      <c r="B10" s="3" t="s">
        <v>19</v>
      </c>
      <c r="C10" s="3" t="s">
        <v>257</v>
      </c>
      <c r="D10" s="3">
        <v>15</v>
      </c>
      <c r="E10" s="3">
        <v>16</v>
      </c>
      <c r="F10" s="3">
        <v>14</v>
      </c>
      <c r="G10" s="3">
        <v>30</v>
      </c>
      <c r="H10" s="3">
        <v>2</v>
      </c>
      <c r="I10" s="8">
        <v>0</v>
      </c>
    </row>
    <row r="11" spans="1:31" x14ac:dyDescent="0.35">
      <c r="A11" s="7">
        <v>10</v>
      </c>
      <c r="B11" s="3" t="s">
        <v>247</v>
      </c>
      <c r="C11" s="3" t="s">
        <v>114</v>
      </c>
      <c r="D11" s="3">
        <v>18</v>
      </c>
      <c r="E11" s="3">
        <v>13</v>
      </c>
      <c r="F11" s="3">
        <v>13</v>
      </c>
      <c r="G11" s="3">
        <v>26</v>
      </c>
      <c r="H11" s="3">
        <v>1</v>
      </c>
      <c r="I11" s="8">
        <v>1</v>
      </c>
    </row>
    <row r="12" spans="1:31" x14ac:dyDescent="0.35">
      <c r="A12" s="7">
        <v>11</v>
      </c>
      <c r="B12" s="3" t="s">
        <v>258</v>
      </c>
      <c r="C12" s="3" t="s">
        <v>259</v>
      </c>
      <c r="D12" s="3">
        <v>17</v>
      </c>
      <c r="E12" s="3">
        <v>14</v>
      </c>
      <c r="F12" s="3">
        <v>11</v>
      </c>
      <c r="G12" s="3">
        <v>25</v>
      </c>
      <c r="H12" s="3">
        <v>0</v>
      </c>
      <c r="I12" s="8">
        <v>1</v>
      </c>
    </row>
    <row r="13" spans="1:31" x14ac:dyDescent="0.35">
      <c r="A13" s="7">
        <v>12</v>
      </c>
      <c r="B13" s="3" t="s">
        <v>125</v>
      </c>
      <c r="C13" s="3" t="s">
        <v>259</v>
      </c>
      <c r="D13" s="3">
        <v>19</v>
      </c>
      <c r="E13" s="3">
        <v>14</v>
      </c>
      <c r="F13" s="3">
        <v>11</v>
      </c>
      <c r="G13" s="3">
        <v>25</v>
      </c>
      <c r="H13" s="3">
        <v>2</v>
      </c>
      <c r="I13" s="8">
        <v>0</v>
      </c>
    </row>
    <row r="14" spans="1:31" x14ac:dyDescent="0.35">
      <c r="A14" s="7">
        <v>13</v>
      </c>
      <c r="B14" s="3" t="s">
        <v>12</v>
      </c>
      <c r="C14" s="3" t="s">
        <v>206</v>
      </c>
      <c r="D14" s="3">
        <v>14</v>
      </c>
      <c r="E14" s="3">
        <v>12</v>
      </c>
      <c r="F14" s="3">
        <v>12</v>
      </c>
      <c r="G14" s="3">
        <v>24</v>
      </c>
      <c r="H14" s="3">
        <v>2</v>
      </c>
      <c r="I14" s="8">
        <v>0</v>
      </c>
    </row>
    <row r="15" spans="1:31" x14ac:dyDescent="0.35">
      <c r="A15" s="7">
        <v>14</v>
      </c>
      <c r="B15" s="3" t="s">
        <v>15</v>
      </c>
      <c r="C15" s="3" t="s">
        <v>257</v>
      </c>
      <c r="D15" s="3">
        <v>16</v>
      </c>
      <c r="E15" s="3">
        <v>12</v>
      </c>
      <c r="F15" s="3">
        <v>10</v>
      </c>
      <c r="G15" s="3">
        <v>22</v>
      </c>
      <c r="H15" s="3">
        <v>1</v>
      </c>
      <c r="I15" s="8">
        <v>1</v>
      </c>
    </row>
    <row r="16" spans="1:31" x14ac:dyDescent="0.35">
      <c r="A16" s="7">
        <v>15</v>
      </c>
      <c r="B16" s="3" t="s">
        <v>136</v>
      </c>
      <c r="C16" s="3" t="s">
        <v>260</v>
      </c>
      <c r="D16" s="3">
        <v>15</v>
      </c>
      <c r="E16" s="3">
        <v>9</v>
      </c>
      <c r="F16" s="3">
        <v>13</v>
      </c>
      <c r="G16" s="3">
        <v>22</v>
      </c>
      <c r="H16" s="3">
        <v>1</v>
      </c>
      <c r="I16" s="8">
        <v>0</v>
      </c>
    </row>
    <row r="17" spans="1:9" x14ac:dyDescent="0.35">
      <c r="A17" s="7">
        <v>16</v>
      </c>
      <c r="B17" s="3" t="s">
        <v>164</v>
      </c>
      <c r="C17" s="3" t="s">
        <v>260</v>
      </c>
      <c r="D17" s="3">
        <v>15</v>
      </c>
      <c r="E17" s="3">
        <v>17</v>
      </c>
      <c r="F17" s="3">
        <v>4</v>
      </c>
      <c r="G17" s="3">
        <v>21</v>
      </c>
      <c r="H17" s="3">
        <v>2</v>
      </c>
      <c r="I17" s="8">
        <v>0</v>
      </c>
    </row>
    <row r="18" spans="1:9" x14ac:dyDescent="0.35">
      <c r="A18" s="7">
        <v>17</v>
      </c>
      <c r="B18" s="3" t="s">
        <v>261</v>
      </c>
      <c r="C18" s="3" t="s">
        <v>260</v>
      </c>
      <c r="D18" s="3">
        <v>15</v>
      </c>
      <c r="E18" s="3">
        <v>12</v>
      </c>
      <c r="F18" s="3">
        <v>9</v>
      </c>
      <c r="G18" s="3">
        <v>21</v>
      </c>
      <c r="H18" s="3">
        <v>0</v>
      </c>
      <c r="I18" s="8">
        <v>0</v>
      </c>
    </row>
    <row r="19" spans="1:9" x14ac:dyDescent="0.35">
      <c r="A19" s="7">
        <v>18</v>
      </c>
      <c r="B19" s="3" t="s">
        <v>144</v>
      </c>
      <c r="C19" s="3" t="s">
        <v>257</v>
      </c>
      <c r="D19" s="3">
        <v>15</v>
      </c>
      <c r="E19" s="3">
        <v>10</v>
      </c>
      <c r="F19" s="3">
        <v>10</v>
      </c>
      <c r="G19" s="3">
        <v>20</v>
      </c>
      <c r="H19" s="3">
        <v>1</v>
      </c>
      <c r="I19" s="8">
        <v>0</v>
      </c>
    </row>
    <row r="20" spans="1:9" x14ac:dyDescent="0.35">
      <c r="A20" s="7">
        <v>19</v>
      </c>
      <c r="B20" s="3" t="s">
        <v>60</v>
      </c>
      <c r="C20" s="3" t="s">
        <v>206</v>
      </c>
      <c r="D20" s="3">
        <v>16</v>
      </c>
      <c r="E20" s="3">
        <v>4</v>
      </c>
      <c r="F20" s="3">
        <v>15</v>
      </c>
      <c r="G20" s="3">
        <v>19</v>
      </c>
      <c r="H20" s="3">
        <v>1</v>
      </c>
      <c r="I20" s="8">
        <v>0</v>
      </c>
    </row>
    <row r="21" spans="1:9" x14ac:dyDescent="0.35">
      <c r="A21" s="7">
        <v>20</v>
      </c>
      <c r="B21" s="3" t="s">
        <v>17</v>
      </c>
      <c r="C21" s="3" t="s">
        <v>114</v>
      </c>
      <c r="D21" s="3">
        <v>14</v>
      </c>
      <c r="E21" s="3">
        <v>11</v>
      </c>
      <c r="F21" s="3">
        <v>8</v>
      </c>
      <c r="G21" s="3">
        <v>19</v>
      </c>
      <c r="H21" s="3">
        <v>1</v>
      </c>
      <c r="I21" s="8">
        <v>1</v>
      </c>
    </row>
    <row r="22" spans="1:9" x14ac:dyDescent="0.35">
      <c r="A22" s="7">
        <v>21</v>
      </c>
      <c r="B22" s="3" t="s">
        <v>41</v>
      </c>
      <c r="C22" s="3" t="s">
        <v>114</v>
      </c>
      <c r="D22" s="3">
        <v>16</v>
      </c>
      <c r="E22" s="3">
        <v>5</v>
      </c>
      <c r="F22" s="3">
        <v>14</v>
      </c>
      <c r="G22" s="3">
        <v>19</v>
      </c>
      <c r="H22" s="3">
        <v>1</v>
      </c>
      <c r="I22" s="8">
        <v>0</v>
      </c>
    </row>
    <row r="23" spans="1:9" x14ac:dyDescent="0.35">
      <c r="A23" s="7">
        <v>22</v>
      </c>
      <c r="B23" s="3" t="s">
        <v>43</v>
      </c>
      <c r="C23" s="3" t="s">
        <v>114</v>
      </c>
      <c r="D23" s="3">
        <v>17</v>
      </c>
      <c r="E23" s="3">
        <v>3</v>
      </c>
      <c r="F23" s="3">
        <v>15</v>
      </c>
      <c r="G23" s="3">
        <v>18</v>
      </c>
      <c r="H23" s="3">
        <v>0</v>
      </c>
      <c r="I23" s="8">
        <v>0</v>
      </c>
    </row>
    <row r="24" spans="1:9" x14ac:dyDescent="0.35">
      <c r="A24" s="7">
        <v>23</v>
      </c>
      <c r="B24" s="3" t="s">
        <v>251</v>
      </c>
      <c r="C24" s="3" t="s">
        <v>260</v>
      </c>
      <c r="D24" s="3">
        <v>16</v>
      </c>
      <c r="E24" s="3">
        <v>5</v>
      </c>
      <c r="F24" s="3">
        <v>13</v>
      </c>
      <c r="G24" s="3">
        <v>18</v>
      </c>
      <c r="H24" s="3">
        <v>2</v>
      </c>
      <c r="I24" s="8">
        <v>0</v>
      </c>
    </row>
    <row r="25" spans="1:9" x14ac:dyDescent="0.35">
      <c r="A25" s="7">
        <v>24</v>
      </c>
      <c r="B25" s="3" t="s">
        <v>122</v>
      </c>
      <c r="C25" s="3" t="s">
        <v>206</v>
      </c>
      <c r="D25" s="3">
        <v>18</v>
      </c>
      <c r="E25" s="3">
        <v>5</v>
      </c>
      <c r="F25" s="3">
        <v>12</v>
      </c>
      <c r="G25" s="3">
        <v>17</v>
      </c>
      <c r="H25" s="3">
        <v>2</v>
      </c>
      <c r="I25" s="8">
        <v>0</v>
      </c>
    </row>
    <row r="26" spans="1:9" x14ac:dyDescent="0.35">
      <c r="A26" s="7">
        <v>25</v>
      </c>
      <c r="B26" s="3" t="s">
        <v>160</v>
      </c>
      <c r="C26" s="3" t="s">
        <v>206</v>
      </c>
      <c r="D26" s="3">
        <v>11</v>
      </c>
      <c r="E26" s="3">
        <v>9</v>
      </c>
      <c r="F26" s="3">
        <v>7</v>
      </c>
      <c r="G26" s="3">
        <v>16</v>
      </c>
      <c r="H26" s="3">
        <v>1</v>
      </c>
      <c r="I26" s="8">
        <v>0</v>
      </c>
    </row>
    <row r="27" spans="1:9" x14ac:dyDescent="0.35">
      <c r="A27" s="7">
        <v>26</v>
      </c>
      <c r="B27" s="3" t="s">
        <v>167</v>
      </c>
      <c r="C27" s="3" t="s">
        <v>259</v>
      </c>
      <c r="D27" s="3">
        <v>12</v>
      </c>
      <c r="E27" s="3">
        <v>8</v>
      </c>
      <c r="F27" s="3">
        <v>8</v>
      </c>
      <c r="G27" s="3">
        <v>16</v>
      </c>
      <c r="H27" s="3">
        <v>0</v>
      </c>
      <c r="I27" s="8">
        <v>2</v>
      </c>
    </row>
    <row r="28" spans="1:9" x14ac:dyDescent="0.35">
      <c r="A28" s="7">
        <v>27</v>
      </c>
      <c r="B28" s="3" t="s">
        <v>14</v>
      </c>
      <c r="C28" s="3" t="s">
        <v>260</v>
      </c>
      <c r="D28" s="3">
        <v>15</v>
      </c>
      <c r="E28" s="3">
        <v>10</v>
      </c>
      <c r="F28" s="3">
        <v>6</v>
      </c>
      <c r="G28" s="3">
        <v>16</v>
      </c>
      <c r="H28" s="3">
        <v>1</v>
      </c>
      <c r="I28" s="8">
        <v>1</v>
      </c>
    </row>
    <row r="29" spans="1:9" x14ac:dyDescent="0.35">
      <c r="A29" s="7">
        <v>28</v>
      </c>
      <c r="B29" s="3" t="s">
        <v>70</v>
      </c>
      <c r="C29" s="3" t="s">
        <v>260</v>
      </c>
      <c r="D29" s="3">
        <v>15</v>
      </c>
      <c r="E29" s="3">
        <v>7</v>
      </c>
      <c r="F29" s="3">
        <v>8</v>
      </c>
      <c r="G29" s="3">
        <v>15</v>
      </c>
      <c r="H29" s="3">
        <v>1</v>
      </c>
      <c r="I29" s="8">
        <v>0</v>
      </c>
    </row>
    <row r="30" spans="1:9" x14ac:dyDescent="0.35">
      <c r="A30" s="7">
        <v>29</v>
      </c>
      <c r="B30" s="3" t="s">
        <v>161</v>
      </c>
      <c r="C30" s="3" t="s">
        <v>207</v>
      </c>
      <c r="D30" s="3">
        <v>13</v>
      </c>
      <c r="E30" s="3">
        <v>8</v>
      </c>
      <c r="F30" s="3">
        <v>7</v>
      </c>
      <c r="G30" s="3">
        <v>15</v>
      </c>
      <c r="H30" s="3">
        <v>0</v>
      </c>
      <c r="I30" s="8">
        <v>0</v>
      </c>
    </row>
    <row r="31" spans="1:9" x14ac:dyDescent="0.35">
      <c r="A31" s="7">
        <v>30</v>
      </c>
      <c r="B31" s="3" t="s">
        <v>262</v>
      </c>
      <c r="C31" s="3" t="s">
        <v>259</v>
      </c>
      <c r="D31" s="3">
        <v>10</v>
      </c>
      <c r="E31" s="3">
        <v>3</v>
      </c>
      <c r="F31" s="3">
        <v>11</v>
      </c>
      <c r="G31" s="3">
        <v>14</v>
      </c>
      <c r="H31" s="3">
        <v>0</v>
      </c>
      <c r="I31" s="8">
        <v>0</v>
      </c>
    </row>
    <row r="32" spans="1:9" x14ac:dyDescent="0.35">
      <c r="A32" s="7">
        <v>31</v>
      </c>
      <c r="B32" s="3" t="s">
        <v>133</v>
      </c>
      <c r="C32" s="3" t="s">
        <v>206</v>
      </c>
      <c r="D32" s="3">
        <v>15</v>
      </c>
      <c r="E32" s="3">
        <v>4</v>
      </c>
      <c r="F32" s="3">
        <v>9</v>
      </c>
      <c r="G32" s="3">
        <v>13</v>
      </c>
      <c r="H32" s="3">
        <v>0</v>
      </c>
      <c r="I32" s="8">
        <v>0</v>
      </c>
    </row>
    <row r="33" spans="1:9" x14ac:dyDescent="0.35">
      <c r="A33" s="7">
        <v>32</v>
      </c>
      <c r="B33" s="3" t="s">
        <v>263</v>
      </c>
      <c r="C33" s="3" t="s">
        <v>257</v>
      </c>
      <c r="D33" s="3">
        <v>12</v>
      </c>
      <c r="E33" s="3">
        <v>8</v>
      </c>
      <c r="F33" s="3">
        <v>5</v>
      </c>
      <c r="G33" s="3">
        <v>13</v>
      </c>
      <c r="H33" s="3">
        <v>1</v>
      </c>
      <c r="I33" s="8">
        <v>0</v>
      </c>
    </row>
    <row r="34" spans="1:9" x14ac:dyDescent="0.35">
      <c r="A34" s="7">
        <v>33</v>
      </c>
      <c r="B34" s="3" t="s">
        <v>155</v>
      </c>
      <c r="C34" s="3" t="s">
        <v>207</v>
      </c>
      <c r="D34" s="3">
        <v>14</v>
      </c>
      <c r="E34" s="3">
        <v>4</v>
      </c>
      <c r="F34" s="3">
        <v>9</v>
      </c>
      <c r="G34" s="3">
        <v>13</v>
      </c>
      <c r="H34" s="3">
        <v>0</v>
      </c>
      <c r="I34" s="8">
        <v>0</v>
      </c>
    </row>
    <row r="35" spans="1:9" x14ac:dyDescent="0.35">
      <c r="A35" s="7">
        <v>34</v>
      </c>
      <c r="B35" s="3" t="s">
        <v>57</v>
      </c>
      <c r="C35" s="3" t="s">
        <v>260</v>
      </c>
      <c r="D35" s="3">
        <v>13</v>
      </c>
      <c r="E35" s="3">
        <v>3</v>
      </c>
      <c r="F35" s="3">
        <v>10</v>
      </c>
      <c r="G35" s="3">
        <v>13</v>
      </c>
      <c r="H35" s="3">
        <v>0</v>
      </c>
      <c r="I35" s="8">
        <v>0</v>
      </c>
    </row>
    <row r="36" spans="1:9" x14ac:dyDescent="0.35">
      <c r="A36" s="7">
        <v>35</v>
      </c>
      <c r="B36" s="3" t="s">
        <v>264</v>
      </c>
      <c r="C36" s="3" t="s">
        <v>206</v>
      </c>
      <c r="D36" s="3">
        <v>14</v>
      </c>
      <c r="E36" s="3">
        <v>8</v>
      </c>
      <c r="F36" s="3">
        <v>4</v>
      </c>
      <c r="G36" s="3">
        <v>12</v>
      </c>
      <c r="H36" s="3">
        <v>2</v>
      </c>
      <c r="I36" s="8">
        <v>0</v>
      </c>
    </row>
    <row r="37" spans="1:9" x14ac:dyDescent="0.35">
      <c r="A37" s="7">
        <v>36</v>
      </c>
      <c r="B37" s="3" t="s">
        <v>156</v>
      </c>
      <c r="C37" s="3" t="s">
        <v>257</v>
      </c>
      <c r="D37" s="3">
        <v>17</v>
      </c>
      <c r="E37" s="3">
        <v>0</v>
      </c>
      <c r="F37" s="3">
        <v>12</v>
      </c>
      <c r="G37" s="3">
        <v>12</v>
      </c>
      <c r="H37" s="3">
        <v>0</v>
      </c>
      <c r="I37" s="8">
        <v>0</v>
      </c>
    </row>
    <row r="38" spans="1:9" x14ac:dyDescent="0.35">
      <c r="A38" s="7">
        <v>37</v>
      </c>
      <c r="B38" s="3" t="s">
        <v>265</v>
      </c>
      <c r="C38" s="3" t="s">
        <v>114</v>
      </c>
      <c r="D38" s="3">
        <v>9</v>
      </c>
      <c r="E38" s="3">
        <v>6</v>
      </c>
      <c r="F38" s="3">
        <v>6</v>
      </c>
      <c r="G38" s="3">
        <v>12</v>
      </c>
      <c r="H38" s="3">
        <v>0</v>
      </c>
      <c r="I38" s="8">
        <v>0</v>
      </c>
    </row>
    <row r="39" spans="1:9" x14ac:dyDescent="0.35">
      <c r="A39" s="7">
        <v>38</v>
      </c>
      <c r="B39" s="3" t="s">
        <v>55</v>
      </c>
      <c r="C39" s="3" t="s">
        <v>257</v>
      </c>
      <c r="D39" s="3">
        <v>15</v>
      </c>
      <c r="E39" s="3">
        <v>5</v>
      </c>
      <c r="F39" s="3">
        <v>7</v>
      </c>
      <c r="G39" s="3">
        <v>12</v>
      </c>
      <c r="H39" s="3">
        <v>0</v>
      </c>
      <c r="I39" s="8">
        <v>0</v>
      </c>
    </row>
    <row r="40" spans="1:9" x14ac:dyDescent="0.35">
      <c r="A40" s="7">
        <v>39</v>
      </c>
      <c r="B40" s="3" t="s">
        <v>266</v>
      </c>
      <c r="C40" s="3" t="s">
        <v>257</v>
      </c>
      <c r="D40" s="3">
        <v>11</v>
      </c>
      <c r="E40" s="3">
        <v>5</v>
      </c>
      <c r="F40" s="3">
        <v>7</v>
      </c>
      <c r="G40" s="3">
        <v>12</v>
      </c>
      <c r="H40" s="3">
        <v>1</v>
      </c>
      <c r="I40" s="8">
        <v>0</v>
      </c>
    </row>
    <row r="41" spans="1:9" x14ac:dyDescent="0.35">
      <c r="A41" s="7">
        <v>40</v>
      </c>
      <c r="B41" s="3" t="s">
        <v>211</v>
      </c>
      <c r="C41" s="3" t="s">
        <v>206</v>
      </c>
      <c r="D41" s="3">
        <v>5</v>
      </c>
      <c r="E41" s="3">
        <v>6</v>
      </c>
      <c r="F41" s="3">
        <v>6</v>
      </c>
      <c r="G41" s="3">
        <v>12</v>
      </c>
      <c r="H41" s="3">
        <v>1</v>
      </c>
      <c r="I41" s="8">
        <v>0</v>
      </c>
    </row>
    <row r="42" spans="1:9" x14ac:dyDescent="0.35">
      <c r="A42" s="7">
        <v>41</v>
      </c>
      <c r="B42" s="3" t="s">
        <v>168</v>
      </c>
      <c r="C42" s="3" t="s">
        <v>206</v>
      </c>
      <c r="D42" s="3">
        <v>14</v>
      </c>
      <c r="E42" s="3">
        <v>4</v>
      </c>
      <c r="F42" s="3">
        <v>8</v>
      </c>
      <c r="G42" s="3">
        <v>12</v>
      </c>
      <c r="H42" s="3">
        <v>1</v>
      </c>
      <c r="I42" s="8">
        <v>0</v>
      </c>
    </row>
    <row r="43" spans="1:9" x14ac:dyDescent="0.35">
      <c r="A43" s="7">
        <v>42</v>
      </c>
      <c r="B43" s="3" t="s">
        <v>67</v>
      </c>
      <c r="C43" s="3" t="s">
        <v>206</v>
      </c>
      <c r="D43" s="3">
        <v>12</v>
      </c>
      <c r="E43" s="3">
        <v>5</v>
      </c>
      <c r="F43" s="3">
        <v>6</v>
      </c>
      <c r="G43" s="3">
        <v>11</v>
      </c>
      <c r="H43" s="3">
        <v>2</v>
      </c>
      <c r="I43" s="8">
        <v>0</v>
      </c>
    </row>
    <row r="44" spans="1:9" x14ac:dyDescent="0.35">
      <c r="A44" s="7">
        <v>43</v>
      </c>
      <c r="B44" s="3" t="s">
        <v>78</v>
      </c>
      <c r="C44" s="3" t="s">
        <v>260</v>
      </c>
      <c r="D44" s="3">
        <v>16</v>
      </c>
      <c r="E44" s="3">
        <v>0</v>
      </c>
      <c r="F44" s="3">
        <v>11</v>
      </c>
      <c r="G44" s="3">
        <v>11</v>
      </c>
      <c r="H44" s="3">
        <v>0</v>
      </c>
      <c r="I44" s="8">
        <v>0</v>
      </c>
    </row>
    <row r="45" spans="1:9" x14ac:dyDescent="0.35">
      <c r="A45" s="7">
        <v>44</v>
      </c>
      <c r="B45" s="3" t="s">
        <v>33</v>
      </c>
      <c r="C45" s="3" t="s">
        <v>207</v>
      </c>
      <c r="D45" s="3">
        <v>10</v>
      </c>
      <c r="E45" s="3">
        <v>5</v>
      </c>
      <c r="F45" s="3">
        <v>6</v>
      </c>
      <c r="G45" s="3">
        <v>11</v>
      </c>
      <c r="H45" s="3">
        <v>0</v>
      </c>
      <c r="I45" s="8">
        <v>0</v>
      </c>
    </row>
    <row r="46" spans="1:9" x14ac:dyDescent="0.35">
      <c r="A46" s="7">
        <v>45</v>
      </c>
      <c r="B46" s="3" t="s">
        <v>47</v>
      </c>
      <c r="C46" s="3" t="s">
        <v>259</v>
      </c>
      <c r="D46" s="3">
        <v>20</v>
      </c>
      <c r="E46" s="3">
        <v>1</v>
      </c>
      <c r="F46" s="3">
        <v>10</v>
      </c>
      <c r="G46" s="3">
        <v>11</v>
      </c>
      <c r="H46" s="3">
        <v>0</v>
      </c>
      <c r="I46" s="8">
        <v>0</v>
      </c>
    </row>
    <row r="47" spans="1:9" x14ac:dyDescent="0.35">
      <c r="A47" s="7">
        <v>46</v>
      </c>
      <c r="B47" s="3" t="s">
        <v>123</v>
      </c>
      <c r="C47" s="3" t="s">
        <v>259</v>
      </c>
      <c r="D47" s="3">
        <v>15</v>
      </c>
      <c r="E47" s="3">
        <v>4</v>
      </c>
      <c r="F47" s="3">
        <v>6</v>
      </c>
      <c r="G47" s="3">
        <v>10</v>
      </c>
      <c r="H47" s="3">
        <v>0</v>
      </c>
      <c r="I47" s="8">
        <v>0</v>
      </c>
    </row>
    <row r="48" spans="1:9" x14ac:dyDescent="0.35">
      <c r="A48" s="7">
        <v>47</v>
      </c>
      <c r="B48" s="3" t="s">
        <v>37</v>
      </c>
      <c r="C48" s="3" t="s">
        <v>206</v>
      </c>
      <c r="D48" s="3">
        <v>13</v>
      </c>
      <c r="E48" s="3">
        <v>5</v>
      </c>
      <c r="F48" s="3">
        <v>5</v>
      </c>
      <c r="G48" s="3">
        <v>10</v>
      </c>
      <c r="H48" s="3">
        <v>0</v>
      </c>
      <c r="I48" s="8">
        <v>1</v>
      </c>
    </row>
    <row r="49" spans="1:9" x14ac:dyDescent="0.35">
      <c r="A49" s="7">
        <v>48</v>
      </c>
      <c r="B49" s="3" t="s">
        <v>267</v>
      </c>
      <c r="C49" s="3" t="s">
        <v>114</v>
      </c>
      <c r="D49" s="3">
        <v>14</v>
      </c>
      <c r="E49" s="3">
        <v>4</v>
      </c>
      <c r="F49" s="3">
        <v>6</v>
      </c>
      <c r="G49" s="3">
        <v>10</v>
      </c>
      <c r="H49" s="3">
        <v>1</v>
      </c>
      <c r="I49" s="8">
        <v>0</v>
      </c>
    </row>
    <row r="50" spans="1:9" x14ac:dyDescent="0.35">
      <c r="A50" s="7">
        <v>49</v>
      </c>
      <c r="B50" s="3" t="s">
        <v>215</v>
      </c>
      <c r="C50" s="3" t="s">
        <v>259</v>
      </c>
      <c r="D50" s="3">
        <v>16</v>
      </c>
      <c r="E50" s="3">
        <v>6</v>
      </c>
      <c r="F50" s="3">
        <v>4</v>
      </c>
      <c r="G50" s="3">
        <v>10</v>
      </c>
      <c r="H50" s="3">
        <v>0</v>
      </c>
      <c r="I50" s="8">
        <v>0</v>
      </c>
    </row>
    <row r="51" spans="1:9" x14ac:dyDescent="0.35">
      <c r="A51" s="7">
        <v>50</v>
      </c>
      <c r="B51" s="3" t="s">
        <v>53</v>
      </c>
      <c r="C51" s="3" t="s">
        <v>114</v>
      </c>
      <c r="D51" s="3">
        <v>14</v>
      </c>
      <c r="E51" s="3">
        <v>5</v>
      </c>
      <c r="F51" s="3">
        <v>5</v>
      </c>
      <c r="G51" s="3">
        <v>10</v>
      </c>
      <c r="H51" s="3">
        <v>0</v>
      </c>
      <c r="I51" s="8">
        <v>0</v>
      </c>
    </row>
    <row r="52" spans="1:9" x14ac:dyDescent="0.35">
      <c r="A52" s="7">
        <v>51</v>
      </c>
      <c r="B52" s="3" t="s">
        <v>21</v>
      </c>
      <c r="C52" s="3" t="s">
        <v>259</v>
      </c>
      <c r="D52" s="3">
        <v>15</v>
      </c>
      <c r="E52" s="3">
        <v>4</v>
      </c>
      <c r="F52" s="3">
        <v>5</v>
      </c>
      <c r="G52" s="3">
        <v>9</v>
      </c>
      <c r="H52" s="3">
        <v>0</v>
      </c>
      <c r="I52" s="8">
        <v>0</v>
      </c>
    </row>
    <row r="53" spans="1:9" x14ac:dyDescent="0.35">
      <c r="A53" s="7">
        <v>52</v>
      </c>
      <c r="B53" s="3" t="s">
        <v>250</v>
      </c>
      <c r="C53" s="3" t="s">
        <v>114</v>
      </c>
      <c r="D53" s="3">
        <v>13</v>
      </c>
      <c r="E53" s="3">
        <v>5</v>
      </c>
      <c r="F53" s="3">
        <v>4</v>
      </c>
      <c r="G53" s="3">
        <v>9</v>
      </c>
      <c r="H53" s="3">
        <v>0</v>
      </c>
      <c r="I53" s="8">
        <v>0</v>
      </c>
    </row>
    <row r="54" spans="1:9" x14ac:dyDescent="0.35">
      <c r="A54" s="7">
        <v>53</v>
      </c>
      <c r="B54" s="3" t="s">
        <v>268</v>
      </c>
      <c r="C54" s="3" t="s">
        <v>259</v>
      </c>
      <c r="D54" s="3">
        <v>12</v>
      </c>
      <c r="E54" s="3">
        <v>6</v>
      </c>
      <c r="F54" s="3">
        <v>3</v>
      </c>
      <c r="G54" s="3">
        <v>9</v>
      </c>
      <c r="H54" s="3">
        <v>1</v>
      </c>
      <c r="I54" s="8">
        <v>1</v>
      </c>
    </row>
    <row r="55" spans="1:9" x14ac:dyDescent="0.35">
      <c r="A55" s="7">
        <v>54</v>
      </c>
      <c r="B55" s="3" t="s">
        <v>42</v>
      </c>
      <c r="C55" s="3" t="s">
        <v>114</v>
      </c>
      <c r="D55" s="3">
        <v>15</v>
      </c>
      <c r="E55" s="3">
        <v>2</v>
      </c>
      <c r="F55" s="3">
        <v>7</v>
      </c>
      <c r="G55" s="3">
        <v>9</v>
      </c>
      <c r="H55" s="3">
        <v>0</v>
      </c>
      <c r="I55" s="8">
        <v>0</v>
      </c>
    </row>
    <row r="56" spans="1:9" x14ac:dyDescent="0.35">
      <c r="A56" s="7">
        <v>55</v>
      </c>
      <c r="B56" s="3" t="s">
        <v>46</v>
      </c>
      <c r="C56" s="3" t="s">
        <v>206</v>
      </c>
      <c r="D56" s="3">
        <v>12</v>
      </c>
      <c r="E56" s="3">
        <v>3</v>
      </c>
      <c r="F56" s="3">
        <v>6</v>
      </c>
      <c r="G56" s="3">
        <v>9</v>
      </c>
      <c r="H56" s="3">
        <v>0</v>
      </c>
      <c r="I56" s="8">
        <v>0</v>
      </c>
    </row>
    <row r="57" spans="1:9" x14ac:dyDescent="0.35">
      <c r="A57" s="7">
        <v>56</v>
      </c>
      <c r="B57" s="3" t="s">
        <v>165</v>
      </c>
      <c r="C57" s="3" t="s">
        <v>257</v>
      </c>
      <c r="D57" s="3">
        <v>17</v>
      </c>
      <c r="E57" s="3">
        <v>4</v>
      </c>
      <c r="F57" s="3">
        <v>5</v>
      </c>
      <c r="G57" s="3">
        <v>9</v>
      </c>
      <c r="H57" s="3">
        <v>0</v>
      </c>
      <c r="I57" s="8">
        <v>0</v>
      </c>
    </row>
    <row r="58" spans="1:9" x14ac:dyDescent="0.35">
      <c r="A58" s="7">
        <v>57</v>
      </c>
      <c r="B58" s="3" t="s">
        <v>75</v>
      </c>
      <c r="C58" s="3" t="s">
        <v>257</v>
      </c>
      <c r="D58" s="3">
        <v>16</v>
      </c>
      <c r="E58" s="3">
        <v>5</v>
      </c>
      <c r="F58" s="3">
        <v>4</v>
      </c>
      <c r="G58" s="3">
        <v>9</v>
      </c>
      <c r="H58" s="3">
        <v>1</v>
      </c>
      <c r="I58" s="8">
        <v>0</v>
      </c>
    </row>
    <row r="59" spans="1:9" x14ac:dyDescent="0.35">
      <c r="A59" s="7">
        <v>58</v>
      </c>
      <c r="B59" s="3" t="s">
        <v>79</v>
      </c>
      <c r="C59" s="3" t="s">
        <v>207</v>
      </c>
      <c r="D59" s="3">
        <v>12</v>
      </c>
      <c r="E59" s="3">
        <v>2</v>
      </c>
      <c r="F59" s="3">
        <v>7</v>
      </c>
      <c r="G59" s="3">
        <v>9</v>
      </c>
      <c r="H59" s="3">
        <v>0</v>
      </c>
      <c r="I59" s="8">
        <v>0</v>
      </c>
    </row>
    <row r="60" spans="1:9" x14ac:dyDescent="0.35">
      <c r="A60" s="7">
        <v>59</v>
      </c>
      <c r="B60" s="3" t="s">
        <v>61</v>
      </c>
      <c r="C60" s="3" t="s">
        <v>259</v>
      </c>
      <c r="D60" s="3">
        <v>15</v>
      </c>
      <c r="E60" s="3">
        <v>2</v>
      </c>
      <c r="F60" s="3">
        <v>7</v>
      </c>
      <c r="G60" s="3">
        <v>9</v>
      </c>
      <c r="H60" s="3">
        <v>0</v>
      </c>
      <c r="I60" s="8">
        <v>0</v>
      </c>
    </row>
    <row r="61" spans="1:9" x14ac:dyDescent="0.35">
      <c r="A61" s="7">
        <v>60</v>
      </c>
      <c r="B61" s="3" t="s">
        <v>269</v>
      </c>
      <c r="C61" s="3" t="s">
        <v>207</v>
      </c>
      <c r="D61" s="3">
        <v>5</v>
      </c>
      <c r="E61" s="3">
        <v>4</v>
      </c>
      <c r="F61" s="3">
        <v>4</v>
      </c>
      <c r="G61" s="3">
        <v>8</v>
      </c>
      <c r="H61" s="3">
        <v>0</v>
      </c>
      <c r="I61" s="8">
        <v>0</v>
      </c>
    </row>
    <row r="62" spans="1:9" x14ac:dyDescent="0.35">
      <c r="A62" s="7">
        <v>61</v>
      </c>
      <c r="B62" s="3" t="s">
        <v>252</v>
      </c>
      <c r="C62" s="3" t="s">
        <v>206</v>
      </c>
      <c r="D62" s="3">
        <v>14</v>
      </c>
      <c r="E62" s="3">
        <v>2</v>
      </c>
      <c r="F62" s="3">
        <v>6</v>
      </c>
      <c r="G62" s="3">
        <v>8</v>
      </c>
      <c r="H62" s="3">
        <v>0</v>
      </c>
      <c r="I62" s="8">
        <v>0</v>
      </c>
    </row>
    <row r="63" spans="1:9" x14ac:dyDescent="0.35">
      <c r="A63" s="7">
        <v>62</v>
      </c>
      <c r="B63" s="3" t="s">
        <v>38</v>
      </c>
      <c r="C63" s="3" t="s">
        <v>259</v>
      </c>
      <c r="D63" s="3">
        <v>14</v>
      </c>
      <c r="E63" s="3">
        <v>2</v>
      </c>
      <c r="F63" s="3">
        <v>6</v>
      </c>
      <c r="G63" s="3">
        <v>8</v>
      </c>
      <c r="H63" s="3">
        <v>0</v>
      </c>
      <c r="I63" s="8">
        <v>0</v>
      </c>
    </row>
    <row r="64" spans="1:9" x14ac:dyDescent="0.35">
      <c r="A64" s="7">
        <v>63</v>
      </c>
      <c r="B64" s="3" t="s">
        <v>218</v>
      </c>
      <c r="C64" s="3" t="s">
        <v>257</v>
      </c>
      <c r="D64" s="3">
        <v>11</v>
      </c>
      <c r="E64" s="3">
        <v>1</v>
      </c>
      <c r="F64" s="3">
        <v>5</v>
      </c>
      <c r="G64" s="3">
        <v>6</v>
      </c>
      <c r="H64" s="3">
        <v>0</v>
      </c>
      <c r="I64" s="8">
        <v>0</v>
      </c>
    </row>
    <row r="65" spans="1:9" x14ac:dyDescent="0.35">
      <c r="A65" s="7">
        <v>64</v>
      </c>
      <c r="B65" s="3" t="s">
        <v>31</v>
      </c>
      <c r="C65" s="3" t="s">
        <v>260</v>
      </c>
      <c r="D65" s="3">
        <v>7</v>
      </c>
      <c r="E65" s="3">
        <v>3</v>
      </c>
      <c r="F65" s="3">
        <v>3</v>
      </c>
      <c r="G65" s="3">
        <v>6</v>
      </c>
      <c r="H65" s="3">
        <v>0</v>
      </c>
      <c r="I65" s="8">
        <v>0</v>
      </c>
    </row>
    <row r="66" spans="1:9" x14ac:dyDescent="0.35">
      <c r="A66" s="7">
        <v>65</v>
      </c>
      <c r="B66" s="3" t="s">
        <v>83</v>
      </c>
      <c r="C66" s="3" t="s">
        <v>257</v>
      </c>
      <c r="D66" s="3">
        <v>18</v>
      </c>
      <c r="E66" s="3">
        <v>1</v>
      </c>
      <c r="F66" s="3">
        <v>5</v>
      </c>
      <c r="G66" s="3">
        <v>6</v>
      </c>
      <c r="H66" s="3">
        <v>0</v>
      </c>
      <c r="I66" s="8">
        <v>0</v>
      </c>
    </row>
    <row r="67" spans="1:9" x14ac:dyDescent="0.35">
      <c r="A67" s="7">
        <v>66</v>
      </c>
      <c r="B67" s="3" t="s">
        <v>270</v>
      </c>
      <c r="C67" s="3" t="s">
        <v>260</v>
      </c>
      <c r="D67" s="3">
        <v>8</v>
      </c>
      <c r="E67" s="3">
        <v>1</v>
      </c>
      <c r="F67" s="3">
        <v>4</v>
      </c>
      <c r="G67" s="3">
        <v>5</v>
      </c>
      <c r="H67" s="3">
        <v>0</v>
      </c>
      <c r="I67" s="8">
        <v>0</v>
      </c>
    </row>
    <row r="68" spans="1:9" x14ac:dyDescent="0.35">
      <c r="A68" s="7">
        <v>67</v>
      </c>
      <c r="B68" s="3" t="s">
        <v>65</v>
      </c>
      <c r="C68" s="3" t="s">
        <v>260</v>
      </c>
      <c r="D68" s="3">
        <v>8</v>
      </c>
      <c r="E68" s="3">
        <v>0</v>
      </c>
      <c r="F68" s="3">
        <v>5</v>
      </c>
      <c r="G68" s="3">
        <v>5</v>
      </c>
      <c r="H68" s="3">
        <v>0</v>
      </c>
      <c r="I68" s="8">
        <v>0</v>
      </c>
    </row>
    <row r="69" spans="1:9" x14ac:dyDescent="0.35">
      <c r="A69" s="7">
        <v>68</v>
      </c>
      <c r="B69" s="3" t="s">
        <v>62</v>
      </c>
      <c r="C69" s="3" t="s">
        <v>260</v>
      </c>
      <c r="D69" s="3">
        <v>13</v>
      </c>
      <c r="E69" s="3">
        <v>0</v>
      </c>
      <c r="F69" s="3">
        <v>5</v>
      </c>
      <c r="G69" s="3">
        <v>5</v>
      </c>
      <c r="H69" s="3">
        <v>0</v>
      </c>
      <c r="I69" s="8">
        <v>0</v>
      </c>
    </row>
    <row r="70" spans="1:9" x14ac:dyDescent="0.35">
      <c r="A70" s="7">
        <v>69</v>
      </c>
      <c r="B70" s="3" t="s">
        <v>108</v>
      </c>
      <c r="C70" s="3" t="s">
        <v>207</v>
      </c>
      <c r="D70" s="3">
        <v>11</v>
      </c>
      <c r="E70" s="3">
        <v>0</v>
      </c>
      <c r="F70" s="3">
        <v>5</v>
      </c>
      <c r="G70" s="3">
        <v>5</v>
      </c>
      <c r="H70" s="3">
        <v>0</v>
      </c>
      <c r="I70" s="8">
        <v>0</v>
      </c>
    </row>
    <row r="71" spans="1:9" x14ac:dyDescent="0.35">
      <c r="A71" s="7">
        <v>70</v>
      </c>
      <c r="B71" s="3" t="s">
        <v>248</v>
      </c>
      <c r="C71" s="3" t="s">
        <v>259</v>
      </c>
      <c r="D71" s="3">
        <v>15</v>
      </c>
      <c r="E71" s="3">
        <v>2</v>
      </c>
      <c r="F71" s="3">
        <v>3</v>
      </c>
      <c r="G71" s="3">
        <v>5</v>
      </c>
      <c r="H71" s="3">
        <v>0</v>
      </c>
      <c r="I71" s="8">
        <v>1</v>
      </c>
    </row>
    <row r="72" spans="1:9" x14ac:dyDescent="0.35">
      <c r="A72" s="7">
        <v>71</v>
      </c>
      <c r="B72" s="3" t="s">
        <v>56</v>
      </c>
      <c r="C72" s="3" t="s">
        <v>114</v>
      </c>
      <c r="D72" s="3">
        <v>17</v>
      </c>
      <c r="E72" s="3">
        <v>2</v>
      </c>
      <c r="F72" s="3">
        <v>3</v>
      </c>
      <c r="G72" s="3">
        <v>5</v>
      </c>
      <c r="H72" s="3">
        <v>0</v>
      </c>
      <c r="I72" s="8">
        <v>0</v>
      </c>
    </row>
    <row r="73" spans="1:9" x14ac:dyDescent="0.35">
      <c r="A73" s="7">
        <v>72</v>
      </c>
      <c r="B73" s="3" t="s">
        <v>216</v>
      </c>
      <c r="C73" s="3" t="s">
        <v>260</v>
      </c>
      <c r="D73" s="3">
        <v>10</v>
      </c>
      <c r="E73" s="3">
        <v>2</v>
      </c>
      <c r="F73" s="3">
        <v>3</v>
      </c>
      <c r="G73" s="3">
        <v>5</v>
      </c>
      <c r="H73" s="3">
        <v>0</v>
      </c>
      <c r="I73" s="8">
        <v>0</v>
      </c>
    </row>
    <row r="74" spans="1:9" x14ac:dyDescent="0.35">
      <c r="A74" s="7">
        <v>73</v>
      </c>
      <c r="B74" s="3" t="s">
        <v>271</v>
      </c>
      <c r="C74" s="3" t="s">
        <v>259</v>
      </c>
      <c r="D74" s="3">
        <v>10</v>
      </c>
      <c r="E74" s="3">
        <v>2</v>
      </c>
      <c r="F74" s="3">
        <v>3</v>
      </c>
      <c r="G74" s="3">
        <v>5</v>
      </c>
      <c r="H74" s="3">
        <v>0</v>
      </c>
      <c r="I74" s="8">
        <v>0</v>
      </c>
    </row>
    <row r="75" spans="1:9" x14ac:dyDescent="0.35">
      <c r="A75" s="7">
        <v>74</v>
      </c>
      <c r="B75" s="3" t="s">
        <v>84</v>
      </c>
      <c r="C75" s="3" t="s">
        <v>114</v>
      </c>
      <c r="D75" s="3">
        <v>15</v>
      </c>
      <c r="E75" s="3">
        <v>0</v>
      </c>
      <c r="F75" s="3">
        <v>4</v>
      </c>
      <c r="G75" s="3">
        <v>4</v>
      </c>
      <c r="H75" s="3">
        <v>0</v>
      </c>
      <c r="I75" s="8">
        <v>0</v>
      </c>
    </row>
    <row r="76" spans="1:9" x14ac:dyDescent="0.35">
      <c r="A76" s="7">
        <v>75</v>
      </c>
      <c r="B76" s="3" t="s">
        <v>129</v>
      </c>
      <c r="C76" s="3" t="s">
        <v>257</v>
      </c>
      <c r="D76" s="3">
        <v>14</v>
      </c>
      <c r="E76" s="3">
        <v>0</v>
      </c>
      <c r="F76" s="3">
        <v>4</v>
      </c>
      <c r="G76" s="3">
        <v>4</v>
      </c>
      <c r="H76" s="3">
        <v>0</v>
      </c>
      <c r="I76" s="8">
        <v>0</v>
      </c>
    </row>
    <row r="77" spans="1:9" x14ac:dyDescent="0.35">
      <c r="A77" s="7">
        <v>76</v>
      </c>
      <c r="B77" s="3" t="s">
        <v>130</v>
      </c>
      <c r="C77" s="3" t="s">
        <v>257</v>
      </c>
      <c r="D77" s="3">
        <v>17</v>
      </c>
      <c r="E77" s="3">
        <v>2</v>
      </c>
      <c r="F77" s="3">
        <v>1</v>
      </c>
      <c r="G77" s="3">
        <v>3</v>
      </c>
      <c r="H77" s="3">
        <v>0</v>
      </c>
      <c r="I77" s="8">
        <v>0</v>
      </c>
    </row>
    <row r="78" spans="1:9" x14ac:dyDescent="0.35">
      <c r="A78" s="7">
        <v>77</v>
      </c>
      <c r="B78" s="3" t="s">
        <v>143</v>
      </c>
      <c r="C78" s="3" t="s">
        <v>207</v>
      </c>
      <c r="D78" s="3">
        <v>9</v>
      </c>
      <c r="E78" s="3">
        <v>0</v>
      </c>
      <c r="F78" s="3">
        <v>3</v>
      </c>
      <c r="G78" s="3">
        <v>3</v>
      </c>
      <c r="H78" s="3">
        <v>0</v>
      </c>
      <c r="I78" s="8">
        <v>0</v>
      </c>
    </row>
    <row r="79" spans="1:9" x14ac:dyDescent="0.35">
      <c r="A79" s="7">
        <v>78</v>
      </c>
      <c r="B79" s="3" t="s">
        <v>66</v>
      </c>
      <c r="C79" s="3" t="s">
        <v>207</v>
      </c>
      <c r="D79" s="3">
        <v>12</v>
      </c>
      <c r="E79" s="3">
        <v>0</v>
      </c>
      <c r="F79" s="3">
        <v>3</v>
      </c>
      <c r="G79" s="3">
        <v>3</v>
      </c>
      <c r="H79" s="3">
        <v>0</v>
      </c>
      <c r="I79" s="8">
        <v>0</v>
      </c>
    </row>
    <row r="80" spans="1:9" x14ac:dyDescent="0.35">
      <c r="A80" s="7">
        <v>79</v>
      </c>
      <c r="B80" s="3" t="s">
        <v>59</v>
      </c>
      <c r="C80" s="3" t="s">
        <v>207</v>
      </c>
      <c r="D80" s="3">
        <v>9</v>
      </c>
      <c r="E80" s="3">
        <v>0</v>
      </c>
      <c r="F80" s="3">
        <v>3</v>
      </c>
      <c r="G80" s="3">
        <v>3</v>
      </c>
      <c r="H80" s="3">
        <v>0</v>
      </c>
      <c r="I80" s="8">
        <v>0</v>
      </c>
    </row>
    <row r="81" spans="1:9" x14ac:dyDescent="0.35">
      <c r="A81" s="7">
        <v>80</v>
      </c>
      <c r="B81" s="3" t="s">
        <v>86</v>
      </c>
      <c r="C81" s="3" t="s">
        <v>114</v>
      </c>
      <c r="D81" s="3">
        <v>15</v>
      </c>
      <c r="E81" s="3">
        <v>1</v>
      </c>
      <c r="F81" s="3">
        <v>2</v>
      </c>
      <c r="G81" s="3">
        <v>3</v>
      </c>
      <c r="H81" s="3">
        <v>0</v>
      </c>
      <c r="I81" s="8">
        <v>0</v>
      </c>
    </row>
    <row r="82" spans="1:9" x14ac:dyDescent="0.35">
      <c r="A82" s="7">
        <v>81</v>
      </c>
      <c r="B82" s="3" t="s">
        <v>50</v>
      </c>
      <c r="C82" s="3" t="s">
        <v>257</v>
      </c>
      <c r="D82" s="3">
        <v>7</v>
      </c>
      <c r="E82" s="3">
        <v>1</v>
      </c>
      <c r="F82" s="3">
        <v>2</v>
      </c>
      <c r="G82" s="3">
        <v>3</v>
      </c>
      <c r="H82" s="3">
        <v>0</v>
      </c>
      <c r="I82" s="8">
        <v>0</v>
      </c>
    </row>
    <row r="83" spans="1:9" x14ac:dyDescent="0.35">
      <c r="A83" s="7">
        <v>82</v>
      </c>
      <c r="B83" s="3" t="s">
        <v>170</v>
      </c>
      <c r="C83" s="3" t="s">
        <v>207</v>
      </c>
      <c r="D83" s="3">
        <v>1</v>
      </c>
      <c r="E83" s="3">
        <v>0</v>
      </c>
      <c r="F83" s="3">
        <v>2</v>
      </c>
      <c r="G83" s="3">
        <v>2</v>
      </c>
      <c r="H83" s="3">
        <v>0</v>
      </c>
      <c r="I83" s="8">
        <v>0</v>
      </c>
    </row>
    <row r="84" spans="1:9" x14ac:dyDescent="0.35">
      <c r="A84" s="7">
        <v>83</v>
      </c>
      <c r="B84" s="3" t="s">
        <v>234</v>
      </c>
      <c r="C84" s="3" t="s">
        <v>207</v>
      </c>
      <c r="D84" s="3">
        <v>6</v>
      </c>
      <c r="E84" s="3">
        <v>0</v>
      </c>
      <c r="F84" s="3">
        <v>1</v>
      </c>
      <c r="G84" s="3">
        <v>1</v>
      </c>
      <c r="H84" s="3">
        <v>0</v>
      </c>
      <c r="I84" s="8">
        <v>0</v>
      </c>
    </row>
    <row r="85" spans="1:9" ht="15" thickBot="1" x14ac:dyDescent="0.4">
      <c r="A85" s="9">
        <v>84</v>
      </c>
      <c r="B85" s="10" t="s">
        <v>29</v>
      </c>
      <c r="C85" s="10" t="s">
        <v>260</v>
      </c>
      <c r="D85" s="10">
        <v>7</v>
      </c>
      <c r="E85" s="10">
        <v>0</v>
      </c>
      <c r="F85" s="10">
        <v>1</v>
      </c>
      <c r="G85" s="10">
        <v>1</v>
      </c>
      <c r="H85" s="10">
        <v>0</v>
      </c>
      <c r="I85" s="11">
        <v>0</v>
      </c>
    </row>
  </sheetData>
  <autoFilter ref="A1:I85" xr:uid="{6677C71C-1A2E-460F-B17D-369E9DD0DC2C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BC8F-C388-40B7-8714-9D9C343ECF94}">
  <dimension ref="A1:AE86"/>
  <sheetViews>
    <sheetView workbookViewId="0">
      <selection activeCell="D2" sqref="A2:I86"/>
    </sheetView>
  </sheetViews>
  <sheetFormatPr defaultRowHeight="14.5" x14ac:dyDescent="0.35"/>
  <cols>
    <col min="1" max="1" width="5.26953125" bestFit="1" customWidth="1"/>
    <col min="2" max="2" width="18.54296875" bestFit="1" customWidth="1"/>
    <col min="3" max="3" width="14.54296875" bestFit="1" customWidth="1"/>
    <col min="4" max="9" width="5.7265625" customWidth="1"/>
    <col min="11" max="11" width="5.26953125" bestFit="1" customWidth="1"/>
    <col min="12" max="12" width="17.54296875" bestFit="1" customWidth="1"/>
    <col min="13" max="13" width="14.54296875" bestFit="1" customWidth="1"/>
    <col min="14" max="21" width="5.7265625" customWidth="1"/>
    <col min="23" max="23" width="14.54296875" bestFit="1" customWidth="1"/>
    <col min="24" max="31" width="5.7265625" customWidth="1"/>
  </cols>
  <sheetData>
    <row r="1" spans="1:31" x14ac:dyDescent="0.35">
      <c r="A1" s="4" t="s">
        <v>94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K1" s="4" t="s">
        <v>94</v>
      </c>
      <c r="L1" s="5" t="s">
        <v>0</v>
      </c>
      <c r="M1" s="5" t="s">
        <v>1</v>
      </c>
      <c r="N1" s="5" t="s">
        <v>2</v>
      </c>
      <c r="O1" s="5" t="s">
        <v>173</v>
      </c>
      <c r="P1" s="5" t="s">
        <v>174</v>
      </c>
      <c r="Q1" s="5" t="s">
        <v>175</v>
      </c>
      <c r="R1" s="5" t="s">
        <v>176</v>
      </c>
      <c r="S1" s="5" t="s">
        <v>177</v>
      </c>
      <c r="T1" s="5" t="s">
        <v>178</v>
      </c>
      <c r="U1" s="6" t="s">
        <v>179</v>
      </c>
      <c r="W1" s="4" t="s">
        <v>1</v>
      </c>
      <c r="X1" s="5" t="s">
        <v>2</v>
      </c>
      <c r="Y1" s="5" t="s">
        <v>174</v>
      </c>
      <c r="Z1" s="5" t="s">
        <v>175</v>
      </c>
      <c r="AA1" s="5" t="s">
        <v>176</v>
      </c>
      <c r="AB1" s="5" t="s">
        <v>193</v>
      </c>
      <c r="AC1" s="5" t="s">
        <v>194</v>
      </c>
      <c r="AD1" s="5" t="s">
        <v>177</v>
      </c>
      <c r="AE1" s="6" t="s">
        <v>195</v>
      </c>
    </row>
    <row r="2" spans="1:31" x14ac:dyDescent="0.35">
      <c r="A2" s="7">
        <v>1</v>
      </c>
      <c r="B2" s="3" t="s">
        <v>205</v>
      </c>
      <c r="C2" s="3" t="s">
        <v>259</v>
      </c>
      <c r="D2" s="3">
        <v>22</v>
      </c>
      <c r="E2" s="3">
        <v>29</v>
      </c>
      <c r="F2" s="3">
        <v>33</v>
      </c>
      <c r="G2" s="3">
        <v>62</v>
      </c>
      <c r="H2" s="3">
        <v>2</v>
      </c>
      <c r="I2" s="8">
        <v>1</v>
      </c>
      <c r="K2" s="7">
        <v>1</v>
      </c>
      <c r="L2" s="3" t="s">
        <v>250</v>
      </c>
      <c r="M2" s="3" t="s">
        <v>114</v>
      </c>
      <c r="N2" s="3">
        <v>4</v>
      </c>
      <c r="O2" s="3">
        <v>180</v>
      </c>
      <c r="P2" s="3">
        <v>3</v>
      </c>
      <c r="Q2" s="3">
        <v>1</v>
      </c>
      <c r="R2" s="3">
        <v>0</v>
      </c>
      <c r="S2" s="3">
        <v>11</v>
      </c>
      <c r="T2" s="3">
        <v>2.75</v>
      </c>
      <c r="U2" s="8">
        <v>1</v>
      </c>
      <c r="W2" s="7" t="s">
        <v>207</v>
      </c>
      <c r="X2" s="3">
        <v>23</v>
      </c>
      <c r="Y2" s="3">
        <v>14</v>
      </c>
      <c r="Z2" s="3">
        <v>9</v>
      </c>
      <c r="AA2" s="3">
        <v>0</v>
      </c>
      <c r="AB2" s="3">
        <v>28</v>
      </c>
      <c r="AC2" s="3">
        <v>124</v>
      </c>
      <c r="AD2" s="3">
        <v>100</v>
      </c>
      <c r="AE2" s="8" t="s">
        <v>196</v>
      </c>
    </row>
    <row r="3" spans="1:31" x14ac:dyDescent="0.35">
      <c r="A3" s="7">
        <v>2</v>
      </c>
      <c r="B3" s="3" t="s">
        <v>116</v>
      </c>
      <c r="C3" s="3" t="s">
        <v>207</v>
      </c>
      <c r="D3" s="3">
        <v>18</v>
      </c>
      <c r="E3" s="3">
        <v>27</v>
      </c>
      <c r="F3" s="3">
        <v>27</v>
      </c>
      <c r="G3" s="3">
        <v>54</v>
      </c>
      <c r="H3" s="3">
        <v>5</v>
      </c>
      <c r="I3" s="8">
        <v>0</v>
      </c>
      <c r="K3" s="7">
        <v>2</v>
      </c>
      <c r="L3" s="3" t="s">
        <v>254</v>
      </c>
      <c r="M3" s="3" t="s">
        <v>257</v>
      </c>
      <c r="N3" s="3">
        <v>19</v>
      </c>
      <c r="O3" s="3">
        <v>855</v>
      </c>
      <c r="P3" s="3">
        <v>10</v>
      </c>
      <c r="Q3" s="3">
        <v>7</v>
      </c>
      <c r="R3" s="3">
        <v>2</v>
      </c>
      <c r="S3" s="3">
        <v>64</v>
      </c>
      <c r="T3" s="3">
        <v>3.37</v>
      </c>
      <c r="U3" s="8">
        <v>1</v>
      </c>
      <c r="W3" s="7" t="s">
        <v>259</v>
      </c>
      <c r="X3" s="3">
        <v>23</v>
      </c>
      <c r="Y3" s="3">
        <v>12</v>
      </c>
      <c r="Z3" s="3">
        <v>7</v>
      </c>
      <c r="AA3" s="3">
        <v>4</v>
      </c>
      <c r="AB3" s="3">
        <v>28</v>
      </c>
      <c r="AC3" s="3">
        <v>95</v>
      </c>
      <c r="AD3" s="3">
        <v>89</v>
      </c>
      <c r="AE3" s="8" t="s">
        <v>196</v>
      </c>
    </row>
    <row r="4" spans="1:31" x14ac:dyDescent="0.35">
      <c r="A4" s="7">
        <v>3</v>
      </c>
      <c r="B4" s="3" t="s">
        <v>269</v>
      </c>
      <c r="C4" s="3" t="s">
        <v>207</v>
      </c>
      <c r="D4" s="3">
        <v>19</v>
      </c>
      <c r="E4" s="3">
        <v>22</v>
      </c>
      <c r="F4" s="3">
        <v>31</v>
      </c>
      <c r="G4" s="3">
        <v>53</v>
      </c>
      <c r="H4" s="3">
        <v>3</v>
      </c>
      <c r="I4" s="8">
        <v>0</v>
      </c>
      <c r="K4" s="7">
        <v>3</v>
      </c>
      <c r="L4" s="3" t="s">
        <v>186</v>
      </c>
      <c r="M4" s="3" t="s">
        <v>259</v>
      </c>
      <c r="N4" s="3">
        <v>16</v>
      </c>
      <c r="O4" s="3">
        <v>720</v>
      </c>
      <c r="P4" s="3">
        <v>9</v>
      </c>
      <c r="Q4" s="3">
        <v>5</v>
      </c>
      <c r="R4" s="3">
        <v>2</v>
      </c>
      <c r="S4" s="3">
        <v>57</v>
      </c>
      <c r="T4" s="3">
        <v>3.56</v>
      </c>
      <c r="U4" s="8">
        <v>0</v>
      </c>
      <c r="W4" s="7" t="s">
        <v>257</v>
      </c>
      <c r="X4" s="3">
        <v>23</v>
      </c>
      <c r="Y4" s="3">
        <v>12</v>
      </c>
      <c r="Z4" s="3">
        <v>9</v>
      </c>
      <c r="AA4" s="3">
        <v>2</v>
      </c>
      <c r="AB4" s="3">
        <v>26</v>
      </c>
      <c r="AC4" s="3">
        <v>104</v>
      </c>
      <c r="AD4" s="3">
        <v>94</v>
      </c>
      <c r="AE4" s="8">
        <v>1</v>
      </c>
    </row>
    <row r="5" spans="1:31" x14ac:dyDescent="0.35">
      <c r="A5" s="7">
        <v>4</v>
      </c>
      <c r="B5" s="3" t="s">
        <v>8</v>
      </c>
      <c r="C5" s="3" t="s">
        <v>207</v>
      </c>
      <c r="D5" s="3">
        <v>20</v>
      </c>
      <c r="E5" s="3">
        <v>21</v>
      </c>
      <c r="F5" s="3">
        <v>30</v>
      </c>
      <c r="G5" s="3">
        <v>51</v>
      </c>
      <c r="H5" s="3">
        <v>1</v>
      </c>
      <c r="I5" s="8">
        <v>0</v>
      </c>
      <c r="K5" s="7">
        <v>4</v>
      </c>
      <c r="L5" s="3" t="s">
        <v>238</v>
      </c>
      <c r="M5" s="3" t="s">
        <v>260</v>
      </c>
      <c r="N5" s="3">
        <v>21</v>
      </c>
      <c r="O5" s="3">
        <v>945</v>
      </c>
      <c r="P5" s="3">
        <v>4</v>
      </c>
      <c r="Q5" s="3">
        <v>13</v>
      </c>
      <c r="R5" s="3">
        <v>4</v>
      </c>
      <c r="S5" s="3">
        <v>97</v>
      </c>
      <c r="T5" s="3">
        <v>4.62</v>
      </c>
      <c r="U5" s="8">
        <v>0</v>
      </c>
      <c r="W5" s="7" t="s">
        <v>291</v>
      </c>
      <c r="X5" s="3">
        <v>23</v>
      </c>
      <c r="Y5" s="3">
        <v>11</v>
      </c>
      <c r="Z5" s="3">
        <v>11</v>
      </c>
      <c r="AA5" s="3">
        <v>1</v>
      </c>
      <c r="AB5" s="3">
        <v>23</v>
      </c>
      <c r="AC5" s="3">
        <v>105</v>
      </c>
      <c r="AD5" s="3">
        <v>100</v>
      </c>
      <c r="AE5" s="8">
        <v>2.5</v>
      </c>
    </row>
    <row r="6" spans="1:31" x14ac:dyDescent="0.35">
      <c r="A6" s="7">
        <v>5</v>
      </c>
      <c r="B6" s="3" t="s">
        <v>273</v>
      </c>
      <c r="C6" s="3" t="s">
        <v>207</v>
      </c>
      <c r="D6" s="3">
        <v>19</v>
      </c>
      <c r="E6" s="3">
        <v>25</v>
      </c>
      <c r="F6" s="3">
        <v>25</v>
      </c>
      <c r="G6" s="3">
        <v>50</v>
      </c>
      <c r="H6" s="3">
        <v>1</v>
      </c>
      <c r="I6" s="8">
        <v>0</v>
      </c>
      <c r="K6" s="7">
        <v>5</v>
      </c>
      <c r="L6" s="3" t="s">
        <v>183</v>
      </c>
      <c r="M6" s="3" t="s">
        <v>207</v>
      </c>
      <c r="N6" s="3">
        <v>20</v>
      </c>
      <c r="O6" s="3">
        <v>900</v>
      </c>
      <c r="P6" s="3">
        <v>12</v>
      </c>
      <c r="Q6" s="3">
        <v>8</v>
      </c>
      <c r="R6" s="3">
        <v>0</v>
      </c>
      <c r="S6" s="3">
        <v>94</v>
      </c>
      <c r="T6" s="3">
        <v>4.7</v>
      </c>
      <c r="U6" s="8">
        <v>0</v>
      </c>
      <c r="W6" s="7" t="s">
        <v>206</v>
      </c>
      <c r="X6" s="3">
        <v>23</v>
      </c>
      <c r="Y6" s="3">
        <v>8</v>
      </c>
      <c r="Z6" s="3">
        <v>12</v>
      </c>
      <c r="AA6" s="3">
        <v>3</v>
      </c>
      <c r="AB6" s="3">
        <v>19</v>
      </c>
      <c r="AC6" s="3">
        <v>95</v>
      </c>
      <c r="AD6" s="3">
        <v>111</v>
      </c>
      <c r="AE6" s="8">
        <v>4.5</v>
      </c>
    </row>
    <row r="7" spans="1:31" ht="15" thickBot="1" x14ac:dyDescent="0.4">
      <c r="A7" s="7">
        <v>6</v>
      </c>
      <c r="B7" s="3" t="s">
        <v>151</v>
      </c>
      <c r="C7" s="3" t="s">
        <v>114</v>
      </c>
      <c r="D7" s="3">
        <v>20</v>
      </c>
      <c r="E7" s="3">
        <v>21</v>
      </c>
      <c r="F7" s="3">
        <v>29</v>
      </c>
      <c r="G7" s="3">
        <v>50</v>
      </c>
      <c r="H7" s="3">
        <v>2</v>
      </c>
      <c r="I7" s="8">
        <v>0</v>
      </c>
      <c r="K7" s="7">
        <v>6</v>
      </c>
      <c r="L7" s="3" t="s">
        <v>192</v>
      </c>
      <c r="M7" s="3" t="s">
        <v>206</v>
      </c>
      <c r="N7" s="3">
        <v>16</v>
      </c>
      <c r="O7" s="3">
        <v>720</v>
      </c>
      <c r="P7" s="3">
        <v>7</v>
      </c>
      <c r="Q7" s="3">
        <v>7</v>
      </c>
      <c r="R7" s="3">
        <v>2</v>
      </c>
      <c r="S7" s="3">
        <v>77</v>
      </c>
      <c r="T7" s="3">
        <v>4.8099999999999996</v>
      </c>
      <c r="U7" s="8">
        <v>1</v>
      </c>
      <c r="W7" s="9" t="s">
        <v>260</v>
      </c>
      <c r="X7" s="10">
        <v>23</v>
      </c>
      <c r="Y7" s="10">
        <v>5</v>
      </c>
      <c r="Z7" s="10">
        <v>14</v>
      </c>
      <c r="AA7" s="10">
        <v>4</v>
      </c>
      <c r="AB7" s="10">
        <v>14</v>
      </c>
      <c r="AC7" s="10">
        <v>75</v>
      </c>
      <c r="AD7" s="10">
        <v>104</v>
      </c>
      <c r="AE7" s="11">
        <v>7</v>
      </c>
    </row>
    <row r="8" spans="1:31" ht="15" thickBot="1" x14ac:dyDescent="0.4">
      <c r="A8" s="7">
        <v>7</v>
      </c>
      <c r="B8" s="3" t="s">
        <v>214</v>
      </c>
      <c r="C8" s="3" t="s">
        <v>259</v>
      </c>
      <c r="D8" s="3">
        <v>21</v>
      </c>
      <c r="E8" s="3">
        <v>22</v>
      </c>
      <c r="F8" s="3">
        <v>26</v>
      </c>
      <c r="G8" s="3">
        <v>48</v>
      </c>
      <c r="H8" s="3">
        <v>2</v>
      </c>
      <c r="I8" s="8">
        <v>0</v>
      </c>
      <c r="K8" s="9">
        <v>7</v>
      </c>
      <c r="L8" s="10" t="s">
        <v>184</v>
      </c>
      <c r="M8" s="10" t="s">
        <v>114</v>
      </c>
      <c r="N8" s="10">
        <v>17</v>
      </c>
      <c r="O8" s="10">
        <v>765</v>
      </c>
      <c r="P8" s="10">
        <v>7</v>
      </c>
      <c r="Q8" s="10">
        <v>9</v>
      </c>
      <c r="R8" s="10">
        <v>1</v>
      </c>
      <c r="S8" s="10">
        <v>85</v>
      </c>
      <c r="T8" s="10">
        <v>5</v>
      </c>
      <c r="U8" s="11">
        <v>0</v>
      </c>
    </row>
    <row r="9" spans="1:31" x14ac:dyDescent="0.35">
      <c r="A9" s="7">
        <v>8</v>
      </c>
      <c r="B9" s="3" t="s">
        <v>19</v>
      </c>
      <c r="C9" s="3" t="s">
        <v>257</v>
      </c>
      <c r="D9" s="3">
        <v>21</v>
      </c>
      <c r="E9" s="3">
        <v>15</v>
      </c>
      <c r="F9" s="3">
        <v>30</v>
      </c>
      <c r="G9" s="3">
        <v>45</v>
      </c>
      <c r="H9" s="3">
        <v>0</v>
      </c>
      <c r="I9" s="8">
        <v>0</v>
      </c>
    </row>
    <row r="10" spans="1:31" x14ac:dyDescent="0.35">
      <c r="A10" s="7">
        <v>9</v>
      </c>
      <c r="B10" s="3" t="s">
        <v>135</v>
      </c>
      <c r="C10" s="3" t="s">
        <v>114</v>
      </c>
      <c r="D10" s="3">
        <v>18</v>
      </c>
      <c r="E10" s="3">
        <v>29</v>
      </c>
      <c r="F10" s="3">
        <v>15</v>
      </c>
      <c r="G10" s="3">
        <v>44</v>
      </c>
      <c r="H10" s="3">
        <v>4</v>
      </c>
      <c r="I10" s="8">
        <v>0</v>
      </c>
    </row>
    <row r="11" spans="1:31" x14ac:dyDescent="0.35">
      <c r="A11" s="7">
        <v>10</v>
      </c>
      <c r="B11" s="3" t="s">
        <v>256</v>
      </c>
      <c r="C11" s="3" t="s">
        <v>206</v>
      </c>
      <c r="D11" s="3">
        <v>19</v>
      </c>
      <c r="E11" s="3">
        <v>24</v>
      </c>
      <c r="F11" s="3">
        <v>16</v>
      </c>
      <c r="G11" s="3">
        <v>40</v>
      </c>
      <c r="H11" s="3">
        <v>2</v>
      </c>
      <c r="I11" s="8">
        <v>0</v>
      </c>
    </row>
    <row r="12" spans="1:31" x14ac:dyDescent="0.35">
      <c r="A12" s="7">
        <v>11</v>
      </c>
      <c r="B12" s="3" t="s">
        <v>125</v>
      </c>
      <c r="C12" s="3" t="s">
        <v>259</v>
      </c>
      <c r="D12" s="3">
        <v>21</v>
      </c>
      <c r="E12" s="3">
        <v>10</v>
      </c>
      <c r="F12" s="3">
        <v>30</v>
      </c>
      <c r="G12" s="3">
        <v>40</v>
      </c>
      <c r="H12" s="3">
        <v>2</v>
      </c>
      <c r="I12" s="8">
        <v>1</v>
      </c>
    </row>
    <row r="13" spans="1:31" x14ac:dyDescent="0.35">
      <c r="A13" s="7">
        <v>12</v>
      </c>
      <c r="B13" s="3" t="s">
        <v>247</v>
      </c>
      <c r="C13" s="3" t="s">
        <v>114</v>
      </c>
      <c r="D13" s="3">
        <v>20</v>
      </c>
      <c r="E13" s="3">
        <v>15</v>
      </c>
      <c r="F13" s="3">
        <v>24</v>
      </c>
      <c r="G13" s="3">
        <v>39</v>
      </c>
      <c r="H13" s="3">
        <v>1</v>
      </c>
      <c r="I13" s="8">
        <v>0</v>
      </c>
    </row>
    <row r="14" spans="1:31" x14ac:dyDescent="0.35">
      <c r="A14" s="7">
        <v>13</v>
      </c>
      <c r="B14" s="3" t="s">
        <v>267</v>
      </c>
      <c r="C14" s="3" t="s">
        <v>114</v>
      </c>
      <c r="D14" s="3">
        <v>20</v>
      </c>
      <c r="E14" s="3">
        <v>20</v>
      </c>
      <c r="F14" s="3">
        <v>12</v>
      </c>
      <c r="G14" s="3">
        <v>32</v>
      </c>
      <c r="H14" s="3">
        <v>1</v>
      </c>
      <c r="I14" s="8">
        <v>1</v>
      </c>
    </row>
    <row r="15" spans="1:31" x14ac:dyDescent="0.35">
      <c r="A15" s="7">
        <v>14</v>
      </c>
      <c r="B15" s="3" t="s">
        <v>261</v>
      </c>
      <c r="C15" s="3" t="s">
        <v>260</v>
      </c>
      <c r="D15" s="3">
        <v>19</v>
      </c>
      <c r="E15" s="3">
        <v>19</v>
      </c>
      <c r="F15" s="3">
        <v>13</v>
      </c>
      <c r="G15" s="3">
        <v>32</v>
      </c>
      <c r="H15" s="3">
        <v>2</v>
      </c>
      <c r="I15" s="8">
        <v>2</v>
      </c>
    </row>
    <row r="16" spans="1:31" x14ac:dyDescent="0.35">
      <c r="A16" s="7">
        <v>15</v>
      </c>
      <c r="B16" s="3" t="s">
        <v>164</v>
      </c>
      <c r="C16" s="3" t="s">
        <v>260</v>
      </c>
      <c r="D16" s="3">
        <v>20</v>
      </c>
      <c r="E16" s="3">
        <v>9</v>
      </c>
      <c r="F16" s="3">
        <v>21</v>
      </c>
      <c r="G16" s="3">
        <v>30</v>
      </c>
      <c r="H16" s="3">
        <v>0</v>
      </c>
      <c r="I16" s="8">
        <v>1</v>
      </c>
    </row>
    <row r="17" spans="1:9" x14ac:dyDescent="0.35">
      <c r="A17" s="7">
        <v>16</v>
      </c>
      <c r="B17" s="3" t="s">
        <v>60</v>
      </c>
      <c r="C17" s="3" t="s">
        <v>207</v>
      </c>
      <c r="D17" s="3">
        <v>20</v>
      </c>
      <c r="E17" s="3">
        <v>11</v>
      </c>
      <c r="F17" s="3">
        <v>19</v>
      </c>
      <c r="G17" s="3">
        <v>30</v>
      </c>
      <c r="H17" s="3">
        <v>0</v>
      </c>
      <c r="I17" s="8">
        <v>0</v>
      </c>
    </row>
    <row r="18" spans="1:9" x14ac:dyDescent="0.35">
      <c r="A18" s="7">
        <v>17</v>
      </c>
      <c r="B18" s="3" t="s">
        <v>262</v>
      </c>
      <c r="C18" s="3" t="s">
        <v>259</v>
      </c>
      <c r="D18" s="3">
        <v>17</v>
      </c>
      <c r="E18" s="3">
        <v>14</v>
      </c>
      <c r="F18" s="3">
        <v>16</v>
      </c>
      <c r="G18" s="3">
        <v>30</v>
      </c>
      <c r="H18" s="3">
        <v>1</v>
      </c>
      <c r="I18" s="8">
        <v>1</v>
      </c>
    </row>
    <row r="19" spans="1:9" x14ac:dyDescent="0.35">
      <c r="A19" s="7">
        <v>18</v>
      </c>
      <c r="B19" s="3" t="s">
        <v>144</v>
      </c>
      <c r="C19" s="3" t="s">
        <v>257</v>
      </c>
      <c r="D19" s="3">
        <v>19</v>
      </c>
      <c r="E19" s="3">
        <v>23</v>
      </c>
      <c r="F19" s="3">
        <v>7</v>
      </c>
      <c r="G19" s="3">
        <v>30</v>
      </c>
      <c r="H19" s="3">
        <v>4</v>
      </c>
      <c r="I19" s="8">
        <v>0</v>
      </c>
    </row>
    <row r="20" spans="1:9" x14ac:dyDescent="0.35">
      <c r="A20" s="7">
        <v>19</v>
      </c>
      <c r="B20" s="3" t="s">
        <v>12</v>
      </c>
      <c r="C20" s="3" t="s">
        <v>206</v>
      </c>
      <c r="D20" s="3">
        <v>16</v>
      </c>
      <c r="E20" s="3">
        <v>8</v>
      </c>
      <c r="F20" s="3">
        <v>20</v>
      </c>
      <c r="G20" s="3">
        <v>28</v>
      </c>
      <c r="H20" s="3">
        <v>0</v>
      </c>
      <c r="I20" s="8">
        <v>0</v>
      </c>
    </row>
    <row r="21" spans="1:9" x14ac:dyDescent="0.35">
      <c r="A21" s="7">
        <v>20</v>
      </c>
      <c r="B21" s="3" t="s">
        <v>263</v>
      </c>
      <c r="C21" s="3" t="s">
        <v>206</v>
      </c>
      <c r="D21" s="3">
        <v>18</v>
      </c>
      <c r="E21" s="3">
        <v>12</v>
      </c>
      <c r="F21" s="3">
        <v>14</v>
      </c>
      <c r="G21" s="3">
        <v>26</v>
      </c>
      <c r="H21" s="3">
        <v>0</v>
      </c>
      <c r="I21" s="8">
        <v>0</v>
      </c>
    </row>
    <row r="22" spans="1:9" x14ac:dyDescent="0.35">
      <c r="A22" s="7">
        <v>21</v>
      </c>
      <c r="B22" s="3" t="s">
        <v>160</v>
      </c>
      <c r="C22" s="3" t="s">
        <v>206</v>
      </c>
      <c r="D22" s="3">
        <v>15</v>
      </c>
      <c r="E22" s="3">
        <v>12</v>
      </c>
      <c r="F22" s="3">
        <v>11</v>
      </c>
      <c r="G22" s="3">
        <v>23</v>
      </c>
      <c r="H22" s="3">
        <v>1</v>
      </c>
      <c r="I22" s="8">
        <v>0</v>
      </c>
    </row>
    <row r="23" spans="1:9" x14ac:dyDescent="0.35">
      <c r="A23" s="7">
        <v>22</v>
      </c>
      <c r="B23" s="3" t="s">
        <v>274</v>
      </c>
      <c r="C23" s="3" t="s">
        <v>260</v>
      </c>
      <c r="D23" s="3">
        <v>20</v>
      </c>
      <c r="E23" s="3">
        <v>10</v>
      </c>
      <c r="F23" s="3">
        <v>13</v>
      </c>
      <c r="G23" s="3">
        <v>23</v>
      </c>
      <c r="H23" s="3">
        <v>1</v>
      </c>
      <c r="I23" s="8">
        <v>0</v>
      </c>
    </row>
    <row r="24" spans="1:9" x14ac:dyDescent="0.35">
      <c r="A24" s="7">
        <v>23</v>
      </c>
      <c r="B24" s="3" t="s">
        <v>50</v>
      </c>
      <c r="C24" s="3" t="s">
        <v>257</v>
      </c>
      <c r="D24" s="3">
        <v>18</v>
      </c>
      <c r="E24" s="3">
        <v>14</v>
      </c>
      <c r="F24" s="3">
        <v>8</v>
      </c>
      <c r="G24" s="3">
        <v>22</v>
      </c>
      <c r="H24" s="3">
        <v>3</v>
      </c>
      <c r="I24" s="8">
        <v>0</v>
      </c>
    </row>
    <row r="25" spans="1:9" x14ac:dyDescent="0.35">
      <c r="A25" s="7">
        <v>24</v>
      </c>
      <c r="B25" s="3" t="s">
        <v>155</v>
      </c>
      <c r="C25" s="3" t="s">
        <v>207</v>
      </c>
      <c r="D25" s="3">
        <v>20</v>
      </c>
      <c r="E25" s="3">
        <v>5</v>
      </c>
      <c r="F25" s="3">
        <v>16</v>
      </c>
      <c r="G25" s="3">
        <v>21</v>
      </c>
      <c r="H25" s="3">
        <v>0</v>
      </c>
      <c r="I25" s="8">
        <v>0</v>
      </c>
    </row>
    <row r="26" spans="1:9" x14ac:dyDescent="0.35">
      <c r="A26" s="7">
        <v>25</v>
      </c>
      <c r="B26" s="3" t="s">
        <v>167</v>
      </c>
      <c r="C26" s="3" t="s">
        <v>259</v>
      </c>
      <c r="D26" s="3">
        <v>15</v>
      </c>
      <c r="E26" s="3">
        <v>6</v>
      </c>
      <c r="F26" s="3">
        <v>15</v>
      </c>
      <c r="G26" s="3">
        <v>21</v>
      </c>
      <c r="H26" s="3">
        <v>1</v>
      </c>
      <c r="I26" s="8">
        <v>0</v>
      </c>
    </row>
    <row r="27" spans="1:9" x14ac:dyDescent="0.35">
      <c r="A27" s="7">
        <v>26</v>
      </c>
      <c r="B27" s="3" t="s">
        <v>122</v>
      </c>
      <c r="C27" s="3" t="s">
        <v>206</v>
      </c>
      <c r="D27" s="3">
        <v>19</v>
      </c>
      <c r="E27" s="3">
        <v>7</v>
      </c>
      <c r="F27" s="3">
        <v>13</v>
      </c>
      <c r="G27" s="3">
        <v>20</v>
      </c>
      <c r="H27" s="3">
        <v>1</v>
      </c>
      <c r="I27" s="8">
        <v>1</v>
      </c>
    </row>
    <row r="28" spans="1:9" x14ac:dyDescent="0.35">
      <c r="A28" s="7">
        <v>27</v>
      </c>
      <c r="B28" s="3" t="s">
        <v>41</v>
      </c>
      <c r="C28" s="3" t="s">
        <v>114</v>
      </c>
      <c r="D28" s="3">
        <v>22</v>
      </c>
      <c r="E28" s="3">
        <v>4</v>
      </c>
      <c r="F28" s="3">
        <v>15</v>
      </c>
      <c r="G28" s="3">
        <v>19</v>
      </c>
      <c r="H28" s="3">
        <v>0</v>
      </c>
      <c r="I28" s="8">
        <v>0</v>
      </c>
    </row>
    <row r="29" spans="1:9" x14ac:dyDescent="0.35">
      <c r="A29" s="7">
        <v>28</v>
      </c>
      <c r="B29" s="3" t="s">
        <v>275</v>
      </c>
      <c r="C29" s="3" t="s">
        <v>206</v>
      </c>
      <c r="D29" s="3">
        <v>15</v>
      </c>
      <c r="E29" s="3">
        <v>6</v>
      </c>
      <c r="F29" s="3">
        <v>13</v>
      </c>
      <c r="G29" s="3">
        <v>19</v>
      </c>
      <c r="H29" s="3">
        <v>0</v>
      </c>
      <c r="I29" s="8">
        <v>1</v>
      </c>
    </row>
    <row r="30" spans="1:9" x14ac:dyDescent="0.35">
      <c r="A30" s="7">
        <v>29</v>
      </c>
      <c r="B30" s="3" t="s">
        <v>55</v>
      </c>
      <c r="C30" s="3" t="s">
        <v>257</v>
      </c>
      <c r="D30" s="3">
        <v>20</v>
      </c>
      <c r="E30" s="3">
        <v>11</v>
      </c>
      <c r="F30" s="3">
        <v>8</v>
      </c>
      <c r="G30" s="3">
        <v>19</v>
      </c>
      <c r="H30" s="3">
        <v>0</v>
      </c>
      <c r="I30" s="8">
        <v>0</v>
      </c>
    </row>
    <row r="31" spans="1:9" x14ac:dyDescent="0.35">
      <c r="A31" s="7">
        <v>30</v>
      </c>
      <c r="B31" s="3" t="s">
        <v>156</v>
      </c>
      <c r="C31" s="3" t="s">
        <v>257</v>
      </c>
      <c r="D31" s="3">
        <v>21</v>
      </c>
      <c r="E31" s="3">
        <v>8</v>
      </c>
      <c r="F31" s="3">
        <v>10</v>
      </c>
      <c r="G31" s="3">
        <v>18</v>
      </c>
      <c r="H31" s="3">
        <v>1</v>
      </c>
      <c r="I31" s="8">
        <v>1</v>
      </c>
    </row>
    <row r="32" spans="1:9" x14ac:dyDescent="0.35">
      <c r="A32" s="7">
        <v>31</v>
      </c>
      <c r="B32" s="3" t="s">
        <v>276</v>
      </c>
      <c r="C32" s="3" t="s">
        <v>207</v>
      </c>
      <c r="D32" s="3">
        <v>22</v>
      </c>
      <c r="E32" s="3">
        <v>3</v>
      </c>
      <c r="F32" s="3">
        <v>15</v>
      </c>
      <c r="G32" s="3">
        <v>18</v>
      </c>
      <c r="H32" s="3">
        <v>1</v>
      </c>
      <c r="I32" s="8">
        <v>0</v>
      </c>
    </row>
    <row r="33" spans="1:9" x14ac:dyDescent="0.35">
      <c r="A33" s="7">
        <v>32</v>
      </c>
      <c r="B33" s="3" t="s">
        <v>15</v>
      </c>
      <c r="C33" s="3" t="s">
        <v>257</v>
      </c>
      <c r="D33" s="3">
        <v>17</v>
      </c>
      <c r="E33" s="3">
        <v>10</v>
      </c>
      <c r="F33" s="3">
        <v>8</v>
      </c>
      <c r="G33" s="3">
        <v>18</v>
      </c>
      <c r="H33" s="3">
        <v>3</v>
      </c>
      <c r="I33" s="8">
        <v>0</v>
      </c>
    </row>
    <row r="34" spans="1:9" x14ac:dyDescent="0.35">
      <c r="A34" s="7">
        <v>33</v>
      </c>
      <c r="B34" s="3" t="s">
        <v>59</v>
      </c>
      <c r="C34" s="3" t="s">
        <v>207</v>
      </c>
      <c r="D34" s="3">
        <v>17</v>
      </c>
      <c r="E34" s="3">
        <v>3</v>
      </c>
      <c r="F34" s="3">
        <v>15</v>
      </c>
      <c r="G34" s="3">
        <v>18</v>
      </c>
      <c r="H34" s="3">
        <v>1</v>
      </c>
      <c r="I34" s="8">
        <v>0</v>
      </c>
    </row>
    <row r="35" spans="1:9" x14ac:dyDescent="0.35">
      <c r="A35" s="7">
        <v>34</v>
      </c>
      <c r="B35" s="3" t="s">
        <v>266</v>
      </c>
      <c r="C35" s="3" t="s">
        <v>257</v>
      </c>
      <c r="D35" s="3">
        <v>12</v>
      </c>
      <c r="E35" s="3">
        <v>10</v>
      </c>
      <c r="F35" s="3">
        <v>7</v>
      </c>
      <c r="G35" s="3">
        <v>17</v>
      </c>
      <c r="H35" s="3">
        <v>1</v>
      </c>
      <c r="I35" s="8">
        <v>1</v>
      </c>
    </row>
    <row r="36" spans="1:9" x14ac:dyDescent="0.35">
      <c r="A36" s="7">
        <v>35</v>
      </c>
      <c r="B36" s="3" t="s">
        <v>43</v>
      </c>
      <c r="C36" s="3" t="s">
        <v>114</v>
      </c>
      <c r="D36" s="3">
        <v>18</v>
      </c>
      <c r="E36" s="3">
        <v>2</v>
      </c>
      <c r="F36" s="3">
        <v>14</v>
      </c>
      <c r="G36" s="3">
        <v>16</v>
      </c>
      <c r="H36" s="3">
        <v>0</v>
      </c>
      <c r="I36" s="8">
        <v>0</v>
      </c>
    </row>
    <row r="37" spans="1:9" x14ac:dyDescent="0.35">
      <c r="A37" s="7">
        <v>36</v>
      </c>
      <c r="B37" s="3" t="s">
        <v>216</v>
      </c>
      <c r="C37" s="3" t="s">
        <v>260</v>
      </c>
      <c r="D37" s="3">
        <v>17</v>
      </c>
      <c r="E37" s="3">
        <v>6</v>
      </c>
      <c r="F37" s="3">
        <v>10</v>
      </c>
      <c r="G37" s="3">
        <v>16</v>
      </c>
      <c r="H37" s="3">
        <v>0</v>
      </c>
      <c r="I37" s="8">
        <v>0</v>
      </c>
    </row>
    <row r="38" spans="1:9" x14ac:dyDescent="0.35">
      <c r="A38" s="7">
        <v>37</v>
      </c>
      <c r="B38" s="3" t="s">
        <v>57</v>
      </c>
      <c r="C38" s="3" t="s">
        <v>207</v>
      </c>
      <c r="D38" s="3">
        <v>18</v>
      </c>
      <c r="E38" s="3">
        <v>4</v>
      </c>
      <c r="F38" s="3">
        <v>11</v>
      </c>
      <c r="G38" s="3">
        <v>15</v>
      </c>
      <c r="H38" s="3">
        <v>0</v>
      </c>
      <c r="I38" s="8">
        <v>0</v>
      </c>
    </row>
    <row r="39" spans="1:9" x14ac:dyDescent="0.35">
      <c r="A39" s="7">
        <v>38</v>
      </c>
      <c r="B39" s="3" t="s">
        <v>250</v>
      </c>
      <c r="C39" s="3" t="s">
        <v>114</v>
      </c>
      <c r="D39" s="3">
        <v>13</v>
      </c>
      <c r="E39" s="3">
        <v>2</v>
      </c>
      <c r="F39" s="3">
        <v>12</v>
      </c>
      <c r="G39" s="3">
        <v>14</v>
      </c>
      <c r="H39" s="3">
        <v>0</v>
      </c>
      <c r="I39" s="8">
        <v>0</v>
      </c>
    </row>
    <row r="40" spans="1:9" x14ac:dyDescent="0.35">
      <c r="A40" s="7">
        <v>39</v>
      </c>
      <c r="B40" s="3" t="s">
        <v>84</v>
      </c>
      <c r="C40" s="3" t="s">
        <v>114</v>
      </c>
      <c r="D40" s="3">
        <v>21</v>
      </c>
      <c r="E40" s="3">
        <v>1</v>
      </c>
      <c r="F40" s="3">
        <v>13</v>
      </c>
      <c r="G40" s="3">
        <v>14</v>
      </c>
      <c r="H40" s="3">
        <v>0</v>
      </c>
      <c r="I40" s="8">
        <v>0</v>
      </c>
    </row>
    <row r="41" spans="1:9" x14ac:dyDescent="0.35">
      <c r="A41" s="7">
        <v>40</v>
      </c>
      <c r="B41" s="3" t="s">
        <v>213</v>
      </c>
      <c r="C41" s="3" t="s">
        <v>260</v>
      </c>
      <c r="D41" s="3">
        <v>10</v>
      </c>
      <c r="E41" s="3">
        <v>3</v>
      </c>
      <c r="F41" s="3">
        <v>11</v>
      </c>
      <c r="G41" s="3">
        <v>14</v>
      </c>
      <c r="H41" s="3">
        <v>2</v>
      </c>
      <c r="I41" s="8">
        <v>0</v>
      </c>
    </row>
    <row r="42" spans="1:9" x14ac:dyDescent="0.35">
      <c r="A42" s="7">
        <v>41</v>
      </c>
      <c r="B42" s="3" t="s">
        <v>47</v>
      </c>
      <c r="C42" s="3" t="s">
        <v>259</v>
      </c>
      <c r="D42" s="3">
        <v>18</v>
      </c>
      <c r="E42" s="3">
        <v>0</v>
      </c>
      <c r="F42" s="3">
        <v>13</v>
      </c>
      <c r="G42" s="3">
        <v>13</v>
      </c>
      <c r="H42" s="3">
        <v>0</v>
      </c>
      <c r="I42" s="8">
        <v>0</v>
      </c>
    </row>
    <row r="43" spans="1:9" x14ac:dyDescent="0.35">
      <c r="A43" s="7">
        <v>42</v>
      </c>
      <c r="B43" s="3" t="s">
        <v>277</v>
      </c>
      <c r="C43" s="3" t="s">
        <v>260</v>
      </c>
      <c r="D43" s="3">
        <v>20</v>
      </c>
      <c r="E43" s="3">
        <v>6</v>
      </c>
      <c r="F43" s="3">
        <v>7</v>
      </c>
      <c r="G43" s="3">
        <v>13</v>
      </c>
      <c r="H43" s="3">
        <v>0</v>
      </c>
      <c r="I43" s="8">
        <v>0</v>
      </c>
    </row>
    <row r="44" spans="1:9" x14ac:dyDescent="0.35">
      <c r="A44" s="7">
        <v>43</v>
      </c>
      <c r="B44" s="3" t="s">
        <v>31</v>
      </c>
      <c r="C44" s="3" t="s">
        <v>260</v>
      </c>
      <c r="D44" s="3">
        <v>11</v>
      </c>
      <c r="E44" s="3">
        <v>5</v>
      </c>
      <c r="F44" s="3">
        <v>7</v>
      </c>
      <c r="G44" s="3">
        <v>12</v>
      </c>
      <c r="H44" s="3">
        <v>0</v>
      </c>
      <c r="I44" s="8">
        <v>0</v>
      </c>
    </row>
    <row r="45" spans="1:9" x14ac:dyDescent="0.35">
      <c r="A45" s="7">
        <v>44</v>
      </c>
      <c r="B45" s="3" t="s">
        <v>268</v>
      </c>
      <c r="C45" s="3" t="s">
        <v>259</v>
      </c>
      <c r="D45" s="3">
        <v>17</v>
      </c>
      <c r="E45" s="3">
        <v>6</v>
      </c>
      <c r="F45" s="3">
        <v>6</v>
      </c>
      <c r="G45" s="3">
        <v>12</v>
      </c>
      <c r="H45" s="3">
        <v>1</v>
      </c>
      <c r="I45" s="8">
        <v>0</v>
      </c>
    </row>
    <row r="46" spans="1:9" x14ac:dyDescent="0.35">
      <c r="A46" s="7">
        <v>45</v>
      </c>
      <c r="B46" s="3" t="s">
        <v>168</v>
      </c>
      <c r="C46" s="3" t="s">
        <v>206</v>
      </c>
      <c r="D46" s="3">
        <v>15</v>
      </c>
      <c r="E46" s="3">
        <v>3</v>
      </c>
      <c r="F46" s="3">
        <v>8</v>
      </c>
      <c r="G46" s="3">
        <v>11</v>
      </c>
      <c r="H46" s="3">
        <v>0</v>
      </c>
      <c r="I46" s="8">
        <v>0</v>
      </c>
    </row>
    <row r="47" spans="1:9" x14ac:dyDescent="0.35">
      <c r="A47" s="7">
        <v>46</v>
      </c>
      <c r="B47" s="3" t="s">
        <v>215</v>
      </c>
      <c r="C47" s="3" t="s">
        <v>114</v>
      </c>
      <c r="D47" s="3">
        <v>19</v>
      </c>
      <c r="E47" s="3">
        <v>5</v>
      </c>
      <c r="F47" s="3">
        <v>6</v>
      </c>
      <c r="G47" s="3">
        <v>11</v>
      </c>
      <c r="H47" s="3">
        <v>0</v>
      </c>
      <c r="I47" s="8">
        <v>0</v>
      </c>
    </row>
    <row r="48" spans="1:9" x14ac:dyDescent="0.35">
      <c r="A48" s="7">
        <v>47</v>
      </c>
      <c r="B48" s="3" t="s">
        <v>75</v>
      </c>
      <c r="C48" s="3" t="s">
        <v>257</v>
      </c>
      <c r="D48" s="3">
        <v>14</v>
      </c>
      <c r="E48" s="3">
        <v>1</v>
      </c>
      <c r="F48" s="3">
        <v>10</v>
      </c>
      <c r="G48" s="3">
        <v>11</v>
      </c>
      <c r="H48" s="3">
        <v>0</v>
      </c>
      <c r="I48" s="8">
        <v>0</v>
      </c>
    </row>
    <row r="49" spans="1:9" x14ac:dyDescent="0.35">
      <c r="A49" s="7">
        <v>48</v>
      </c>
      <c r="B49" s="3" t="s">
        <v>70</v>
      </c>
      <c r="C49" s="3" t="s">
        <v>260</v>
      </c>
      <c r="D49" s="3">
        <v>17</v>
      </c>
      <c r="E49" s="3">
        <v>2</v>
      </c>
      <c r="F49" s="3">
        <v>9</v>
      </c>
      <c r="G49" s="3">
        <v>11</v>
      </c>
      <c r="H49" s="3">
        <v>0</v>
      </c>
      <c r="I49" s="8">
        <v>0</v>
      </c>
    </row>
    <row r="50" spans="1:9" x14ac:dyDescent="0.35">
      <c r="A50" s="7">
        <v>49</v>
      </c>
      <c r="B50" s="3" t="s">
        <v>130</v>
      </c>
      <c r="C50" s="3" t="s">
        <v>257</v>
      </c>
      <c r="D50" s="3">
        <v>20</v>
      </c>
      <c r="E50" s="3">
        <v>3</v>
      </c>
      <c r="F50" s="3">
        <v>8</v>
      </c>
      <c r="G50" s="3">
        <v>11</v>
      </c>
      <c r="H50" s="3">
        <v>0</v>
      </c>
      <c r="I50" s="8">
        <v>0</v>
      </c>
    </row>
    <row r="51" spans="1:9" x14ac:dyDescent="0.35">
      <c r="A51" s="7">
        <v>50</v>
      </c>
      <c r="B51" s="3" t="s">
        <v>133</v>
      </c>
      <c r="C51" s="3" t="s">
        <v>206</v>
      </c>
      <c r="D51" s="3">
        <v>18</v>
      </c>
      <c r="E51" s="3">
        <v>5</v>
      </c>
      <c r="F51" s="3">
        <v>5</v>
      </c>
      <c r="G51" s="3">
        <v>10</v>
      </c>
      <c r="H51" s="3">
        <v>1</v>
      </c>
      <c r="I51" s="8">
        <v>0</v>
      </c>
    </row>
    <row r="52" spans="1:9" x14ac:dyDescent="0.35">
      <c r="A52" s="7">
        <v>51</v>
      </c>
      <c r="B52" s="3" t="s">
        <v>21</v>
      </c>
      <c r="C52" s="3" t="s">
        <v>259</v>
      </c>
      <c r="D52" s="3">
        <v>18</v>
      </c>
      <c r="E52" s="3">
        <v>3</v>
      </c>
      <c r="F52" s="3">
        <v>7</v>
      </c>
      <c r="G52" s="3">
        <v>10</v>
      </c>
      <c r="H52" s="3">
        <v>0</v>
      </c>
      <c r="I52" s="8">
        <v>0</v>
      </c>
    </row>
    <row r="53" spans="1:9" x14ac:dyDescent="0.35">
      <c r="A53" s="7">
        <v>52</v>
      </c>
      <c r="B53" s="3" t="s">
        <v>278</v>
      </c>
      <c r="C53" s="3" t="s">
        <v>206</v>
      </c>
      <c r="D53" s="3">
        <v>14</v>
      </c>
      <c r="E53" s="3">
        <v>1</v>
      </c>
      <c r="F53" s="3">
        <v>9</v>
      </c>
      <c r="G53" s="3">
        <v>10</v>
      </c>
      <c r="H53" s="3">
        <v>0</v>
      </c>
      <c r="I53" s="8">
        <v>0</v>
      </c>
    </row>
    <row r="54" spans="1:9" x14ac:dyDescent="0.35">
      <c r="A54" s="7">
        <v>53</v>
      </c>
      <c r="B54" s="3" t="s">
        <v>46</v>
      </c>
      <c r="C54" s="3" t="s">
        <v>206</v>
      </c>
      <c r="D54" s="3">
        <v>18</v>
      </c>
      <c r="E54" s="3">
        <v>1</v>
      </c>
      <c r="F54" s="3">
        <v>8</v>
      </c>
      <c r="G54" s="3">
        <v>9</v>
      </c>
      <c r="H54" s="3">
        <v>0</v>
      </c>
      <c r="I54" s="8">
        <v>0</v>
      </c>
    </row>
    <row r="55" spans="1:9" x14ac:dyDescent="0.35">
      <c r="A55" s="7">
        <v>54</v>
      </c>
      <c r="B55" s="3" t="s">
        <v>123</v>
      </c>
      <c r="C55" s="3" t="s">
        <v>259</v>
      </c>
      <c r="D55" s="3">
        <v>15</v>
      </c>
      <c r="E55" s="3">
        <v>1</v>
      </c>
      <c r="F55" s="3">
        <v>8</v>
      </c>
      <c r="G55" s="3">
        <v>9</v>
      </c>
      <c r="H55" s="3">
        <v>1</v>
      </c>
      <c r="I55" s="8">
        <v>0</v>
      </c>
    </row>
    <row r="56" spans="1:9" x14ac:dyDescent="0.35">
      <c r="A56" s="7">
        <v>55</v>
      </c>
      <c r="B56" s="3" t="s">
        <v>38</v>
      </c>
      <c r="C56" s="3" t="s">
        <v>257</v>
      </c>
      <c r="D56" s="3">
        <v>16</v>
      </c>
      <c r="E56" s="3">
        <v>3</v>
      </c>
      <c r="F56" s="3">
        <v>6</v>
      </c>
      <c r="G56" s="3">
        <v>9</v>
      </c>
      <c r="H56" s="3">
        <v>0</v>
      </c>
      <c r="I56" s="8">
        <v>1</v>
      </c>
    </row>
    <row r="57" spans="1:9" x14ac:dyDescent="0.35">
      <c r="A57" s="7">
        <v>56</v>
      </c>
      <c r="B57" s="3" t="s">
        <v>279</v>
      </c>
      <c r="C57" s="3" t="s">
        <v>206</v>
      </c>
      <c r="D57" s="3">
        <v>16</v>
      </c>
      <c r="E57" s="3">
        <v>4</v>
      </c>
      <c r="F57" s="3">
        <v>5</v>
      </c>
      <c r="G57" s="3">
        <v>9</v>
      </c>
      <c r="H57" s="3">
        <v>1</v>
      </c>
      <c r="I57" s="8">
        <v>0</v>
      </c>
    </row>
    <row r="58" spans="1:9" x14ac:dyDescent="0.35">
      <c r="A58" s="7">
        <v>57</v>
      </c>
      <c r="B58" s="3" t="s">
        <v>280</v>
      </c>
      <c r="C58" s="3" t="s">
        <v>207</v>
      </c>
      <c r="D58" s="3">
        <v>11</v>
      </c>
      <c r="E58" s="3">
        <v>1</v>
      </c>
      <c r="F58" s="3">
        <v>8</v>
      </c>
      <c r="G58" s="3">
        <v>9</v>
      </c>
      <c r="H58" s="3">
        <v>0</v>
      </c>
      <c r="I58" s="8">
        <v>0</v>
      </c>
    </row>
    <row r="59" spans="1:9" x14ac:dyDescent="0.35">
      <c r="A59" s="7">
        <v>58</v>
      </c>
      <c r="B59" s="3" t="s">
        <v>218</v>
      </c>
      <c r="C59" s="3" t="s">
        <v>257</v>
      </c>
      <c r="D59" s="3">
        <v>19</v>
      </c>
      <c r="E59" s="3">
        <v>2</v>
      </c>
      <c r="F59" s="3">
        <v>7</v>
      </c>
      <c r="G59" s="3">
        <v>9</v>
      </c>
      <c r="H59" s="3">
        <v>0</v>
      </c>
      <c r="I59" s="8">
        <v>0</v>
      </c>
    </row>
    <row r="60" spans="1:9" x14ac:dyDescent="0.35">
      <c r="A60" s="7">
        <v>59</v>
      </c>
      <c r="B60" s="3" t="s">
        <v>14</v>
      </c>
      <c r="C60" s="3" t="s">
        <v>260</v>
      </c>
      <c r="D60" s="3">
        <v>10</v>
      </c>
      <c r="E60" s="3">
        <v>6</v>
      </c>
      <c r="F60" s="3">
        <v>2</v>
      </c>
      <c r="G60" s="3">
        <v>8</v>
      </c>
      <c r="H60" s="3">
        <v>1</v>
      </c>
      <c r="I60" s="8">
        <v>0</v>
      </c>
    </row>
    <row r="61" spans="1:9" x14ac:dyDescent="0.35">
      <c r="A61" s="7">
        <v>60</v>
      </c>
      <c r="B61" s="3" t="s">
        <v>281</v>
      </c>
      <c r="C61" s="3" t="s">
        <v>260</v>
      </c>
      <c r="D61" s="3">
        <v>8</v>
      </c>
      <c r="E61" s="3">
        <v>3</v>
      </c>
      <c r="F61" s="3">
        <v>5</v>
      </c>
      <c r="G61" s="3">
        <v>8</v>
      </c>
      <c r="H61" s="3">
        <v>0</v>
      </c>
      <c r="I61" s="8">
        <v>0</v>
      </c>
    </row>
    <row r="62" spans="1:9" x14ac:dyDescent="0.35">
      <c r="A62" s="7">
        <v>61</v>
      </c>
      <c r="B62" s="3" t="s">
        <v>56</v>
      </c>
      <c r="C62" s="3" t="s">
        <v>114</v>
      </c>
      <c r="D62" s="3">
        <v>14</v>
      </c>
      <c r="E62" s="3">
        <v>0</v>
      </c>
      <c r="F62" s="3">
        <v>7</v>
      </c>
      <c r="G62" s="3">
        <v>7</v>
      </c>
      <c r="H62" s="3">
        <v>0</v>
      </c>
      <c r="I62" s="8">
        <v>0</v>
      </c>
    </row>
    <row r="63" spans="1:9" x14ac:dyDescent="0.35">
      <c r="A63" s="7">
        <v>62</v>
      </c>
      <c r="B63" s="3" t="s">
        <v>61</v>
      </c>
      <c r="C63" s="3" t="s">
        <v>259</v>
      </c>
      <c r="D63" s="3">
        <v>8</v>
      </c>
      <c r="E63" s="3">
        <v>2</v>
      </c>
      <c r="F63" s="3">
        <v>5</v>
      </c>
      <c r="G63" s="3">
        <v>7</v>
      </c>
      <c r="H63" s="3">
        <v>1</v>
      </c>
      <c r="I63" s="8">
        <v>0</v>
      </c>
    </row>
    <row r="64" spans="1:9" x14ac:dyDescent="0.35">
      <c r="A64" s="7">
        <v>63</v>
      </c>
      <c r="B64" s="3" t="s">
        <v>282</v>
      </c>
      <c r="C64" s="3" t="s">
        <v>207</v>
      </c>
      <c r="D64" s="3">
        <v>13</v>
      </c>
      <c r="E64" s="3">
        <v>2</v>
      </c>
      <c r="F64" s="3">
        <v>5</v>
      </c>
      <c r="G64" s="3">
        <v>7</v>
      </c>
      <c r="H64" s="3">
        <v>0</v>
      </c>
      <c r="I64" s="8">
        <v>0</v>
      </c>
    </row>
    <row r="65" spans="1:9" x14ac:dyDescent="0.35">
      <c r="A65" s="7">
        <v>64</v>
      </c>
      <c r="B65" s="3" t="s">
        <v>139</v>
      </c>
      <c r="C65" s="3" t="s">
        <v>206</v>
      </c>
      <c r="D65" s="3">
        <v>15</v>
      </c>
      <c r="E65" s="3">
        <v>3</v>
      </c>
      <c r="F65" s="3">
        <v>4</v>
      </c>
      <c r="G65" s="3">
        <v>7</v>
      </c>
      <c r="H65" s="3">
        <v>0</v>
      </c>
      <c r="I65" s="8">
        <v>1</v>
      </c>
    </row>
    <row r="66" spans="1:9" x14ac:dyDescent="0.35">
      <c r="A66" s="7">
        <v>65</v>
      </c>
      <c r="B66" s="3" t="s">
        <v>62</v>
      </c>
      <c r="C66" s="3" t="s">
        <v>260</v>
      </c>
      <c r="D66" s="3">
        <v>16</v>
      </c>
      <c r="E66" s="3">
        <v>1</v>
      </c>
      <c r="F66" s="3">
        <v>6</v>
      </c>
      <c r="G66" s="3">
        <v>7</v>
      </c>
      <c r="H66" s="3">
        <v>0</v>
      </c>
      <c r="I66" s="8">
        <v>0</v>
      </c>
    </row>
    <row r="67" spans="1:9" x14ac:dyDescent="0.35">
      <c r="A67" s="7">
        <v>66</v>
      </c>
      <c r="B67" s="3" t="s">
        <v>271</v>
      </c>
      <c r="C67" s="3" t="s">
        <v>259</v>
      </c>
      <c r="D67" s="3">
        <v>12</v>
      </c>
      <c r="E67" s="3">
        <v>1</v>
      </c>
      <c r="F67" s="3">
        <v>6</v>
      </c>
      <c r="G67" s="3">
        <v>7</v>
      </c>
      <c r="H67" s="3">
        <v>0</v>
      </c>
      <c r="I67" s="8">
        <v>0</v>
      </c>
    </row>
    <row r="68" spans="1:9" x14ac:dyDescent="0.35">
      <c r="A68" s="7">
        <v>67</v>
      </c>
      <c r="B68" s="3" t="s">
        <v>252</v>
      </c>
      <c r="C68" s="3" t="s">
        <v>206</v>
      </c>
      <c r="D68" s="3">
        <v>12</v>
      </c>
      <c r="E68" s="3">
        <v>2</v>
      </c>
      <c r="F68" s="3">
        <v>5</v>
      </c>
      <c r="G68" s="3">
        <v>7</v>
      </c>
      <c r="H68" s="3">
        <v>0</v>
      </c>
      <c r="I68" s="8">
        <v>0</v>
      </c>
    </row>
    <row r="69" spans="1:9" x14ac:dyDescent="0.35">
      <c r="A69" s="7">
        <v>68</v>
      </c>
      <c r="B69" s="3" t="s">
        <v>129</v>
      </c>
      <c r="C69" s="3" t="s">
        <v>257</v>
      </c>
      <c r="D69" s="3">
        <v>20</v>
      </c>
      <c r="E69" s="3">
        <v>1</v>
      </c>
      <c r="F69" s="3">
        <v>6</v>
      </c>
      <c r="G69" s="3">
        <v>7</v>
      </c>
      <c r="H69" s="3">
        <v>0</v>
      </c>
      <c r="I69" s="8">
        <v>0</v>
      </c>
    </row>
    <row r="70" spans="1:9" x14ac:dyDescent="0.35">
      <c r="A70" s="7">
        <v>69</v>
      </c>
      <c r="B70" s="3" t="s">
        <v>165</v>
      </c>
      <c r="C70" s="3" t="s">
        <v>257</v>
      </c>
      <c r="D70" s="3">
        <v>22</v>
      </c>
      <c r="E70" s="3">
        <v>2</v>
      </c>
      <c r="F70" s="3">
        <v>4</v>
      </c>
      <c r="G70" s="3">
        <v>6</v>
      </c>
      <c r="H70" s="3">
        <v>0</v>
      </c>
      <c r="I70" s="8">
        <v>0</v>
      </c>
    </row>
    <row r="71" spans="1:9" x14ac:dyDescent="0.35">
      <c r="A71" s="7">
        <v>70</v>
      </c>
      <c r="B71" s="3" t="s">
        <v>159</v>
      </c>
      <c r="C71" s="3" t="s">
        <v>260</v>
      </c>
      <c r="D71" s="3">
        <v>21</v>
      </c>
      <c r="E71" s="3">
        <v>2</v>
      </c>
      <c r="F71" s="3">
        <v>4</v>
      </c>
      <c r="G71" s="3">
        <v>6</v>
      </c>
      <c r="H71" s="3">
        <v>0</v>
      </c>
      <c r="I71" s="8">
        <v>0</v>
      </c>
    </row>
    <row r="72" spans="1:9" x14ac:dyDescent="0.35">
      <c r="A72" s="7">
        <v>71</v>
      </c>
      <c r="B72" s="3" t="s">
        <v>78</v>
      </c>
      <c r="C72" s="3" t="s">
        <v>260</v>
      </c>
      <c r="D72" s="3">
        <v>18</v>
      </c>
      <c r="E72" s="3">
        <v>1</v>
      </c>
      <c r="F72" s="3">
        <v>5</v>
      </c>
      <c r="G72" s="3">
        <v>6</v>
      </c>
      <c r="H72" s="3">
        <v>0</v>
      </c>
      <c r="I72" s="8">
        <v>0</v>
      </c>
    </row>
    <row r="73" spans="1:9" x14ac:dyDescent="0.35">
      <c r="A73" s="7">
        <v>72</v>
      </c>
      <c r="B73" s="3" t="s">
        <v>79</v>
      </c>
      <c r="C73" s="3" t="s">
        <v>207</v>
      </c>
      <c r="D73" s="3">
        <v>12</v>
      </c>
      <c r="E73" s="3">
        <v>0</v>
      </c>
      <c r="F73" s="3">
        <v>6</v>
      </c>
      <c r="G73" s="3">
        <v>6</v>
      </c>
      <c r="H73" s="3">
        <v>0</v>
      </c>
      <c r="I73" s="8">
        <v>0</v>
      </c>
    </row>
    <row r="74" spans="1:9" x14ac:dyDescent="0.35">
      <c r="A74" s="7">
        <v>73</v>
      </c>
      <c r="B74" s="3" t="s">
        <v>248</v>
      </c>
      <c r="C74" s="3" t="s">
        <v>259</v>
      </c>
      <c r="D74" s="3">
        <v>20</v>
      </c>
      <c r="E74" s="3">
        <v>0</v>
      </c>
      <c r="F74" s="3">
        <v>5</v>
      </c>
      <c r="G74" s="3">
        <v>5</v>
      </c>
      <c r="H74" s="3">
        <v>0</v>
      </c>
      <c r="I74" s="8">
        <v>0</v>
      </c>
    </row>
    <row r="75" spans="1:9" x14ac:dyDescent="0.35">
      <c r="A75" s="7">
        <v>74</v>
      </c>
      <c r="B75" s="3" t="s">
        <v>283</v>
      </c>
      <c r="C75" s="3" t="s">
        <v>114</v>
      </c>
      <c r="D75" s="3">
        <v>7</v>
      </c>
      <c r="E75" s="3">
        <v>0</v>
      </c>
      <c r="F75" s="3">
        <v>5</v>
      </c>
      <c r="G75" s="3">
        <v>5</v>
      </c>
      <c r="H75" s="3">
        <v>0</v>
      </c>
      <c r="I75" s="8">
        <v>0</v>
      </c>
    </row>
    <row r="76" spans="1:9" x14ac:dyDescent="0.35">
      <c r="A76" s="7">
        <v>75</v>
      </c>
      <c r="B76" s="3" t="s">
        <v>65</v>
      </c>
      <c r="C76" s="3" t="s">
        <v>259</v>
      </c>
      <c r="D76" s="3">
        <v>8</v>
      </c>
      <c r="E76" s="3">
        <v>0</v>
      </c>
      <c r="F76" s="3">
        <v>5</v>
      </c>
      <c r="G76" s="3">
        <v>5</v>
      </c>
      <c r="H76" s="3">
        <v>0</v>
      </c>
      <c r="I76" s="8">
        <v>0</v>
      </c>
    </row>
    <row r="77" spans="1:9" x14ac:dyDescent="0.35">
      <c r="A77" s="7">
        <v>76</v>
      </c>
      <c r="B77" s="3" t="s">
        <v>284</v>
      </c>
      <c r="C77" s="3" t="s">
        <v>114</v>
      </c>
      <c r="D77" s="3">
        <v>16</v>
      </c>
      <c r="E77" s="3">
        <v>0</v>
      </c>
      <c r="F77" s="3">
        <v>5</v>
      </c>
      <c r="G77" s="3">
        <v>5</v>
      </c>
      <c r="H77" s="3">
        <v>0</v>
      </c>
      <c r="I77" s="8">
        <v>0</v>
      </c>
    </row>
    <row r="78" spans="1:9" x14ac:dyDescent="0.35">
      <c r="A78" s="7">
        <v>77</v>
      </c>
      <c r="B78" s="3" t="s">
        <v>285</v>
      </c>
      <c r="C78" s="3" t="s">
        <v>114</v>
      </c>
      <c r="D78" s="3">
        <v>8</v>
      </c>
      <c r="E78" s="3">
        <v>1</v>
      </c>
      <c r="F78" s="3">
        <v>4</v>
      </c>
      <c r="G78" s="3">
        <v>5</v>
      </c>
      <c r="H78" s="3">
        <v>0</v>
      </c>
      <c r="I78" s="8">
        <v>0</v>
      </c>
    </row>
    <row r="79" spans="1:9" x14ac:dyDescent="0.35">
      <c r="A79" s="7">
        <v>78</v>
      </c>
      <c r="B79" s="3" t="s">
        <v>29</v>
      </c>
      <c r="C79" s="3" t="s">
        <v>260</v>
      </c>
      <c r="D79" s="3">
        <v>12</v>
      </c>
      <c r="E79" s="3">
        <v>1</v>
      </c>
      <c r="F79" s="3">
        <v>3</v>
      </c>
      <c r="G79" s="3">
        <v>4</v>
      </c>
      <c r="H79" s="3">
        <v>0</v>
      </c>
      <c r="I79" s="8">
        <v>0</v>
      </c>
    </row>
    <row r="80" spans="1:9" x14ac:dyDescent="0.35">
      <c r="A80" s="7">
        <v>79</v>
      </c>
      <c r="B80" s="3" t="s">
        <v>286</v>
      </c>
      <c r="C80" s="3" t="s">
        <v>259</v>
      </c>
      <c r="D80" s="3">
        <v>15</v>
      </c>
      <c r="E80" s="3">
        <v>0</v>
      </c>
      <c r="F80" s="3">
        <v>4</v>
      </c>
      <c r="G80" s="3">
        <v>4</v>
      </c>
      <c r="H80" s="3">
        <v>0</v>
      </c>
      <c r="I80" s="8">
        <v>0</v>
      </c>
    </row>
    <row r="81" spans="1:9" x14ac:dyDescent="0.35">
      <c r="A81" s="7">
        <v>80</v>
      </c>
      <c r="B81" s="3" t="s">
        <v>143</v>
      </c>
      <c r="C81" s="3" t="s">
        <v>207</v>
      </c>
      <c r="D81" s="3">
        <v>10</v>
      </c>
      <c r="E81" s="3">
        <v>1</v>
      </c>
      <c r="F81" s="3">
        <v>3</v>
      </c>
      <c r="G81" s="3">
        <v>4</v>
      </c>
      <c r="H81" s="3">
        <v>0</v>
      </c>
      <c r="I81" s="8">
        <v>0</v>
      </c>
    </row>
    <row r="82" spans="1:9" x14ac:dyDescent="0.35">
      <c r="A82" s="7">
        <v>81</v>
      </c>
      <c r="B82" s="3" t="s">
        <v>83</v>
      </c>
      <c r="C82" s="3" t="s">
        <v>257</v>
      </c>
      <c r="D82" s="3">
        <v>19</v>
      </c>
      <c r="E82" s="3">
        <v>1</v>
      </c>
      <c r="F82" s="3">
        <v>3</v>
      </c>
      <c r="G82" s="3">
        <v>4</v>
      </c>
      <c r="H82" s="3">
        <v>0</v>
      </c>
      <c r="I82" s="8">
        <v>0</v>
      </c>
    </row>
    <row r="83" spans="1:9" x14ac:dyDescent="0.35">
      <c r="A83" s="7">
        <v>82</v>
      </c>
      <c r="B83" s="3" t="s">
        <v>287</v>
      </c>
      <c r="C83" s="3" t="s">
        <v>207</v>
      </c>
      <c r="D83" s="3">
        <v>1</v>
      </c>
      <c r="E83" s="3">
        <v>0</v>
      </c>
      <c r="F83" s="3">
        <v>3</v>
      </c>
      <c r="G83" s="3">
        <v>3</v>
      </c>
      <c r="H83" s="3">
        <v>0</v>
      </c>
      <c r="I83" s="8">
        <v>0</v>
      </c>
    </row>
    <row r="84" spans="1:9" x14ac:dyDescent="0.35">
      <c r="A84" s="7">
        <v>83</v>
      </c>
      <c r="B84" s="3" t="s">
        <v>288</v>
      </c>
      <c r="C84" s="3" t="s">
        <v>206</v>
      </c>
      <c r="D84" s="3">
        <v>14</v>
      </c>
      <c r="E84" s="3">
        <v>1</v>
      </c>
      <c r="F84" s="3">
        <v>2</v>
      </c>
      <c r="G84" s="3">
        <v>3</v>
      </c>
      <c r="H84" s="3">
        <v>1</v>
      </c>
      <c r="I84" s="8">
        <v>0</v>
      </c>
    </row>
    <row r="85" spans="1:9" x14ac:dyDescent="0.35">
      <c r="A85" s="7">
        <v>84</v>
      </c>
      <c r="B85" s="3" t="s">
        <v>289</v>
      </c>
      <c r="C85" s="3" t="s">
        <v>207</v>
      </c>
      <c r="D85" s="3">
        <v>11</v>
      </c>
      <c r="E85" s="3">
        <v>1</v>
      </c>
      <c r="F85" s="3">
        <v>2</v>
      </c>
      <c r="G85" s="3">
        <v>3</v>
      </c>
      <c r="H85" s="3">
        <v>1</v>
      </c>
      <c r="I85" s="8">
        <v>0</v>
      </c>
    </row>
    <row r="86" spans="1:9" ht="15" thickBot="1" x14ac:dyDescent="0.4">
      <c r="A86" s="9">
        <v>85</v>
      </c>
      <c r="B86" s="10" t="s">
        <v>86</v>
      </c>
      <c r="C86" s="10" t="s">
        <v>114</v>
      </c>
      <c r="D86" s="10">
        <v>15</v>
      </c>
      <c r="E86" s="10">
        <v>0</v>
      </c>
      <c r="F86" s="10">
        <v>2</v>
      </c>
      <c r="G86" s="10">
        <v>2</v>
      </c>
      <c r="H86" s="10">
        <v>0</v>
      </c>
      <c r="I86" s="11">
        <v>0</v>
      </c>
    </row>
  </sheetData>
  <autoFilter ref="A1:I86" xr:uid="{410EBC8F-C388-40B7-8714-9D9C343ECF94}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5FD2-30DE-47E2-9119-A63ACF35B5C4}">
  <dimension ref="A1:AE84"/>
  <sheetViews>
    <sheetView workbookViewId="0">
      <selection activeCell="L14" sqref="L14"/>
    </sheetView>
  </sheetViews>
  <sheetFormatPr defaultColWidth="9.1796875" defaultRowHeight="14.5" x14ac:dyDescent="0.35"/>
  <cols>
    <col min="1" max="1" width="5.7265625" style="12" customWidth="1"/>
    <col min="2" max="2" width="18.54296875" style="12" bestFit="1" customWidth="1"/>
    <col min="3" max="3" width="10.26953125" style="12" bestFit="1" customWidth="1"/>
    <col min="4" max="9" width="5.7265625" style="12" customWidth="1"/>
    <col min="10" max="10" width="9.1796875" style="12"/>
    <col min="11" max="11" width="5.7265625" style="12" customWidth="1"/>
    <col min="12" max="12" width="17.54296875" style="12" bestFit="1" customWidth="1"/>
    <col min="13" max="13" width="10.26953125" style="12" bestFit="1" customWidth="1"/>
    <col min="14" max="21" width="5.7265625" style="12" customWidth="1"/>
    <col min="22" max="22" width="9.1796875" style="12"/>
    <col min="23" max="23" width="10.26953125" style="12" bestFit="1" customWidth="1"/>
    <col min="24" max="31" width="5.7265625" style="12" customWidth="1"/>
    <col min="32" max="16384" width="9.1796875" style="12"/>
  </cols>
  <sheetData>
    <row r="1" spans="1:3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6" t="s">
        <v>7</v>
      </c>
      <c r="K1" s="14" t="s">
        <v>94</v>
      </c>
      <c r="L1" s="15" t="s">
        <v>0</v>
      </c>
      <c r="M1" s="15" t="s">
        <v>1</v>
      </c>
      <c r="N1" s="15" t="s">
        <v>2</v>
      </c>
      <c r="O1" s="15" t="s">
        <v>173</v>
      </c>
      <c r="P1" s="15" t="s">
        <v>174</v>
      </c>
      <c r="Q1" s="15" t="s">
        <v>175</v>
      </c>
      <c r="R1" s="15" t="s">
        <v>176</v>
      </c>
      <c r="S1" s="15" t="s">
        <v>177</v>
      </c>
      <c r="T1" s="15" t="s">
        <v>178</v>
      </c>
      <c r="U1" s="16" t="s">
        <v>179</v>
      </c>
      <c r="W1" s="14" t="s">
        <v>1</v>
      </c>
      <c r="X1" s="15" t="s">
        <v>2</v>
      </c>
      <c r="Y1" s="15" t="s">
        <v>174</v>
      </c>
      <c r="Z1" s="15" t="s">
        <v>175</v>
      </c>
      <c r="AA1" s="15" t="s">
        <v>176</v>
      </c>
      <c r="AB1" s="15" t="s">
        <v>193</v>
      </c>
      <c r="AC1" s="15" t="s">
        <v>194</v>
      </c>
      <c r="AD1" s="15" t="s">
        <v>177</v>
      </c>
      <c r="AE1" s="16" t="s">
        <v>195</v>
      </c>
    </row>
    <row r="2" spans="1:31" x14ac:dyDescent="0.35">
      <c r="A2" s="17">
        <v>1</v>
      </c>
      <c r="B2" s="13" t="s">
        <v>261</v>
      </c>
      <c r="C2" s="13" t="s">
        <v>293</v>
      </c>
      <c r="D2" s="13">
        <v>23</v>
      </c>
      <c r="E2" s="13">
        <v>28</v>
      </c>
      <c r="F2" s="13">
        <v>26</v>
      </c>
      <c r="G2" s="13">
        <v>54</v>
      </c>
      <c r="H2" s="13">
        <v>2</v>
      </c>
      <c r="I2" s="18">
        <v>3</v>
      </c>
      <c r="K2" s="17">
        <v>1</v>
      </c>
      <c r="L2" s="13" t="s">
        <v>250</v>
      </c>
      <c r="M2" s="13" t="s">
        <v>114</v>
      </c>
      <c r="N2" s="13">
        <v>1</v>
      </c>
      <c r="O2" s="13">
        <v>45</v>
      </c>
      <c r="P2" s="13">
        <v>1</v>
      </c>
      <c r="Q2" s="13">
        <v>0</v>
      </c>
      <c r="R2" s="13">
        <v>0</v>
      </c>
      <c r="S2" s="13">
        <v>2</v>
      </c>
      <c r="T2" s="13">
        <v>2</v>
      </c>
      <c r="U2" s="18">
        <v>0</v>
      </c>
      <c r="W2" s="17" t="s">
        <v>114</v>
      </c>
      <c r="X2" s="13">
        <v>23</v>
      </c>
      <c r="Y2" s="13">
        <v>17</v>
      </c>
      <c r="Z2" s="13">
        <v>4</v>
      </c>
      <c r="AA2" s="13">
        <v>2</v>
      </c>
      <c r="AB2" s="13">
        <v>36</v>
      </c>
      <c r="AC2" s="13">
        <v>110</v>
      </c>
      <c r="AD2" s="13">
        <v>63</v>
      </c>
      <c r="AE2" s="18" t="s">
        <v>196</v>
      </c>
    </row>
    <row r="3" spans="1:31" x14ac:dyDescent="0.35">
      <c r="A3" s="17">
        <v>2</v>
      </c>
      <c r="B3" s="13" t="s">
        <v>294</v>
      </c>
      <c r="C3" s="13" t="s">
        <v>114</v>
      </c>
      <c r="D3" s="13">
        <v>16</v>
      </c>
      <c r="E3" s="13">
        <v>32</v>
      </c>
      <c r="F3" s="13">
        <v>16</v>
      </c>
      <c r="G3" s="13">
        <v>48</v>
      </c>
      <c r="H3" s="13">
        <v>5</v>
      </c>
      <c r="I3" s="18">
        <v>0</v>
      </c>
      <c r="K3" s="17">
        <v>2</v>
      </c>
      <c r="L3" s="13" t="s">
        <v>254</v>
      </c>
      <c r="M3" s="13" t="s">
        <v>114</v>
      </c>
      <c r="N3" s="13">
        <v>21</v>
      </c>
      <c r="O3" s="13">
        <v>945</v>
      </c>
      <c r="P3" s="13">
        <v>15</v>
      </c>
      <c r="Q3" s="13">
        <v>4</v>
      </c>
      <c r="R3" s="13">
        <v>2</v>
      </c>
      <c r="S3" s="13">
        <v>64</v>
      </c>
      <c r="T3" s="13">
        <v>3.05</v>
      </c>
      <c r="U3" s="18">
        <v>1</v>
      </c>
      <c r="W3" s="17" t="s">
        <v>293</v>
      </c>
      <c r="X3" s="13">
        <v>23</v>
      </c>
      <c r="Y3" s="13">
        <v>11</v>
      </c>
      <c r="Z3" s="13">
        <v>7</v>
      </c>
      <c r="AA3" s="13">
        <v>5</v>
      </c>
      <c r="AB3" s="13">
        <v>27</v>
      </c>
      <c r="AC3" s="13">
        <v>126</v>
      </c>
      <c r="AD3" s="13">
        <v>95</v>
      </c>
      <c r="AE3" s="18">
        <v>4.5</v>
      </c>
    </row>
    <row r="4" spans="1:31" x14ac:dyDescent="0.35">
      <c r="A4" s="17">
        <v>3</v>
      </c>
      <c r="B4" s="13" t="s">
        <v>269</v>
      </c>
      <c r="C4" s="13" t="s">
        <v>114</v>
      </c>
      <c r="D4" s="13">
        <v>18</v>
      </c>
      <c r="E4" s="13">
        <v>18</v>
      </c>
      <c r="F4" s="13">
        <v>29</v>
      </c>
      <c r="G4" s="13">
        <v>47</v>
      </c>
      <c r="H4" s="13">
        <v>2</v>
      </c>
      <c r="I4" s="18">
        <v>1</v>
      </c>
      <c r="K4" s="17">
        <v>3</v>
      </c>
      <c r="L4" s="13" t="s">
        <v>186</v>
      </c>
      <c r="M4" s="13" t="s">
        <v>20</v>
      </c>
      <c r="N4" s="13">
        <v>16</v>
      </c>
      <c r="O4" s="13">
        <v>720</v>
      </c>
      <c r="P4" s="13">
        <v>6</v>
      </c>
      <c r="Q4" s="13">
        <v>8</v>
      </c>
      <c r="R4" s="13">
        <v>2</v>
      </c>
      <c r="S4" s="13">
        <v>69</v>
      </c>
      <c r="T4" s="13">
        <v>4.3099999999999996</v>
      </c>
      <c r="U4" s="18">
        <v>0</v>
      </c>
      <c r="W4" s="17" t="s">
        <v>259</v>
      </c>
      <c r="X4" s="13">
        <v>23</v>
      </c>
      <c r="Y4" s="13">
        <v>11</v>
      </c>
      <c r="Z4" s="13">
        <v>8</v>
      </c>
      <c r="AA4" s="13">
        <v>4</v>
      </c>
      <c r="AB4" s="13">
        <v>26</v>
      </c>
      <c r="AC4" s="13">
        <v>100</v>
      </c>
      <c r="AD4" s="13">
        <v>87</v>
      </c>
      <c r="AE4" s="18">
        <v>5</v>
      </c>
    </row>
    <row r="5" spans="1:31" x14ac:dyDescent="0.35">
      <c r="A5" s="17">
        <v>4</v>
      </c>
      <c r="B5" s="13" t="s">
        <v>19</v>
      </c>
      <c r="C5" s="13" t="s">
        <v>259</v>
      </c>
      <c r="D5" s="13">
        <v>18</v>
      </c>
      <c r="E5" s="13">
        <v>17</v>
      </c>
      <c r="F5" s="13">
        <v>30</v>
      </c>
      <c r="G5" s="13">
        <v>47</v>
      </c>
      <c r="H5" s="13">
        <v>1</v>
      </c>
      <c r="I5" s="18">
        <v>0</v>
      </c>
      <c r="K5" s="17">
        <v>4</v>
      </c>
      <c r="L5" s="13" t="s">
        <v>183</v>
      </c>
      <c r="M5" s="13" t="s">
        <v>293</v>
      </c>
      <c r="N5" s="13">
        <v>17</v>
      </c>
      <c r="O5" s="13">
        <v>765</v>
      </c>
      <c r="P5" s="13">
        <v>8</v>
      </c>
      <c r="Q5" s="13">
        <v>6</v>
      </c>
      <c r="R5" s="13">
        <v>3</v>
      </c>
      <c r="S5" s="13">
        <v>75</v>
      </c>
      <c r="T5" s="13">
        <v>4.41</v>
      </c>
      <c r="U5" s="18">
        <v>0</v>
      </c>
      <c r="W5" s="17" t="s">
        <v>115</v>
      </c>
      <c r="X5" s="13">
        <v>23</v>
      </c>
      <c r="Y5" s="13">
        <v>11</v>
      </c>
      <c r="Z5" s="13">
        <v>10</v>
      </c>
      <c r="AA5" s="13">
        <v>2</v>
      </c>
      <c r="AB5" s="13">
        <v>24</v>
      </c>
      <c r="AC5" s="13">
        <v>96</v>
      </c>
      <c r="AD5" s="13">
        <v>106</v>
      </c>
      <c r="AE5" s="18">
        <v>6</v>
      </c>
    </row>
    <row r="6" spans="1:31" x14ac:dyDescent="0.35">
      <c r="A6" s="17">
        <v>5</v>
      </c>
      <c r="B6" s="13" t="s">
        <v>258</v>
      </c>
      <c r="C6" s="13" t="s">
        <v>20</v>
      </c>
      <c r="D6" s="13">
        <v>18</v>
      </c>
      <c r="E6" s="13">
        <v>18</v>
      </c>
      <c r="F6" s="13">
        <v>27</v>
      </c>
      <c r="G6" s="13">
        <v>45</v>
      </c>
      <c r="H6" s="13">
        <v>3</v>
      </c>
      <c r="I6" s="18">
        <v>0</v>
      </c>
      <c r="K6" s="17">
        <v>5</v>
      </c>
      <c r="L6" s="13" t="s">
        <v>184</v>
      </c>
      <c r="M6" s="13" t="s">
        <v>259</v>
      </c>
      <c r="N6" s="13">
        <v>19</v>
      </c>
      <c r="O6" s="13">
        <v>855</v>
      </c>
      <c r="P6" s="13">
        <v>5</v>
      </c>
      <c r="Q6" s="13">
        <v>11</v>
      </c>
      <c r="R6" s="13">
        <v>3</v>
      </c>
      <c r="S6" s="13">
        <v>96</v>
      </c>
      <c r="T6" s="13">
        <v>5.05</v>
      </c>
      <c r="U6" s="18">
        <v>0</v>
      </c>
      <c r="W6" s="17" t="s">
        <v>206</v>
      </c>
      <c r="X6" s="13">
        <v>23</v>
      </c>
      <c r="Y6" s="13">
        <v>7</v>
      </c>
      <c r="Z6" s="13">
        <v>14</v>
      </c>
      <c r="AA6" s="13">
        <v>2</v>
      </c>
      <c r="AB6" s="13">
        <v>16</v>
      </c>
      <c r="AC6" s="13">
        <v>87</v>
      </c>
      <c r="AD6" s="13">
        <v>131</v>
      </c>
      <c r="AE6" s="18">
        <v>10</v>
      </c>
    </row>
    <row r="7" spans="1:31" ht="15" thickBot="1" x14ac:dyDescent="0.4">
      <c r="A7" s="17">
        <v>6</v>
      </c>
      <c r="B7" s="13" t="s">
        <v>8</v>
      </c>
      <c r="C7" s="13" t="s">
        <v>293</v>
      </c>
      <c r="D7" s="13">
        <v>21</v>
      </c>
      <c r="E7" s="13">
        <v>21</v>
      </c>
      <c r="F7" s="13">
        <v>23</v>
      </c>
      <c r="G7" s="13">
        <v>44</v>
      </c>
      <c r="H7" s="13">
        <v>2</v>
      </c>
      <c r="I7" s="18">
        <v>1</v>
      </c>
      <c r="K7" s="17">
        <v>6</v>
      </c>
      <c r="L7" s="13" t="s">
        <v>238</v>
      </c>
      <c r="M7" s="13" t="s">
        <v>115</v>
      </c>
      <c r="N7" s="13">
        <v>14</v>
      </c>
      <c r="O7" s="13">
        <v>630</v>
      </c>
      <c r="P7" s="13">
        <v>4</v>
      </c>
      <c r="Q7" s="13">
        <v>8</v>
      </c>
      <c r="R7" s="13">
        <v>2</v>
      </c>
      <c r="S7" s="13">
        <v>74</v>
      </c>
      <c r="T7" s="13">
        <v>5.29</v>
      </c>
      <c r="U7" s="18">
        <v>0</v>
      </c>
      <c r="W7" s="19" t="s">
        <v>20</v>
      </c>
      <c r="X7" s="20">
        <v>23</v>
      </c>
      <c r="Y7" s="20">
        <v>4</v>
      </c>
      <c r="Z7" s="20">
        <v>18</v>
      </c>
      <c r="AA7" s="20">
        <v>1</v>
      </c>
      <c r="AB7" s="20">
        <v>9</v>
      </c>
      <c r="AC7" s="20">
        <v>89</v>
      </c>
      <c r="AD7" s="20">
        <v>130</v>
      </c>
      <c r="AE7" s="21">
        <v>13.5</v>
      </c>
    </row>
    <row r="8" spans="1:31" ht="15" thickBot="1" x14ac:dyDescent="0.4">
      <c r="A8" s="17">
        <v>7</v>
      </c>
      <c r="B8" s="13" t="s">
        <v>274</v>
      </c>
      <c r="C8" s="13" t="s">
        <v>293</v>
      </c>
      <c r="D8" s="13">
        <v>23</v>
      </c>
      <c r="E8" s="13">
        <v>17</v>
      </c>
      <c r="F8" s="13">
        <v>25</v>
      </c>
      <c r="G8" s="13">
        <v>42</v>
      </c>
      <c r="H8" s="13">
        <v>1</v>
      </c>
      <c r="I8" s="18">
        <v>0</v>
      </c>
      <c r="K8" s="19">
        <v>7</v>
      </c>
      <c r="L8" s="20" t="s">
        <v>192</v>
      </c>
      <c r="M8" s="20" t="s">
        <v>206</v>
      </c>
      <c r="N8" s="20">
        <v>18</v>
      </c>
      <c r="O8" s="20">
        <v>810</v>
      </c>
      <c r="P8" s="20">
        <v>6</v>
      </c>
      <c r="Q8" s="20">
        <v>12</v>
      </c>
      <c r="R8" s="20">
        <v>0</v>
      </c>
      <c r="S8" s="20">
        <v>107</v>
      </c>
      <c r="T8" s="20">
        <v>5.94</v>
      </c>
      <c r="U8" s="21">
        <v>0</v>
      </c>
    </row>
    <row r="9" spans="1:31" x14ac:dyDescent="0.35">
      <c r="A9" s="17">
        <v>8</v>
      </c>
      <c r="B9" s="13" t="s">
        <v>17</v>
      </c>
      <c r="C9" s="13" t="s">
        <v>259</v>
      </c>
      <c r="D9" s="13">
        <v>15</v>
      </c>
      <c r="E9" s="13">
        <v>19</v>
      </c>
      <c r="F9" s="13">
        <v>23</v>
      </c>
      <c r="G9" s="13">
        <v>42</v>
      </c>
      <c r="H9" s="13">
        <v>3</v>
      </c>
      <c r="I9" s="18">
        <v>2</v>
      </c>
    </row>
    <row r="10" spans="1:31" x14ac:dyDescent="0.35">
      <c r="A10" s="17">
        <v>9</v>
      </c>
      <c r="B10" s="13" t="s">
        <v>135</v>
      </c>
      <c r="C10" s="13" t="s">
        <v>206</v>
      </c>
      <c r="D10" s="13">
        <v>17</v>
      </c>
      <c r="E10" s="13">
        <v>27</v>
      </c>
      <c r="F10" s="13">
        <v>13</v>
      </c>
      <c r="G10" s="13">
        <v>40</v>
      </c>
      <c r="H10" s="13">
        <v>1</v>
      </c>
      <c r="I10" s="18">
        <v>1</v>
      </c>
    </row>
    <row r="11" spans="1:31" x14ac:dyDescent="0.35">
      <c r="A11" s="17">
        <v>10</v>
      </c>
      <c r="B11" s="13" t="s">
        <v>151</v>
      </c>
      <c r="C11" s="13" t="s">
        <v>114</v>
      </c>
      <c r="D11" s="13">
        <v>20</v>
      </c>
      <c r="E11" s="13">
        <v>16</v>
      </c>
      <c r="F11" s="13">
        <v>23</v>
      </c>
      <c r="G11" s="13">
        <v>39</v>
      </c>
      <c r="H11" s="13">
        <v>0</v>
      </c>
      <c r="I11" s="18">
        <v>0</v>
      </c>
    </row>
    <row r="12" spans="1:31" x14ac:dyDescent="0.35">
      <c r="A12" s="17">
        <v>11</v>
      </c>
      <c r="B12" s="13" t="s">
        <v>256</v>
      </c>
      <c r="C12" s="13" t="s">
        <v>115</v>
      </c>
      <c r="D12" s="13">
        <v>17</v>
      </c>
      <c r="E12" s="13">
        <v>16</v>
      </c>
      <c r="F12" s="13">
        <v>22</v>
      </c>
      <c r="G12" s="13">
        <v>38</v>
      </c>
      <c r="H12" s="13">
        <v>2</v>
      </c>
      <c r="I12" s="18">
        <v>1</v>
      </c>
    </row>
    <row r="13" spans="1:31" x14ac:dyDescent="0.35">
      <c r="A13" s="17">
        <v>12</v>
      </c>
      <c r="B13" s="13" t="s">
        <v>266</v>
      </c>
      <c r="C13" s="13" t="s">
        <v>115</v>
      </c>
      <c r="D13" s="13">
        <v>16</v>
      </c>
      <c r="E13" s="13">
        <v>24</v>
      </c>
      <c r="F13" s="13">
        <v>13</v>
      </c>
      <c r="G13" s="13">
        <v>37</v>
      </c>
      <c r="H13" s="13">
        <v>2</v>
      </c>
      <c r="I13" s="18">
        <v>0</v>
      </c>
    </row>
    <row r="14" spans="1:31" x14ac:dyDescent="0.35">
      <c r="A14" s="17">
        <v>13</v>
      </c>
      <c r="B14" s="13" t="s">
        <v>263</v>
      </c>
      <c r="C14" s="13" t="s">
        <v>20</v>
      </c>
      <c r="D14" s="13">
        <v>17</v>
      </c>
      <c r="E14" s="13">
        <v>13</v>
      </c>
      <c r="F14" s="13">
        <v>24</v>
      </c>
      <c r="G14" s="13">
        <v>37</v>
      </c>
      <c r="H14" s="13">
        <v>0</v>
      </c>
      <c r="I14" s="18">
        <v>1</v>
      </c>
    </row>
    <row r="15" spans="1:31" x14ac:dyDescent="0.35">
      <c r="A15" s="17">
        <v>14</v>
      </c>
      <c r="B15" s="13" t="s">
        <v>125</v>
      </c>
      <c r="C15" s="13" t="s">
        <v>20</v>
      </c>
      <c r="D15" s="13">
        <v>21</v>
      </c>
      <c r="E15" s="13">
        <v>10</v>
      </c>
      <c r="F15" s="13">
        <v>26</v>
      </c>
      <c r="G15" s="13">
        <v>36</v>
      </c>
      <c r="H15" s="13">
        <v>0</v>
      </c>
      <c r="I15" s="18">
        <v>0</v>
      </c>
    </row>
    <row r="16" spans="1:31" x14ac:dyDescent="0.35">
      <c r="A16" s="17">
        <v>15</v>
      </c>
      <c r="B16" s="13" t="s">
        <v>12</v>
      </c>
      <c r="C16" s="13" t="s">
        <v>259</v>
      </c>
      <c r="D16" s="13">
        <v>15</v>
      </c>
      <c r="E16" s="13">
        <v>14</v>
      </c>
      <c r="F16" s="13">
        <v>21</v>
      </c>
      <c r="G16" s="13">
        <v>35</v>
      </c>
      <c r="H16" s="13">
        <v>1</v>
      </c>
      <c r="I16" s="18">
        <v>0</v>
      </c>
    </row>
    <row r="17" spans="1:9" x14ac:dyDescent="0.35">
      <c r="A17" s="17">
        <v>16</v>
      </c>
      <c r="B17" s="13" t="s">
        <v>214</v>
      </c>
      <c r="C17" s="13" t="s">
        <v>20</v>
      </c>
      <c r="D17" s="13">
        <v>13</v>
      </c>
      <c r="E17" s="13">
        <v>17</v>
      </c>
      <c r="F17" s="13">
        <v>15</v>
      </c>
      <c r="G17" s="13">
        <v>32</v>
      </c>
      <c r="H17" s="13">
        <v>0</v>
      </c>
      <c r="I17" s="18">
        <v>0</v>
      </c>
    </row>
    <row r="18" spans="1:9" x14ac:dyDescent="0.35">
      <c r="A18" s="17">
        <v>17</v>
      </c>
      <c r="B18" s="13" t="s">
        <v>14</v>
      </c>
      <c r="C18" s="13" t="s">
        <v>114</v>
      </c>
      <c r="D18" s="13">
        <v>19</v>
      </c>
      <c r="E18" s="13">
        <v>20</v>
      </c>
      <c r="F18" s="13">
        <v>11</v>
      </c>
      <c r="G18" s="13">
        <v>31</v>
      </c>
      <c r="H18" s="13">
        <v>1</v>
      </c>
      <c r="I18" s="18">
        <v>0</v>
      </c>
    </row>
    <row r="19" spans="1:9" x14ac:dyDescent="0.35">
      <c r="A19" s="17">
        <v>18</v>
      </c>
      <c r="B19" s="13" t="s">
        <v>275</v>
      </c>
      <c r="C19" s="13" t="s">
        <v>115</v>
      </c>
      <c r="D19" s="13">
        <v>21</v>
      </c>
      <c r="E19" s="13">
        <v>13</v>
      </c>
      <c r="F19" s="13">
        <v>17</v>
      </c>
      <c r="G19" s="13">
        <v>30</v>
      </c>
      <c r="H19" s="13">
        <v>1</v>
      </c>
      <c r="I19" s="18">
        <v>0</v>
      </c>
    </row>
    <row r="20" spans="1:9" x14ac:dyDescent="0.35">
      <c r="A20" s="17">
        <v>19</v>
      </c>
      <c r="B20" s="13" t="s">
        <v>247</v>
      </c>
      <c r="C20" s="13" t="s">
        <v>293</v>
      </c>
      <c r="D20" s="13">
        <v>20</v>
      </c>
      <c r="E20" s="13">
        <v>12</v>
      </c>
      <c r="F20" s="13">
        <v>17</v>
      </c>
      <c r="G20" s="13">
        <v>29</v>
      </c>
      <c r="H20" s="13">
        <v>2</v>
      </c>
      <c r="I20" s="18">
        <v>0</v>
      </c>
    </row>
    <row r="21" spans="1:9" x14ac:dyDescent="0.35">
      <c r="A21" s="17">
        <v>20</v>
      </c>
      <c r="B21" s="13" t="s">
        <v>164</v>
      </c>
      <c r="C21" s="13" t="s">
        <v>114</v>
      </c>
      <c r="D21" s="13">
        <v>17</v>
      </c>
      <c r="E21" s="13">
        <v>10</v>
      </c>
      <c r="F21" s="13">
        <v>17</v>
      </c>
      <c r="G21" s="13">
        <v>27</v>
      </c>
      <c r="H21" s="13">
        <v>3</v>
      </c>
      <c r="I21" s="18">
        <v>0</v>
      </c>
    </row>
    <row r="22" spans="1:9" x14ac:dyDescent="0.35">
      <c r="A22" s="17">
        <v>21</v>
      </c>
      <c r="B22" s="13" t="s">
        <v>281</v>
      </c>
      <c r="C22" s="13" t="s">
        <v>114</v>
      </c>
      <c r="D22" s="13">
        <v>21</v>
      </c>
      <c r="E22" s="13">
        <v>7</v>
      </c>
      <c r="F22" s="13">
        <v>19</v>
      </c>
      <c r="G22" s="13">
        <v>26</v>
      </c>
      <c r="H22" s="13">
        <v>1</v>
      </c>
      <c r="I22" s="18">
        <v>1</v>
      </c>
    </row>
    <row r="23" spans="1:9" x14ac:dyDescent="0.35">
      <c r="A23" s="17">
        <v>22</v>
      </c>
      <c r="B23" s="13" t="s">
        <v>167</v>
      </c>
      <c r="C23" s="13" t="s">
        <v>206</v>
      </c>
      <c r="D23" s="13">
        <v>21</v>
      </c>
      <c r="E23" s="13">
        <v>10</v>
      </c>
      <c r="F23" s="13">
        <v>16</v>
      </c>
      <c r="G23" s="13">
        <v>26</v>
      </c>
      <c r="H23" s="13">
        <v>1</v>
      </c>
      <c r="I23" s="18">
        <v>0</v>
      </c>
    </row>
    <row r="24" spans="1:9" x14ac:dyDescent="0.35">
      <c r="A24" s="17">
        <v>23</v>
      </c>
      <c r="B24" s="13" t="s">
        <v>116</v>
      </c>
      <c r="C24" s="13" t="s">
        <v>206</v>
      </c>
      <c r="D24" s="13">
        <v>10</v>
      </c>
      <c r="E24" s="13">
        <v>12</v>
      </c>
      <c r="F24" s="13">
        <v>13</v>
      </c>
      <c r="G24" s="13">
        <v>25</v>
      </c>
      <c r="H24" s="13">
        <v>3</v>
      </c>
      <c r="I24" s="18">
        <v>0</v>
      </c>
    </row>
    <row r="25" spans="1:9" x14ac:dyDescent="0.35">
      <c r="A25" s="17">
        <v>24</v>
      </c>
      <c r="B25" s="13" t="s">
        <v>295</v>
      </c>
      <c r="C25" s="13" t="s">
        <v>115</v>
      </c>
      <c r="D25" s="13">
        <v>11</v>
      </c>
      <c r="E25" s="13">
        <v>12</v>
      </c>
      <c r="F25" s="13">
        <v>12</v>
      </c>
      <c r="G25" s="13">
        <v>24</v>
      </c>
      <c r="H25" s="13">
        <v>1</v>
      </c>
      <c r="I25" s="18">
        <v>0</v>
      </c>
    </row>
    <row r="26" spans="1:9" x14ac:dyDescent="0.35">
      <c r="A26" s="17">
        <v>25</v>
      </c>
      <c r="B26" s="13" t="s">
        <v>262</v>
      </c>
      <c r="C26" s="13" t="s">
        <v>206</v>
      </c>
      <c r="D26" s="13">
        <v>14</v>
      </c>
      <c r="E26" s="13">
        <v>5</v>
      </c>
      <c r="F26" s="13">
        <v>18</v>
      </c>
      <c r="G26" s="13">
        <v>23</v>
      </c>
      <c r="H26" s="13">
        <v>0</v>
      </c>
      <c r="I26" s="18">
        <v>0</v>
      </c>
    </row>
    <row r="27" spans="1:9" x14ac:dyDescent="0.35">
      <c r="A27" s="17">
        <v>26</v>
      </c>
      <c r="B27" s="13" t="s">
        <v>160</v>
      </c>
      <c r="C27" s="13" t="s">
        <v>259</v>
      </c>
      <c r="D27" s="13">
        <v>16</v>
      </c>
      <c r="E27" s="13">
        <v>11</v>
      </c>
      <c r="F27" s="13">
        <v>11</v>
      </c>
      <c r="G27" s="13">
        <v>22</v>
      </c>
      <c r="H27" s="13">
        <v>0</v>
      </c>
      <c r="I27" s="18">
        <v>0</v>
      </c>
    </row>
    <row r="28" spans="1:9" x14ac:dyDescent="0.35">
      <c r="A28" s="17">
        <v>27</v>
      </c>
      <c r="B28" s="13" t="s">
        <v>267</v>
      </c>
      <c r="C28" s="13" t="s">
        <v>293</v>
      </c>
      <c r="D28" s="13">
        <v>19</v>
      </c>
      <c r="E28" s="13">
        <v>11</v>
      </c>
      <c r="F28" s="13">
        <v>10</v>
      </c>
      <c r="G28" s="13">
        <v>21</v>
      </c>
      <c r="H28" s="13">
        <v>0</v>
      </c>
      <c r="I28" s="18">
        <v>1</v>
      </c>
    </row>
    <row r="29" spans="1:9" x14ac:dyDescent="0.35">
      <c r="A29" s="17">
        <v>28</v>
      </c>
      <c r="B29" s="13" t="s">
        <v>15</v>
      </c>
      <c r="C29" s="13" t="s">
        <v>293</v>
      </c>
      <c r="D29" s="13">
        <v>17</v>
      </c>
      <c r="E29" s="13">
        <v>7</v>
      </c>
      <c r="F29" s="13">
        <v>14</v>
      </c>
      <c r="G29" s="13">
        <v>21</v>
      </c>
      <c r="H29" s="13">
        <v>0</v>
      </c>
      <c r="I29" s="18">
        <v>0</v>
      </c>
    </row>
    <row r="30" spans="1:9" x14ac:dyDescent="0.35">
      <c r="A30" s="17">
        <v>29</v>
      </c>
      <c r="B30" s="13" t="s">
        <v>60</v>
      </c>
      <c r="C30" s="13" t="s">
        <v>115</v>
      </c>
      <c r="D30" s="13">
        <v>20</v>
      </c>
      <c r="E30" s="13">
        <v>5</v>
      </c>
      <c r="F30" s="13">
        <v>15</v>
      </c>
      <c r="G30" s="13">
        <v>20</v>
      </c>
      <c r="H30" s="13">
        <v>1</v>
      </c>
      <c r="I30" s="18">
        <v>0</v>
      </c>
    </row>
    <row r="31" spans="1:9" x14ac:dyDescent="0.35">
      <c r="A31" s="17">
        <v>30</v>
      </c>
      <c r="B31" s="13" t="s">
        <v>70</v>
      </c>
      <c r="C31" s="13" t="s">
        <v>115</v>
      </c>
      <c r="D31" s="13">
        <v>14</v>
      </c>
      <c r="E31" s="13">
        <v>7</v>
      </c>
      <c r="F31" s="13">
        <v>13</v>
      </c>
      <c r="G31" s="13">
        <v>20</v>
      </c>
      <c r="H31" s="13">
        <v>1</v>
      </c>
      <c r="I31" s="18">
        <v>0</v>
      </c>
    </row>
    <row r="32" spans="1:9" x14ac:dyDescent="0.35">
      <c r="A32" s="17">
        <v>31</v>
      </c>
      <c r="B32" s="13" t="s">
        <v>296</v>
      </c>
      <c r="C32" s="13" t="s">
        <v>259</v>
      </c>
      <c r="D32" s="13">
        <v>17</v>
      </c>
      <c r="E32" s="13">
        <v>6</v>
      </c>
      <c r="F32" s="13">
        <v>14</v>
      </c>
      <c r="G32" s="13">
        <v>20</v>
      </c>
      <c r="H32" s="13">
        <v>0</v>
      </c>
      <c r="I32" s="18">
        <v>1</v>
      </c>
    </row>
    <row r="33" spans="1:9" x14ac:dyDescent="0.35">
      <c r="A33" s="17">
        <v>32</v>
      </c>
      <c r="B33" s="13" t="s">
        <v>159</v>
      </c>
      <c r="C33" s="13" t="s">
        <v>293</v>
      </c>
      <c r="D33" s="13">
        <v>19</v>
      </c>
      <c r="E33" s="13">
        <v>5</v>
      </c>
      <c r="F33" s="13">
        <v>14</v>
      </c>
      <c r="G33" s="13">
        <v>19</v>
      </c>
      <c r="H33" s="13">
        <v>0</v>
      </c>
      <c r="I33" s="18">
        <v>0</v>
      </c>
    </row>
    <row r="34" spans="1:9" x14ac:dyDescent="0.35">
      <c r="A34" s="17">
        <v>33</v>
      </c>
      <c r="B34" s="13" t="s">
        <v>129</v>
      </c>
      <c r="C34" s="13" t="s">
        <v>293</v>
      </c>
      <c r="D34" s="13">
        <v>20</v>
      </c>
      <c r="E34" s="13">
        <v>4</v>
      </c>
      <c r="F34" s="13">
        <v>15</v>
      </c>
      <c r="G34" s="13">
        <v>19</v>
      </c>
      <c r="H34" s="13">
        <v>0</v>
      </c>
      <c r="I34" s="18">
        <v>0</v>
      </c>
    </row>
    <row r="35" spans="1:9" x14ac:dyDescent="0.35">
      <c r="A35" s="17">
        <v>34</v>
      </c>
      <c r="B35" s="13" t="s">
        <v>143</v>
      </c>
      <c r="C35" s="13" t="s">
        <v>293</v>
      </c>
      <c r="D35" s="13">
        <v>19</v>
      </c>
      <c r="E35" s="13">
        <v>0</v>
      </c>
      <c r="F35" s="13">
        <v>18</v>
      </c>
      <c r="G35" s="13">
        <v>18</v>
      </c>
      <c r="H35" s="13">
        <v>0</v>
      </c>
      <c r="I35" s="18">
        <v>0</v>
      </c>
    </row>
    <row r="36" spans="1:9" x14ac:dyDescent="0.35">
      <c r="A36" s="17">
        <v>35</v>
      </c>
      <c r="B36" s="13" t="s">
        <v>215</v>
      </c>
      <c r="C36" s="13" t="s">
        <v>115</v>
      </c>
      <c r="D36" s="13">
        <v>14</v>
      </c>
      <c r="E36" s="13">
        <v>5</v>
      </c>
      <c r="F36" s="13">
        <v>13</v>
      </c>
      <c r="G36" s="13">
        <v>18</v>
      </c>
      <c r="H36" s="13">
        <v>0</v>
      </c>
      <c r="I36" s="18">
        <v>1</v>
      </c>
    </row>
    <row r="37" spans="1:9" x14ac:dyDescent="0.35">
      <c r="A37" s="17">
        <v>36</v>
      </c>
      <c r="B37" s="13" t="s">
        <v>248</v>
      </c>
      <c r="C37" s="13" t="s">
        <v>206</v>
      </c>
      <c r="D37" s="13">
        <v>19</v>
      </c>
      <c r="E37" s="13">
        <v>4</v>
      </c>
      <c r="F37" s="13">
        <v>13</v>
      </c>
      <c r="G37" s="13">
        <v>17</v>
      </c>
      <c r="H37" s="13">
        <v>0</v>
      </c>
      <c r="I37" s="18">
        <v>0</v>
      </c>
    </row>
    <row r="38" spans="1:9" x14ac:dyDescent="0.35">
      <c r="A38" s="17">
        <v>37</v>
      </c>
      <c r="B38" s="13" t="s">
        <v>59</v>
      </c>
      <c r="C38" s="13" t="s">
        <v>115</v>
      </c>
      <c r="D38" s="13">
        <v>17</v>
      </c>
      <c r="E38" s="13">
        <v>3</v>
      </c>
      <c r="F38" s="13">
        <v>14</v>
      </c>
      <c r="G38" s="13">
        <v>17</v>
      </c>
      <c r="H38" s="13">
        <v>0</v>
      </c>
      <c r="I38" s="18">
        <v>0</v>
      </c>
    </row>
    <row r="39" spans="1:9" x14ac:dyDescent="0.35">
      <c r="A39" s="17">
        <v>38</v>
      </c>
      <c r="B39" s="13" t="s">
        <v>133</v>
      </c>
      <c r="C39" s="13" t="s">
        <v>206</v>
      </c>
      <c r="D39" s="13">
        <v>15</v>
      </c>
      <c r="E39" s="13">
        <v>5</v>
      </c>
      <c r="F39" s="13">
        <v>12</v>
      </c>
      <c r="G39" s="13">
        <v>17</v>
      </c>
      <c r="H39" s="13">
        <v>1</v>
      </c>
      <c r="I39" s="18">
        <v>0</v>
      </c>
    </row>
    <row r="40" spans="1:9" x14ac:dyDescent="0.35">
      <c r="A40" s="17">
        <v>39</v>
      </c>
      <c r="B40" s="13" t="s">
        <v>21</v>
      </c>
      <c r="C40" s="13" t="s">
        <v>259</v>
      </c>
      <c r="D40" s="13">
        <v>18</v>
      </c>
      <c r="E40" s="13">
        <v>4</v>
      </c>
      <c r="F40" s="13">
        <v>13</v>
      </c>
      <c r="G40" s="13">
        <v>17</v>
      </c>
      <c r="H40" s="13">
        <v>1</v>
      </c>
      <c r="I40" s="18">
        <v>1</v>
      </c>
    </row>
    <row r="41" spans="1:9" x14ac:dyDescent="0.35">
      <c r="A41" s="17">
        <v>40</v>
      </c>
      <c r="B41" s="13" t="s">
        <v>122</v>
      </c>
      <c r="C41" s="13" t="s">
        <v>206</v>
      </c>
      <c r="D41" s="13">
        <v>20</v>
      </c>
      <c r="E41" s="13">
        <v>6</v>
      </c>
      <c r="F41" s="13">
        <v>10</v>
      </c>
      <c r="G41" s="13">
        <v>16</v>
      </c>
      <c r="H41" s="13">
        <v>2</v>
      </c>
      <c r="I41" s="18">
        <v>0</v>
      </c>
    </row>
    <row r="42" spans="1:9" x14ac:dyDescent="0.35">
      <c r="A42" s="17">
        <v>41</v>
      </c>
      <c r="B42" s="13" t="s">
        <v>67</v>
      </c>
      <c r="C42" s="13" t="s">
        <v>259</v>
      </c>
      <c r="D42" s="13">
        <v>19</v>
      </c>
      <c r="E42" s="13">
        <v>7</v>
      </c>
      <c r="F42" s="13">
        <v>9</v>
      </c>
      <c r="G42" s="13">
        <v>16</v>
      </c>
      <c r="H42" s="13">
        <v>1</v>
      </c>
      <c r="I42" s="18">
        <v>0</v>
      </c>
    </row>
    <row r="43" spans="1:9" x14ac:dyDescent="0.35">
      <c r="A43" s="17">
        <v>42</v>
      </c>
      <c r="B43" s="13" t="s">
        <v>156</v>
      </c>
      <c r="C43" s="13" t="s">
        <v>259</v>
      </c>
      <c r="D43" s="13">
        <v>21</v>
      </c>
      <c r="E43" s="13">
        <v>5</v>
      </c>
      <c r="F43" s="13">
        <v>10</v>
      </c>
      <c r="G43" s="13">
        <v>15</v>
      </c>
      <c r="H43" s="13">
        <v>0</v>
      </c>
      <c r="I43" s="18">
        <v>0</v>
      </c>
    </row>
    <row r="44" spans="1:9" x14ac:dyDescent="0.35">
      <c r="A44" s="17">
        <v>43</v>
      </c>
      <c r="B44" s="13" t="s">
        <v>216</v>
      </c>
      <c r="C44" s="13" t="s">
        <v>115</v>
      </c>
      <c r="D44" s="13">
        <v>15</v>
      </c>
      <c r="E44" s="13">
        <v>5</v>
      </c>
      <c r="F44" s="13">
        <v>10</v>
      </c>
      <c r="G44" s="13">
        <v>15</v>
      </c>
      <c r="H44" s="13">
        <v>2</v>
      </c>
      <c r="I44" s="18">
        <v>0</v>
      </c>
    </row>
    <row r="45" spans="1:9" x14ac:dyDescent="0.35">
      <c r="A45" s="17">
        <v>44</v>
      </c>
      <c r="B45" s="13" t="s">
        <v>155</v>
      </c>
      <c r="C45" s="13" t="s">
        <v>293</v>
      </c>
      <c r="D45" s="13">
        <v>17</v>
      </c>
      <c r="E45" s="13">
        <v>2</v>
      </c>
      <c r="F45" s="13">
        <v>13</v>
      </c>
      <c r="G45" s="13">
        <v>15</v>
      </c>
      <c r="H45" s="13">
        <v>0</v>
      </c>
      <c r="I45" s="18">
        <v>0</v>
      </c>
    </row>
    <row r="46" spans="1:9" x14ac:dyDescent="0.35">
      <c r="A46" s="17">
        <v>45</v>
      </c>
      <c r="B46" s="13" t="s">
        <v>277</v>
      </c>
      <c r="C46" s="13" t="s">
        <v>114</v>
      </c>
      <c r="D46" s="13">
        <v>17</v>
      </c>
      <c r="E46" s="13">
        <v>5</v>
      </c>
      <c r="F46" s="13">
        <v>9</v>
      </c>
      <c r="G46" s="13">
        <v>14</v>
      </c>
      <c r="H46" s="13">
        <v>2</v>
      </c>
      <c r="I46" s="18">
        <v>0</v>
      </c>
    </row>
    <row r="47" spans="1:9" x14ac:dyDescent="0.35">
      <c r="A47" s="17">
        <v>46</v>
      </c>
      <c r="B47" s="13" t="s">
        <v>268</v>
      </c>
      <c r="C47" s="13" t="s">
        <v>259</v>
      </c>
      <c r="D47" s="13">
        <v>16</v>
      </c>
      <c r="E47" s="13">
        <v>7</v>
      </c>
      <c r="F47" s="13">
        <v>7</v>
      </c>
      <c r="G47" s="13">
        <v>14</v>
      </c>
      <c r="H47" s="13">
        <v>2</v>
      </c>
      <c r="I47" s="18">
        <v>0</v>
      </c>
    </row>
    <row r="48" spans="1:9" x14ac:dyDescent="0.35">
      <c r="A48" s="17">
        <v>47</v>
      </c>
      <c r="B48" s="13" t="s">
        <v>46</v>
      </c>
      <c r="C48" s="13" t="s">
        <v>259</v>
      </c>
      <c r="D48" s="13">
        <v>15</v>
      </c>
      <c r="E48" s="13">
        <v>1</v>
      </c>
      <c r="F48" s="13">
        <v>12</v>
      </c>
      <c r="G48" s="13">
        <v>13</v>
      </c>
      <c r="H48" s="13">
        <v>0</v>
      </c>
      <c r="I48" s="18">
        <v>0</v>
      </c>
    </row>
    <row r="49" spans="1:9" x14ac:dyDescent="0.35">
      <c r="A49" s="17">
        <v>48</v>
      </c>
      <c r="B49" s="13" t="s">
        <v>55</v>
      </c>
      <c r="C49" s="13" t="s">
        <v>293</v>
      </c>
      <c r="D49" s="13">
        <v>15</v>
      </c>
      <c r="E49" s="13">
        <v>5</v>
      </c>
      <c r="F49" s="13">
        <v>7</v>
      </c>
      <c r="G49" s="13">
        <v>12</v>
      </c>
      <c r="H49" s="13">
        <v>1</v>
      </c>
      <c r="I49" s="18">
        <v>0</v>
      </c>
    </row>
    <row r="50" spans="1:9" x14ac:dyDescent="0.35">
      <c r="A50" s="17">
        <v>49</v>
      </c>
      <c r="B50" s="13" t="s">
        <v>297</v>
      </c>
      <c r="C50" s="13" t="s">
        <v>206</v>
      </c>
      <c r="D50" s="13">
        <v>15</v>
      </c>
      <c r="E50" s="13">
        <v>6</v>
      </c>
      <c r="F50" s="13">
        <v>6</v>
      </c>
      <c r="G50" s="13">
        <v>12</v>
      </c>
      <c r="H50" s="13">
        <v>0</v>
      </c>
      <c r="I50" s="18">
        <v>0</v>
      </c>
    </row>
    <row r="51" spans="1:9" x14ac:dyDescent="0.35">
      <c r="A51" s="17">
        <v>50</v>
      </c>
      <c r="B51" s="13" t="s">
        <v>289</v>
      </c>
      <c r="C51" s="13" t="s">
        <v>293</v>
      </c>
      <c r="D51" s="13">
        <v>11</v>
      </c>
      <c r="E51" s="13">
        <v>3</v>
      </c>
      <c r="F51" s="13">
        <v>8</v>
      </c>
      <c r="G51" s="13">
        <v>11</v>
      </c>
      <c r="H51" s="13">
        <v>1</v>
      </c>
      <c r="I51" s="18">
        <v>0</v>
      </c>
    </row>
    <row r="52" spans="1:9" x14ac:dyDescent="0.35">
      <c r="A52" s="17">
        <v>51</v>
      </c>
      <c r="B52" s="13" t="s">
        <v>218</v>
      </c>
      <c r="C52" s="13" t="s">
        <v>20</v>
      </c>
      <c r="D52" s="13">
        <v>19</v>
      </c>
      <c r="E52" s="13">
        <v>7</v>
      </c>
      <c r="F52" s="13">
        <v>4</v>
      </c>
      <c r="G52" s="13">
        <v>11</v>
      </c>
      <c r="H52" s="13">
        <v>0</v>
      </c>
      <c r="I52" s="18">
        <v>0</v>
      </c>
    </row>
    <row r="53" spans="1:9" x14ac:dyDescent="0.35">
      <c r="A53" s="17">
        <v>52</v>
      </c>
      <c r="B53" s="13" t="s">
        <v>31</v>
      </c>
      <c r="C53" s="13" t="s">
        <v>20</v>
      </c>
      <c r="D53" s="13">
        <v>15</v>
      </c>
      <c r="E53" s="13">
        <v>7</v>
      </c>
      <c r="F53" s="13">
        <v>4</v>
      </c>
      <c r="G53" s="13">
        <v>11</v>
      </c>
      <c r="H53" s="13">
        <v>0</v>
      </c>
      <c r="I53" s="18">
        <v>0</v>
      </c>
    </row>
    <row r="54" spans="1:9" x14ac:dyDescent="0.35">
      <c r="A54" s="17">
        <v>53</v>
      </c>
      <c r="B54" s="13" t="s">
        <v>47</v>
      </c>
      <c r="C54" s="13" t="s">
        <v>20</v>
      </c>
      <c r="D54" s="13">
        <v>13</v>
      </c>
      <c r="E54" s="13">
        <v>1</v>
      </c>
      <c r="F54" s="13">
        <v>10</v>
      </c>
      <c r="G54" s="13">
        <v>11</v>
      </c>
      <c r="H54" s="13">
        <v>0</v>
      </c>
      <c r="I54" s="18">
        <v>0</v>
      </c>
    </row>
    <row r="55" spans="1:9" x14ac:dyDescent="0.35">
      <c r="A55" s="17">
        <v>54</v>
      </c>
      <c r="B55" s="13" t="s">
        <v>65</v>
      </c>
      <c r="C55" s="13" t="s">
        <v>259</v>
      </c>
      <c r="D55" s="13">
        <v>21</v>
      </c>
      <c r="E55" s="13">
        <v>1</v>
      </c>
      <c r="F55" s="13">
        <v>10</v>
      </c>
      <c r="G55" s="13">
        <v>11</v>
      </c>
      <c r="H55" s="13">
        <v>0</v>
      </c>
      <c r="I55" s="18">
        <v>0</v>
      </c>
    </row>
    <row r="56" spans="1:9" x14ac:dyDescent="0.35">
      <c r="A56" s="17">
        <v>55</v>
      </c>
      <c r="B56" s="13" t="s">
        <v>50</v>
      </c>
      <c r="C56" s="13" t="s">
        <v>259</v>
      </c>
      <c r="D56" s="13">
        <v>13</v>
      </c>
      <c r="E56" s="13">
        <v>5</v>
      </c>
      <c r="F56" s="13">
        <v>5</v>
      </c>
      <c r="G56" s="13">
        <v>10</v>
      </c>
      <c r="H56" s="13">
        <v>1</v>
      </c>
      <c r="I56" s="18">
        <v>0</v>
      </c>
    </row>
    <row r="57" spans="1:9" x14ac:dyDescent="0.35">
      <c r="A57" s="17">
        <v>56</v>
      </c>
      <c r="B57" s="13" t="s">
        <v>79</v>
      </c>
      <c r="C57" s="13" t="s">
        <v>206</v>
      </c>
      <c r="D57" s="13">
        <v>16</v>
      </c>
      <c r="E57" s="13">
        <v>2</v>
      </c>
      <c r="F57" s="13">
        <v>8</v>
      </c>
      <c r="G57" s="13">
        <v>10</v>
      </c>
      <c r="H57" s="13">
        <v>0</v>
      </c>
      <c r="I57" s="18">
        <v>0</v>
      </c>
    </row>
    <row r="58" spans="1:9" x14ac:dyDescent="0.35">
      <c r="A58" s="17">
        <v>57</v>
      </c>
      <c r="B58" s="13" t="s">
        <v>298</v>
      </c>
      <c r="C58" s="13" t="s">
        <v>114</v>
      </c>
      <c r="D58" s="13">
        <v>14</v>
      </c>
      <c r="E58" s="13">
        <v>1</v>
      </c>
      <c r="F58" s="13">
        <v>9</v>
      </c>
      <c r="G58" s="13">
        <v>10</v>
      </c>
      <c r="H58" s="13">
        <v>0</v>
      </c>
      <c r="I58" s="18">
        <v>0</v>
      </c>
    </row>
    <row r="59" spans="1:9" x14ac:dyDescent="0.35">
      <c r="A59" s="17">
        <v>58</v>
      </c>
      <c r="B59" s="13" t="s">
        <v>43</v>
      </c>
      <c r="C59" s="13" t="s">
        <v>114</v>
      </c>
      <c r="D59" s="13">
        <v>15</v>
      </c>
      <c r="E59" s="13">
        <v>0</v>
      </c>
      <c r="F59" s="13">
        <v>10</v>
      </c>
      <c r="G59" s="13">
        <v>10</v>
      </c>
      <c r="H59" s="13">
        <v>0</v>
      </c>
      <c r="I59" s="18">
        <v>0</v>
      </c>
    </row>
    <row r="60" spans="1:9" x14ac:dyDescent="0.35">
      <c r="A60" s="17">
        <v>59</v>
      </c>
      <c r="B60" s="13" t="s">
        <v>250</v>
      </c>
      <c r="C60" s="13" t="s">
        <v>114</v>
      </c>
      <c r="D60" s="13">
        <v>17</v>
      </c>
      <c r="E60" s="13">
        <v>2</v>
      </c>
      <c r="F60" s="13">
        <v>8</v>
      </c>
      <c r="G60" s="13">
        <v>10</v>
      </c>
      <c r="H60" s="13">
        <v>0</v>
      </c>
      <c r="I60" s="18">
        <v>0</v>
      </c>
    </row>
    <row r="61" spans="1:9" x14ac:dyDescent="0.35">
      <c r="A61" s="17">
        <v>60</v>
      </c>
      <c r="B61" s="13" t="s">
        <v>276</v>
      </c>
      <c r="C61" s="13" t="s">
        <v>115</v>
      </c>
      <c r="D61" s="13">
        <v>17</v>
      </c>
      <c r="E61" s="13">
        <v>1</v>
      </c>
      <c r="F61" s="13">
        <v>9</v>
      </c>
      <c r="G61" s="13">
        <v>10</v>
      </c>
      <c r="H61" s="13">
        <v>0</v>
      </c>
      <c r="I61" s="18">
        <v>0</v>
      </c>
    </row>
    <row r="62" spans="1:9" x14ac:dyDescent="0.35">
      <c r="A62" s="17">
        <v>61</v>
      </c>
      <c r="B62" s="13" t="s">
        <v>33</v>
      </c>
      <c r="C62" s="13" t="s">
        <v>293</v>
      </c>
      <c r="D62" s="13">
        <v>10</v>
      </c>
      <c r="E62" s="13">
        <v>4</v>
      </c>
      <c r="F62" s="13">
        <v>5</v>
      </c>
      <c r="G62" s="13">
        <v>9</v>
      </c>
      <c r="H62" s="13">
        <v>1</v>
      </c>
      <c r="I62" s="18">
        <v>0</v>
      </c>
    </row>
    <row r="63" spans="1:9" x14ac:dyDescent="0.35">
      <c r="A63" s="17">
        <v>62</v>
      </c>
      <c r="B63" s="13" t="s">
        <v>168</v>
      </c>
      <c r="C63" s="13" t="s">
        <v>206</v>
      </c>
      <c r="D63" s="13">
        <v>11</v>
      </c>
      <c r="E63" s="13">
        <v>0</v>
      </c>
      <c r="F63" s="13">
        <v>9</v>
      </c>
      <c r="G63" s="13">
        <v>9</v>
      </c>
      <c r="H63" s="13">
        <v>0</v>
      </c>
      <c r="I63" s="18">
        <v>0</v>
      </c>
    </row>
    <row r="64" spans="1:9" x14ac:dyDescent="0.35">
      <c r="A64" s="17">
        <v>63</v>
      </c>
      <c r="B64" s="13" t="s">
        <v>299</v>
      </c>
      <c r="C64" s="13" t="s">
        <v>115</v>
      </c>
      <c r="D64" s="13">
        <v>17</v>
      </c>
      <c r="E64" s="13">
        <v>4</v>
      </c>
      <c r="F64" s="13">
        <v>5</v>
      </c>
      <c r="G64" s="13">
        <v>9</v>
      </c>
      <c r="H64" s="13">
        <v>0</v>
      </c>
      <c r="I64" s="18">
        <v>0</v>
      </c>
    </row>
    <row r="65" spans="1:9" x14ac:dyDescent="0.35">
      <c r="A65" s="17">
        <v>64</v>
      </c>
      <c r="B65" s="13" t="s">
        <v>75</v>
      </c>
      <c r="C65" s="13" t="s">
        <v>293</v>
      </c>
      <c r="D65" s="13">
        <v>15</v>
      </c>
      <c r="E65" s="13">
        <v>5</v>
      </c>
      <c r="F65" s="13">
        <v>4</v>
      </c>
      <c r="G65" s="13">
        <v>9</v>
      </c>
      <c r="H65" s="13">
        <v>0</v>
      </c>
      <c r="I65" s="18">
        <v>0</v>
      </c>
    </row>
    <row r="66" spans="1:9" x14ac:dyDescent="0.35">
      <c r="A66" s="17">
        <v>65</v>
      </c>
      <c r="B66" s="13" t="s">
        <v>78</v>
      </c>
      <c r="C66" s="13" t="s">
        <v>114</v>
      </c>
      <c r="D66" s="13">
        <v>14</v>
      </c>
      <c r="E66" s="13">
        <v>1</v>
      </c>
      <c r="F66" s="13">
        <v>8</v>
      </c>
      <c r="G66" s="13">
        <v>9</v>
      </c>
      <c r="H66" s="13">
        <v>1</v>
      </c>
      <c r="I66" s="18">
        <v>0</v>
      </c>
    </row>
    <row r="67" spans="1:9" x14ac:dyDescent="0.35">
      <c r="A67" s="17">
        <v>66</v>
      </c>
      <c r="B67" s="13" t="s">
        <v>41</v>
      </c>
      <c r="C67" s="13" t="s">
        <v>114</v>
      </c>
      <c r="D67" s="13">
        <v>19</v>
      </c>
      <c r="E67" s="13">
        <v>1</v>
      </c>
      <c r="F67" s="13">
        <v>7</v>
      </c>
      <c r="G67" s="13">
        <v>8</v>
      </c>
      <c r="H67" s="13">
        <v>0</v>
      </c>
      <c r="I67" s="18">
        <v>0</v>
      </c>
    </row>
    <row r="68" spans="1:9" x14ac:dyDescent="0.35">
      <c r="A68" s="17">
        <v>67</v>
      </c>
      <c r="B68" s="13" t="s">
        <v>57</v>
      </c>
      <c r="C68" s="13" t="s">
        <v>20</v>
      </c>
      <c r="D68" s="13">
        <v>18</v>
      </c>
      <c r="E68" s="13">
        <v>3</v>
      </c>
      <c r="F68" s="13">
        <v>5</v>
      </c>
      <c r="G68" s="13">
        <v>8</v>
      </c>
      <c r="H68" s="13">
        <v>0</v>
      </c>
      <c r="I68" s="18">
        <v>0</v>
      </c>
    </row>
    <row r="69" spans="1:9" x14ac:dyDescent="0.35">
      <c r="A69" s="17">
        <v>68</v>
      </c>
      <c r="B69" s="13" t="s">
        <v>84</v>
      </c>
      <c r="C69" s="13" t="s">
        <v>206</v>
      </c>
      <c r="D69" s="13">
        <v>21</v>
      </c>
      <c r="E69" s="13">
        <v>1</v>
      </c>
      <c r="F69" s="13">
        <v>6</v>
      </c>
      <c r="G69" s="13">
        <v>7</v>
      </c>
      <c r="H69" s="13">
        <v>0</v>
      </c>
      <c r="I69" s="18">
        <v>0</v>
      </c>
    </row>
    <row r="70" spans="1:9" x14ac:dyDescent="0.35">
      <c r="A70" s="17">
        <v>69</v>
      </c>
      <c r="B70" s="13" t="s">
        <v>279</v>
      </c>
      <c r="C70" s="13" t="s">
        <v>115</v>
      </c>
      <c r="D70" s="13">
        <v>10</v>
      </c>
      <c r="E70" s="13">
        <v>0</v>
      </c>
      <c r="F70" s="13">
        <v>7</v>
      </c>
      <c r="G70" s="13">
        <v>7</v>
      </c>
      <c r="H70" s="13">
        <v>0</v>
      </c>
      <c r="I70" s="18">
        <v>0</v>
      </c>
    </row>
    <row r="71" spans="1:9" x14ac:dyDescent="0.35">
      <c r="A71" s="17">
        <v>70</v>
      </c>
      <c r="B71" s="13" t="s">
        <v>288</v>
      </c>
      <c r="C71" s="13" t="s">
        <v>115</v>
      </c>
      <c r="D71" s="13">
        <v>10</v>
      </c>
      <c r="E71" s="13">
        <v>1</v>
      </c>
      <c r="F71" s="13">
        <v>6</v>
      </c>
      <c r="G71" s="13">
        <v>7</v>
      </c>
      <c r="H71" s="13">
        <v>0</v>
      </c>
      <c r="I71" s="18">
        <v>0</v>
      </c>
    </row>
    <row r="72" spans="1:9" x14ac:dyDescent="0.35">
      <c r="A72" s="17">
        <v>71</v>
      </c>
      <c r="B72" s="13" t="s">
        <v>144</v>
      </c>
      <c r="C72" s="13" t="s">
        <v>20</v>
      </c>
      <c r="D72" s="13">
        <v>6</v>
      </c>
      <c r="E72" s="13">
        <v>3</v>
      </c>
      <c r="F72" s="13">
        <v>3</v>
      </c>
      <c r="G72" s="13">
        <v>6</v>
      </c>
      <c r="H72" s="13">
        <v>0</v>
      </c>
      <c r="I72" s="18">
        <v>0</v>
      </c>
    </row>
    <row r="73" spans="1:9" x14ac:dyDescent="0.35">
      <c r="A73" s="17">
        <v>72</v>
      </c>
      <c r="B73" s="13" t="s">
        <v>62</v>
      </c>
      <c r="C73" s="13" t="s">
        <v>114</v>
      </c>
      <c r="D73" s="13">
        <v>15</v>
      </c>
      <c r="E73" s="13">
        <v>0</v>
      </c>
      <c r="F73" s="13">
        <v>6</v>
      </c>
      <c r="G73" s="13">
        <v>6</v>
      </c>
      <c r="H73" s="13">
        <v>0</v>
      </c>
      <c r="I73" s="18">
        <v>0</v>
      </c>
    </row>
    <row r="74" spans="1:9" x14ac:dyDescent="0.35">
      <c r="A74" s="17">
        <v>73</v>
      </c>
      <c r="B74" s="13" t="s">
        <v>86</v>
      </c>
      <c r="C74" s="13" t="s">
        <v>259</v>
      </c>
      <c r="D74" s="13">
        <v>12</v>
      </c>
      <c r="E74" s="13">
        <v>0</v>
      </c>
      <c r="F74" s="13">
        <v>6</v>
      </c>
      <c r="G74" s="13">
        <v>6</v>
      </c>
      <c r="H74" s="13">
        <v>0</v>
      </c>
      <c r="I74" s="18">
        <v>0</v>
      </c>
    </row>
    <row r="75" spans="1:9" x14ac:dyDescent="0.35">
      <c r="A75" s="17">
        <v>74</v>
      </c>
      <c r="B75" s="13" t="s">
        <v>37</v>
      </c>
      <c r="C75" s="13" t="s">
        <v>20</v>
      </c>
      <c r="D75" s="13">
        <v>16</v>
      </c>
      <c r="E75" s="13">
        <v>1</v>
      </c>
      <c r="F75" s="13">
        <v>4</v>
      </c>
      <c r="G75" s="13">
        <v>5</v>
      </c>
      <c r="H75" s="13">
        <v>0</v>
      </c>
      <c r="I75" s="18">
        <v>0</v>
      </c>
    </row>
    <row r="76" spans="1:9" x14ac:dyDescent="0.35">
      <c r="A76" s="17">
        <v>75</v>
      </c>
      <c r="B76" s="13" t="s">
        <v>56</v>
      </c>
      <c r="C76" s="13" t="s">
        <v>20</v>
      </c>
      <c r="D76" s="13">
        <v>16</v>
      </c>
      <c r="E76" s="13">
        <v>4</v>
      </c>
      <c r="F76" s="13">
        <v>1</v>
      </c>
      <c r="G76" s="13">
        <v>5</v>
      </c>
      <c r="H76" s="13">
        <v>1</v>
      </c>
      <c r="I76" s="18">
        <v>0</v>
      </c>
    </row>
    <row r="77" spans="1:9" x14ac:dyDescent="0.35">
      <c r="A77" s="17">
        <v>76</v>
      </c>
      <c r="B77" s="13" t="s">
        <v>130</v>
      </c>
      <c r="C77" s="13" t="s">
        <v>20</v>
      </c>
      <c r="D77" s="13">
        <v>21</v>
      </c>
      <c r="E77" s="13">
        <v>1</v>
      </c>
      <c r="F77" s="13">
        <v>3</v>
      </c>
      <c r="G77" s="13">
        <v>4</v>
      </c>
      <c r="H77" s="13">
        <v>0</v>
      </c>
      <c r="I77" s="18">
        <v>0</v>
      </c>
    </row>
    <row r="78" spans="1:9" x14ac:dyDescent="0.35">
      <c r="A78" s="17">
        <v>77</v>
      </c>
      <c r="B78" s="13" t="s">
        <v>271</v>
      </c>
      <c r="C78" s="13" t="s">
        <v>206</v>
      </c>
      <c r="D78" s="13">
        <v>9</v>
      </c>
      <c r="E78" s="13">
        <v>0</v>
      </c>
      <c r="F78" s="13">
        <v>4</v>
      </c>
      <c r="G78" s="13">
        <v>4</v>
      </c>
      <c r="H78" s="13">
        <v>0</v>
      </c>
      <c r="I78" s="18">
        <v>0</v>
      </c>
    </row>
    <row r="79" spans="1:9" x14ac:dyDescent="0.35">
      <c r="A79" s="17">
        <v>78</v>
      </c>
      <c r="B79" s="13" t="s">
        <v>278</v>
      </c>
      <c r="C79" s="13" t="s">
        <v>206</v>
      </c>
      <c r="D79" s="13">
        <v>6</v>
      </c>
      <c r="E79" s="13">
        <v>0</v>
      </c>
      <c r="F79" s="13">
        <v>3</v>
      </c>
      <c r="G79" s="13">
        <v>3</v>
      </c>
      <c r="H79" s="13">
        <v>0</v>
      </c>
      <c r="I79" s="18">
        <v>0</v>
      </c>
    </row>
    <row r="80" spans="1:9" x14ac:dyDescent="0.35">
      <c r="A80" s="17">
        <v>79</v>
      </c>
      <c r="B80" s="13" t="s">
        <v>283</v>
      </c>
      <c r="C80" s="13" t="s">
        <v>20</v>
      </c>
      <c r="D80" s="13">
        <v>19</v>
      </c>
      <c r="E80" s="13">
        <v>0</v>
      </c>
      <c r="F80" s="13">
        <v>3</v>
      </c>
      <c r="G80" s="13">
        <v>3</v>
      </c>
      <c r="H80" s="13">
        <v>0</v>
      </c>
      <c r="I80" s="18">
        <v>0</v>
      </c>
    </row>
    <row r="81" spans="1:9" x14ac:dyDescent="0.35">
      <c r="A81" s="17">
        <v>80</v>
      </c>
      <c r="B81" s="13" t="s">
        <v>61</v>
      </c>
      <c r="C81" s="13" t="s">
        <v>20</v>
      </c>
      <c r="D81" s="13">
        <v>11</v>
      </c>
      <c r="E81" s="13">
        <v>0</v>
      </c>
      <c r="F81" s="13">
        <v>3</v>
      </c>
      <c r="G81" s="13">
        <v>3</v>
      </c>
      <c r="H81" s="13">
        <v>0</v>
      </c>
      <c r="I81" s="18">
        <v>0</v>
      </c>
    </row>
    <row r="82" spans="1:9" x14ac:dyDescent="0.35">
      <c r="A82" s="17">
        <v>81</v>
      </c>
      <c r="B82" s="13" t="s">
        <v>83</v>
      </c>
      <c r="C82" s="13" t="s">
        <v>114</v>
      </c>
      <c r="D82" s="13">
        <v>20</v>
      </c>
      <c r="E82" s="13">
        <v>2</v>
      </c>
      <c r="F82" s="13">
        <v>1</v>
      </c>
      <c r="G82" s="13">
        <v>3</v>
      </c>
      <c r="H82" s="13">
        <v>1</v>
      </c>
      <c r="I82" s="18">
        <v>0</v>
      </c>
    </row>
    <row r="83" spans="1:9" x14ac:dyDescent="0.35">
      <c r="A83" s="17">
        <v>82</v>
      </c>
      <c r="B83" s="13" t="s">
        <v>252</v>
      </c>
      <c r="C83" s="13" t="s">
        <v>259</v>
      </c>
      <c r="D83" s="13">
        <v>18</v>
      </c>
      <c r="E83" s="13">
        <v>1</v>
      </c>
      <c r="F83" s="13">
        <v>1</v>
      </c>
      <c r="G83" s="13">
        <v>2</v>
      </c>
      <c r="H83" s="13">
        <v>1</v>
      </c>
      <c r="I83" s="18">
        <v>0</v>
      </c>
    </row>
    <row r="84" spans="1:9" ht="15" thickBot="1" x14ac:dyDescent="0.4">
      <c r="A84" s="19">
        <v>83</v>
      </c>
      <c r="B84" s="20" t="s">
        <v>165</v>
      </c>
      <c r="C84" s="20" t="s">
        <v>206</v>
      </c>
      <c r="D84" s="20">
        <v>6</v>
      </c>
      <c r="E84" s="20">
        <v>0</v>
      </c>
      <c r="F84" s="20">
        <v>1</v>
      </c>
      <c r="G84" s="20">
        <v>1</v>
      </c>
      <c r="H84" s="20">
        <v>0</v>
      </c>
      <c r="I84" s="21">
        <v>0</v>
      </c>
    </row>
  </sheetData>
  <autoFilter ref="A1:AE1" xr:uid="{F0CD5FD2-30DE-47E2-9119-A63ACF35B5C4}">
    <sortState xmlns:xlrd2="http://schemas.microsoft.com/office/spreadsheetml/2017/richdata2" ref="A2:AE84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H13" sqref="H13"/>
    </sheetView>
  </sheetViews>
  <sheetFormatPr defaultRowHeight="14.5" x14ac:dyDescent="0.35"/>
  <cols>
    <col min="1" max="1" width="52.81640625" bestFit="1" customWidth="1"/>
  </cols>
  <sheetData>
    <row r="1" spans="1:16" x14ac:dyDescent="0.35">
      <c r="A1" s="33" t="s">
        <v>1</v>
      </c>
      <c r="B1" s="34" t="s">
        <v>203</v>
      </c>
      <c r="C1" s="35" t="s">
        <v>2</v>
      </c>
      <c r="D1" s="35" t="s">
        <v>174</v>
      </c>
      <c r="E1" s="35" t="s">
        <v>175</v>
      </c>
      <c r="F1" s="35" t="s">
        <v>176</v>
      </c>
      <c r="G1" s="35" t="s">
        <v>193</v>
      </c>
      <c r="H1" s="35" t="s">
        <v>194</v>
      </c>
      <c r="I1" s="35" t="s">
        <v>177</v>
      </c>
      <c r="J1" s="36" t="s">
        <v>198</v>
      </c>
      <c r="K1" s="36" t="s">
        <v>199</v>
      </c>
      <c r="L1" s="36" t="s">
        <v>197</v>
      </c>
      <c r="M1" s="36" t="s">
        <v>201</v>
      </c>
      <c r="N1" s="36" t="s">
        <v>202</v>
      </c>
      <c r="O1" s="36" t="s">
        <v>204</v>
      </c>
      <c r="P1" s="37" t="s">
        <v>200</v>
      </c>
    </row>
    <row r="2" spans="1:16" x14ac:dyDescent="0.35">
      <c r="A2" s="27" t="s">
        <v>272</v>
      </c>
      <c r="B2" s="45">
        <f>SUM(C2/22.333)</f>
        <v>14.059911341960328</v>
      </c>
      <c r="C2" s="3">
        <f t="shared" ref="C2:C7" si="0">SUM(D2+E2+F2)</f>
        <v>314</v>
      </c>
      <c r="D2" s="3">
        <f>('2010-2011'!C4+'2011-2012'!Y2+'2012-2013'!Y4+'2013-2014'!Y5+'2014-2015'!Y7+'2015-2016'!Y4+'2016-2017'!Y6+'2017-2018'!Y4+'2018-2019'!Y5+'2019-2020'!Y6+'2021-2022'!Y4+'2022-2023'!Y7+'2023-2024'!Y3+'2024-2025'!Y4)</f>
        <v>124</v>
      </c>
      <c r="E2" s="3">
        <f>('2010-2011'!D4+'2011-2012'!Z2+'2012-2013'!Z4+'2013-2014'!Z5+'2014-2015'!Z7+'2015-2016'!Z4+'2016-2017'!Z6+'2017-2018'!Z4+'2018-2019'!Z5+'2019-2020'!Z6+'2021-2022'!Z4+'2022-2023'!Z7+'2023-2024'!Z3+'2024-2025'!Z4)</f>
        <v>149</v>
      </c>
      <c r="F2" s="3">
        <f>('2010-2011'!E4+'2011-2012'!AA2+'2012-2013'!AA4+'2013-2014'!AA5+'2014-2015'!AA7+'2015-2016'!AA4+'2016-2017'!AA6+'2017-2018'!AA4+'2018-2019'!AA5+'2019-2020'!AA6+'2021-2022'!AA4+'2022-2023'!AA7+'2023-2024'!AA3+'2024-2025'!AA4)</f>
        <v>41</v>
      </c>
      <c r="G2" s="3">
        <f t="shared" ref="G2:G7" si="1">SUM((D2*2)+(F2))</f>
        <v>289</v>
      </c>
      <c r="H2" s="3">
        <f>('2010-2011'!G4+'2011-2012'!AC2+'2012-2013'!AC4+'2013-2014'!AC5+'2014-2015'!AC7+'2015-2016'!AC4+'2016-2017'!AC6+'2017-2018'!AC4+'2018-2019'!AC5+'2019-2020'!AC6+'2021-2022'!AC4+'2022-2023'!AC7+'2023-2024'!AC3+'2024-2025'!AC4)</f>
        <v>1376</v>
      </c>
      <c r="I2" s="3">
        <f>('2010-2011'!H4+'2011-2012'!AD2+'2012-2013'!AD4+'2013-2014'!AD5+'2014-2015'!AD7+'2015-2016'!AD4+'2016-2017'!AD6+'2017-2018'!AD4+'2018-2019'!AD5+'2019-2020'!AD6+'2021-2022'!AD4+'2022-2023'!AD7+'2023-2024'!AD3+'2024-2025'!AD4)</f>
        <v>1499</v>
      </c>
      <c r="J2" s="31">
        <f t="shared" ref="J2:J7" si="2">SUM(H2/C2)</f>
        <v>4.3821656050955413</v>
      </c>
      <c r="K2" s="31">
        <f t="shared" ref="K2:K7" si="3">SUM(I2/C2)</f>
        <v>4.7738853503184711</v>
      </c>
      <c r="L2" s="31">
        <f t="shared" ref="L2:L7" si="4">SUM(G2/C2)</f>
        <v>0.92038216560509556</v>
      </c>
      <c r="M2" s="31">
        <f t="shared" ref="M2:M7" si="5">SUM(D2/B2)</f>
        <v>8.8194012738853509</v>
      </c>
      <c r="N2" s="31">
        <f t="shared" ref="N2:N7" si="6">SUM(E2/B2)</f>
        <v>10.597506369426752</v>
      </c>
      <c r="O2" s="31">
        <f t="shared" ref="O2:O7" si="7">SUM(G2/B2)</f>
        <v>20.5548949044586</v>
      </c>
      <c r="P2" s="29">
        <f t="shared" ref="P2:P7" si="8">SUM(D2/(D2+E2))</f>
        <v>0.45421245421245421</v>
      </c>
    </row>
    <row r="3" spans="1:16" x14ac:dyDescent="0.35">
      <c r="A3" s="27" t="s">
        <v>223</v>
      </c>
      <c r="B3" s="45">
        <f>SUM(C3/22.333)</f>
        <v>14.059911341960328</v>
      </c>
      <c r="C3" s="3">
        <f t="shared" si="0"/>
        <v>314</v>
      </c>
      <c r="D3" s="3">
        <f>('2010-2011'!C5+'2011-2012'!Y6+'2012-2013'!Y2+'2013-2014'!Y3+'2014-2015'!Y6+'2015-2016'!Y2+'2016-2017'!Y3+'2017-2018'!Y7+'2018-2019'!Y3+'2019-2020'!Y3+'2021-2022'!Y5+'2022-2023'!Y2+'2023-2024'!Y6+'2024-2025'!Y6)</f>
        <v>152</v>
      </c>
      <c r="E3" s="3">
        <f>('2010-2011'!D5+'2011-2012'!Z6+'2012-2013'!Z2+'2013-2014'!Z3+'2014-2015'!Z6+'2015-2016'!Z2+'2016-2017'!Z3+'2017-2018'!Z7+'2018-2019'!Z3+'2019-2020'!Z3+'2021-2022'!Z5+'2022-2023'!Z2+'2023-2024'!Z6+'2024-2025'!Z6)</f>
        <v>124</v>
      </c>
      <c r="F3" s="3">
        <f>('2010-2011'!E5+'2011-2012'!AA6+'2012-2013'!AA2+'2013-2014'!AA3+'2014-2015'!AA6+'2015-2016'!AA2+'2016-2017'!AA3+'2017-2018'!AA7+'2018-2019'!AA3+'2019-2020'!AA3+'2021-2022'!AA5+'2022-2023'!AA2+'2023-2024'!AA6+'2024-2025'!AA6)</f>
        <v>38</v>
      </c>
      <c r="G3" s="3">
        <f t="shared" si="1"/>
        <v>342</v>
      </c>
      <c r="H3" s="3">
        <f>('2010-2011'!G5+'2011-2012'!AC6+'2012-2013'!AC2+'2013-2014'!AC3+'2014-2015'!AC6+'2015-2016'!AC2+'2016-2017'!AC3+'2017-2018'!AC7+'2018-2019'!AC3+'2019-2020'!AC3+'2021-2022'!AC5+'2022-2023'!AC2+'2023-2024'!AC6+'2024-2025'!AC6)</f>
        <v>1481</v>
      </c>
      <c r="I3" s="3">
        <f>('2010-2011'!H5+'2011-2012'!AD6+'2012-2013'!AD2+'2013-2014'!AD3+'2014-2015'!AD6+'2015-2016'!AD2+'2016-2017'!AD3+'2017-2018'!AD7+'2018-2019'!AD3+'2019-2020'!AD3+'2021-2022'!AD5+'2022-2023'!AD2+'2023-2024'!AD6+'2024-2025'!AD6)</f>
        <v>1426</v>
      </c>
      <c r="J3" s="31">
        <f t="shared" si="2"/>
        <v>4.7165605095541405</v>
      </c>
      <c r="K3" s="31">
        <f t="shared" si="3"/>
        <v>4.5414012738853504</v>
      </c>
      <c r="L3" s="31">
        <f t="shared" si="4"/>
        <v>1.089171974522293</v>
      </c>
      <c r="M3" s="31">
        <f t="shared" si="5"/>
        <v>10.810878980891719</v>
      </c>
      <c r="N3" s="31">
        <f t="shared" si="6"/>
        <v>8.8194012738853509</v>
      </c>
      <c r="O3" s="31">
        <f t="shared" si="7"/>
        <v>24.32447770700637</v>
      </c>
      <c r="P3" s="29">
        <f t="shared" si="8"/>
        <v>0.55072463768115942</v>
      </c>
    </row>
    <row r="4" spans="1:16" x14ac:dyDescent="0.35">
      <c r="A4" s="27" t="s">
        <v>304</v>
      </c>
      <c r="B4" s="45">
        <f>SUM(C4/22.333)</f>
        <v>14.059911341960328</v>
      </c>
      <c r="C4" s="3">
        <f t="shared" si="0"/>
        <v>314</v>
      </c>
      <c r="D4" s="3">
        <f>('2010-2011'!C2+'2011-2012'!Y4+'2012-2013'!Y5+'2013-2014'!Y6+'2014-2015'!Y2+'2015-2016'!Y3+'2016-2017'!Y7+'2017-2018'!Y6+'2018-2019'!Y7+'2019-2020'!Y4+'2021-2022'!Y2+'2022-2023'!Y5+'2023-2024'!Y7+'2024-2025'!Y5)</f>
        <v>131</v>
      </c>
      <c r="E4" s="3">
        <f>('2010-2011'!D2+'2011-2012'!Z4+'2012-2013'!Z5+'2013-2014'!Z6+'2014-2015'!Z2+'2015-2016'!Z3+'2016-2017'!Z7+'2017-2018'!Z6+'2018-2019'!Z7+'2019-2020'!Z4+'2021-2022'!Z2+'2022-2023'!Z5+'2023-2024'!Z7+'2024-2025'!Z5)</f>
        <v>147</v>
      </c>
      <c r="F4" s="3">
        <f>('2010-2011'!E2+'2011-2012'!AA4+'2012-2013'!AA5+'2013-2014'!AA6+'2014-2015'!AA2+'2015-2016'!AA3+'2016-2017'!AA7+'2017-2018'!AA6+'2018-2019'!AA7+'2019-2020'!AA4+'2021-2022'!AA2+'2022-2023'!AA5+'2023-2024'!AA7+'2024-2025'!AA5)</f>
        <v>36</v>
      </c>
      <c r="G4" s="3">
        <f t="shared" si="1"/>
        <v>298</v>
      </c>
      <c r="H4" s="3">
        <f>('2010-2011'!G2+'2011-2012'!AC4+'2012-2013'!AC5+'2013-2014'!AC6+'2014-2015'!AC2+'2015-2016'!AC3+'2016-2017'!AC7+'2017-2018'!AC6+'2018-2019'!AC7+'2019-2020'!AC4+'2021-2022'!AC2+'2022-2023'!AC5+'2023-2024'!AC7+'2024-2025'!AC5)</f>
        <v>1324</v>
      </c>
      <c r="I4" s="3">
        <f>('2010-2011'!H2+'2011-2012'!AD4+'2012-2013'!AD5+'2013-2014'!AD6+'2014-2015'!AD2+'2015-2016'!AD3+'2016-2017'!AD7+'2017-2018'!AD6+'2018-2019'!AD7+'2019-2020'!AD4+'2021-2022'!AD2+'2022-2023'!AD5+'2023-2024'!AD7+'2024-2025'!AD5)</f>
        <v>1431</v>
      </c>
      <c r="J4" s="31">
        <f t="shared" si="2"/>
        <v>4.2165605095541405</v>
      </c>
      <c r="K4" s="31">
        <f t="shared" si="3"/>
        <v>4.5573248407643314</v>
      </c>
      <c r="L4" s="31">
        <f t="shared" si="4"/>
        <v>0.94904458598726116</v>
      </c>
      <c r="M4" s="31">
        <f t="shared" si="5"/>
        <v>9.3172707006369428</v>
      </c>
      <c r="N4" s="31">
        <f t="shared" si="6"/>
        <v>10.45525796178344</v>
      </c>
      <c r="O4" s="31">
        <f t="shared" si="7"/>
        <v>21.195012738853503</v>
      </c>
      <c r="P4" s="29">
        <f t="shared" si="8"/>
        <v>0.47122302158273383</v>
      </c>
    </row>
    <row r="5" spans="1:16" x14ac:dyDescent="0.35">
      <c r="A5" s="27" t="s">
        <v>301</v>
      </c>
      <c r="B5" s="45">
        <f>SUM(C5/22.727)</f>
        <v>13.024156289875478</v>
      </c>
      <c r="C5" s="3">
        <f t="shared" si="0"/>
        <v>296</v>
      </c>
      <c r="D5" s="3">
        <f>('2010-2011'!C3+'2011-2012'!Y3+'2012-2013'!Y6+'2013-2014'!Y7+'2014-2015'!Y5+'2015-2016'!Y5+'2016-2017'!Y5+'2017-2018'!Y3+'2018-2019'!Y4+'2019-2020'!Y5+'2022-2023'!Y6+'2023-2024'!Y4+'2024-2025'!Y7)</f>
        <v>119</v>
      </c>
      <c r="E5" s="3">
        <f>('2010-2011'!D3+'2011-2012'!Z3+'2012-2013'!Z6+'2013-2014'!Z7+'2014-2015'!Z5+'2015-2016'!Z5+'2016-2017'!Z5+'2017-2018'!Z3+'2018-2019'!Z4+'2019-2020'!Z5+'2022-2023'!Z6+'2023-2024'!Z4+'2024-2025'!Z7)</f>
        <v>143</v>
      </c>
      <c r="F5" s="3">
        <f>('2010-2011'!E3+'2011-2012'!AA3+'2012-2013'!AA6+'2013-2014'!AA7+'2014-2015'!AA5+'2015-2016'!AA5+'2016-2017'!AA5+'2017-2018'!AA3+'2018-2019'!AA4+'2019-2020'!AA5+'2022-2023'!AA6+'2023-2024'!AA4+'2024-2025'!AA7)</f>
        <v>34</v>
      </c>
      <c r="G5" s="3">
        <f t="shared" si="1"/>
        <v>272</v>
      </c>
      <c r="H5" s="3">
        <f>('2010-2011'!G3+'2011-2012'!AC3+'2012-2013'!AC6+'2013-2014'!AC7+'2014-2015'!AC5+'2015-2016'!AC5+'2016-2017'!AC5+'2017-2018'!AC3+'2018-2019'!AC4+'2019-2020'!AC5+'2022-2023'!AC6+'2023-2024'!AC4+'2024-2025'!AC7)</f>
        <v>1286</v>
      </c>
      <c r="I5" s="3">
        <f>('2010-2011'!H3+'2011-2012'!AD3+'2012-2013'!AD6+'2013-2014'!AD7+'2014-2015'!AD5+'2015-2016'!AD5+'2016-2017'!AD5+'2017-2018'!AD3+'2018-2019'!AD4+'2019-2020'!AD5+'2022-2023'!AD6+'2023-2024'!AD4+'2024-2025'!AD7)</f>
        <v>1359</v>
      </c>
      <c r="J5" s="31">
        <f t="shared" si="2"/>
        <v>4.3445945945945947</v>
      </c>
      <c r="K5" s="31">
        <f t="shared" si="3"/>
        <v>4.5912162162162158</v>
      </c>
      <c r="L5" s="31">
        <f t="shared" si="4"/>
        <v>0.91891891891891897</v>
      </c>
      <c r="M5" s="31">
        <f t="shared" si="5"/>
        <v>9.136868243243244</v>
      </c>
      <c r="N5" s="31">
        <f t="shared" si="6"/>
        <v>10.979597972972973</v>
      </c>
      <c r="O5" s="31">
        <f t="shared" si="7"/>
        <v>20.884270270270271</v>
      </c>
      <c r="P5" s="29">
        <f t="shared" si="8"/>
        <v>0.45419847328244273</v>
      </c>
    </row>
    <row r="6" spans="1:16" x14ac:dyDescent="0.35">
      <c r="A6" s="27" t="s">
        <v>300</v>
      </c>
      <c r="B6" s="45">
        <f>SUM(C6/22.727)</f>
        <v>13.024156289875478</v>
      </c>
      <c r="C6" s="3">
        <f t="shared" si="0"/>
        <v>296</v>
      </c>
      <c r="D6" s="3">
        <f>('2010-2011'!C7+'2011-2012'!Y5+'2012-2013'!Y7+'2013-2014'!Y4+'2014-2015'!Y3+'2015-2016'!Y7+'2016-2017'!Y4+'2017-2018'!Y5+'2018-2019'!Y2+'2019-2020'!Y7+'2022-2023'!Y4+'2023-2024'!Y2+'2024-2025'!Y3)</f>
        <v>123</v>
      </c>
      <c r="E6" s="3">
        <f>('2010-2011'!D7+'2011-2012'!Z5+'2012-2013'!Z7+'2013-2014'!Z4+'2014-2015'!Z3+'2015-2016'!Z7+'2016-2017'!Z4+'2017-2018'!Z5+'2018-2019'!Z2+'2019-2020'!Z7+'2022-2023'!Z4+'2023-2024'!Z2+'2024-2025'!Z3)</f>
        <v>140</v>
      </c>
      <c r="F6" s="3">
        <f>('2010-2011'!E7+'2011-2012'!AA5+'2012-2013'!AA7+'2013-2014'!AA4+'2014-2015'!AA3+'2015-2016'!AA7+'2016-2017'!AA4+'2017-2018'!AA5+'2018-2019'!AA2+'2019-2020'!AA7+'2022-2023'!AA4+'2023-2024'!AA2+'2024-2025'!AA3)</f>
        <v>33</v>
      </c>
      <c r="G6" s="3">
        <f t="shared" si="1"/>
        <v>279</v>
      </c>
      <c r="H6" s="3">
        <f>('2010-2011'!G7+'2011-2012'!AC5+'2012-2013'!AC7+'2013-2014'!AC4+'2014-2015'!AC3+'2015-2016'!AC7+'2016-2017'!AC4+'2017-2018'!AC5+'2018-2019'!AC2+'2019-2020'!AC7+'2022-2023'!AC4+'2023-2024'!AC2+'2024-2025'!AC3)</f>
        <v>1498</v>
      </c>
      <c r="I6" s="3">
        <f>('2010-2011'!H7+'2011-2012'!AD5+'2012-2013'!AD7+'2013-2014'!AD4+'2014-2015'!AD3+'2015-2016'!AD7+'2016-2017'!AD4+'2017-2018'!AD5+'2018-2019'!AD2+'2019-2020'!AD7+'2022-2023'!AD4+'2023-2024'!AD2+'2024-2025'!AD3)</f>
        <v>1468</v>
      </c>
      <c r="J6" s="31">
        <f t="shared" si="2"/>
        <v>5.0608108108108105</v>
      </c>
      <c r="K6" s="31">
        <f t="shared" si="3"/>
        <v>4.9594594594594597</v>
      </c>
      <c r="L6" s="31">
        <f t="shared" si="4"/>
        <v>0.94256756756756754</v>
      </c>
      <c r="M6" s="31">
        <f t="shared" si="5"/>
        <v>9.4439898648648661</v>
      </c>
      <c r="N6" s="31">
        <f t="shared" si="6"/>
        <v>10.749256756756758</v>
      </c>
      <c r="O6" s="31">
        <f t="shared" si="7"/>
        <v>21.421733108108111</v>
      </c>
      <c r="P6" s="29">
        <f t="shared" si="8"/>
        <v>0.46768060836501901</v>
      </c>
    </row>
    <row r="7" spans="1:16" ht="15" thickBot="1" x14ac:dyDescent="0.4">
      <c r="A7" s="28" t="s">
        <v>290</v>
      </c>
      <c r="B7" s="46">
        <f>SUM(C7/22.333)</f>
        <v>14.059911341960328</v>
      </c>
      <c r="C7" s="10">
        <f t="shared" si="0"/>
        <v>314</v>
      </c>
      <c r="D7" s="10">
        <f>('2010-2011'!C6+'2011-2012'!Y7+'2012-2013'!Y3+'2013-2014'!Y2+'2014-2015'!Y4+'2015-2016'!Y6+'2016-2017'!Y2+'2017-2018'!Y2+'2018-2019'!Y6+'2019-2020'!Y2+'2021-2022'!Y3+'2022-2023'!Y3+'2023-2024'!Y5+'2024-2025'!Y2)</f>
        <v>169</v>
      </c>
      <c r="E7" s="10">
        <f>('2010-2011'!D6+'2011-2012'!Z7+'2012-2013'!Z3+'2013-2014'!Z2+'2014-2015'!Z4+'2015-2016'!Z6+'2016-2017'!Z2+'2017-2018'!Z2+'2018-2019'!Z6+'2019-2020'!Z2+'2021-2022'!Z3+'2022-2023'!Z3+'2023-2024'!Z5+'2024-2025'!Z2)</f>
        <v>115</v>
      </c>
      <c r="F7" s="10">
        <f>('2010-2011'!E6+'2011-2012'!AA7+'2012-2013'!AA3+'2013-2014'!AA2+'2014-2015'!AA4+'2015-2016'!AA6+'2016-2017'!AA2+'2017-2018'!AA2+'2018-2019'!AA6+'2019-2020'!AA2+'2021-2022'!AA3+'2022-2023'!AA3+'2023-2024'!AA5+'2024-2025'!AA2)</f>
        <v>30</v>
      </c>
      <c r="G7" s="10">
        <f t="shared" si="1"/>
        <v>368</v>
      </c>
      <c r="H7" s="10">
        <f>('2010-2011'!G6+'2011-2012'!AC7+'2012-2013'!AC3+'2013-2014'!AC2+'2014-2015'!AC4+'2015-2016'!AC6+'2016-2017'!AC2+'2017-2018'!AC2+'2018-2019'!AC6+'2019-2020'!AC2+'2021-2022'!AC3+'2022-2023'!AC3+'2023-2024'!AC5+'2024-2025'!AC2)</f>
        <v>1480</v>
      </c>
      <c r="I7" s="10">
        <f>('2010-2011'!H6+'2011-2012'!AD7+'2012-2013'!AD3+'2013-2014'!AD2+'2014-2015'!AD4+'2015-2016'!AD6+'2016-2017'!AD2+'2017-2018'!AD2+'2018-2019'!AD6+'2019-2020'!AD2+'2021-2022'!AD3+'2022-2023'!AD3+'2023-2024'!AD5+'2024-2025'!AD2)</f>
        <v>1266</v>
      </c>
      <c r="J7" s="32">
        <f t="shared" si="2"/>
        <v>4.7133757961783438</v>
      </c>
      <c r="K7" s="32">
        <f t="shared" si="3"/>
        <v>4.031847133757962</v>
      </c>
      <c r="L7" s="32">
        <f t="shared" si="4"/>
        <v>1.1719745222929936</v>
      </c>
      <c r="M7" s="32">
        <f t="shared" si="5"/>
        <v>12.019990445859872</v>
      </c>
      <c r="N7" s="32">
        <f t="shared" si="6"/>
        <v>8.1792834394904457</v>
      </c>
      <c r="O7" s="32">
        <f t="shared" si="7"/>
        <v>26.173707006369426</v>
      </c>
      <c r="P7" s="30">
        <f t="shared" si="8"/>
        <v>0.59507042253521125</v>
      </c>
    </row>
  </sheetData>
  <autoFilter ref="A1:P1" xr:uid="{00000000-0001-0000-0100-000000000000}">
    <sortState xmlns:xlrd2="http://schemas.microsoft.com/office/spreadsheetml/2017/richdata2" ref="A2:P7">
      <sortCondition descending="1" ref="F1"/>
    </sortState>
  </autoFilter>
  <sortState xmlns:xlrd2="http://schemas.microsoft.com/office/spreadsheetml/2017/richdata2" ref="A2:P7">
    <sortCondition descending="1" ref="P2:P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workbookViewId="0">
      <selection activeCell="E5" sqref="E5"/>
    </sheetView>
  </sheetViews>
  <sheetFormatPr defaultRowHeight="14.5" x14ac:dyDescent="0.35"/>
  <sheetData>
    <row r="1" spans="1:9" x14ac:dyDescent="0.35">
      <c r="A1" s="14" t="s">
        <v>1</v>
      </c>
      <c r="B1" s="15" t="s">
        <v>2</v>
      </c>
      <c r="C1" s="15" t="s">
        <v>174</v>
      </c>
      <c r="D1" s="15" t="s">
        <v>175</v>
      </c>
      <c r="E1" s="15" t="s">
        <v>176</v>
      </c>
      <c r="F1" s="15" t="s">
        <v>193</v>
      </c>
      <c r="G1" s="15" t="s">
        <v>194</v>
      </c>
      <c r="H1" s="15" t="s">
        <v>177</v>
      </c>
      <c r="I1" s="16" t="s">
        <v>195</v>
      </c>
    </row>
    <row r="2" spans="1:9" x14ac:dyDescent="0.35">
      <c r="A2" s="17" t="s">
        <v>20</v>
      </c>
      <c r="B2" s="13">
        <v>23</v>
      </c>
      <c r="C2" s="13">
        <v>14</v>
      </c>
      <c r="D2" s="13">
        <v>7</v>
      </c>
      <c r="E2" s="13">
        <v>2</v>
      </c>
      <c r="F2" s="13">
        <v>30</v>
      </c>
      <c r="G2" s="13">
        <v>94</v>
      </c>
      <c r="H2" s="13">
        <v>69</v>
      </c>
      <c r="I2" s="18" t="s">
        <v>196</v>
      </c>
    </row>
    <row r="3" spans="1:9" x14ac:dyDescent="0.35">
      <c r="A3" s="17" t="s">
        <v>18</v>
      </c>
      <c r="B3" s="13">
        <v>23</v>
      </c>
      <c r="C3" s="13">
        <v>14</v>
      </c>
      <c r="D3" s="13">
        <v>8</v>
      </c>
      <c r="E3" s="13">
        <v>1</v>
      </c>
      <c r="F3" s="13">
        <v>29</v>
      </c>
      <c r="G3" s="13">
        <v>114</v>
      </c>
      <c r="H3" s="13">
        <v>94</v>
      </c>
      <c r="I3" s="18">
        <v>0.5</v>
      </c>
    </row>
    <row r="4" spans="1:9" x14ac:dyDescent="0.35">
      <c r="A4" s="17" t="s">
        <v>9</v>
      </c>
      <c r="B4" s="13">
        <v>23</v>
      </c>
      <c r="C4" s="13">
        <v>11</v>
      </c>
      <c r="D4" s="13">
        <v>9</v>
      </c>
      <c r="E4" s="13">
        <v>3</v>
      </c>
      <c r="F4" s="13">
        <v>25</v>
      </c>
      <c r="G4" s="13">
        <v>116</v>
      </c>
      <c r="H4" s="13">
        <v>110</v>
      </c>
      <c r="I4" s="18">
        <v>2.5</v>
      </c>
    </row>
    <row r="5" spans="1:9" x14ac:dyDescent="0.35">
      <c r="A5" s="17" t="s">
        <v>208</v>
      </c>
      <c r="B5" s="13">
        <v>23</v>
      </c>
      <c r="C5" s="13">
        <v>10</v>
      </c>
      <c r="D5" s="13">
        <v>9</v>
      </c>
      <c r="E5" s="13">
        <v>4</v>
      </c>
      <c r="F5" s="13">
        <v>24</v>
      </c>
      <c r="G5" s="13">
        <v>108</v>
      </c>
      <c r="H5" s="13">
        <v>114</v>
      </c>
      <c r="I5" s="18">
        <v>3</v>
      </c>
    </row>
    <row r="6" spans="1:9" x14ac:dyDescent="0.35">
      <c r="A6" s="17" t="s">
        <v>16</v>
      </c>
      <c r="B6" s="13">
        <v>23</v>
      </c>
      <c r="C6" s="13">
        <v>8</v>
      </c>
      <c r="D6" s="13">
        <v>11</v>
      </c>
      <c r="E6" s="13">
        <v>4</v>
      </c>
      <c r="F6" s="13">
        <v>20</v>
      </c>
      <c r="G6" s="13">
        <v>103</v>
      </c>
      <c r="H6" s="13">
        <v>112</v>
      </c>
      <c r="I6" s="18">
        <v>5</v>
      </c>
    </row>
    <row r="7" spans="1:9" ht="15" thickBot="1" x14ac:dyDescent="0.4">
      <c r="A7" s="19" t="s">
        <v>13</v>
      </c>
      <c r="B7" s="20">
        <v>23</v>
      </c>
      <c r="C7" s="20">
        <v>4</v>
      </c>
      <c r="D7" s="20">
        <v>17</v>
      </c>
      <c r="E7" s="20">
        <v>2</v>
      </c>
      <c r="F7" s="20">
        <v>10</v>
      </c>
      <c r="G7" s="20">
        <v>112</v>
      </c>
      <c r="H7" s="20">
        <v>148</v>
      </c>
      <c r="I7" s="21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81"/>
  <sheetViews>
    <sheetView workbookViewId="0">
      <selection activeCell="Q1" sqref="Q1"/>
    </sheetView>
  </sheetViews>
  <sheetFormatPr defaultRowHeight="14.5" x14ac:dyDescent="0.35"/>
  <cols>
    <col min="1" max="1" width="5.26953125" style="1" bestFit="1" customWidth="1"/>
    <col min="2" max="2" width="18.81640625" style="1" bestFit="1" customWidth="1"/>
    <col min="3" max="3" width="9.1796875" style="1"/>
    <col min="4" max="9" width="5.7265625" style="1" customWidth="1"/>
    <col min="12" max="12" width="13.26953125" bestFit="1" customWidth="1"/>
    <col min="14" max="21" width="7.7265625" customWidth="1"/>
    <col min="24" max="31" width="6.7265625" customWidth="1"/>
  </cols>
  <sheetData>
    <row r="1" spans="1:31" s="2" customFormat="1" x14ac:dyDescent="0.35">
      <c r="A1" s="4" t="s">
        <v>94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  <c r="K1" s="22" t="s">
        <v>94</v>
      </c>
      <c r="L1" s="23" t="s">
        <v>0</v>
      </c>
      <c r="M1" s="23" t="s">
        <v>1</v>
      </c>
      <c r="N1" s="23" t="s">
        <v>2</v>
      </c>
      <c r="O1" s="23" t="s">
        <v>173</v>
      </c>
      <c r="P1" s="23" t="s">
        <v>174</v>
      </c>
      <c r="Q1" s="23" t="s">
        <v>175</v>
      </c>
      <c r="R1" s="23" t="s">
        <v>176</v>
      </c>
      <c r="S1" s="23" t="s">
        <v>177</v>
      </c>
      <c r="T1" s="23" t="s">
        <v>178</v>
      </c>
      <c r="U1" s="24" t="s">
        <v>179</v>
      </c>
      <c r="W1" s="22" t="s">
        <v>1</v>
      </c>
      <c r="X1" s="23" t="s">
        <v>2</v>
      </c>
      <c r="Y1" s="23" t="s">
        <v>174</v>
      </c>
      <c r="Z1" s="23" t="s">
        <v>175</v>
      </c>
      <c r="AA1" s="23" t="s">
        <v>176</v>
      </c>
      <c r="AB1" s="23" t="s">
        <v>193</v>
      </c>
      <c r="AC1" s="23" t="s">
        <v>194</v>
      </c>
      <c r="AD1" s="23" t="s">
        <v>177</v>
      </c>
      <c r="AE1" s="24" t="s">
        <v>195</v>
      </c>
    </row>
    <row r="2" spans="1:31" x14ac:dyDescent="0.35">
      <c r="A2" s="7">
        <v>1</v>
      </c>
      <c r="B2" s="3" t="s">
        <v>8</v>
      </c>
      <c r="C2" s="3" t="s">
        <v>9</v>
      </c>
      <c r="D2" s="3">
        <v>22</v>
      </c>
      <c r="E2" s="3">
        <v>35</v>
      </c>
      <c r="F2" s="3">
        <v>28</v>
      </c>
      <c r="G2" s="3">
        <v>63</v>
      </c>
      <c r="H2" s="3">
        <v>3</v>
      </c>
      <c r="I2" s="8">
        <v>0</v>
      </c>
      <c r="K2" s="7">
        <v>1</v>
      </c>
      <c r="L2" s="3" t="s">
        <v>49</v>
      </c>
      <c r="M2" s="3" t="s">
        <v>13</v>
      </c>
      <c r="N2" s="3">
        <v>1</v>
      </c>
      <c r="O2" s="3">
        <v>45</v>
      </c>
      <c r="P2" s="3">
        <v>1</v>
      </c>
      <c r="Q2" s="3">
        <v>0</v>
      </c>
      <c r="R2" s="3">
        <v>0</v>
      </c>
      <c r="S2" s="3">
        <v>0</v>
      </c>
      <c r="T2" s="25">
        <v>0</v>
      </c>
      <c r="U2" s="8">
        <v>1</v>
      </c>
      <c r="W2" s="40" t="s">
        <v>9</v>
      </c>
      <c r="X2" s="3">
        <v>23</v>
      </c>
      <c r="Y2" s="3">
        <v>14</v>
      </c>
      <c r="Z2" s="3">
        <v>8</v>
      </c>
      <c r="AA2" s="3">
        <v>1</v>
      </c>
      <c r="AB2" s="3">
        <v>29</v>
      </c>
      <c r="AC2" s="3">
        <v>130</v>
      </c>
      <c r="AD2" s="3">
        <v>102</v>
      </c>
      <c r="AE2" s="8" t="s">
        <v>196</v>
      </c>
    </row>
    <row r="3" spans="1:31" x14ac:dyDescent="0.35">
      <c r="A3" s="7">
        <v>2</v>
      </c>
      <c r="B3" s="3" t="s">
        <v>10</v>
      </c>
      <c r="C3" s="3" t="s">
        <v>11</v>
      </c>
      <c r="D3" s="3">
        <v>21</v>
      </c>
      <c r="E3" s="3">
        <v>31</v>
      </c>
      <c r="F3" s="3">
        <v>30</v>
      </c>
      <c r="G3" s="3">
        <v>61</v>
      </c>
      <c r="H3" s="3">
        <v>2</v>
      </c>
      <c r="I3" s="8">
        <v>1</v>
      </c>
      <c r="K3" s="7">
        <v>2</v>
      </c>
      <c r="L3" s="3" t="s">
        <v>180</v>
      </c>
      <c r="M3" s="3" t="s">
        <v>18</v>
      </c>
      <c r="N3" s="3">
        <v>16</v>
      </c>
      <c r="O3" s="3">
        <v>720</v>
      </c>
      <c r="P3" s="3">
        <v>14</v>
      </c>
      <c r="Q3" s="3">
        <v>2</v>
      </c>
      <c r="R3" s="3">
        <v>0</v>
      </c>
      <c r="S3" s="3">
        <v>54</v>
      </c>
      <c r="T3" s="25">
        <v>3.37</v>
      </c>
      <c r="U3" s="8">
        <v>0</v>
      </c>
      <c r="W3" s="40" t="s">
        <v>18</v>
      </c>
      <c r="X3" s="3">
        <v>23</v>
      </c>
      <c r="Y3" s="3">
        <v>12</v>
      </c>
      <c r="Z3" s="3">
        <v>9</v>
      </c>
      <c r="AA3" s="3">
        <v>2</v>
      </c>
      <c r="AB3" s="3">
        <v>26</v>
      </c>
      <c r="AC3" s="3">
        <v>112</v>
      </c>
      <c r="AD3" s="3">
        <v>106</v>
      </c>
      <c r="AE3" s="8">
        <v>1.5</v>
      </c>
    </row>
    <row r="4" spans="1:31" x14ac:dyDescent="0.35">
      <c r="A4" s="7">
        <v>3</v>
      </c>
      <c r="B4" s="3" t="s">
        <v>12</v>
      </c>
      <c r="C4" s="3" t="s">
        <v>13</v>
      </c>
      <c r="D4" s="3">
        <v>20</v>
      </c>
      <c r="E4" s="3">
        <v>22</v>
      </c>
      <c r="F4" s="3">
        <v>29</v>
      </c>
      <c r="G4" s="3">
        <v>51</v>
      </c>
      <c r="H4" s="3">
        <v>4</v>
      </c>
      <c r="I4" s="8">
        <v>0</v>
      </c>
      <c r="K4" s="7">
        <v>3</v>
      </c>
      <c r="L4" s="3" t="s">
        <v>181</v>
      </c>
      <c r="M4" s="3" t="s">
        <v>20</v>
      </c>
      <c r="N4" s="3">
        <v>20</v>
      </c>
      <c r="O4" s="3">
        <v>900</v>
      </c>
      <c r="P4" s="3">
        <v>10</v>
      </c>
      <c r="Q4" s="3">
        <v>6</v>
      </c>
      <c r="R4" s="3">
        <v>4</v>
      </c>
      <c r="S4" s="3">
        <v>73</v>
      </c>
      <c r="T4" s="25">
        <v>3.65</v>
      </c>
      <c r="U4" s="8">
        <v>0</v>
      </c>
      <c r="W4" s="40" t="s">
        <v>20</v>
      </c>
      <c r="X4" s="3">
        <v>23</v>
      </c>
      <c r="Y4" s="3">
        <v>11</v>
      </c>
      <c r="Z4" s="3">
        <v>8</v>
      </c>
      <c r="AA4" s="3">
        <v>4</v>
      </c>
      <c r="AB4" s="3">
        <v>26</v>
      </c>
      <c r="AC4" s="3">
        <v>96</v>
      </c>
      <c r="AD4" s="3">
        <v>84</v>
      </c>
      <c r="AE4" s="8">
        <v>1.5</v>
      </c>
    </row>
    <row r="5" spans="1:31" x14ac:dyDescent="0.35">
      <c r="A5" s="7">
        <v>4</v>
      </c>
      <c r="B5" s="3" t="s">
        <v>14</v>
      </c>
      <c r="C5" s="3" t="s">
        <v>11</v>
      </c>
      <c r="D5" s="3">
        <v>22</v>
      </c>
      <c r="E5" s="3">
        <v>28</v>
      </c>
      <c r="F5" s="3">
        <v>17</v>
      </c>
      <c r="G5" s="3">
        <v>45</v>
      </c>
      <c r="H5" s="3">
        <v>2</v>
      </c>
      <c r="I5" s="8">
        <v>0</v>
      </c>
      <c r="K5" s="7">
        <v>4</v>
      </c>
      <c r="L5" s="3" t="s">
        <v>182</v>
      </c>
      <c r="M5" s="3" t="s">
        <v>16</v>
      </c>
      <c r="N5" s="3">
        <v>20</v>
      </c>
      <c r="O5" s="3">
        <v>895</v>
      </c>
      <c r="P5" s="3">
        <v>7</v>
      </c>
      <c r="Q5" s="3">
        <v>10</v>
      </c>
      <c r="R5" s="3">
        <v>3</v>
      </c>
      <c r="S5" s="3">
        <v>105</v>
      </c>
      <c r="T5" s="25">
        <v>5.28</v>
      </c>
      <c r="U5" s="8">
        <v>2</v>
      </c>
      <c r="W5" s="40" t="s">
        <v>13</v>
      </c>
      <c r="X5" s="3">
        <v>23</v>
      </c>
      <c r="Y5" s="3">
        <v>10</v>
      </c>
      <c r="Z5" s="3">
        <v>11</v>
      </c>
      <c r="AA5" s="3">
        <v>2</v>
      </c>
      <c r="AB5" s="3">
        <v>22</v>
      </c>
      <c r="AC5" s="3">
        <v>114</v>
      </c>
      <c r="AD5" s="3">
        <v>125</v>
      </c>
      <c r="AE5" s="8">
        <v>3.5</v>
      </c>
    </row>
    <row r="6" spans="1:31" x14ac:dyDescent="0.35">
      <c r="A6" s="7">
        <v>5</v>
      </c>
      <c r="B6" s="3" t="s">
        <v>15</v>
      </c>
      <c r="C6" s="3" t="s">
        <v>16</v>
      </c>
      <c r="D6" s="3">
        <v>14</v>
      </c>
      <c r="E6" s="3">
        <v>19</v>
      </c>
      <c r="F6" s="3">
        <v>26</v>
      </c>
      <c r="G6" s="3">
        <v>45</v>
      </c>
      <c r="H6" s="3">
        <v>2</v>
      </c>
      <c r="I6" s="8">
        <v>0</v>
      </c>
      <c r="K6" s="7">
        <v>5</v>
      </c>
      <c r="L6" s="3" t="s">
        <v>183</v>
      </c>
      <c r="M6" s="3" t="s">
        <v>13</v>
      </c>
      <c r="N6" s="3">
        <v>21</v>
      </c>
      <c r="O6" s="3">
        <v>945</v>
      </c>
      <c r="P6" s="3">
        <v>8</v>
      </c>
      <c r="Q6" s="3">
        <v>11</v>
      </c>
      <c r="R6" s="3">
        <v>2</v>
      </c>
      <c r="S6" s="3">
        <v>121</v>
      </c>
      <c r="T6" s="25">
        <v>5.76</v>
      </c>
      <c r="U6" s="8">
        <v>0</v>
      </c>
      <c r="W6" s="40" t="s">
        <v>11</v>
      </c>
      <c r="X6" s="3">
        <v>23</v>
      </c>
      <c r="Y6" s="3">
        <v>8</v>
      </c>
      <c r="Z6" s="3">
        <v>13</v>
      </c>
      <c r="AA6" s="3">
        <v>2</v>
      </c>
      <c r="AB6" s="3">
        <v>18</v>
      </c>
      <c r="AC6" s="3">
        <v>121</v>
      </c>
      <c r="AD6" s="3">
        <v>147</v>
      </c>
      <c r="AE6" s="8">
        <v>5.5</v>
      </c>
    </row>
    <row r="7" spans="1:31" ht="15" thickBot="1" x14ac:dyDescent="0.4">
      <c r="A7" s="7">
        <v>6</v>
      </c>
      <c r="B7" s="3" t="s">
        <v>19</v>
      </c>
      <c r="C7" s="3" t="s">
        <v>20</v>
      </c>
      <c r="D7" s="3">
        <v>22</v>
      </c>
      <c r="E7" s="3">
        <v>16</v>
      </c>
      <c r="F7" s="3">
        <v>26</v>
      </c>
      <c r="G7" s="3">
        <v>42</v>
      </c>
      <c r="H7" s="3">
        <v>1</v>
      </c>
      <c r="I7" s="8">
        <v>1</v>
      </c>
      <c r="K7" s="7">
        <v>6</v>
      </c>
      <c r="L7" s="3" t="s">
        <v>108</v>
      </c>
      <c r="M7" s="3" t="s">
        <v>9</v>
      </c>
      <c r="N7" s="3">
        <v>21</v>
      </c>
      <c r="O7" s="3">
        <v>945</v>
      </c>
      <c r="P7" s="3">
        <v>6</v>
      </c>
      <c r="Q7" s="3">
        <v>13</v>
      </c>
      <c r="R7" s="3">
        <v>2</v>
      </c>
      <c r="S7" s="3">
        <v>122</v>
      </c>
      <c r="T7" s="25">
        <v>5.81</v>
      </c>
      <c r="U7" s="8">
        <v>0</v>
      </c>
      <c r="W7" s="41" t="s">
        <v>16</v>
      </c>
      <c r="X7" s="10">
        <v>23</v>
      </c>
      <c r="Y7" s="10">
        <v>7</v>
      </c>
      <c r="Z7" s="10">
        <v>13</v>
      </c>
      <c r="AA7" s="10">
        <v>3</v>
      </c>
      <c r="AB7" s="10">
        <v>17</v>
      </c>
      <c r="AC7" s="10">
        <v>110</v>
      </c>
      <c r="AD7" s="10">
        <v>123</v>
      </c>
      <c r="AE7" s="11">
        <v>6</v>
      </c>
    </row>
    <row r="8" spans="1:31" ht="15" thickBot="1" x14ac:dyDescent="0.4">
      <c r="A8" s="7">
        <v>7</v>
      </c>
      <c r="B8" s="3" t="s">
        <v>17</v>
      </c>
      <c r="C8" s="3" t="s">
        <v>18</v>
      </c>
      <c r="D8" s="3">
        <v>19</v>
      </c>
      <c r="E8" s="3">
        <v>23</v>
      </c>
      <c r="F8" s="3">
        <v>19</v>
      </c>
      <c r="G8" s="3">
        <v>42</v>
      </c>
      <c r="H8" s="3">
        <v>1</v>
      </c>
      <c r="I8" s="8">
        <v>0</v>
      </c>
      <c r="K8" s="9">
        <v>7</v>
      </c>
      <c r="L8" s="10" t="s">
        <v>184</v>
      </c>
      <c r="M8" s="10" t="s">
        <v>11</v>
      </c>
      <c r="N8" s="10">
        <v>21</v>
      </c>
      <c r="O8" s="10">
        <v>945</v>
      </c>
      <c r="P8" s="10">
        <v>8</v>
      </c>
      <c r="Q8" s="10">
        <v>12</v>
      </c>
      <c r="R8" s="10">
        <v>1</v>
      </c>
      <c r="S8" s="10">
        <v>132</v>
      </c>
      <c r="T8" s="26">
        <v>6.29</v>
      </c>
      <c r="U8" s="11">
        <v>0</v>
      </c>
    </row>
    <row r="9" spans="1:31" x14ac:dyDescent="0.35">
      <c r="A9" s="7">
        <v>8</v>
      </c>
      <c r="B9" s="3" t="s">
        <v>21</v>
      </c>
      <c r="C9" s="3" t="s">
        <v>9</v>
      </c>
      <c r="D9" s="3">
        <v>23</v>
      </c>
      <c r="E9" s="3">
        <v>14</v>
      </c>
      <c r="F9" s="3">
        <v>19</v>
      </c>
      <c r="G9" s="3">
        <v>33</v>
      </c>
      <c r="H9" s="3">
        <v>5</v>
      </c>
      <c r="I9" s="8">
        <v>0</v>
      </c>
    </row>
    <row r="10" spans="1:31" x14ac:dyDescent="0.35">
      <c r="A10" s="7">
        <v>9</v>
      </c>
      <c r="B10" s="3" t="s">
        <v>22</v>
      </c>
      <c r="C10" s="3" t="s">
        <v>18</v>
      </c>
      <c r="D10" s="3">
        <v>20</v>
      </c>
      <c r="E10" s="3">
        <v>15</v>
      </c>
      <c r="F10" s="3">
        <v>18</v>
      </c>
      <c r="G10" s="3">
        <v>33</v>
      </c>
      <c r="H10" s="3">
        <v>1</v>
      </c>
      <c r="I10" s="8">
        <v>0</v>
      </c>
    </row>
    <row r="11" spans="1:31" x14ac:dyDescent="0.35">
      <c r="A11" s="7">
        <v>10</v>
      </c>
      <c r="B11" s="3" t="s">
        <v>23</v>
      </c>
      <c r="C11" s="3" t="s">
        <v>18</v>
      </c>
      <c r="D11" s="3">
        <v>19</v>
      </c>
      <c r="E11" s="3">
        <v>22</v>
      </c>
      <c r="F11" s="3">
        <v>9</v>
      </c>
      <c r="G11" s="3">
        <v>31</v>
      </c>
      <c r="H11" s="3">
        <v>5</v>
      </c>
      <c r="I11" s="8">
        <v>1</v>
      </c>
    </row>
    <row r="12" spans="1:31" x14ac:dyDescent="0.35">
      <c r="A12" s="7">
        <v>11</v>
      </c>
      <c r="B12" s="3" t="s">
        <v>24</v>
      </c>
      <c r="C12" s="3" t="s">
        <v>16</v>
      </c>
      <c r="D12" s="3">
        <v>14</v>
      </c>
      <c r="E12" s="3">
        <v>16</v>
      </c>
      <c r="F12" s="3">
        <v>14</v>
      </c>
      <c r="G12" s="3">
        <v>30</v>
      </c>
      <c r="H12" s="3">
        <v>1</v>
      </c>
      <c r="I12" s="8">
        <v>0</v>
      </c>
    </row>
    <row r="13" spans="1:31" x14ac:dyDescent="0.35">
      <c r="A13" s="7">
        <v>12</v>
      </c>
      <c r="B13" s="3" t="s">
        <v>25</v>
      </c>
      <c r="C13" s="3" t="s">
        <v>16</v>
      </c>
      <c r="D13" s="3">
        <v>22</v>
      </c>
      <c r="E13" s="3">
        <v>11</v>
      </c>
      <c r="F13" s="3">
        <v>17</v>
      </c>
      <c r="G13" s="3">
        <v>28</v>
      </c>
      <c r="H13" s="3">
        <v>0</v>
      </c>
      <c r="I13" s="8">
        <v>2</v>
      </c>
    </row>
    <row r="14" spans="1:31" x14ac:dyDescent="0.35">
      <c r="A14" s="7">
        <v>13</v>
      </c>
      <c r="B14" s="3" t="s">
        <v>26</v>
      </c>
      <c r="C14" s="3" t="s">
        <v>13</v>
      </c>
      <c r="D14" s="3">
        <v>23</v>
      </c>
      <c r="E14" s="3">
        <v>10</v>
      </c>
      <c r="F14" s="3">
        <v>18</v>
      </c>
      <c r="G14" s="3">
        <v>28</v>
      </c>
      <c r="H14" s="3">
        <v>0</v>
      </c>
      <c r="I14" s="8">
        <v>0</v>
      </c>
    </row>
    <row r="15" spans="1:31" x14ac:dyDescent="0.35">
      <c r="A15" s="7">
        <v>14</v>
      </c>
      <c r="B15" s="3" t="s">
        <v>28</v>
      </c>
      <c r="C15" s="3" t="s">
        <v>20</v>
      </c>
      <c r="D15" s="3">
        <v>21</v>
      </c>
      <c r="E15" s="3">
        <v>14</v>
      </c>
      <c r="F15" s="3">
        <v>13</v>
      </c>
      <c r="G15" s="3">
        <v>27</v>
      </c>
      <c r="H15" s="3">
        <v>1</v>
      </c>
      <c r="I15" s="8">
        <v>0</v>
      </c>
    </row>
    <row r="16" spans="1:31" x14ac:dyDescent="0.35">
      <c r="A16" s="7">
        <v>15</v>
      </c>
      <c r="B16" s="3" t="s">
        <v>27</v>
      </c>
      <c r="C16" s="3" t="s">
        <v>18</v>
      </c>
      <c r="D16" s="3">
        <v>22</v>
      </c>
      <c r="E16" s="3">
        <v>10</v>
      </c>
      <c r="F16" s="3">
        <v>17</v>
      </c>
      <c r="G16" s="3">
        <v>27</v>
      </c>
      <c r="H16" s="3">
        <v>0</v>
      </c>
      <c r="I16" s="8">
        <v>0</v>
      </c>
    </row>
    <row r="17" spans="1:9" x14ac:dyDescent="0.35">
      <c r="A17" s="7">
        <v>16</v>
      </c>
      <c r="B17" s="3" t="s">
        <v>30</v>
      </c>
      <c r="C17" s="3" t="s">
        <v>13</v>
      </c>
      <c r="D17" s="3">
        <v>18</v>
      </c>
      <c r="E17" s="3">
        <v>18</v>
      </c>
      <c r="F17" s="3">
        <v>8</v>
      </c>
      <c r="G17" s="3">
        <v>26</v>
      </c>
      <c r="H17" s="3">
        <v>2</v>
      </c>
      <c r="I17" s="8">
        <v>1</v>
      </c>
    </row>
    <row r="18" spans="1:9" x14ac:dyDescent="0.35">
      <c r="A18" s="7">
        <v>17</v>
      </c>
      <c r="B18" s="3" t="s">
        <v>29</v>
      </c>
      <c r="C18" s="3" t="s">
        <v>11</v>
      </c>
      <c r="D18" s="3">
        <v>20</v>
      </c>
      <c r="E18" s="3">
        <v>7</v>
      </c>
      <c r="F18" s="3">
        <v>19</v>
      </c>
      <c r="G18" s="3">
        <v>26</v>
      </c>
      <c r="H18" s="3">
        <v>1</v>
      </c>
      <c r="I18" s="8">
        <v>1</v>
      </c>
    </row>
    <row r="19" spans="1:9" x14ac:dyDescent="0.35">
      <c r="A19" s="7">
        <v>18</v>
      </c>
      <c r="B19" s="3" t="s">
        <v>31</v>
      </c>
      <c r="C19" s="3" t="s">
        <v>9</v>
      </c>
      <c r="D19" s="3">
        <v>15</v>
      </c>
      <c r="E19" s="3">
        <v>19</v>
      </c>
      <c r="F19" s="3">
        <v>7</v>
      </c>
      <c r="G19" s="3">
        <v>26</v>
      </c>
      <c r="H19" s="3">
        <v>1</v>
      </c>
      <c r="I19" s="8">
        <v>0</v>
      </c>
    </row>
    <row r="20" spans="1:9" x14ac:dyDescent="0.35">
      <c r="A20" s="7">
        <v>19</v>
      </c>
      <c r="B20" s="3" t="s">
        <v>33</v>
      </c>
      <c r="C20" s="3" t="s">
        <v>9</v>
      </c>
      <c r="D20" s="3">
        <v>17</v>
      </c>
      <c r="E20" s="3">
        <v>11</v>
      </c>
      <c r="F20" s="3">
        <v>14</v>
      </c>
      <c r="G20" s="3">
        <v>25</v>
      </c>
      <c r="H20" s="3">
        <v>2</v>
      </c>
      <c r="I20" s="8">
        <v>0</v>
      </c>
    </row>
    <row r="21" spans="1:9" x14ac:dyDescent="0.35">
      <c r="A21" s="7">
        <v>20</v>
      </c>
      <c r="B21" s="3" t="s">
        <v>32</v>
      </c>
      <c r="C21" s="3" t="s">
        <v>13</v>
      </c>
      <c r="D21" s="3">
        <v>17</v>
      </c>
      <c r="E21" s="3">
        <v>11</v>
      </c>
      <c r="F21" s="3">
        <v>14</v>
      </c>
      <c r="G21" s="3">
        <v>25</v>
      </c>
      <c r="H21" s="3">
        <v>0</v>
      </c>
      <c r="I21" s="8">
        <v>0</v>
      </c>
    </row>
    <row r="22" spans="1:9" x14ac:dyDescent="0.35">
      <c r="A22" s="7">
        <v>21</v>
      </c>
      <c r="B22" s="3" t="s">
        <v>34</v>
      </c>
      <c r="C22" s="3" t="s">
        <v>9</v>
      </c>
      <c r="D22" s="3">
        <v>17</v>
      </c>
      <c r="E22" s="3">
        <v>9</v>
      </c>
      <c r="F22" s="3">
        <v>16</v>
      </c>
      <c r="G22" s="3">
        <v>25</v>
      </c>
      <c r="H22" s="3">
        <v>0</v>
      </c>
      <c r="I22" s="8">
        <v>0</v>
      </c>
    </row>
    <row r="23" spans="1:9" x14ac:dyDescent="0.35">
      <c r="A23" s="7">
        <v>22</v>
      </c>
      <c r="B23" s="3" t="s">
        <v>35</v>
      </c>
      <c r="C23" s="3" t="s">
        <v>16</v>
      </c>
      <c r="D23" s="3">
        <v>19</v>
      </c>
      <c r="E23" s="3">
        <v>16</v>
      </c>
      <c r="F23" s="3">
        <v>8</v>
      </c>
      <c r="G23" s="3">
        <v>24</v>
      </c>
      <c r="H23" s="3">
        <v>1</v>
      </c>
      <c r="I23" s="8">
        <v>0</v>
      </c>
    </row>
    <row r="24" spans="1:9" x14ac:dyDescent="0.35">
      <c r="A24" s="7">
        <v>23</v>
      </c>
      <c r="B24" s="3" t="s">
        <v>36</v>
      </c>
      <c r="C24" s="3" t="s">
        <v>16</v>
      </c>
      <c r="D24" s="3">
        <v>16</v>
      </c>
      <c r="E24" s="3">
        <v>12</v>
      </c>
      <c r="F24" s="3">
        <v>11</v>
      </c>
      <c r="G24" s="3">
        <v>23</v>
      </c>
      <c r="H24" s="3">
        <v>1</v>
      </c>
      <c r="I24" s="8">
        <v>1</v>
      </c>
    </row>
    <row r="25" spans="1:9" x14ac:dyDescent="0.35">
      <c r="A25" s="7">
        <v>24</v>
      </c>
      <c r="B25" s="3" t="s">
        <v>37</v>
      </c>
      <c r="C25" s="3" t="s">
        <v>13</v>
      </c>
      <c r="D25" s="3">
        <v>15</v>
      </c>
      <c r="E25" s="3">
        <v>7</v>
      </c>
      <c r="F25" s="3">
        <v>16</v>
      </c>
      <c r="G25" s="3">
        <v>23</v>
      </c>
      <c r="H25" s="3">
        <v>0</v>
      </c>
      <c r="I25" s="8">
        <v>1</v>
      </c>
    </row>
    <row r="26" spans="1:9" x14ac:dyDescent="0.35">
      <c r="A26" s="7">
        <v>25</v>
      </c>
      <c r="B26" s="3" t="s">
        <v>40</v>
      </c>
      <c r="C26" s="3" t="s">
        <v>20</v>
      </c>
      <c r="D26" s="3">
        <v>22</v>
      </c>
      <c r="E26" s="3">
        <v>10</v>
      </c>
      <c r="F26" s="3">
        <v>12</v>
      </c>
      <c r="G26" s="3">
        <v>22</v>
      </c>
      <c r="H26" s="3">
        <v>0</v>
      </c>
      <c r="I26" s="8">
        <v>1</v>
      </c>
    </row>
    <row r="27" spans="1:9" x14ac:dyDescent="0.35">
      <c r="A27" s="7">
        <v>26</v>
      </c>
      <c r="B27" s="3" t="s">
        <v>39</v>
      </c>
      <c r="C27" s="3" t="s">
        <v>11</v>
      </c>
      <c r="D27" s="3">
        <v>21</v>
      </c>
      <c r="E27" s="3">
        <v>10</v>
      </c>
      <c r="F27" s="3">
        <v>12</v>
      </c>
      <c r="G27" s="3">
        <v>22</v>
      </c>
      <c r="H27" s="3">
        <v>0</v>
      </c>
      <c r="I27" s="8">
        <v>0</v>
      </c>
    </row>
    <row r="28" spans="1:9" x14ac:dyDescent="0.35">
      <c r="A28" s="7">
        <v>27</v>
      </c>
      <c r="B28" s="3" t="s">
        <v>38</v>
      </c>
      <c r="C28" s="3" t="s">
        <v>11</v>
      </c>
      <c r="D28" s="3">
        <v>19</v>
      </c>
      <c r="E28" s="3">
        <v>9</v>
      </c>
      <c r="F28" s="3">
        <v>13</v>
      </c>
      <c r="G28" s="3">
        <v>22</v>
      </c>
      <c r="H28" s="3">
        <v>0</v>
      </c>
      <c r="I28" s="8">
        <v>0</v>
      </c>
    </row>
    <row r="29" spans="1:9" x14ac:dyDescent="0.35">
      <c r="A29" s="7">
        <v>28</v>
      </c>
      <c r="B29" s="3" t="s">
        <v>41</v>
      </c>
      <c r="C29" s="3" t="s">
        <v>11</v>
      </c>
      <c r="D29" s="3">
        <v>19</v>
      </c>
      <c r="E29" s="3">
        <v>7</v>
      </c>
      <c r="F29" s="3">
        <v>13</v>
      </c>
      <c r="G29" s="3">
        <v>20</v>
      </c>
      <c r="H29" s="3">
        <v>1</v>
      </c>
      <c r="I29" s="8">
        <v>0</v>
      </c>
    </row>
    <row r="30" spans="1:9" x14ac:dyDescent="0.35">
      <c r="A30" s="7">
        <v>29</v>
      </c>
      <c r="B30" s="3" t="s">
        <v>46</v>
      </c>
      <c r="C30" s="3" t="s">
        <v>18</v>
      </c>
      <c r="D30" s="3">
        <v>19</v>
      </c>
      <c r="E30" s="3">
        <v>6</v>
      </c>
      <c r="F30" s="3">
        <v>13</v>
      </c>
      <c r="G30" s="3">
        <v>19</v>
      </c>
      <c r="H30" s="3">
        <v>1</v>
      </c>
      <c r="I30" s="8">
        <v>1</v>
      </c>
    </row>
    <row r="31" spans="1:9" x14ac:dyDescent="0.35">
      <c r="A31" s="7">
        <v>30</v>
      </c>
      <c r="B31" s="3" t="s">
        <v>42</v>
      </c>
      <c r="C31" s="3" t="s">
        <v>18</v>
      </c>
      <c r="D31" s="3">
        <v>22</v>
      </c>
      <c r="E31" s="3">
        <v>6</v>
      </c>
      <c r="F31" s="3">
        <v>13</v>
      </c>
      <c r="G31" s="3">
        <v>19</v>
      </c>
      <c r="H31" s="3">
        <v>1</v>
      </c>
      <c r="I31" s="8">
        <v>0</v>
      </c>
    </row>
    <row r="32" spans="1:9" x14ac:dyDescent="0.35">
      <c r="A32" s="7">
        <v>31</v>
      </c>
      <c r="B32" s="3" t="s">
        <v>43</v>
      </c>
      <c r="C32" s="3" t="s">
        <v>18</v>
      </c>
      <c r="D32" s="3">
        <v>20</v>
      </c>
      <c r="E32" s="3">
        <v>10</v>
      </c>
      <c r="F32" s="3">
        <v>9</v>
      </c>
      <c r="G32" s="3">
        <v>19</v>
      </c>
      <c r="H32" s="3">
        <v>1</v>
      </c>
      <c r="I32" s="8">
        <v>0</v>
      </c>
    </row>
    <row r="33" spans="1:9" x14ac:dyDescent="0.35">
      <c r="A33" s="7">
        <v>32</v>
      </c>
      <c r="B33" s="3" t="s">
        <v>44</v>
      </c>
      <c r="C33" s="3" t="s">
        <v>16</v>
      </c>
      <c r="D33" s="3">
        <v>14</v>
      </c>
      <c r="E33" s="3">
        <v>11</v>
      </c>
      <c r="F33" s="3">
        <v>8</v>
      </c>
      <c r="G33" s="3">
        <v>19</v>
      </c>
      <c r="H33" s="3">
        <v>1</v>
      </c>
      <c r="I33" s="8">
        <v>0</v>
      </c>
    </row>
    <row r="34" spans="1:9" x14ac:dyDescent="0.35">
      <c r="A34" s="7">
        <v>33</v>
      </c>
      <c r="B34" s="3" t="s">
        <v>45</v>
      </c>
      <c r="C34" s="3" t="s">
        <v>11</v>
      </c>
      <c r="D34" s="3">
        <v>17</v>
      </c>
      <c r="E34" s="3">
        <v>4</v>
      </c>
      <c r="F34" s="3">
        <v>15</v>
      </c>
      <c r="G34" s="3">
        <v>19</v>
      </c>
      <c r="H34" s="3">
        <v>0</v>
      </c>
      <c r="I34" s="8">
        <v>0</v>
      </c>
    </row>
    <row r="35" spans="1:9" x14ac:dyDescent="0.35">
      <c r="A35" s="7">
        <v>34</v>
      </c>
      <c r="B35" s="3" t="s">
        <v>47</v>
      </c>
      <c r="C35" s="3" t="s">
        <v>20</v>
      </c>
      <c r="D35" s="3">
        <v>19</v>
      </c>
      <c r="E35" s="3">
        <v>10</v>
      </c>
      <c r="F35" s="3">
        <v>8</v>
      </c>
      <c r="G35" s="3">
        <v>18</v>
      </c>
      <c r="H35" s="3">
        <v>2</v>
      </c>
      <c r="I35" s="8">
        <v>0</v>
      </c>
    </row>
    <row r="36" spans="1:9" x14ac:dyDescent="0.35">
      <c r="A36" s="7">
        <v>35</v>
      </c>
      <c r="B36" s="3" t="s">
        <v>48</v>
      </c>
      <c r="C36" s="3" t="s">
        <v>11</v>
      </c>
      <c r="D36" s="3">
        <v>10</v>
      </c>
      <c r="E36" s="3">
        <v>10</v>
      </c>
      <c r="F36" s="3">
        <v>8</v>
      </c>
      <c r="G36" s="3">
        <v>18</v>
      </c>
      <c r="H36" s="3">
        <v>1</v>
      </c>
      <c r="I36" s="8">
        <v>0</v>
      </c>
    </row>
    <row r="37" spans="1:9" x14ac:dyDescent="0.35">
      <c r="A37" s="7">
        <v>36</v>
      </c>
      <c r="B37" s="3" t="s">
        <v>49</v>
      </c>
      <c r="C37" s="3" t="s">
        <v>13</v>
      </c>
      <c r="D37" s="3">
        <v>18</v>
      </c>
      <c r="E37" s="3">
        <v>3</v>
      </c>
      <c r="F37" s="3">
        <v>15</v>
      </c>
      <c r="G37" s="3">
        <v>18</v>
      </c>
      <c r="H37" s="3">
        <v>0</v>
      </c>
      <c r="I37" s="8">
        <v>0</v>
      </c>
    </row>
    <row r="38" spans="1:9" x14ac:dyDescent="0.35">
      <c r="A38" s="7">
        <v>37</v>
      </c>
      <c r="B38" s="3" t="s">
        <v>50</v>
      </c>
      <c r="C38" s="3" t="s">
        <v>20</v>
      </c>
      <c r="D38" s="3">
        <v>18</v>
      </c>
      <c r="E38" s="3">
        <v>9</v>
      </c>
      <c r="F38" s="3">
        <v>8</v>
      </c>
      <c r="G38" s="3">
        <v>17</v>
      </c>
      <c r="H38" s="3">
        <v>3</v>
      </c>
      <c r="I38" s="8">
        <v>0</v>
      </c>
    </row>
    <row r="39" spans="1:9" x14ac:dyDescent="0.35">
      <c r="A39" s="7">
        <v>38</v>
      </c>
      <c r="B39" s="3" t="s">
        <v>52</v>
      </c>
      <c r="C39" s="3" t="s">
        <v>13</v>
      </c>
      <c r="D39" s="3">
        <v>15</v>
      </c>
      <c r="E39" s="3">
        <v>7</v>
      </c>
      <c r="F39" s="3">
        <v>10</v>
      </c>
      <c r="G39" s="3">
        <v>17</v>
      </c>
      <c r="H39" s="3">
        <v>1</v>
      </c>
      <c r="I39" s="8">
        <v>0</v>
      </c>
    </row>
    <row r="40" spans="1:9" x14ac:dyDescent="0.35">
      <c r="A40" s="7">
        <v>39</v>
      </c>
      <c r="B40" s="3" t="s">
        <v>51</v>
      </c>
      <c r="C40" s="3" t="s">
        <v>16</v>
      </c>
      <c r="D40" s="3">
        <v>17</v>
      </c>
      <c r="E40" s="3">
        <v>5</v>
      </c>
      <c r="F40" s="3">
        <v>12</v>
      </c>
      <c r="G40" s="3">
        <v>17</v>
      </c>
      <c r="H40" s="3">
        <v>0</v>
      </c>
      <c r="I40" s="8">
        <v>0</v>
      </c>
    </row>
    <row r="41" spans="1:9" x14ac:dyDescent="0.35">
      <c r="A41" s="7">
        <v>40</v>
      </c>
      <c r="B41" s="3" t="s">
        <v>55</v>
      </c>
      <c r="C41" s="3" t="s">
        <v>20</v>
      </c>
      <c r="D41" s="3">
        <v>15</v>
      </c>
      <c r="E41" s="3">
        <v>10</v>
      </c>
      <c r="F41" s="3">
        <v>6</v>
      </c>
      <c r="G41" s="3">
        <v>16</v>
      </c>
      <c r="H41" s="3">
        <v>3</v>
      </c>
      <c r="I41" s="8">
        <v>0</v>
      </c>
    </row>
    <row r="42" spans="1:9" x14ac:dyDescent="0.35">
      <c r="A42" s="7">
        <v>41</v>
      </c>
      <c r="B42" s="3" t="s">
        <v>53</v>
      </c>
      <c r="C42" s="3" t="s">
        <v>9</v>
      </c>
      <c r="D42" s="3">
        <v>20</v>
      </c>
      <c r="E42" s="3">
        <v>7</v>
      </c>
      <c r="F42" s="3">
        <v>9</v>
      </c>
      <c r="G42" s="3">
        <v>16</v>
      </c>
      <c r="H42" s="3">
        <v>0</v>
      </c>
      <c r="I42" s="8">
        <v>0</v>
      </c>
    </row>
    <row r="43" spans="1:9" x14ac:dyDescent="0.35">
      <c r="A43" s="7">
        <v>42</v>
      </c>
      <c r="B43" s="3" t="s">
        <v>54</v>
      </c>
      <c r="C43" s="3" t="s">
        <v>18</v>
      </c>
      <c r="D43" s="3">
        <v>19</v>
      </c>
      <c r="E43" s="3">
        <v>9</v>
      </c>
      <c r="F43" s="3">
        <v>7</v>
      </c>
      <c r="G43" s="3">
        <v>16</v>
      </c>
      <c r="H43" s="3">
        <v>0</v>
      </c>
      <c r="I43" s="8">
        <v>0</v>
      </c>
    </row>
    <row r="44" spans="1:9" x14ac:dyDescent="0.35">
      <c r="A44" s="7">
        <v>43</v>
      </c>
      <c r="B44" s="3" t="s">
        <v>56</v>
      </c>
      <c r="C44" s="3" t="s">
        <v>20</v>
      </c>
      <c r="D44" s="3">
        <v>19</v>
      </c>
      <c r="E44" s="3">
        <v>7</v>
      </c>
      <c r="F44" s="3">
        <v>8</v>
      </c>
      <c r="G44" s="3">
        <v>15</v>
      </c>
      <c r="H44" s="3">
        <v>1</v>
      </c>
      <c r="I44" s="8">
        <v>1</v>
      </c>
    </row>
    <row r="45" spans="1:9" x14ac:dyDescent="0.35">
      <c r="A45" s="7">
        <v>44</v>
      </c>
      <c r="B45" s="3" t="s">
        <v>57</v>
      </c>
      <c r="C45" s="3" t="s">
        <v>9</v>
      </c>
      <c r="D45" s="3">
        <v>19</v>
      </c>
      <c r="E45" s="3">
        <v>4</v>
      </c>
      <c r="F45" s="3">
        <v>11</v>
      </c>
      <c r="G45" s="3">
        <v>15</v>
      </c>
      <c r="H45" s="3">
        <v>1</v>
      </c>
      <c r="I45" s="8">
        <v>0</v>
      </c>
    </row>
    <row r="46" spans="1:9" x14ac:dyDescent="0.35">
      <c r="A46" s="7">
        <v>45</v>
      </c>
      <c r="B46" s="3" t="s">
        <v>59</v>
      </c>
      <c r="C46" s="3" t="s">
        <v>18</v>
      </c>
      <c r="D46" s="3">
        <v>17</v>
      </c>
      <c r="E46" s="3">
        <v>2</v>
      </c>
      <c r="F46" s="3">
        <v>12</v>
      </c>
      <c r="G46" s="3">
        <v>14</v>
      </c>
      <c r="H46" s="3">
        <v>1</v>
      </c>
      <c r="I46" s="8">
        <v>0</v>
      </c>
    </row>
    <row r="47" spans="1:9" x14ac:dyDescent="0.35">
      <c r="A47" s="7">
        <v>46</v>
      </c>
      <c r="B47" s="3" t="s">
        <v>58</v>
      </c>
      <c r="C47" s="3" t="s">
        <v>18</v>
      </c>
      <c r="D47" s="3">
        <v>14</v>
      </c>
      <c r="E47" s="3">
        <v>6</v>
      </c>
      <c r="F47" s="3">
        <v>8</v>
      </c>
      <c r="G47" s="3">
        <v>14</v>
      </c>
      <c r="H47" s="3">
        <v>1</v>
      </c>
      <c r="I47" s="8">
        <v>0</v>
      </c>
    </row>
    <row r="48" spans="1:9" x14ac:dyDescent="0.35">
      <c r="A48" s="7">
        <v>47</v>
      </c>
      <c r="B48" s="3" t="s">
        <v>60</v>
      </c>
      <c r="C48" s="3" t="s">
        <v>20</v>
      </c>
      <c r="D48" s="3">
        <v>17</v>
      </c>
      <c r="E48" s="3">
        <v>5</v>
      </c>
      <c r="F48" s="3">
        <v>9</v>
      </c>
      <c r="G48" s="3">
        <v>14</v>
      </c>
      <c r="H48" s="3">
        <v>0</v>
      </c>
      <c r="I48" s="8">
        <v>0</v>
      </c>
    </row>
    <row r="49" spans="1:9" x14ac:dyDescent="0.35">
      <c r="A49" s="7">
        <v>48</v>
      </c>
      <c r="B49" s="3" t="s">
        <v>61</v>
      </c>
      <c r="C49" s="3" t="s">
        <v>11</v>
      </c>
      <c r="D49" s="3">
        <v>13</v>
      </c>
      <c r="E49" s="3">
        <v>6</v>
      </c>
      <c r="F49" s="3">
        <v>8</v>
      </c>
      <c r="G49" s="3">
        <v>14</v>
      </c>
      <c r="H49" s="3">
        <v>0</v>
      </c>
      <c r="I49" s="8">
        <v>0</v>
      </c>
    </row>
    <row r="50" spans="1:9" x14ac:dyDescent="0.35">
      <c r="A50" s="7">
        <v>49</v>
      </c>
      <c r="B50" s="3" t="s">
        <v>62</v>
      </c>
      <c r="C50" s="3" t="s">
        <v>13</v>
      </c>
      <c r="D50" s="3">
        <v>18</v>
      </c>
      <c r="E50" s="3">
        <v>6</v>
      </c>
      <c r="F50" s="3">
        <v>7</v>
      </c>
      <c r="G50" s="3">
        <v>13</v>
      </c>
      <c r="H50" s="3">
        <v>1</v>
      </c>
      <c r="I50" s="8">
        <v>0</v>
      </c>
    </row>
    <row r="51" spans="1:9" x14ac:dyDescent="0.35">
      <c r="A51" s="7">
        <v>50</v>
      </c>
      <c r="B51" s="3" t="s">
        <v>65</v>
      </c>
      <c r="C51" s="3" t="s">
        <v>9</v>
      </c>
      <c r="D51" s="3">
        <v>22</v>
      </c>
      <c r="E51" s="3">
        <v>4</v>
      </c>
      <c r="F51" s="3">
        <v>9</v>
      </c>
      <c r="G51" s="3">
        <v>13</v>
      </c>
      <c r="H51" s="3">
        <v>0</v>
      </c>
      <c r="I51" s="8">
        <v>0</v>
      </c>
    </row>
    <row r="52" spans="1:9" x14ac:dyDescent="0.35">
      <c r="A52" s="7">
        <v>51</v>
      </c>
      <c r="B52" s="3" t="s">
        <v>64</v>
      </c>
      <c r="C52" s="3" t="s">
        <v>13</v>
      </c>
      <c r="D52" s="3">
        <v>17</v>
      </c>
      <c r="E52" s="3">
        <v>6</v>
      </c>
      <c r="F52" s="3">
        <v>7</v>
      </c>
      <c r="G52" s="3">
        <v>13</v>
      </c>
      <c r="H52" s="3">
        <v>0</v>
      </c>
      <c r="I52" s="8">
        <v>0</v>
      </c>
    </row>
    <row r="53" spans="1:9" x14ac:dyDescent="0.35">
      <c r="A53" s="7">
        <v>52</v>
      </c>
      <c r="B53" s="3" t="s">
        <v>63</v>
      </c>
      <c r="C53" s="3" t="s">
        <v>20</v>
      </c>
      <c r="D53" s="3">
        <v>16</v>
      </c>
      <c r="E53" s="3">
        <v>6</v>
      </c>
      <c r="F53" s="3">
        <v>7</v>
      </c>
      <c r="G53" s="3">
        <v>13</v>
      </c>
      <c r="H53" s="3">
        <v>0</v>
      </c>
      <c r="I53" s="8">
        <v>0</v>
      </c>
    </row>
    <row r="54" spans="1:9" x14ac:dyDescent="0.35">
      <c r="A54" s="7">
        <v>53</v>
      </c>
      <c r="B54" s="3" t="s">
        <v>66</v>
      </c>
      <c r="C54" s="3" t="s">
        <v>18</v>
      </c>
      <c r="D54" s="3">
        <v>18</v>
      </c>
      <c r="E54" s="3">
        <v>5</v>
      </c>
      <c r="F54" s="3">
        <v>7</v>
      </c>
      <c r="G54" s="3">
        <v>12</v>
      </c>
      <c r="H54" s="3">
        <v>0</v>
      </c>
      <c r="I54" s="8">
        <v>0</v>
      </c>
    </row>
    <row r="55" spans="1:9" x14ac:dyDescent="0.35">
      <c r="A55" s="7">
        <v>54</v>
      </c>
      <c r="B55" s="3" t="s">
        <v>68</v>
      </c>
      <c r="C55" s="3" t="s">
        <v>9</v>
      </c>
      <c r="D55" s="3">
        <v>19</v>
      </c>
      <c r="E55" s="3">
        <v>8</v>
      </c>
      <c r="F55" s="3">
        <v>3</v>
      </c>
      <c r="G55" s="3">
        <v>11</v>
      </c>
      <c r="H55" s="3">
        <v>0</v>
      </c>
      <c r="I55" s="8">
        <v>0</v>
      </c>
    </row>
    <row r="56" spans="1:9" x14ac:dyDescent="0.35">
      <c r="A56" s="7">
        <v>55</v>
      </c>
      <c r="B56" s="3" t="s">
        <v>67</v>
      </c>
      <c r="C56" s="3" t="s">
        <v>16</v>
      </c>
      <c r="D56" s="3">
        <v>18</v>
      </c>
      <c r="E56" s="3">
        <v>9</v>
      </c>
      <c r="F56" s="3">
        <v>2</v>
      </c>
      <c r="G56" s="3">
        <v>11</v>
      </c>
      <c r="H56" s="3">
        <v>0</v>
      </c>
      <c r="I56" s="8">
        <v>0</v>
      </c>
    </row>
    <row r="57" spans="1:9" x14ac:dyDescent="0.35">
      <c r="A57" s="7">
        <v>56</v>
      </c>
      <c r="B57" s="3" t="s">
        <v>69</v>
      </c>
      <c r="C57" s="3" t="s">
        <v>16</v>
      </c>
      <c r="D57" s="3">
        <v>19</v>
      </c>
      <c r="E57" s="3">
        <v>6</v>
      </c>
      <c r="F57" s="3">
        <v>4</v>
      </c>
      <c r="G57" s="3">
        <v>10</v>
      </c>
      <c r="H57" s="3">
        <v>1</v>
      </c>
      <c r="I57" s="8">
        <v>0</v>
      </c>
    </row>
    <row r="58" spans="1:9" x14ac:dyDescent="0.35">
      <c r="A58" s="7">
        <v>57</v>
      </c>
      <c r="B58" s="3" t="s">
        <v>70</v>
      </c>
      <c r="C58" s="3" t="s">
        <v>9</v>
      </c>
      <c r="D58" s="3">
        <v>6</v>
      </c>
      <c r="E58" s="3">
        <v>7</v>
      </c>
      <c r="F58" s="3">
        <v>3</v>
      </c>
      <c r="G58" s="3">
        <v>10</v>
      </c>
      <c r="H58" s="3">
        <v>0</v>
      </c>
      <c r="I58" s="8">
        <v>0</v>
      </c>
    </row>
    <row r="59" spans="1:9" x14ac:dyDescent="0.35">
      <c r="A59" s="7">
        <v>58</v>
      </c>
      <c r="B59" s="3" t="s">
        <v>72</v>
      </c>
      <c r="C59" s="3" t="s">
        <v>9</v>
      </c>
      <c r="D59" s="3">
        <v>11</v>
      </c>
      <c r="E59" s="3">
        <v>5</v>
      </c>
      <c r="F59" s="3">
        <v>4</v>
      </c>
      <c r="G59" s="3">
        <v>9</v>
      </c>
      <c r="H59" s="3">
        <v>0</v>
      </c>
      <c r="I59" s="8">
        <v>1</v>
      </c>
    </row>
    <row r="60" spans="1:9" x14ac:dyDescent="0.35">
      <c r="A60" s="7">
        <v>59</v>
      </c>
      <c r="B60" s="3" t="s">
        <v>71</v>
      </c>
      <c r="C60" s="3" t="s">
        <v>20</v>
      </c>
      <c r="D60" s="3">
        <v>22</v>
      </c>
      <c r="E60" s="3">
        <v>1</v>
      </c>
      <c r="F60" s="3">
        <v>8</v>
      </c>
      <c r="G60" s="3">
        <v>9</v>
      </c>
      <c r="H60" s="3">
        <v>0</v>
      </c>
      <c r="I60" s="8">
        <v>0</v>
      </c>
    </row>
    <row r="61" spans="1:9" x14ac:dyDescent="0.35">
      <c r="A61" s="7">
        <v>60</v>
      </c>
      <c r="B61" s="3" t="s">
        <v>75</v>
      </c>
      <c r="C61" s="3" t="s">
        <v>9</v>
      </c>
      <c r="D61" s="3">
        <v>6</v>
      </c>
      <c r="E61" s="3">
        <v>3</v>
      </c>
      <c r="F61" s="3">
        <v>5</v>
      </c>
      <c r="G61" s="3">
        <v>8</v>
      </c>
      <c r="H61" s="3">
        <v>1</v>
      </c>
      <c r="I61" s="8">
        <v>0</v>
      </c>
    </row>
    <row r="62" spans="1:9" x14ac:dyDescent="0.35">
      <c r="A62" s="7">
        <v>61</v>
      </c>
      <c r="B62" s="3" t="s">
        <v>73</v>
      </c>
      <c r="C62" s="3" t="s">
        <v>16</v>
      </c>
      <c r="D62" s="3">
        <v>16</v>
      </c>
      <c r="E62" s="3">
        <v>1</v>
      </c>
      <c r="F62" s="3">
        <v>7</v>
      </c>
      <c r="G62" s="3">
        <v>8</v>
      </c>
      <c r="H62" s="3">
        <v>0</v>
      </c>
      <c r="I62" s="8">
        <v>0</v>
      </c>
    </row>
    <row r="63" spans="1:9" x14ac:dyDescent="0.35">
      <c r="A63" s="7">
        <v>62</v>
      </c>
      <c r="B63" s="3" t="s">
        <v>74</v>
      </c>
      <c r="C63" s="3" t="s">
        <v>13</v>
      </c>
      <c r="D63" s="3">
        <v>16</v>
      </c>
      <c r="E63" s="3">
        <v>1</v>
      </c>
      <c r="F63" s="3">
        <v>7</v>
      </c>
      <c r="G63" s="3">
        <v>8</v>
      </c>
      <c r="H63" s="3">
        <v>0</v>
      </c>
      <c r="I63" s="8">
        <v>0</v>
      </c>
    </row>
    <row r="64" spans="1:9" x14ac:dyDescent="0.35">
      <c r="A64" s="7">
        <v>63</v>
      </c>
      <c r="B64" s="3" t="s">
        <v>76</v>
      </c>
      <c r="C64" s="3" t="s">
        <v>11</v>
      </c>
      <c r="D64" s="3">
        <v>17</v>
      </c>
      <c r="E64" s="3">
        <v>6</v>
      </c>
      <c r="F64" s="3">
        <v>1</v>
      </c>
      <c r="G64" s="3">
        <v>7</v>
      </c>
      <c r="H64" s="3">
        <v>1</v>
      </c>
      <c r="I64" s="8">
        <v>0</v>
      </c>
    </row>
    <row r="65" spans="1:9" x14ac:dyDescent="0.35">
      <c r="A65" s="7">
        <v>64</v>
      </c>
      <c r="B65" s="3" t="s">
        <v>78</v>
      </c>
      <c r="C65" s="3" t="s">
        <v>16</v>
      </c>
      <c r="D65" s="3">
        <v>21</v>
      </c>
      <c r="E65" s="3">
        <v>1</v>
      </c>
      <c r="F65" s="3">
        <v>6</v>
      </c>
      <c r="G65" s="3">
        <v>7</v>
      </c>
      <c r="H65" s="3">
        <v>0</v>
      </c>
      <c r="I65" s="8">
        <v>0</v>
      </c>
    </row>
    <row r="66" spans="1:9" x14ac:dyDescent="0.35">
      <c r="A66" s="7">
        <v>65</v>
      </c>
      <c r="B66" s="3" t="s">
        <v>79</v>
      </c>
      <c r="C66" s="3" t="s">
        <v>16</v>
      </c>
      <c r="D66" s="3">
        <v>21</v>
      </c>
      <c r="E66" s="3">
        <v>1</v>
      </c>
      <c r="F66" s="3">
        <v>6</v>
      </c>
      <c r="G66" s="3">
        <v>7</v>
      </c>
      <c r="H66" s="3">
        <v>0</v>
      </c>
      <c r="I66" s="8">
        <v>0</v>
      </c>
    </row>
    <row r="67" spans="1:9" x14ac:dyDescent="0.35">
      <c r="A67" s="7">
        <v>66</v>
      </c>
      <c r="B67" s="3" t="s">
        <v>77</v>
      </c>
      <c r="C67" s="3" t="s">
        <v>11</v>
      </c>
      <c r="D67" s="3">
        <v>20</v>
      </c>
      <c r="E67" s="3">
        <v>2</v>
      </c>
      <c r="F67" s="3">
        <v>5</v>
      </c>
      <c r="G67" s="3">
        <v>7</v>
      </c>
      <c r="H67" s="3">
        <v>0</v>
      </c>
      <c r="I67" s="8">
        <v>0</v>
      </c>
    </row>
    <row r="68" spans="1:9" x14ac:dyDescent="0.35">
      <c r="A68" s="7">
        <v>67</v>
      </c>
      <c r="B68" s="3" t="s">
        <v>80</v>
      </c>
      <c r="C68" s="3" t="s">
        <v>20</v>
      </c>
      <c r="D68" s="3">
        <v>17</v>
      </c>
      <c r="E68" s="3">
        <v>2</v>
      </c>
      <c r="F68" s="3">
        <v>4</v>
      </c>
      <c r="G68" s="3">
        <v>6</v>
      </c>
      <c r="H68" s="3">
        <v>0</v>
      </c>
      <c r="I68" s="8">
        <v>0</v>
      </c>
    </row>
    <row r="69" spans="1:9" x14ac:dyDescent="0.35">
      <c r="A69" s="7">
        <v>68</v>
      </c>
      <c r="B69" s="3" t="s">
        <v>81</v>
      </c>
      <c r="C69" s="3" t="s">
        <v>20</v>
      </c>
      <c r="D69" s="3">
        <v>16</v>
      </c>
      <c r="E69" s="3">
        <v>3</v>
      </c>
      <c r="F69" s="3">
        <v>3</v>
      </c>
      <c r="G69" s="3">
        <v>6</v>
      </c>
      <c r="H69" s="3">
        <v>0</v>
      </c>
      <c r="I69" s="8">
        <v>0</v>
      </c>
    </row>
    <row r="70" spans="1:9" x14ac:dyDescent="0.35">
      <c r="A70" s="7">
        <v>69</v>
      </c>
      <c r="B70" s="3" t="s">
        <v>82</v>
      </c>
      <c r="C70" s="3" t="s">
        <v>9</v>
      </c>
      <c r="D70" s="3">
        <v>22</v>
      </c>
      <c r="E70" s="3">
        <v>4</v>
      </c>
      <c r="F70" s="3">
        <v>1</v>
      </c>
      <c r="G70" s="3">
        <v>5</v>
      </c>
      <c r="H70" s="3">
        <v>1</v>
      </c>
      <c r="I70" s="8">
        <v>0</v>
      </c>
    </row>
    <row r="71" spans="1:9" x14ac:dyDescent="0.35">
      <c r="A71" s="7">
        <v>70</v>
      </c>
      <c r="B71" s="3" t="s">
        <v>84</v>
      </c>
      <c r="C71" s="3" t="s">
        <v>11</v>
      </c>
      <c r="D71" s="3">
        <v>22</v>
      </c>
      <c r="E71" s="3">
        <v>1</v>
      </c>
      <c r="F71" s="3">
        <v>4</v>
      </c>
      <c r="G71" s="3">
        <v>5</v>
      </c>
      <c r="H71" s="3">
        <v>0</v>
      </c>
      <c r="I71" s="8">
        <v>0</v>
      </c>
    </row>
    <row r="72" spans="1:9" x14ac:dyDescent="0.35">
      <c r="A72" s="7">
        <v>71</v>
      </c>
      <c r="B72" s="3" t="s">
        <v>83</v>
      </c>
      <c r="C72" s="3" t="s">
        <v>20</v>
      </c>
      <c r="D72" s="3">
        <v>20</v>
      </c>
      <c r="E72" s="3">
        <v>1</v>
      </c>
      <c r="F72" s="3">
        <v>4</v>
      </c>
      <c r="G72" s="3">
        <v>5</v>
      </c>
      <c r="H72" s="3">
        <v>0</v>
      </c>
      <c r="I72" s="8">
        <v>0</v>
      </c>
    </row>
    <row r="73" spans="1:9" x14ac:dyDescent="0.35">
      <c r="A73" s="7">
        <v>72</v>
      </c>
      <c r="B73" s="3" t="s">
        <v>86</v>
      </c>
      <c r="C73" s="3" t="s">
        <v>9</v>
      </c>
      <c r="D73" s="3">
        <v>17</v>
      </c>
      <c r="E73" s="3">
        <v>0</v>
      </c>
      <c r="F73" s="3">
        <v>5</v>
      </c>
      <c r="G73" s="3">
        <v>5</v>
      </c>
      <c r="H73" s="3">
        <v>0</v>
      </c>
      <c r="I73" s="8">
        <v>0</v>
      </c>
    </row>
    <row r="74" spans="1:9" x14ac:dyDescent="0.35">
      <c r="A74" s="7">
        <v>73</v>
      </c>
      <c r="B74" s="3" t="s">
        <v>85</v>
      </c>
      <c r="C74" s="3" t="s">
        <v>18</v>
      </c>
      <c r="D74" s="3">
        <v>13</v>
      </c>
      <c r="E74" s="3">
        <v>1</v>
      </c>
      <c r="F74" s="3">
        <v>4</v>
      </c>
      <c r="G74" s="3">
        <v>5</v>
      </c>
      <c r="H74" s="3">
        <v>0</v>
      </c>
      <c r="I74" s="8">
        <v>0</v>
      </c>
    </row>
    <row r="75" spans="1:9" x14ac:dyDescent="0.35">
      <c r="A75" s="7">
        <v>74</v>
      </c>
      <c r="B75" s="3" t="s">
        <v>87</v>
      </c>
      <c r="C75" s="3" t="s">
        <v>18</v>
      </c>
      <c r="D75" s="3">
        <v>11</v>
      </c>
      <c r="E75" s="3">
        <v>1</v>
      </c>
      <c r="F75" s="3">
        <v>4</v>
      </c>
      <c r="G75" s="3">
        <v>5</v>
      </c>
      <c r="H75" s="3">
        <v>0</v>
      </c>
      <c r="I75" s="8">
        <v>0</v>
      </c>
    </row>
    <row r="76" spans="1:9" x14ac:dyDescent="0.35">
      <c r="A76" s="7">
        <v>75</v>
      </c>
      <c r="B76" s="3" t="s">
        <v>90</v>
      </c>
      <c r="C76" s="3" t="s">
        <v>20</v>
      </c>
      <c r="D76" s="3">
        <v>13</v>
      </c>
      <c r="E76" s="3">
        <v>2</v>
      </c>
      <c r="F76" s="3">
        <v>1</v>
      </c>
      <c r="G76" s="3">
        <v>3</v>
      </c>
      <c r="H76" s="3">
        <v>0</v>
      </c>
      <c r="I76" s="8">
        <v>0</v>
      </c>
    </row>
    <row r="77" spans="1:9" x14ac:dyDescent="0.35">
      <c r="A77" s="7">
        <v>76</v>
      </c>
      <c r="B77" s="3" t="s">
        <v>89</v>
      </c>
      <c r="C77" s="3" t="s">
        <v>13</v>
      </c>
      <c r="D77" s="3">
        <v>12</v>
      </c>
      <c r="E77" s="3">
        <v>1</v>
      </c>
      <c r="F77" s="3">
        <v>2</v>
      </c>
      <c r="G77" s="3">
        <v>3</v>
      </c>
      <c r="H77" s="3">
        <v>0</v>
      </c>
      <c r="I77" s="8">
        <v>0</v>
      </c>
    </row>
    <row r="78" spans="1:9" x14ac:dyDescent="0.35">
      <c r="A78" s="7">
        <v>77</v>
      </c>
      <c r="B78" s="3" t="s">
        <v>88</v>
      </c>
      <c r="C78" s="3" t="s">
        <v>13</v>
      </c>
      <c r="D78" s="3">
        <v>10</v>
      </c>
      <c r="E78" s="3">
        <v>1</v>
      </c>
      <c r="F78" s="3">
        <v>2</v>
      </c>
      <c r="G78" s="3">
        <v>3</v>
      </c>
      <c r="H78" s="3">
        <v>0</v>
      </c>
      <c r="I78" s="8">
        <v>0</v>
      </c>
    </row>
    <row r="79" spans="1:9" x14ac:dyDescent="0.35">
      <c r="A79" s="7">
        <v>78</v>
      </c>
      <c r="B79" s="3" t="s">
        <v>91</v>
      </c>
      <c r="C79" s="3" t="s">
        <v>11</v>
      </c>
      <c r="D79" s="3">
        <v>6</v>
      </c>
      <c r="E79" s="3">
        <v>0</v>
      </c>
      <c r="F79" s="3">
        <v>2</v>
      </c>
      <c r="G79" s="3">
        <v>2</v>
      </c>
      <c r="H79" s="3">
        <v>0</v>
      </c>
      <c r="I79" s="8">
        <v>0</v>
      </c>
    </row>
    <row r="80" spans="1:9" x14ac:dyDescent="0.35">
      <c r="A80" s="7">
        <v>79</v>
      </c>
      <c r="B80" s="3" t="s">
        <v>92</v>
      </c>
      <c r="C80" s="3" t="s">
        <v>13</v>
      </c>
      <c r="D80" s="3">
        <v>2</v>
      </c>
      <c r="E80" s="3">
        <v>0</v>
      </c>
      <c r="F80" s="3">
        <v>2</v>
      </c>
      <c r="G80" s="3">
        <v>2</v>
      </c>
      <c r="H80" s="3">
        <v>0</v>
      </c>
      <c r="I80" s="8">
        <v>0</v>
      </c>
    </row>
    <row r="81" spans="1:9" ht="15" thickBot="1" x14ac:dyDescent="0.4">
      <c r="A81" s="9">
        <v>80</v>
      </c>
      <c r="B81" s="10" t="s">
        <v>93</v>
      </c>
      <c r="C81" s="10" t="s">
        <v>13</v>
      </c>
      <c r="D81" s="10">
        <v>11</v>
      </c>
      <c r="E81" s="10">
        <v>0</v>
      </c>
      <c r="F81" s="10">
        <v>1</v>
      </c>
      <c r="G81" s="10">
        <v>1</v>
      </c>
      <c r="H81" s="10">
        <v>0</v>
      </c>
      <c r="I81" s="11">
        <v>0</v>
      </c>
    </row>
  </sheetData>
  <sortState xmlns:xlrd2="http://schemas.microsoft.com/office/spreadsheetml/2017/richdata2" ref="A2:I81">
    <sortCondition descending="1" ref="G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86"/>
  <sheetViews>
    <sheetView workbookViewId="0">
      <selection activeCell="K17" sqref="K17"/>
    </sheetView>
  </sheetViews>
  <sheetFormatPr defaultRowHeight="14.5" x14ac:dyDescent="0.35"/>
  <cols>
    <col min="1" max="1" width="5.26953125" style="12" bestFit="1" customWidth="1"/>
    <col min="2" max="2" width="19" style="12" bestFit="1" customWidth="1"/>
    <col min="3" max="3" width="9.1796875" style="12"/>
    <col min="4" max="9" width="5.7265625" style="12" customWidth="1"/>
    <col min="12" max="12" width="13.81640625" bestFit="1" customWidth="1"/>
    <col min="14" max="21" width="7.7265625" customWidth="1"/>
    <col min="24" max="31" width="6.7265625" customWidth="1"/>
  </cols>
  <sheetData>
    <row r="1" spans="1:31" s="2" customFormat="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6" t="s">
        <v>7</v>
      </c>
      <c r="K1" s="22" t="s">
        <v>94</v>
      </c>
      <c r="L1" s="23" t="s">
        <v>0</v>
      </c>
      <c r="M1" s="23" t="s">
        <v>1</v>
      </c>
      <c r="N1" s="23" t="s">
        <v>2</v>
      </c>
      <c r="O1" s="23" t="s">
        <v>173</v>
      </c>
      <c r="P1" s="23" t="s">
        <v>174</v>
      </c>
      <c r="Q1" s="23" t="s">
        <v>175</v>
      </c>
      <c r="R1" s="23" t="s">
        <v>176</v>
      </c>
      <c r="S1" s="23" t="s">
        <v>177</v>
      </c>
      <c r="T1" s="23" t="s">
        <v>178</v>
      </c>
      <c r="U1" s="24" t="s">
        <v>179</v>
      </c>
      <c r="W1" s="22" t="s">
        <v>1</v>
      </c>
      <c r="X1" s="23" t="s">
        <v>2</v>
      </c>
      <c r="Y1" s="23" t="s">
        <v>174</v>
      </c>
      <c r="Z1" s="23" t="s">
        <v>175</v>
      </c>
      <c r="AA1" s="23" t="s">
        <v>176</v>
      </c>
      <c r="AB1" s="23" t="s">
        <v>193</v>
      </c>
      <c r="AC1" s="23" t="s">
        <v>194</v>
      </c>
      <c r="AD1" s="23" t="s">
        <v>177</v>
      </c>
      <c r="AE1" s="24" t="s">
        <v>195</v>
      </c>
    </row>
    <row r="2" spans="1:31" x14ac:dyDescent="0.35">
      <c r="A2" s="17">
        <v>1</v>
      </c>
      <c r="B2" s="13" t="s">
        <v>24</v>
      </c>
      <c r="C2" s="13" t="s">
        <v>11</v>
      </c>
      <c r="D2" s="13">
        <v>20</v>
      </c>
      <c r="E2" s="13">
        <v>42</v>
      </c>
      <c r="F2" s="13">
        <v>26</v>
      </c>
      <c r="G2" s="13">
        <v>68</v>
      </c>
      <c r="H2" s="13">
        <v>6</v>
      </c>
      <c r="I2" s="18">
        <v>0</v>
      </c>
      <c r="K2" s="7">
        <v>1</v>
      </c>
      <c r="L2" s="3" t="s">
        <v>181</v>
      </c>
      <c r="M2" s="3" t="s">
        <v>16</v>
      </c>
      <c r="N2" s="3">
        <v>16</v>
      </c>
      <c r="O2" s="3">
        <v>720</v>
      </c>
      <c r="P2" s="3">
        <v>12</v>
      </c>
      <c r="Q2" s="3">
        <v>4</v>
      </c>
      <c r="R2" s="3">
        <v>0</v>
      </c>
      <c r="S2" s="3">
        <v>48</v>
      </c>
      <c r="T2" s="25">
        <v>3</v>
      </c>
      <c r="U2" s="8">
        <v>1</v>
      </c>
      <c r="W2" s="40" t="s">
        <v>11</v>
      </c>
      <c r="X2" s="3">
        <v>23</v>
      </c>
      <c r="Y2" s="3">
        <v>19</v>
      </c>
      <c r="Z2" s="3">
        <v>2</v>
      </c>
      <c r="AA2" s="3">
        <v>2</v>
      </c>
      <c r="AB2" s="3">
        <v>40</v>
      </c>
      <c r="AC2" s="3">
        <v>155</v>
      </c>
      <c r="AD2" s="3">
        <v>80</v>
      </c>
      <c r="AE2" s="8" t="s">
        <v>196</v>
      </c>
    </row>
    <row r="3" spans="1:31" x14ac:dyDescent="0.35">
      <c r="A3" s="17">
        <v>2</v>
      </c>
      <c r="B3" s="13" t="s">
        <v>12</v>
      </c>
      <c r="C3" s="13" t="s">
        <v>11</v>
      </c>
      <c r="D3" s="13">
        <v>21</v>
      </c>
      <c r="E3" s="13">
        <v>23</v>
      </c>
      <c r="F3" s="13">
        <v>30</v>
      </c>
      <c r="G3" s="13">
        <v>53</v>
      </c>
      <c r="H3" s="13">
        <v>3</v>
      </c>
      <c r="I3" s="18">
        <v>1</v>
      </c>
      <c r="K3" s="7">
        <v>2</v>
      </c>
      <c r="L3" s="3" t="s">
        <v>185</v>
      </c>
      <c r="M3" s="3" t="s">
        <v>11</v>
      </c>
      <c r="N3" s="3">
        <v>16</v>
      </c>
      <c r="O3" s="3">
        <v>720</v>
      </c>
      <c r="P3" s="3">
        <v>14</v>
      </c>
      <c r="Q3" s="3">
        <v>1</v>
      </c>
      <c r="R3" s="3">
        <v>1</v>
      </c>
      <c r="S3" s="3">
        <v>50</v>
      </c>
      <c r="T3" s="25">
        <v>3.12</v>
      </c>
      <c r="U3" s="8">
        <v>3</v>
      </c>
      <c r="W3" s="40" t="s">
        <v>16</v>
      </c>
      <c r="X3" s="3">
        <v>23</v>
      </c>
      <c r="Y3" s="3">
        <v>15</v>
      </c>
      <c r="Z3" s="3">
        <v>7</v>
      </c>
      <c r="AA3" s="3">
        <v>1</v>
      </c>
      <c r="AB3" s="3">
        <v>31</v>
      </c>
      <c r="AC3" s="3">
        <v>104</v>
      </c>
      <c r="AD3" s="3">
        <v>87</v>
      </c>
      <c r="AE3" s="8">
        <v>4.5</v>
      </c>
    </row>
    <row r="4" spans="1:31" x14ac:dyDescent="0.35">
      <c r="A4" s="17">
        <v>3</v>
      </c>
      <c r="B4" s="13" t="s">
        <v>10</v>
      </c>
      <c r="C4" s="13" t="s">
        <v>20</v>
      </c>
      <c r="D4" s="13">
        <v>20</v>
      </c>
      <c r="E4" s="13">
        <v>32</v>
      </c>
      <c r="F4" s="13">
        <v>20</v>
      </c>
      <c r="G4" s="13">
        <v>52</v>
      </c>
      <c r="H4" s="13">
        <v>3</v>
      </c>
      <c r="I4" s="18">
        <v>0</v>
      </c>
      <c r="K4" s="7">
        <v>3</v>
      </c>
      <c r="L4" s="3" t="s">
        <v>182</v>
      </c>
      <c r="M4" s="3" t="s">
        <v>9</v>
      </c>
      <c r="N4" s="3">
        <v>17</v>
      </c>
      <c r="O4" s="3">
        <v>765</v>
      </c>
      <c r="P4" s="3">
        <v>7</v>
      </c>
      <c r="Q4" s="3">
        <v>9</v>
      </c>
      <c r="R4" s="3">
        <v>1</v>
      </c>
      <c r="S4" s="3">
        <v>76</v>
      </c>
      <c r="T4" s="25">
        <v>4.47</v>
      </c>
      <c r="U4" s="8">
        <v>0</v>
      </c>
      <c r="W4" s="40" t="s">
        <v>9</v>
      </c>
      <c r="X4" s="3">
        <v>23</v>
      </c>
      <c r="Y4" s="3">
        <v>9</v>
      </c>
      <c r="Z4" s="3">
        <v>13</v>
      </c>
      <c r="AA4" s="3">
        <v>1</v>
      </c>
      <c r="AB4" s="3">
        <v>19</v>
      </c>
      <c r="AC4" s="3">
        <v>99</v>
      </c>
      <c r="AD4" s="3">
        <v>108</v>
      </c>
      <c r="AE4" s="8">
        <v>10.5</v>
      </c>
    </row>
    <row r="5" spans="1:31" x14ac:dyDescent="0.35">
      <c r="A5" s="17">
        <v>4</v>
      </c>
      <c r="B5" s="13" t="s">
        <v>14</v>
      </c>
      <c r="C5" s="13" t="s">
        <v>11</v>
      </c>
      <c r="D5" s="13">
        <v>23</v>
      </c>
      <c r="E5" s="13">
        <v>17</v>
      </c>
      <c r="F5" s="13">
        <v>25</v>
      </c>
      <c r="G5" s="13">
        <v>42</v>
      </c>
      <c r="H5" s="13">
        <v>3</v>
      </c>
      <c r="I5" s="18">
        <v>0</v>
      </c>
      <c r="K5" s="7">
        <v>4</v>
      </c>
      <c r="L5" s="3" t="s">
        <v>184</v>
      </c>
      <c r="M5" s="3" t="s">
        <v>13</v>
      </c>
      <c r="N5" s="3">
        <v>19</v>
      </c>
      <c r="O5" s="3">
        <v>855</v>
      </c>
      <c r="P5" s="3">
        <v>6</v>
      </c>
      <c r="Q5" s="3">
        <v>11</v>
      </c>
      <c r="R5" s="3">
        <v>2</v>
      </c>
      <c r="S5" s="3">
        <v>97</v>
      </c>
      <c r="T5" s="25">
        <v>5.1100000000000003</v>
      </c>
      <c r="U5" s="8">
        <v>0</v>
      </c>
      <c r="W5" s="40" t="s">
        <v>20</v>
      </c>
      <c r="X5" s="3">
        <v>23</v>
      </c>
      <c r="Y5" s="3">
        <v>9</v>
      </c>
      <c r="Z5" s="3">
        <v>13</v>
      </c>
      <c r="AA5" s="3">
        <v>1</v>
      </c>
      <c r="AB5" s="3">
        <v>19</v>
      </c>
      <c r="AC5" s="3">
        <v>110</v>
      </c>
      <c r="AD5" s="3">
        <v>134</v>
      </c>
      <c r="AE5" s="8">
        <v>10.5</v>
      </c>
    </row>
    <row r="6" spans="1:31" x14ac:dyDescent="0.35">
      <c r="A6" s="17">
        <v>5</v>
      </c>
      <c r="B6" s="13" t="s">
        <v>19</v>
      </c>
      <c r="C6" s="13" t="s">
        <v>16</v>
      </c>
      <c r="D6" s="13">
        <v>20</v>
      </c>
      <c r="E6" s="13">
        <v>20</v>
      </c>
      <c r="F6" s="13">
        <v>21</v>
      </c>
      <c r="G6" s="13">
        <v>41</v>
      </c>
      <c r="H6" s="13">
        <v>2</v>
      </c>
      <c r="I6" s="18">
        <v>0</v>
      </c>
      <c r="K6" s="7">
        <v>5</v>
      </c>
      <c r="L6" s="3" t="s">
        <v>111</v>
      </c>
      <c r="M6" s="3" t="s">
        <v>18</v>
      </c>
      <c r="N6" s="3">
        <v>16</v>
      </c>
      <c r="O6" s="3">
        <v>720</v>
      </c>
      <c r="P6" s="3">
        <v>5</v>
      </c>
      <c r="Q6" s="3">
        <v>10</v>
      </c>
      <c r="R6" s="3">
        <v>1</v>
      </c>
      <c r="S6" s="3">
        <v>87</v>
      </c>
      <c r="T6" s="25">
        <v>5.44</v>
      </c>
      <c r="U6" s="8">
        <v>1</v>
      </c>
      <c r="W6" s="40" t="s">
        <v>18</v>
      </c>
      <c r="X6" s="3">
        <v>23</v>
      </c>
      <c r="Y6" s="3">
        <v>6</v>
      </c>
      <c r="Z6" s="3">
        <v>14</v>
      </c>
      <c r="AA6" s="3">
        <v>3</v>
      </c>
      <c r="AB6" s="3">
        <v>15</v>
      </c>
      <c r="AC6" s="3">
        <v>82</v>
      </c>
      <c r="AD6" s="3">
        <v>119</v>
      </c>
      <c r="AE6" s="8">
        <v>12.5</v>
      </c>
    </row>
    <row r="7" spans="1:31" ht="15" thickBot="1" x14ac:dyDescent="0.4">
      <c r="A7" s="17">
        <v>6</v>
      </c>
      <c r="B7" s="13" t="s">
        <v>33</v>
      </c>
      <c r="C7" s="13" t="s">
        <v>18</v>
      </c>
      <c r="D7" s="13">
        <v>19</v>
      </c>
      <c r="E7" s="13">
        <v>14</v>
      </c>
      <c r="F7" s="13">
        <v>19</v>
      </c>
      <c r="G7" s="13">
        <v>33</v>
      </c>
      <c r="H7" s="13">
        <v>3</v>
      </c>
      <c r="I7" s="18">
        <v>1</v>
      </c>
      <c r="K7" s="9">
        <v>6</v>
      </c>
      <c r="L7" s="10" t="s">
        <v>183</v>
      </c>
      <c r="M7" s="10" t="s">
        <v>20</v>
      </c>
      <c r="N7" s="10">
        <v>18</v>
      </c>
      <c r="O7" s="10">
        <v>810</v>
      </c>
      <c r="P7" s="10">
        <v>7</v>
      </c>
      <c r="Q7" s="10">
        <v>10</v>
      </c>
      <c r="R7" s="10">
        <v>1</v>
      </c>
      <c r="S7" s="10">
        <v>99</v>
      </c>
      <c r="T7" s="26">
        <v>5.5</v>
      </c>
      <c r="U7" s="11">
        <v>0</v>
      </c>
      <c r="W7" s="41" t="s">
        <v>13</v>
      </c>
      <c r="X7" s="10">
        <v>23</v>
      </c>
      <c r="Y7" s="10">
        <v>6</v>
      </c>
      <c r="Z7" s="10">
        <v>15</v>
      </c>
      <c r="AA7" s="10">
        <v>2</v>
      </c>
      <c r="AB7" s="10">
        <v>14</v>
      </c>
      <c r="AC7" s="10">
        <v>99</v>
      </c>
      <c r="AD7" s="10">
        <v>121</v>
      </c>
      <c r="AE7" s="11">
        <v>13</v>
      </c>
    </row>
    <row r="8" spans="1:31" x14ac:dyDescent="0.35">
      <c r="A8" s="17">
        <v>7</v>
      </c>
      <c r="B8" s="13" t="s">
        <v>95</v>
      </c>
      <c r="C8" s="13" t="s">
        <v>9</v>
      </c>
      <c r="D8" s="13">
        <v>15</v>
      </c>
      <c r="E8" s="13">
        <v>21</v>
      </c>
      <c r="F8" s="13">
        <v>11</v>
      </c>
      <c r="G8" s="13">
        <v>32</v>
      </c>
      <c r="H8" s="13">
        <v>1</v>
      </c>
      <c r="I8" s="18">
        <v>0</v>
      </c>
    </row>
    <row r="9" spans="1:31" x14ac:dyDescent="0.35">
      <c r="A9" s="17">
        <v>8</v>
      </c>
      <c r="B9" s="13" t="s">
        <v>39</v>
      </c>
      <c r="C9" s="13" t="s">
        <v>16</v>
      </c>
      <c r="D9" s="13">
        <v>21</v>
      </c>
      <c r="E9" s="13">
        <v>11</v>
      </c>
      <c r="F9" s="13">
        <v>20</v>
      </c>
      <c r="G9" s="13">
        <v>31</v>
      </c>
      <c r="H9" s="13">
        <v>4</v>
      </c>
      <c r="I9" s="18">
        <v>0</v>
      </c>
    </row>
    <row r="10" spans="1:31" x14ac:dyDescent="0.35">
      <c r="A10" s="17">
        <v>9</v>
      </c>
      <c r="B10" s="13" t="s">
        <v>31</v>
      </c>
      <c r="C10" s="13" t="s">
        <v>18</v>
      </c>
      <c r="D10" s="13">
        <v>22</v>
      </c>
      <c r="E10" s="13">
        <v>18</v>
      </c>
      <c r="F10" s="13">
        <v>13</v>
      </c>
      <c r="G10" s="13">
        <v>31</v>
      </c>
      <c r="H10" s="13">
        <v>0</v>
      </c>
      <c r="I10" s="18">
        <v>0</v>
      </c>
    </row>
    <row r="11" spans="1:31" x14ac:dyDescent="0.35">
      <c r="A11" s="17">
        <v>10</v>
      </c>
      <c r="B11" s="13" t="s">
        <v>40</v>
      </c>
      <c r="C11" s="13" t="s">
        <v>11</v>
      </c>
      <c r="D11" s="13">
        <v>22</v>
      </c>
      <c r="E11" s="13">
        <v>11</v>
      </c>
      <c r="F11" s="13">
        <v>19</v>
      </c>
      <c r="G11" s="13">
        <v>30</v>
      </c>
      <c r="H11" s="13">
        <v>1</v>
      </c>
      <c r="I11" s="18">
        <v>0</v>
      </c>
    </row>
    <row r="12" spans="1:31" x14ac:dyDescent="0.35">
      <c r="A12" s="17">
        <v>11</v>
      </c>
      <c r="B12" s="13" t="s">
        <v>44</v>
      </c>
      <c r="C12" s="13" t="s">
        <v>16</v>
      </c>
      <c r="D12" s="13">
        <v>18</v>
      </c>
      <c r="E12" s="13">
        <v>14</v>
      </c>
      <c r="F12" s="13">
        <v>14</v>
      </c>
      <c r="G12" s="13">
        <v>28</v>
      </c>
      <c r="H12" s="13">
        <v>2</v>
      </c>
      <c r="I12" s="18">
        <v>0</v>
      </c>
    </row>
    <row r="13" spans="1:31" x14ac:dyDescent="0.35">
      <c r="A13" s="17">
        <v>12</v>
      </c>
      <c r="B13" s="13" t="s">
        <v>15</v>
      </c>
      <c r="C13" s="13" t="s">
        <v>18</v>
      </c>
      <c r="D13" s="13">
        <v>14</v>
      </c>
      <c r="E13" s="13">
        <v>15</v>
      </c>
      <c r="F13" s="13">
        <v>12</v>
      </c>
      <c r="G13" s="13">
        <v>27</v>
      </c>
      <c r="H13" s="13">
        <v>1</v>
      </c>
      <c r="I13" s="18">
        <v>0</v>
      </c>
    </row>
    <row r="14" spans="1:31" x14ac:dyDescent="0.35">
      <c r="A14" s="17">
        <v>13</v>
      </c>
      <c r="B14" s="13" t="s">
        <v>41</v>
      </c>
      <c r="C14" s="13" t="s">
        <v>13</v>
      </c>
      <c r="D14" s="13">
        <v>20</v>
      </c>
      <c r="E14" s="13">
        <v>12</v>
      </c>
      <c r="F14" s="13">
        <v>15</v>
      </c>
      <c r="G14" s="13">
        <v>27</v>
      </c>
      <c r="H14" s="13">
        <v>0</v>
      </c>
      <c r="I14" s="18">
        <v>0</v>
      </c>
    </row>
    <row r="15" spans="1:31" x14ac:dyDescent="0.35">
      <c r="A15" s="17">
        <v>14</v>
      </c>
      <c r="B15" s="13" t="s">
        <v>64</v>
      </c>
      <c r="C15" s="13" t="s">
        <v>11</v>
      </c>
      <c r="D15" s="13">
        <v>17</v>
      </c>
      <c r="E15" s="13">
        <v>7</v>
      </c>
      <c r="F15" s="13">
        <v>20</v>
      </c>
      <c r="G15" s="13">
        <v>27</v>
      </c>
      <c r="H15" s="13">
        <v>0</v>
      </c>
      <c r="I15" s="18">
        <v>0</v>
      </c>
    </row>
    <row r="16" spans="1:31" x14ac:dyDescent="0.35">
      <c r="A16" s="17">
        <v>15</v>
      </c>
      <c r="B16" s="13" t="s">
        <v>22</v>
      </c>
      <c r="C16" s="13" t="s">
        <v>9</v>
      </c>
      <c r="D16" s="13">
        <v>21</v>
      </c>
      <c r="E16" s="13">
        <v>14</v>
      </c>
      <c r="F16" s="13">
        <v>12</v>
      </c>
      <c r="G16" s="13">
        <v>26</v>
      </c>
      <c r="H16" s="13">
        <v>2</v>
      </c>
      <c r="I16" s="18">
        <v>0</v>
      </c>
    </row>
    <row r="17" spans="1:9" x14ac:dyDescent="0.35">
      <c r="A17" s="17">
        <v>16</v>
      </c>
      <c r="B17" s="13" t="s">
        <v>51</v>
      </c>
      <c r="C17" s="13" t="s">
        <v>16</v>
      </c>
      <c r="D17" s="13">
        <v>21</v>
      </c>
      <c r="E17" s="13">
        <v>11</v>
      </c>
      <c r="F17" s="13">
        <v>15</v>
      </c>
      <c r="G17" s="13">
        <v>26</v>
      </c>
      <c r="H17" s="13">
        <v>2</v>
      </c>
      <c r="I17" s="18">
        <v>0</v>
      </c>
    </row>
    <row r="18" spans="1:9" x14ac:dyDescent="0.35">
      <c r="A18" s="17">
        <v>17</v>
      </c>
      <c r="B18" s="13" t="s">
        <v>21</v>
      </c>
      <c r="C18" s="13" t="s">
        <v>9</v>
      </c>
      <c r="D18" s="13">
        <v>21</v>
      </c>
      <c r="E18" s="13">
        <v>9</v>
      </c>
      <c r="F18" s="13">
        <v>17</v>
      </c>
      <c r="G18" s="13">
        <v>26</v>
      </c>
      <c r="H18" s="13">
        <v>1</v>
      </c>
      <c r="I18" s="18">
        <v>0</v>
      </c>
    </row>
    <row r="19" spans="1:9" x14ac:dyDescent="0.35">
      <c r="A19" s="17">
        <v>18</v>
      </c>
      <c r="B19" s="13" t="s">
        <v>67</v>
      </c>
      <c r="C19" s="13" t="s">
        <v>16</v>
      </c>
      <c r="D19" s="13">
        <v>15</v>
      </c>
      <c r="E19" s="13">
        <v>16</v>
      </c>
      <c r="F19" s="13">
        <v>8</v>
      </c>
      <c r="G19" s="13">
        <v>24</v>
      </c>
      <c r="H19" s="13">
        <v>3</v>
      </c>
      <c r="I19" s="18">
        <v>0</v>
      </c>
    </row>
    <row r="20" spans="1:9" x14ac:dyDescent="0.35">
      <c r="A20" s="17">
        <v>19</v>
      </c>
      <c r="B20" s="13" t="s">
        <v>30</v>
      </c>
      <c r="C20" s="13" t="s">
        <v>13</v>
      </c>
      <c r="D20" s="13">
        <v>20</v>
      </c>
      <c r="E20" s="13">
        <v>14</v>
      </c>
      <c r="F20" s="13">
        <v>10</v>
      </c>
      <c r="G20" s="13">
        <v>24</v>
      </c>
      <c r="H20" s="13">
        <v>2</v>
      </c>
      <c r="I20" s="18">
        <v>0</v>
      </c>
    </row>
    <row r="21" spans="1:9" x14ac:dyDescent="0.35">
      <c r="A21" s="17">
        <v>20</v>
      </c>
      <c r="B21" s="13" t="s">
        <v>25</v>
      </c>
      <c r="C21" s="13" t="s">
        <v>20</v>
      </c>
      <c r="D21" s="13">
        <v>15</v>
      </c>
      <c r="E21" s="13">
        <v>15</v>
      </c>
      <c r="F21" s="13">
        <v>8</v>
      </c>
      <c r="G21" s="13">
        <v>23</v>
      </c>
      <c r="H21" s="13">
        <v>1</v>
      </c>
      <c r="I21" s="18">
        <v>0</v>
      </c>
    </row>
    <row r="22" spans="1:9" x14ac:dyDescent="0.35">
      <c r="A22" s="17">
        <v>21</v>
      </c>
      <c r="B22" s="13" t="s">
        <v>8</v>
      </c>
      <c r="C22" s="13" t="s">
        <v>13</v>
      </c>
      <c r="D22" s="13">
        <v>13</v>
      </c>
      <c r="E22" s="13">
        <v>13</v>
      </c>
      <c r="F22" s="13">
        <v>10</v>
      </c>
      <c r="G22" s="13">
        <v>23</v>
      </c>
      <c r="H22" s="13">
        <v>0</v>
      </c>
      <c r="I22" s="18">
        <v>0</v>
      </c>
    </row>
    <row r="23" spans="1:9" x14ac:dyDescent="0.35">
      <c r="A23" s="17">
        <v>22</v>
      </c>
      <c r="B23" s="13" t="s">
        <v>50</v>
      </c>
      <c r="C23" s="13" t="s">
        <v>16</v>
      </c>
      <c r="D23" s="13">
        <v>17</v>
      </c>
      <c r="E23" s="13">
        <v>13</v>
      </c>
      <c r="F23" s="13">
        <v>9</v>
      </c>
      <c r="G23" s="13">
        <v>22</v>
      </c>
      <c r="H23" s="13">
        <v>0</v>
      </c>
      <c r="I23" s="18">
        <v>0</v>
      </c>
    </row>
    <row r="24" spans="1:9" x14ac:dyDescent="0.35">
      <c r="A24" s="17">
        <v>23</v>
      </c>
      <c r="B24" s="13" t="s">
        <v>26</v>
      </c>
      <c r="C24" s="13" t="s">
        <v>13</v>
      </c>
      <c r="D24" s="13">
        <v>23</v>
      </c>
      <c r="E24" s="13">
        <v>7</v>
      </c>
      <c r="F24" s="13">
        <v>14</v>
      </c>
      <c r="G24" s="13">
        <v>21</v>
      </c>
      <c r="H24" s="13">
        <v>1</v>
      </c>
      <c r="I24" s="18">
        <v>1</v>
      </c>
    </row>
    <row r="25" spans="1:9" x14ac:dyDescent="0.35">
      <c r="A25" s="17">
        <v>24</v>
      </c>
      <c r="B25" s="13" t="s">
        <v>53</v>
      </c>
      <c r="C25" s="13" t="s">
        <v>16</v>
      </c>
      <c r="D25" s="13">
        <v>20</v>
      </c>
      <c r="E25" s="13">
        <v>4</v>
      </c>
      <c r="F25" s="13">
        <v>17</v>
      </c>
      <c r="G25" s="13">
        <v>21</v>
      </c>
      <c r="H25" s="13">
        <v>0</v>
      </c>
      <c r="I25" s="18">
        <v>1</v>
      </c>
    </row>
    <row r="26" spans="1:9" x14ac:dyDescent="0.35">
      <c r="A26" s="17">
        <v>25</v>
      </c>
      <c r="B26" s="13" t="s">
        <v>17</v>
      </c>
      <c r="C26" s="13" t="s">
        <v>9</v>
      </c>
      <c r="D26" s="13">
        <v>17</v>
      </c>
      <c r="E26" s="13">
        <v>10</v>
      </c>
      <c r="F26" s="13">
        <v>11</v>
      </c>
      <c r="G26" s="13">
        <v>21</v>
      </c>
      <c r="H26" s="13">
        <v>3</v>
      </c>
      <c r="I26" s="18">
        <v>0</v>
      </c>
    </row>
    <row r="27" spans="1:9" x14ac:dyDescent="0.35">
      <c r="A27" s="17">
        <v>26</v>
      </c>
      <c r="B27" s="13" t="s">
        <v>46</v>
      </c>
      <c r="C27" s="13" t="s">
        <v>18</v>
      </c>
      <c r="D27" s="13">
        <v>22</v>
      </c>
      <c r="E27" s="13">
        <v>4</v>
      </c>
      <c r="F27" s="13">
        <v>17</v>
      </c>
      <c r="G27" s="13">
        <v>21</v>
      </c>
      <c r="H27" s="13">
        <v>1</v>
      </c>
      <c r="I27" s="18">
        <v>0</v>
      </c>
    </row>
    <row r="28" spans="1:9" x14ac:dyDescent="0.35">
      <c r="A28" s="17">
        <v>27</v>
      </c>
      <c r="B28" s="13" t="s">
        <v>60</v>
      </c>
      <c r="C28" s="13" t="s">
        <v>20</v>
      </c>
      <c r="D28" s="13">
        <v>21</v>
      </c>
      <c r="E28" s="13">
        <v>5</v>
      </c>
      <c r="F28" s="13">
        <v>16</v>
      </c>
      <c r="G28" s="13">
        <v>21</v>
      </c>
      <c r="H28" s="13">
        <v>0</v>
      </c>
      <c r="I28" s="18">
        <v>0</v>
      </c>
    </row>
    <row r="29" spans="1:9" x14ac:dyDescent="0.35">
      <c r="A29" s="17">
        <v>28</v>
      </c>
      <c r="B29" s="13" t="s">
        <v>96</v>
      </c>
      <c r="C29" s="13" t="s">
        <v>9</v>
      </c>
      <c r="D29" s="13">
        <v>16</v>
      </c>
      <c r="E29" s="13">
        <v>8</v>
      </c>
      <c r="F29" s="13">
        <v>13</v>
      </c>
      <c r="G29" s="13">
        <v>21</v>
      </c>
      <c r="H29" s="13">
        <v>0</v>
      </c>
      <c r="I29" s="18">
        <v>0</v>
      </c>
    </row>
    <row r="30" spans="1:9" x14ac:dyDescent="0.35">
      <c r="A30" s="17">
        <v>29</v>
      </c>
      <c r="B30" s="13" t="s">
        <v>35</v>
      </c>
      <c r="C30" s="13" t="s">
        <v>20</v>
      </c>
      <c r="D30" s="13">
        <v>16</v>
      </c>
      <c r="E30" s="13">
        <v>14</v>
      </c>
      <c r="F30" s="13">
        <v>6</v>
      </c>
      <c r="G30" s="13">
        <v>20</v>
      </c>
      <c r="H30" s="13">
        <v>3</v>
      </c>
      <c r="I30" s="18">
        <v>1</v>
      </c>
    </row>
    <row r="31" spans="1:9" x14ac:dyDescent="0.35">
      <c r="A31" s="17">
        <v>30</v>
      </c>
      <c r="B31" s="13" t="s">
        <v>97</v>
      </c>
      <c r="C31" s="13" t="s">
        <v>11</v>
      </c>
      <c r="D31" s="13">
        <v>20</v>
      </c>
      <c r="E31" s="13">
        <v>9</v>
      </c>
      <c r="F31" s="13">
        <v>11</v>
      </c>
      <c r="G31" s="13">
        <v>20</v>
      </c>
      <c r="H31" s="13">
        <v>2</v>
      </c>
      <c r="I31" s="18">
        <v>1</v>
      </c>
    </row>
    <row r="32" spans="1:9" x14ac:dyDescent="0.35">
      <c r="A32" s="17">
        <v>31</v>
      </c>
      <c r="B32" s="13" t="s">
        <v>75</v>
      </c>
      <c r="C32" s="13" t="s">
        <v>9</v>
      </c>
      <c r="D32" s="13">
        <v>22</v>
      </c>
      <c r="E32" s="13">
        <v>6</v>
      </c>
      <c r="F32" s="13">
        <v>14</v>
      </c>
      <c r="G32" s="13">
        <v>20</v>
      </c>
      <c r="H32" s="13">
        <v>1</v>
      </c>
      <c r="I32" s="18">
        <v>0</v>
      </c>
    </row>
    <row r="33" spans="1:9" x14ac:dyDescent="0.35">
      <c r="A33" s="17">
        <v>32</v>
      </c>
      <c r="B33" s="13" t="s">
        <v>37</v>
      </c>
      <c r="C33" s="13" t="s">
        <v>13</v>
      </c>
      <c r="D33" s="13">
        <v>21</v>
      </c>
      <c r="E33" s="13">
        <v>6</v>
      </c>
      <c r="F33" s="13">
        <v>14</v>
      </c>
      <c r="G33" s="13">
        <v>20</v>
      </c>
      <c r="H33" s="13">
        <v>0</v>
      </c>
      <c r="I33" s="18">
        <v>0</v>
      </c>
    </row>
    <row r="34" spans="1:9" x14ac:dyDescent="0.35">
      <c r="A34" s="17">
        <v>33</v>
      </c>
      <c r="B34" s="13" t="s">
        <v>28</v>
      </c>
      <c r="C34" s="13" t="s">
        <v>20</v>
      </c>
      <c r="D34" s="13">
        <v>21</v>
      </c>
      <c r="E34" s="13">
        <v>4</v>
      </c>
      <c r="F34" s="13">
        <v>16</v>
      </c>
      <c r="G34" s="13">
        <v>20</v>
      </c>
      <c r="H34" s="13">
        <v>0</v>
      </c>
      <c r="I34" s="18">
        <v>0</v>
      </c>
    </row>
    <row r="35" spans="1:9" x14ac:dyDescent="0.35">
      <c r="A35" s="17">
        <v>34</v>
      </c>
      <c r="B35" s="13" t="s">
        <v>43</v>
      </c>
      <c r="C35" s="13" t="s">
        <v>9</v>
      </c>
      <c r="D35" s="13">
        <v>19</v>
      </c>
      <c r="E35" s="13">
        <v>12</v>
      </c>
      <c r="F35" s="13">
        <v>7</v>
      </c>
      <c r="G35" s="13">
        <v>19</v>
      </c>
      <c r="H35" s="13">
        <v>0</v>
      </c>
      <c r="I35" s="18">
        <v>1</v>
      </c>
    </row>
    <row r="36" spans="1:9" x14ac:dyDescent="0.35">
      <c r="A36" s="17">
        <v>35</v>
      </c>
      <c r="B36" s="13" t="s">
        <v>23</v>
      </c>
      <c r="C36" s="13" t="s">
        <v>13</v>
      </c>
      <c r="D36" s="13">
        <v>15</v>
      </c>
      <c r="E36" s="13">
        <v>15</v>
      </c>
      <c r="F36" s="13">
        <v>4</v>
      </c>
      <c r="G36" s="13">
        <v>19</v>
      </c>
      <c r="H36" s="13">
        <v>0</v>
      </c>
      <c r="I36" s="18">
        <v>1</v>
      </c>
    </row>
    <row r="37" spans="1:9" x14ac:dyDescent="0.35">
      <c r="A37" s="17">
        <v>36</v>
      </c>
      <c r="B37" s="13" t="s">
        <v>36</v>
      </c>
      <c r="C37" s="13" t="s">
        <v>18</v>
      </c>
      <c r="D37" s="13">
        <v>20</v>
      </c>
      <c r="E37" s="13">
        <v>13</v>
      </c>
      <c r="F37" s="13">
        <v>6</v>
      </c>
      <c r="G37" s="13">
        <v>19</v>
      </c>
      <c r="H37" s="13">
        <v>1</v>
      </c>
      <c r="I37" s="18">
        <v>0</v>
      </c>
    </row>
    <row r="38" spans="1:9" x14ac:dyDescent="0.35">
      <c r="A38" s="17">
        <v>37</v>
      </c>
      <c r="B38" s="13" t="s">
        <v>45</v>
      </c>
      <c r="C38" s="13" t="s">
        <v>11</v>
      </c>
      <c r="D38" s="13">
        <v>19</v>
      </c>
      <c r="E38" s="13">
        <v>5</v>
      </c>
      <c r="F38" s="13">
        <v>14</v>
      </c>
      <c r="G38" s="13">
        <v>19</v>
      </c>
      <c r="H38" s="13">
        <v>0</v>
      </c>
      <c r="I38" s="18">
        <v>0</v>
      </c>
    </row>
    <row r="39" spans="1:9" x14ac:dyDescent="0.35">
      <c r="A39" s="17">
        <v>38</v>
      </c>
      <c r="B39" s="13" t="s">
        <v>98</v>
      </c>
      <c r="C39" s="13" t="s">
        <v>20</v>
      </c>
      <c r="D39" s="13">
        <v>18</v>
      </c>
      <c r="E39" s="13">
        <v>7</v>
      </c>
      <c r="F39" s="13">
        <v>12</v>
      </c>
      <c r="G39" s="13">
        <v>19</v>
      </c>
      <c r="H39" s="13">
        <v>0</v>
      </c>
      <c r="I39" s="18">
        <v>0</v>
      </c>
    </row>
    <row r="40" spans="1:9" x14ac:dyDescent="0.35">
      <c r="A40" s="17">
        <v>39</v>
      </c>
      <c r="B40" s="13" t="s">
        <v>61</v>
      </c>
      <c r="C40" s="13" t="s">
        <v>16</v>
      </c>
      <c r="D40" s="13">
        <v>19</v>
      </c>
      <c r="E40" s="13">
        <v>9</v>
      </c>
      <c r="F40" s="13">
        <v>9</v>
      </c>
      <c r="G40" s="13">
        <v>18</v>
      </c>
      <c r="H40" s="13">
        <v>1</v>
      </c>
      <c r="I40" s="18">
        <v>0</v>
      </c>
    </row>
    <row r="41" spans="1:9" x14ac:dyDescent="0.35">
      <c r="A41" s="17">
        <v>40</v>
      </c>
      <c r="B41" s="13" t="s">
        <v>59</v>
      </c>
      <c r="C41" s="13" t="s">
        <v>13</v>
      </c>
      <c r="D41" s="13">
        <v>19</v>
      </c>
      <c r="E41" s="13">
        <v>4</v>
      </c>
      <c r="F41" s="13">
        <v>14</v>
      </c>
      <c r="G41" s="13">
        <v>18</v>
      </c>
      <c r="H41" s="13">
        <v>0</v>
      </c>
      <c r="I41" s="18">
        <v>0</v>
      </c>
    </row>
    <row r="42" spans="1:9" x14ac:dyDescent="0.35">
      <c r="A42" s="17">
        <v>41</v>
      </c>
      <c r="B42" s="13" t="s">
        <v>63</v>
      </c>
      <c r="C42" s="13" t="s">
        <v>9</v>
      </c>
      <c r="D42" s="13">
        <v>18</v>
      </c>
      <c r="E42" s="13">
        <v>12</v>
      </c>
      <c r="F42" s="13">
        <v>5</v>
      </c>
      <c r="G42" s="13">
        <v>17</v>
      </c>
      <c r="H42" s="13">
        <v>1</v>
      </c>
      <c r="I42" s="18">
        <v>0</v>
      </c>
    </row>
    <row r="43" spans="1:9" x14ac:dyDescent="0.35">
      <c r="A43" s="17">
        <v>42</v>
      </c>
      <c r="B43" s="13" t="s">
        <v>74</v>
      </c>
      <c r="C43" s="13" t="s">
        <v>20</v>
      </c>
      <c r="D43" s="13">
        <v>17</v>
      </c>
      <c r="E43" s="13">
        <v>7</v>
      </c>
      <c r="F43" s="13">
        <v>10</v>
      </c>
      <c r="G43" s="13">
        <v>17</v>
      </c>
      <c r="H43" s="13">
        <v>1</v>
      </c>
      <c r="I43" s="18">
        <v>0</v>
      </c>
    </row>
    <row r="44" spans="1:9" x14ac:dyDescent="0.35">
      <c r="A44" s="17">
        <v>43</v>
      </c>
      <c r="B44" s="13" t="s">
        <v>100</v>
      </c>
      <c r="C44" s="13" t="s">
        <v>13</v>
      </c>
      <c r="D44" s="13">
        <v>15</v>
      </c>
      <c r="E44" s="13">
        <v>8</v>
      </c>
      <c r="F44" s="13">
        <v>8</v>
      </c>
      <c r="G44" s="13">
        <v>16</v>
      </c>
      <c r="H44" s="13">
        <v>2</v>
      </c>
      <c r="I44" s="18">
        <v>0</v>
      </c>
    </row>
    <row r="45" spans="1:9" x14ac:dyDescent="0.35">
      <c r="A45" s="17">
        <v>44</v>
      </c>
      <c r="B45" s="13" t="s">
        <v>99</v>
      </c>
      <c r="C45" s="13" t="s">
        <v>13</v>
      </c>
      <c r="D45" s="13">
        <v>20</v>
      </c>
      <c r="E45" s="13">
        <v>7</v>
      </c>
      <c r="F45" s="13">
        <v>9</v>
      </c>
      <c r="G45" s="13">
        <v>16</v>
      </c>
      <c r="H45" s="13">
        <v>1</v>
      </c>
      <c r="I45" s="18">
        <v>0</v>
      </c>
    </row>
    <row r="46" spans="1:9" x14ac:dyDescent="0.35">
      <c r="A46" s="17">
        <v>45</v>
      </c>
      <c r="B46" s="13" t="s">
        <v>29</v>
      </c>
      <c r="C46" s="13" t="s">
        <v>16</v>
      </c>
      <c r="D46" s="13">
        <v>21</v>
      </c>
      <c r="E46" s="13">
        <v>1</v>
      </c>
      <c r="F46" s="13">
        <v>15</v>
      </c>
      <c r="G46" s="13">
        <v>16</v>
      </c>
      <c r="H46" s="13">
        <v>0</v>
      </c>
      <c r="I46" s="18">
        <v>0</v>
      </c>
    </row>
    <row r="47" spans="1:9" x14ac:dyDescent="0.35">
      <c r="A47" s="17">
        <v>46</v>
      </c>
      <c r="B47" s="13" t="s">
        <v>56</v>
      </c>
      <c r="C47" s="13" t="s">
        <v>20</v>
      </c>
      <c r="D47" s="13">
        <v>17</v>
      </c>
      <c r="E47" s="13">
        <v>1</v>
      </c>
      <c r="F47" s="13">
        <v>15</v>
      </c>
      <c r="G47" s="13">
        <v>16</v>
      </c>
      <c r="H47" s="13">
        <v>0</v>
      </c>
      <c r="I47" s="18">
        <v>0</v>
      </c>
    </row>
    <row r="48" spans="1:9" x14ac:dyDescent="0.35">
      <c r="A48" s="17">
        <v>47</v>
      </c>
      <c r="B48" s="13" t="s">
        <v>27</v>
      </c>
      <c r="C48" s="13" t="s">
        <v>18</v>
      </c>
      <c r="D48" s="13">
        <v>22</v>
      </c>
      <c r="E48" s="13">
        <v>3</v>
      </c>
      <c r="F48" s="13">
        <v>12</v>
      </c>
      <c r="G48" s="13">
        <v>15</v>
      </c>
      <c r="H48" s="13">
        <v>0</v>
      </c>
      <c r="I48" s="18">
        <v>0</v>
      </c>
    </row>
    <row r="49" spans="1:9" x14ac:dyDescent="0.35">
      <c r="A49" s="17">
        <v>48</v>
      </c>
      <c r="B49" s="13" t="s">
        <v>101</v>
      </c>
      <c r="C49" s="13" t="s">
        <v>11</v>
      </c>
      <c r="D49" s="13">
        <v>14</v>
      </c>
      <c r="E49" s="13">
        <v>6</v>
      </c>
      <c r="F49" s="13">
        <v>9</v>
      </c>
      <c r="G49" s="13">
        <v>15</v>
      </c>
      <c r="H49" s="13">
        <v>0</v>
      </c>
      <c r="I49" s="18">
        <v>0</v>
      </c>
    </row>
    <row r="50" spans="1:9" x14ac:dyDescent="0.35">
      <c r="A50" s="17">
        <v>49</v>
      </c>
      <c r="B50" s="13" t="s">
        <v>102</v>
      </c>
      <c r="C50" s="13" t="s">
        <v>11</v>
      </c>
      <c r="D50" s="13">
        <v>17</v>
      </c>
      <c r="E50" s="13">
        <v>5</v>
      </c>
      <c r="F50" s="13">
        <v>9</v>
      </c>
      <c r="G50" s="13">
        <v>14</v>
      </c>
      <c r="H50" s="13">
        <v>1</v>
      </c>
      <c r="I50" s="18">
        <v>0</v>
      </c>
    </row>
    <row r="51" spans="1:9" x14ac:dyDescent="0.35">
      <c r="A51" s="17">
        <v>50</v>
      </c>
      <c r="B51" s="13" t="s">
        <v>42</v>
      </c>
      <c r="C51" s="13" t="s">
        <v>18</v>
      </c>
      <c r="D51" s="13">
        <v>20</v>
      </c>
      <c r="E51" s="13">
        <v>4</v>
      </c>
      <c r="F51" s="13">
        <v>10</v>
      </c>
      <c r="G51" s="13">
        <v>14</v>
      </c>
      <c r="H51" s="13">
        <v>0</v>
      </c>
      <c r="I51" s="18">
        <v>0</v>
      </c>
    </row>
    <row r="52" spans="1:9" x14ac:dyDescent="0.35">
      <c r="A52" s="17">
        <v>51</v>
      </c>
      <c r="B52" s="13" t="s">
        <v>76</v>
      </c>
      <c r="C52" s="13" t="s">
        <v>20</v>
      </c>
      <c r="D52" s="13">
        <v>17</v>
      </c>
      <c r="E52" s="13">
        <v>6</v>
      </c>
      <c r="F52" s="13">
        <v>8</v>
      </c>
      <c r="G52" s="13">
        <v>14</v>
      </c>
      <c r="H52" s="13">
        <v>0</v>
      </c>
      <c r="I52" s="18">
        <v>0</v>
      </c>
    </row>
    <row r="53" spans="1:9" x14ac:dyDescent="0.35">
      <c r="A53" s="17">
        <v>52</v>
      </c>
      <c r="B53" s="13" t="s">
        <v>32</v>
      </c>
      <c r="C53" s="13" t="s">
        <v>20</v>
      </c>
      <c r="D53" s="13">
        <v>14</v>
      </c>
      <c r="E53" s="13">
        <v>4</v>
      </c>
      <c r="F53" s="13">
        <v>10</v>
      </c>
      <c r="G53" s="13">
        <v>14</v>
      </c>
      <c r="H53" s="13">
        <v>0</v>
      </c>
      <c r="I53" s="18">
        <v>0</v>
      </c>
    </row>
    <row r="54" spans="1:9" x14ac:dyDescent="0.35">
      <c r="A54" s="17">
        <v>53</v>
      </c>
      <c r="B54" s="13" t="s">
        <v>103</v>
      </c>
      <c r="C54" s="13" t="s">
        <v>20</v>
      </c>
      <c r="D54" s="13">
        <v>20</v>
      </c>
      <c r="E54" s="13">
        <v>7</v>
      </c>
      <c r="F54" s="13">
        <v>6</v>
      </c>
      <c r="G54" s="13">
        <v>13</v>
      </c>
      <c r="H54" s="13">
        <v>1</v>
      </c>
      <c r="I54" s="18">
        <v>0</v>
      </c>
    </row>
    <row r="55" spans="1:9" x14ac:dyDescent="0.35">
      <c r="A55" s="17">
        <v>54</v>
      </c>
      <c r="B55" s="13" t="s">
        <v>73</v>
      </c>
      <c r="C55" s="13" t="s">
        <v>11</v>
      </c>
      <c r="D55" s="13">
        <v>16</v>
      </c>
      <c r="E55" s="13">
        <v>3</v>
      </c>
      <c r="F55" s="13">
        <v>10</v>
      </c>
      <c r="G55" s="13">
        <v>13</v>
      </c>
      <c r="H55" s="13">
        <v>0</v>
      </c>
      <c r="I55" s="18">
        <v>0</v>
      </c>
    </row>
    <row r="56" spans="1:9" x14ac:dyDescent="0.35">
      <c r="A56" s="17">
        <v>55</v>
      </c>
      <c r="B56" s="13" t="s">
        <v>55</v>
      </c>
      <c r="C56" s="13" t="s">
        <v>18</v>
      </c>
      <c r="D56" s="13">
        <v>16</v>
      </c>
      <c r="E56" s="13">
        <v>5</v>
      </c>
      <c r="F56" s="13">
        <v>7</v>
      </c>
      <c r="G56" s="13">
        <v>12</v>
      </c>
      <c r="H56" s="13">
        <v>1</v>
      </c>
      <c r="I56" s="18">
        <v>0</v>
      </c>
    </row>
    <row r="57" spans="1:9" x14ac:dyDescent="0.35">
      <c r="A57" s="17">
        <v>56</v>
      </c>
      <c r="B57" s="13" t="s">
        <v>68</v>
      </c>
      <c r="C57" s="13" t="s">
        <v>13</v>
      </c>
      <c r="D57" s="13">
        <v>22</v>
      </c>
      <c r="E57" s="13">
        <v>2</v>
      </c>
      <c r="F57" s="13">
        <v>10</v>
      </c>
      <c r="G57" s="13">
        <v>12</v>
      </c>
      <c r="H57" s="13">
        <v>0</v>
      </c>
      <c r="I57" s="18">
        <v>0</v>
      </c>
    </row>
    <row r="58" spans="1:9" x14ac:dyDescent="0.35">
      <c r="A58" s="17">
        <v>57</v>
      </c>
      <c r="B58" s="13" t="s">
        <v>79</v>
      </c>
      <c r="C58" s="13" t="s">
        <v>11</v>
      </c>
      <c r="D58" s="13">
        <v>16</v>
      </c>
      <c r="E58" s="13">
        <v>4</v>
      </c>
      <c r="F58" s="13">
        <v>8</v>
      </c>
      <c r="G58" s="13">
        <v>12</v>
      </c>
      <c r="H58" s="13">
        <v>0</v>
      </c>
      <c r="I58" s="18">
        <v>0</v>
      </c>
    </row>
    <row r="59" spans="1:9" x14ac:dyDescent="0.35">
      <c r="A59" s="17">
        <v>58</v>
      </c>
      <c r="B59" s="13" t="s">
        <v>78</v>
      </c>
      <c r="C59" s="13" t="s">
        <v>9</v>
      </c>
      <c r="D59" s="13">
        <v>21</v>
      </c>
      <c r="E59" s="13">
        <v>2</v>
      </c>
      <c r="F59" s="13">
        <v>9</v>
      </c>
      <c r="G59" s="13">
        <v>11</v>
      </c>
      <c r="H59" s="13">
        <v>0</v>
      </c>
      <c r="I59" s="18">
        <v>0</v>
      </c>
    </row>
    <row r="60" spans="1:9" x14ac:dyDescent="0.35">
      <c r="A60" s="17">
        <v>59</v>
      </c>
      <c r="B60" s="13" t="s">
        <v>47</v>
      </c>
      <c r="C60" s="13" t="s">
        <v>20</v>
      </c>
      <c r="D60" s="13">
        <v>16</v>
      </c>
      <c r="E60" s="13">
        <v>6</v>
      </c>
      <c r="F60" s="13">
        <v>4</v>
      </c>
      <c r="G60" s="13">
        <v>10</v>
      </c>
      <c r="H60" s="13">
        <v>0</v>
      </c>
      <c r="I60" s="18">
        <v>0</v>
      </c>
    </row>
    <row r="61" spans="1:9" x14ac:dyDescent="0.35">
      <c r="A61" s="17">
        <v>60</v>
      </c>
      <c r="B61" s="13" t="s">
        <v>81</v>
      </c>
      <c r="C61" s="13" t="s">
        <v>11</v>
      </c>
      <c r="D61" s="13">
        <v>14</v>
      </c>
      <c r="E61" s="13">
        <v>9</v>
      </c>
      <c r="F61" s="13">
        <v>1</v>
      </c>
      <c r="G61" s="13">
        <v>10</v>
      </c>
      <c r="H61" s="13">
        <v>0</v>
      </c>
      <c r="I61" s="18">
        <v>0</v>
      </c>
    </row>
    <row r="62" spans="1:9" x14ac:dyDescent="0.35">
      <c r="A62" s="17">
        <v>61</v>
      </c>
      <c r="B62" s="13" t="s">
        <v>104</v>
      </c>
      <c r="C62" s="13" t="s">
        <v>11</v>
      </c>
      <c r="D62" s="13">
        <v>14</v>
      </c>
      <c r="E62" s="13">
        <v>4</v>
      </c>
      <c r="F62" s="13">
        <v>5</v>
      </c>
      <c r="G62" s="13">
        <v>9</v>
      </c>
      <c r="H62" s="13">
        <v>2</v>
      </c>
      <c r="I62" s="18">
        <v>0</v>
      </c>
    </row>
    <row r="63" spans="1:9" x14ac:dyDescent="0.35">
      <c r="A63" s="17">
        <v>62</v>
      </c>
      <c r="B63" s="13" t="s">
        <v>80</v>
      </c>
      <c r="C63" s="13" t="s">
        <v>16</v>
      </c>
      <c r="D63" s="13">
        <v>21</v>
      </c>
      <c r="E63" s="13">
        <v>2</v>
      </c>
      <c r="F63" s="13">
        <v>7</v>
      </c>
      <c r="G63" s="13">
        <v>9</v>
      </c>
      <c r="H63" s="13">
        <v>0</v>
      </c>
      <c r="I63" s="18">
        <v>0</v>
      </c>
    </row>
    <row r="64" spans="1:9" x14ac:dyDescent="0.35">
      <c r="A64" s="17">
        <v>63</v>
      </c>
      <c r="B64" s="13" t="s">
        <v>69</v>
      </c>
      <c r="C64" s="13" t="s">
        <v>18</v>
      </c>
      <c r="D64" s="13">
        <v>17</v>
      </c>
      <c r="E64" s="13">
        <v>5</v>
      </c>
      <c r="F64" s="13">
        <v>4</v>
      </c>
      <c r="G64" s="13">
        <v>9</v>
      </c>
      <c r="H64" s="13">
        <v>0</v>
      </c>
      <c r="I64" s="18">
        <v>0</v>
      </c>
    </row>
    <row r="65" spans="1:9" x14ac:dyDescent="0.35">
      <c r="A65" s="17">
        <v>64</v>
      </c>
      <c r="B65" s="13" t="s">
        <v>66</v>
      </c>
      <c r="C65" s="13" t="s">
        <v>18</v>
      </c>
      <c r="D65" s="13">
        <v>17</v>
      </c>
      <c r="E65" s="13">
        <v>4</v>
      </c>
      <c r="F65" s="13">
        <v>4</v>
      </c>
      <c r="G65" s="13">
        <v>8</v>
      </c>
      <c r="H65" s="13">
        <v>1</v>
      </c>
      <c r="I65" s="18">
        <v>0</v>
      </c>
    </row>
    <row r="66" spans="1:9" x14ac:dyDescent="0.35">
      <c r="A66" s="17">
        <v>65</v>
      </c>
      <c r="B66" s="13" t="s">
        <v>65</v>
      </c>
      <c r="C66" s="13" t="s">
        <v>9</v>
      </c>
      <c r="D66" s="13">
        <v>23</v>
      </c>
      <c r="E66" s="13">
        <v>1</v>
      </c>
      <c r="F66" s="13">
        <v>7</v>
      </c>
      <c r="G66" s="13">
        <v>8</v>
      </c>
      <c r="H66" s="13">
        <v>0</v>
      </c>
      <c r="I66" s="18">
        <v>0</v>
      </c>
    </row>
    <row r="67" spans="1:9" x14ac:dyDescent="0.35">
      <c r="A67" s="17">
        <v>66</v>
      </c>
      <c r="B67" s="13" t="s">
        <v>84</v>
      </c>
      <c r="C67" s="13" t="s">
        <v>16</v>
      </c>
      <c r="D67" s="13">
        <v>22</v>
      </c>
      <c r="E67" s="13">
        <v>1</v>
      </c>
      <c r="F67" s="13">
        <v>7</v>
      </c>
      <c r="G67" s="13">
        <v>8</v>
      </c>
      <c r="H67" s="13">
        <v>0</v>
      </c>
      <c r="I67" s="18">
        <v>0</v>
      </c>
    </row>
    <row r="68" spans="1:9" x14ac:dyDescent="0.35">
      <c r="A68" s="17">
        <v>67</v>
      </c>
      <c r="B68" s="13" t="s">
        <v>105</v>
      </c>
      <c r="C68" s="13" t="s">
        <v>9</v>
      </c>
      <c r="D68" s="13">
        <v>19</v>
      </c>
      <c r="E68" s="13">
        <v>1</v>
      </c>
      <c r="F68" s="13">
        <v>7</v>
      </c>
      <c r="G68" s="13">
        <v>8</v>
      </c>
      <c r="H68" s="13">
        <v>0</v>
      </c>
      <c r="I68" s="18">
        <v>0</v>
      </c>
    </row>
    <row r="69" spans="1:9" x14ac:dyDescent="0.35">
      <c r="A69" s="17">
        <v>68</v>
      </c>
      <c r="B69" s="13" t="s">
        <v>82</v>
      </c>
      <c r="C69" s="13" t="s">
        <v>16</v>
      </c>
      <c r="D69" s="13">
        <v>21</v>
      </c>
      <c r="E69" s="13">
        <v>1</v>
      </c>
      <c r="F69" s="13">
        <v>6</v>
      </c>
      <c r="G69" s="13">
        <v>7</v>
      </c>
      <c r="H69" s="13">
        <v>1</v>
      </c>
      <c r="I69" s="18">
        <v>0</v>
      </c>
    </row>
    <row r="70" spans="1:9" x14ac:dyDescent="0.35">
      <c r="A70" s="17">
        <v>69</v>
      </c>
      <c r="B70" s="13" t="s">
        <v>83</v>
      </c>
      <c r="C70" s="13" t="s">
        <v>11</v>
      </c>
      <c r="D70" s="13">
        <v>19</v>
      </c>
      <c r="E70" s="13">
        <v>0</v>
      </c>
      <c r="F70" s="13">
        <v>7</v>
      </c>
      <c r="G70" s="13">
        <v>7</v>
      </c>
      <c r="H70" s="13">
        <v>0</v>
      </c>
      <c r="I70" s="18">
        <v>0</v>
      </c>
    </row>
    <row r="71" spans="1:9" x14ac:dyDescent="0.35">
      <c r="A71" s="17">
        <v>70</v>
      </c>
      <c r="B71" s="13" t="s">
        <v>62</v>
      </c>
      <c r="C71" s="13" t="s">
        <v>20</v>
      </c>
      <c r="D71" s="13">
        <v>18</v>
      </c>
      <c r="E71" s="13">
        <v>1</v>
      </c>
      <c r="F71" s="13">
        <v>6</v>
      </c>
      <c r="G71" s="13">
        <v>7</v>
      </c>
      <c r="H71" s="13">
        <v>0</v>
      </c>
      <c r="I71" s="18">
        <v>0</v>
      </c>
    </row>
    <row r="72" spans="1:9" x14ac:dyDescent="0.35">
      <c r="A72" s="17">
        <v>71</v>
      </c>
      <c r="B72" s="13" t="s">
        <v>71</v>
      </c>
      <c r="C72" s="13" t="s">
        <v>13</v>
      </c>
      <c r="D72" s="13">
        <v>18</v>
      </c>
      <c r="E72" s="13">
        <v>3</v>
      </c>
      <c r="F72" s="13">
        <v>4</v>
      </c>
      <c r="G72" s="13">
        <v>7</v>
      </c>
      <c r="H72" s="13">
        <v>0</v>
      </c>
      <c r="I72" s="18">
        <v>0</v>
      </c>
    </row>
    <row r="73" spans="1:9" x14ac:dyDescent="0.35">
      <c r="A73" s="17">
        <v>72</v>
      </c>
      <c r="B73" s="13" t="s">
        <v>106</v>
      </c>
      <c r="C73" s="13" t="s">
        <v>18</v>
      </c>
      <c r="D73" s="13">
        <v>17</v>
      </c>
      <c r="E73" s="13">
        <v>1</v>
      </c>
      <c r="F73" s="13">
        <v>5</v>
      </c>
      <c r="G73" s="13">
        <v>6</v>
      </c>
      <c r="H73" s="13">
        <v>0</v>
      </c>
      <c r="I73" s="18">
        <v>0</v>
      </c>
    </row>
    <row r="74" spans="1:9" x14ac:dyDescent="0.35">
      <c r="A74" s="17">
        <v>73</v>
      </c>
      <c r="B74" s="13" t="s">
        <v>54</v>
      </c>
      <c r="C74" s="13" t="s">
        <v>9</v>
      </c>
      <c r="D74" s="13">
        <v>16</v>
      </c>
      <c r="E74" s="13">
        <v>2</v>
      </c>
      <c r="F74" s="13">
        <v>4</v>
      </c>
      <c r="G74" s="13">
        <v>6</v>
      </c>
      <c r="H74" s="13">
        <v>0</v>
      </c>
      <c r="I74" s="18">
        <v>0</v>
      </c>
    </row>
    <row r="75" spans="1:9" x14ac:dyDescent="0.35">
      <c r="A75" s="17">
        <v>74</v>
      </c>
      <c r="B75" s="13" t="s">
        <v>90</v>
      </c>
      <c r="C75" s="13" t="s">
        <v>13</v>
      </c>
      <c r="D75" s="13">
        <v>13</v>
      </c>
      <c r="E75" s="13">
        <v>3</v>
      </c>
      <c r="F75" s="13">
        <v>3</v>
      </c>
      <c r="G75" s="13">
        <v>6</v>
      </c>
      <c r="H75" s="13">
        <v>0</v>
      </c>
      <c r="I75" s="18">
        <v>0</v>
      </c>
    </row>
    <row r="76" spans="1:9" x14ac:dyDescent="0.35">
      <c r="A76" s="17">
        <v>75</v>
      </c>
      <c r="B76" s="13" t="s">
        <v>57</v>
      </c>
      <c r="C76" s="13" t="s">
        <v>18</v>
      </c>
      <c r="D76" s="13">
        <v>17</v>
      </c>
      <c r="E76" s="13">
        <v>2</v>
      </c>
      <c r="F76" s="13">
        <v>3</v>
      </c>
      <c r="G76" s="13">
        <v>5</v>
      </c>
      <c r="H76" s="13">
        <v>0</v>
      </c>
      <c r="I76" s="18">
        <v>1</v>
      </c>
    </row>
    <row r="77" spans="1:9" x14ac:dyDescent="0.35">
      <c r="A77" s="17">
        <v>76</v>
      </c>
      <c r="B77" s="13" t="s">
        <v>107</v>
      </c>
      <c r="C77" s="13" t="s">
        <v>20</v>
      </c>
      <c r="D77" s="13">
        <v>12</v>
      </c>
      <c r="E77" s="13">
        <v>0</v>
      </c>
      <c r="F77" s="13">
        <v>5</v>
      </c>
      <c r="G77" s="13">
        <v>5</v>
      </c>
      <c r="H77" s="13">
        <v>0</v>
      </c>
      <c r="I77" s="18">
        <v>0</v>
      </c>
    </row>
    <row r="78" spans="1:9" x14ac:dyDescent="0.35">
      <c r="A78" s="17">
        <v>77</v>
      </c>
      <c r="B78" s="13" t="s">
        <v>108</v>
      </c>
      <c r="C78" s="13" t="s">
        <v>18</v>
      </c>
      <c r="D78" s="13">
        <v>11</v>
      </c>
      <c r="E78" s="13">
        <v>1</v>
      </c>
      <c r="F78" s="13">
        <v>4</v>
      </c>
      <c r="G78" s="13">
        <v>5</v>
      </c>
      <c r="H78" s="13">
        <v>0</v>
      </c>
      <c r="I78" s="18">
        <v>0</v>
      </c>
    </row>
    <row r="79" spans="1:9" x14ac:dyDescent="0.35">
      <c r="A79" s="17">
        <v>78</v>
      </c>
      <c r="B79" s="13" t="s">
        <v>89</v>
      </c>
      <c r="C79" s="13" t="s">
        <v>13</v>
      </c>
      <c r="D79" s="13">
        <v>11</v>
      </c>
      <c r="E79" s="13">
        <v>2</v>
      </c>
      <c r="F79" s="13">
        <v>2</v>
      </c>
      <c r="G79" s="13">
        <v>4</v>
      </c>
      <c r="H79" s="13">
        <v>0</v>
      </c>
      <c r="I79" s="18">
        <v>0</v>
      </c>
    </row>
    <row r="80" spans="1:9" x14ac:dyDescent="0.35">
      <c r="A80" s="17">
        <v>79</v>
      </c>
      <c r="B80" s="13" t="s">
        <v>88</v>
      </c>
      <c r="C80" s="13" t="s">
        <v>9</v>
      </c>
      <c r="D80" s="13">
        <v>10</v>
      </c>
      <c r="E80" s="13">
        <v>0</v>
      </c>
      <c r="F80" s="13">
        <v>4</v>
      </c>
      <c r="G80" s="13">
        <v>4</v>
      </c>
      <c r="H80" s="13">
        <v>0</v>
      </c>
      <c r="I80" s="18">
        <v>0</v>
      </c>
    </row>
    <row r="81" spans="1:9" x14ac:dyDescent="0.35">
      <c r="A81" s="17">
        <v>80</v>
      </c>
      <c r="B81" s="13" t="s">
        <v>93</v>
      </c>
      <c r="C81" s="13" t="s">
        <v>18</v>
      </c>
      <c r="D81" s="13">
        <v>9</v>
      </c>
      <c r="E81" s="13">
        <v>0</v>
      </c>
      <c r="F81" s="13">
        <v>4</v>
      </c>
      <c r="G81" s="13">
        <v>4</v>
      </c>
      <c r="H81" s="13">
        <v>0</v>
      </c>
      <c r="I81" s="18">
        <v>0</v>
      </c>
    </row>
    <row r="82" spans="1:9" x14ac:dyDescent="0.35">
      <c r="A82" s="17">
        <v>81</v>
      </c>
      <c r="B82" s="13" t="s">
        <v>109</v>
      </c>
      <c r="C82" s="13" t="s">
        <v>20</v>
      </c>
      <c r="D82" s="13">
        <v>6</v>
      </c>
      <c r="E82" s="13">
        <v>1</v>
      </c>
      <c r="F82" s="13">
        <v>3</v>
      </c>
      <c r="G82" s="13">
        <v>4</v>
      </c>
      <c r="H82" s="13">
        <v>0</v>
      </c>
      <c r="I82" s="18">
        <v>0</v>
      </c>
    </row>
    <row r="83" spans="1:9" x14ac:dyDescent="0.35">
      <c r="A83" s="17">
        <v>82</v>
      </c>
      <c r="B83" s="13" t="s">
        <v>86</v>
      </c>
      <c r="C83" s="13" t="s">
        <v>13</v>
      </c>
      <c r="D83" s="13">
        <v>18</v>
      </c>
      <c r="E83" s="13">
        <v>2</v>
      </c>
      <c r="F83" s="13">
        <v>1</v>
      </c>
      <c r="G83" s="13">
        <v>3</v>
      </c>
      <c r="H83" s="13">
        <v>0</v>
      </c>
      <c r="I83" s="18">
        <v>0</v>
      </c>
    </row>
    <row r="84" spans="1:9" x14ac:dyDescent="0.35">
      <c r="A84" s="17">
        <v>83</v>
      </c>
      <c r="B84" s="13" t="s">
        <v>110</v>
      </c>
      <c r="C84" s="13" t="s">
        <v>9</v>
      </c>
      <c r="D84" s="13">
        <v>10</v>
      </c>
      <c r="E84" s="13">
        <v>0</v>
      </c>
      <c r="F84" s="13">
        <v>3</v>
      </c>
      <c r="G84" s="13">
        <v>3</v>
      </c>
      <c r="H84" s="13">
        <v>0</v>
      </c>
      <c r="I84" s="18">
        <v>0</v>
      </c>
    </row>
    <row r="85" spans="1:9" x14ac:dyDescent="0.35">
      <c r="A85" s="17">
        <v>84</v>
      </c>
      <c r="B85" s="13" t="s">
        <v>91</v>
      </c>
      <c r="C85" s="13" t="s">
        <v>16</v>
      </c>
      <c r="D85" s="13">
        <v>7</v>
      </c>
      <c r="E85" s="13">
        <v>0</v>
      </c>
      <c r="F85" s="13">
        <v>3</v>
      </c>
      <c r="G85" s="13">
        <v>3</v>
      </c>
      <c r="H85" s="13">
        <v>0</v>
      </c>
      <c r="I85" s="18">
        <v>0</v>
      </c>
    </row>
    <row r="86" spans="1:9" ht="15" thickBot="1" x14ac:dyDescent="0.4">
      <c r="A86" s="17">
        <v>85</v>
      </c>
      <c r="B86" s="20" t="s">
        <v>111</v>
      </c>
      <c r="C86" s="20" t="s">
        <v>18</v>
      </c>
      <c r="D86" s="20">
        <v>3</v>
      </c>
      <c r="E86" s="20">
        <v>0</v>
      </c>
      <c r="F86" s="20">
        <v>2</v>
      </c>
      <c r="G86" s="20">
        <v>2</v>
      </c>
      <c r="H86" s="20">
        <v>0</v>
      </c>
      <c r="I86" s="21">
        <v>0</v>
      </c>
    </row>
  </sheetData>
  <sortState xmlns:xlrd2="http://schemas.microsoft.com/office/spreadsheetml/2017/richdata2" ref="A2:I86">
    <sortCondition descending="1" ref="G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83"/>
  <sheetViews>
    <sheetView workbookViewId="0">
      <selection activeCell="U18" sqref="U18"/>
    </sheetView>
  </sheetViews>
  <sheetFormatPr defaultRowHeight="14.5" x14ac:dyDescent="0.35"/>
  <cols>
    <col min="1" max="1" width="5.26953125" style="12" bestFit="1" customWidth="1"/>
    <col min="2" max="2" width="16.7265625" style="12" bestFit="1" customWidth="1"/>
    <col min="3" max="3" width="10.26953125" style="12" bestFit="1" customWidth="1"/>
    <col min="4" max="9" width="5.7265625" style="12" customWidth="1"/>
    <col min="12" max="12" width="13.81640625" bestFit="1" customWidth="1"/>
    <col min="13" max="13" width="10.26953125" bestFit="1" customWidth="1"/>
    <col min="14" max="21" width="7.7265625" customWidth="1"/>
    <col min="23" max="23" width="12.81640625" bestFit="1" customWidth="1"/>
    <col min="24" max="31" width="6.7265625" customWidth="1"/>
  </cols>
  <sheetData>
    <row r="1" spans="1:3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6" t="s">
        <v>7</v>
      </c>
      <c r="K1" s="22" t="s">
        <v>94</v>
      </c>
      <c r="L1" s="23" t="s">
        <v>0</v>
      </c>
      <c r="M1" s="23" t="s">
        <v>1</v>
      </c>
      <c r="N1" s="23" t="s">
        <v>2</v>
      </c>
      <c r="O1" s="23" t="s">
        <v>173</v>
      </c>
      <c r="P1" s="23" t="s">
        <v>174</v>
      </c>
      <c r="Q1" s="23" t="s">
        <v>175</v>
      </c>
      <c r="R1" s="23" t="s">
        <v>176</v>
      </c>
      <c r="S1" s="23" t="s">
        <v>177</v>
      </c>
      <c r="T1" s="23" t="s">
        <v>178</v>
      </c>
      <c r="U1" s="24" t="s">
        <v>179</v>
      </c>
      <c r="W1" s="22" t="s">
        <v>1</v>
      </c>
      <c r="X1" s="23" t="s">
        <v>2</v>
      </c>
      <c r="Y1" s="23" t="s">
        <v>174</v>
      </c>
      <c r="Z1" s="23" t="s">
        <v>175</v>
      </c>
      <c r="AA1" s="23" t="s">
        <v>176</v>
      </c>
      <c r="AB1" s="23" t="s">
        <v>193</v>
      </c>
      <c r="AC1" s="23" t="s">
        <v>194</v>
      </c>
      <c r="AD1" s="23" t="s">
        <v>177</v>
      </c>
      <c r="AE1" s="24" t="s">
        <v>195</v>
      </c>
    </row>
    <row r="2" spans="1:31" x14ac:dyDescent="0.35">
      <c r="A2" s="17">
        <v>1</v>
      </c>
      <c r="B2" s="13" t="s">
        <v>19</v>
      </c>
      <c r="C2" s="13" t="s">
        <v>16</v>
      </c>
      <c r="D2" s="13">
        <v>23</v>
      </c>
      <c r="E2" s="13">
        <v>21</v>
      </c>
      <c r="F2" s="13">
        <v>28</v>
      </c>
      <c r="G2" s="13">
        <v>49</v>
      </c>
      <c r="H2" s="13">
        <v>4</v>
      </c>
      <c r="I2" s="18">
        <v>1</v>
      </c>
      <c r="K2" s="7">
        <v>1</v>
      </c>
      <c r="L2" s="3" t="s">
        <v>180</v>
      </c>
      <c r="M2" s="3" t="s">
        <v>11</v>
      </c>
      <c r="N2" s="3">
        <v>12</v>
      </c>
      <c r="O2" s="3">
        <v>540</v>
      </c>
      <c r="P2" s="3">
        <v>8</v>
      </c>
      <c r="Q2" s="3">
        <v>2</v>
      </c>
      <c r="R2" s="3">
        <v>2</v>
      </c>
      <c r="S2" s="3">
        <v>27</v>
      </c>
      <c r="T2" s="25">
        <v>2.25</v>
      </c>
      <c r="U2" s="8">
        <v>1</v>
      </c>
      <c r="W2" s="40" t="s">
        <v>16</v>
      </c>
      <c r="X2" s="3">
        <v>23</v>
      </c>
      <c r="Y2" s="3">
        <v>14</v>
      </c>
      <c r="Z2" s="3">
        <v>8</v>
      </c>
      <c r="AA2" s="3">
        <v>1</v>
      </c>
      <c r="AB2" s="3">
        <v>29</v>
      </c>
      <c r="AC2" s="3">
        <v>87</v>
      </c>
      <c r="AD2" s="3">
        <v>70</v>
      </c>
      <c r="AE2" s="8" t="s">
        <v>196</v>
      </c>
    </row>
    <row r="3" spans="1:31" x14ac:dyDescent="0.35">
      <c r="A3" s="17">
        <v>2</v>
      </c>
      <c r="B3" s="13" t="s">
        <v>8</v>
      </c>
      <c r="C3" s="13" t="s">
        <v>112</v>
      </c>
      <c r="D3" s="13">
        <v>21</v>
      </c>
      <c r="E3" s="13">
        <v>20</v>
      </c>
      <c r="F3" s="13">
        <v>27</v>
      </c>
      <c r="G3" s="13">
        <v>47</v>
      </c>
      <c r="H3" s="13">
        <v>0</v>
      </c>
      <c r="I3" s="18">
        <v>2</v>
      </c>
      <c r="K3" s="7">
        <v>2</v>
      </c>
      <c r="L3" s="3" t="s">
        <v>186</v>
      </c>
      <c r="M3" s="3" t="s">
        <v>16</v>
      </c>
      <c r="N3" s="3">
        <v>17</v>
      </c>
      <c r="O3" s="3">
        <v>765</v>
      </c>
      <c r="P3" s="3">
        <v>12</v>
      </c>
      <c r="Q3" s="3">
        <v>4</v>
      </c>
      <c r="R3" s="3">
        <v>1</v>
      </c>
      <c r="S3" s="3">
        <v>42</v>
      </c>
      <c r="T3" s="25">
        <v>2.4700000000000002</v>
      </c>
      <c r="U3" s="8">
        <v>2</v>
      </c>
      <c r="W3" s="40" t="s">
        <v>11</v>
      </c>
      <c r="X3" s="3">
        <v>23</v>
      </c>
      <c r="Y3" s="3">
        <v>13</v>
      </c>
      <c r="Z3" s="3">
        <v>7</v>
      </c>
      <c r="AA3" s="3">
        <v>3</v>
      </c>
      <c r="AB3" s="3">
        <v>29</v>
      </c>
      <c r="AC3" s="3">
        <v>101</v>
      </c>
      <c r="AD3" s="3">
        <v>74</v>
      </c>
      <c r="AE3" s="8" t="s">
        <v>196</v>
      </c>
    </row>
    <row r="4" spans="1:31" x14ac:dyDescent="0.35">
      <c r="A4" s="17">
        <v>3</v>
      </c>
      <c r="B4" s="13" t="s">
        <v>113</v>
      </c>
      <c r="C4" s="13" t="s">
        <v>112</v>
      </c>
      <c r="D4" s="13">
        <v>18</v>
      </c>
      <c r="E4" s="13">
        <v>24</v>
      </c>
      <c r="F4" s="13">
        <v>19</v>
      </c>
      <c r="G4" s="13">
        <v>43</v>
      </c>
      <c r="H4" s="13">
        <v>1</v>
      </c>
      <c r="I4" s="18">
        <v>1</v>
      </c>
      <c r="K4" s="7">
        <v>3</v>
      </c>
      <c r="L4" s="3" t="s">
        <v>185</v>
      </c>
      <c r="M4" s="3" t="s">
        <v>11</v>
      </c>
      <c r="N4" s="3">
        <v>4</v>
      </c>
      <c r="O4" s="3">
        <v>157</v>
      </c>
      <c r="P4" s="3">
        <v>1</v>
      </c>
      <c r="Q4" s="3">
        <v>0</v>
      </c>
      <c r="R4" s="3">
        <v>2</v>
      </c>
      <c r="S4" s="3">
        <v>12</v>
      </c>
      <c r="T4" s="25">
        <v>3.44</v>
      </c>
      <c r="U4" s="8">
        <v>0</v>
      </c>
      <c r="W4" s="40" t="s">
        <v>112</v>
      </c>
      <c r="X4" s="3">
        <v>23</v>
      </c>
      <c r="Y4" s="3">
        <v>13</v>
      </c>
      <c r="Z4" s="3">
        <v>7</v>
      </c>
      <c r="AA4" s="3">
        <v>3</v>
      </c>
      <c r="AB4" s="3">
        <v>29</v>
      </c>
      <c r="AC4" s="3">
        <v>114</v>
      </c>
      <c r="AD4" s="3">
        <v>101</v>
      </c>
      <c r="AE4" s="8" t="s">
        <v>196</v>
      </c>
    </row>
    <row r="5" spans="1:31" x14ac:dyDescent="0.35">
      <c r="A5" s="17">
        <v>4</v>
      </c>
      <c r="B5" s="13" t="s">
        <v>15</v>
      </c>
      <c r="C5" s="13" t="s">
        <v>114</v>
      </c>
      <c r="D5" s="13">
        <v>18</v>
      </c>
      <c r="E5" s="13">
        <v>21</v>
      </c>
      <c r="F5" s="13">
        <v>14</v>
      </c>
      <c r="G5" s="13">
        <v>35</v>
      </c>
      <c r="H5" s="13">
        <v>2</v>
      </c>
      <c r="I5" s="18">
        <v>1</v>
      </c>
      <c r="K5" s="7">
        <v>4</v>
      </c>
      <c r="L5" s="3" t="s">
        <v>187</v>
      </c>
      <c r="M5" s="3" t="s">
        <v>9</v>
      </c>
      <c r="N5" s="3">
        <v>20</v>
      </c>
      <c r="O5" s="3">
        <v>900</v>
      </c>
      <c r="P5" s="3">
        <v>5</v>
      </c>
      <c r="Q5" s="3">
        <v>9</v>
      </c>
      <c r="R5" s="3">
        <v>6</v>
      </c>
      <c r="S5" s="3">
        <v>82</v>
      </c>
      <c r="T5" s="25">
        <v>4.0999999999999996</v>
      </c>
      <c r="U5" s="8">
        <v>0</v>
      </c>
      <c r="W5" s="40" t="s">
        <v>9</v>
      </c>
      <c r="X5" s="3">
        <v>23</v>
      </c>
      <c r="Y5" s="3">
        <v>6</v>
      </c>
      <c r="Z5" s="3">
        <v>10</v>
      </c>
      <c r="AA5" s="3">
        <v>7</v>
      </c>
      <c r="AB5" s="3">
        <v>19</v>
      </c>
      <c r="AC5" s="3">
        <v>78</v>
      </c>
      <c r="AD5" s="3">
        <v>95</v>
      </c>
      <c r="AE5" s="8">
        <v>5</v>
      </c>
    </row>
    <row r="6" spans="1:31" x14ac:dyDescent="0.35">
      <c r="A6" s="17">
        <v>5</v>
      </c>
      <c r="B6" s="13" t="s">
        <v>30</v>
      </c>
      <c r="C6" s="13" t="s">
        <v>112</v>
      </c>
      <c r="D6" s="13">
        <v>20</v>
      </c>
      <c r="E6" s="13">
        <v>16</v>
      </c>
      <c r="F6" s="13">
        <v>19</v>
      </c>
      <c r="G6" s="13">
        <v>35</v>
      </c>
      <c r="H6" s="13">
        <v>5</v>
      </c>
      <c r="I6" s="18">
        <v>0</v>
      </c>
      <c r="K6" s="7">
        <v>5</v>
      </c>
      <c r="L6" s="3" t="s">
        <v>184</v>
      </c>
      <c r="M6" s="3" t="s">
        <v>112</v>
      </c>
      <c r="N6" s="3">
        <v>18</v>
      </c>
      <c r="O6" s="3">
        <v>787</v>
      </c>
      <c r="P6" s="3">
        <v>11</v>
      </c>
      <c r="Q6" s="3">
        <v>5</v>
      </c>
      <c r="R6" s="3">
        <v>1</v>
      </c>
      <c r="S6" s="3">
        <v>73</v>
      </c>
      <c r="T6" s="25">
        <v>4.17</v>
      </c>
      <c r="U6" s="8">
        <v>0</v>
      </c>
      <c r="W6" s="40" t="s">
        <v>115</v>
      </c>
      <c r="X6" s="3">
        <v>23</v>
      </c>
      <c r="Y6" s="3">
        <v>7</v>
      </c>
      <c r="Z6" s="3">
        <v>13</v>
      </c>
      <c r="AA6" s="3">
        <v>3</v>
      </c>
      <c r="AB6" s="3">
        <v>17</v>
      </c>
      <c r="AC6" s="3">
        <v>88</v>
      </c>
      <c r="AD6" s="3">
        <v>102</v>
      </c>
      <c r="AE6" s="8">
        <v>6</v>
      </c>
    </row>
    <row r="7" spans="1:31" ht="15" thickBot="1" x14ac:dyDescent="0.4">
      <c r="A7" s="17">
        <v>6</v>
      </c>
      <c r="B7" s="13" t="s">
        <v>35</v>
      </c>
      <c r="C7" s="13" t="s">
        <v>115</v>
      </c>
      <c r="D7" s="13">
        <v>21</v>
      </c>
      <c r="E7" s="13">
        <v>10</v>
      </c>
      <c r="F7" s="13">
        <v>24</v>
      </c>
      <c r="G7" s="13">
        <v>34</v>
      </c>
      <c r="H7" s="13">
        <v>0</v>
      </c>
      <c r="I7" s="18">
        <v>0</v>
      </c>
      <c r="K7" s="7">
        <v>6</v>
      </c>
      <c r="L7" s="3" t="s">
        <v>111</v>
      </c>
      <c r="M7" s="3" t="s">
        <v>114</v>
      </c>
      <c r="N7" s="3">
        <v>18</v>
      </c>
      <c r="O7" s="3">
        <v>810</v>
      </c>
      <c r="P7" s="3">
        <v>3</v>
      </c>
      <c r="Q7" s="3">
        <v>10</v>
      </c>
      <c r="R7" s="3">
        <v>5</v>
      </c>
      <c r="S7" s="3">
        <v>86</v>
      </c>
      <c r="T7" s="25">
        <v>4.78</v>
      </c>
      <c r="U7" s="8">
        <v>0</v>
      </c>
      <c r="W7" s="41" t="s">
        <v>291</v>
      </c>
      <c r="X7" s="10">
        <v>23</v>
      </c>
      <c r="Y7" s="10">
        <v>5</v>
      </c>
      <c r="Z7" s="10">
        <v>13</v>
      </c>
      <c r="AA7" s="10">
        <v>5</v>
      </c>
      <c r="AB7" s="10">
        <v>15</v>
      </c>
      <c r="AC7" s="10">
        <v>78</v>
      </c>
      <c r="AD7" s="10">
        <v>104</v>
      </c>
      <c r="AE7" s="11">
        <v>7</v>
      </c>
    </row>
    <row r="8" spans="1:31" ht="15" thickBot="1" x14ac:dyDescent="0.4">
      <c r="A8" s="17">
        <v>7</v>
      </c>
      <c r="B8" s="13" t="s">
        <v>12</v>
      </c>
      <c r="C8" s="13" t="s">
        <v>11</v>
      </c>
      <c r="D8" s="13">
        <v>16</v>
      </c>
      <c r="E8" s="13">
        <v>18</v>
      </c>
      <c r="F8" s="13">
        <v>15</v>
      </c>
      <c r="G8" s="13">
        <v>33</v>
      </c>
      <c r="H8" s="13">
        <v>3</v>
      </c>
      <c r="I8" s="18">
        <v>1</v>
      </c>
      <c r="K8" s="9">
        <v>7</v>
      </c>
      <c r="L8" s="10" t="s">
        <v>183</v>
      </c>
      <c r="M8" s="10" t="s">
        <v>115</v>
      </c>
      <c r="N8" s="10">
        <v>17</v>
      </c>
      <c r="O8" s="10">
        <v>765</v>
      </c>
      <c r="P8" s="10">
        <v>3</v>
      </c>
      <c r="Q8" s="10">
        <v>12</v>
      </c>
      <c r="R8" s="10">
        <v>2</v>
      </c>
      <c r="S8" s="10">
        <v>83</v>
      </c>
      <c r="T8" s="26">
        <v>4.88</v>
      </c>
      <c r="U8" s="11">
        <v>0</v>
      </c>
    </row>
    <row r="9" spans="1:31" x14ac:dyDescent="0.35">
      <c r="A9" s="17">
        <v>8</v>
      </c>
      <c r="B9" s="13" t="s">
        <v>116</v>
      </c>
      <c r="C9" s="13" t="s">
        <v>115</v>
      </c>
      <c r="D9" s="13">
        <v>17</v>
      </c>
      <c r="E9" s="13">
        <v>23</v>
      </c>
      <c r="F9" s="13">
        <v>10</v>
      </c>
      <c r="G9" s="13">
        <v>33</v>
      </c>
      <c r="H9" s="13">
        <v>1</v>
      </c>
      <c r="I9" s="18">
        <v>1</v>
      </c>
    </row>
    <row r="10" spans="1:31" x14ac:dyDescent="0.35">
      <c r="A10" s="17">
        <v>9</v>
      </c>
      <c r="B10" s="13" t="s">
        <v>24</v>
      </c>
      <c r="C10" s="13" t="s">
        <v>11</v>
      </c>
      <c r="D10" s="13">
        <v>15</v>
      </c>
      <c r="E10" s="13">
        <v>19</v>
      </c>
      <c r="F10" s="13">
        <v>14</v>
      </c>
      <c r="G10" s="13">
        <v>33</v>
      </c>
      <c r="H10" s="13">
        <v>2</v>
      </c>
      <c r="I10" s="18">
        <v>0</v>
      </c>
    </row>
    <row r="11" spans="1:31" x14ac:dyDescent="0.35">
      <c r="A11" s="17">
        <v>10</v>
      </c>
      <c r="B11" s="13" t="s">
        <v>39</v>
      </c>
      <c r="C11" s="13" t="s">
        <v>16</v>
      </c>
      <c r="D11" s="13">
        <v>18</v>
      </c>
      <c r="E11" s="13">
        <v>8</v>
      </c>
      <c r="F11" s="13">
        <v>24</v>
      </c>
      <c r="G11" s="13">
        <v>32</v>
      </c>
      <c r="H11" s="13">
        <v>0</v>
      </c>
      <c r="I11" s="18">
        <v>0</v>
      </c>
    </row>
    <row r="12" spans="1:31" x14ac:dyDescent="0.35">
      <c r="A12" s="17">
        <v>11</v>
      </c>
      <c r="B12" s="13" t="s">
        <v>14</v>
      </c>
      <c r="C12" s="13" t="s">
        <v>11</v>
      </c>
      <c r="D12" s="13">
        <v>22</v>
      </c>
      <c r="E12" s="13">
        <v>15</v>
      </c>
      <c r="F12" s="13">
        <v>13</v>
      </c>
      <c r="G12" s="13">
        <v>28</v>
      </c>
      <c r="H12" s="13">
        <v>2</v>
      </c>
      <c r="I12" s="18">
        <v>1</v>
      </c>
    </row>
    <row r="13" spans="1:31" x14ac:dyDescent="0.35">
      <c r="A13" s="17">
        <v>12</v>
      </c>
      <c r="B13" s="13" t="s">
        <v>117</v>
      </c>
      <c r="C13" s="13" t="s">
        <v>112</v>
      </c>
      <c r="D13" s="13">
        <v>17</v>
      </c>
      <c r="E13" s="13">
        <v>10</v>
      </c>
      <c r="F13" s="13">
        <v>18</v>
      </c>
      <c r="G13" s="13">
        <v>28</v>
      </c>
      <c r="H13" s="13">
        <v>1</v>
      </c>
      <c r="I13" s="18">
        <v>0</v>
      </c>
    </row>
    <row r="14" spans="1:31" x14ac:dyDescent="0.35">
      <c r="A14" s="17">
        <v>13</v>
      </c>
      <c r="B14" s="13" t="s">
        <v>118</v>
      </c>
      <c r="C14" s="13" t="s">
        <v>9</v>
      </c>
      <c r="D14" s="13">
        <v>18</v>
      </c>
      <c r="E14" s="13">
        <v>15</v>
      </c>
      <c r="F14" s="13">
        <v>10</v>
      </c>
      <c r="G14" s="13">
        <v>25</v>
      </c>
      <c r="H14" s="13">
        <v>1</v>
      </c>
      <c r="I14" s="18">
        <v>1</v>
      </c>
    </row>
    <row r="15" spans="1:31" x14ac:dyDescent="0.35">
      <c r="A15" s="17">
        <v>14</v>
      </c>
      <c r="B15" s="13" t="s">
        <v>63</v>
      </c>
      <c r="C15" s="13" t="s">
        <v>9</v>
      </c>
      <c r="D15" s="13">
        <v>15</v>
      </c>
      <c r="E15" s="13">
        <v>18</v>
      </c>
      <c r="F15" s="13">
        <v>5</v>
      </c>
      <c r="G15" s="13">
        <v>23</v>
      </c>
      <c r="H15" s="13">
        <v>2</v>
      </c>
      <c r="I15" s="18">
        <v>0</v>
      </c>
    </row>
    <row r="16" spans="1:31" x14ac:dyDescent="0.35">
      <c r="A16" s="17">
        <v>15</v>
      </c>
      <c r="B16" s="13" t="s">
        <v>53</v>
      </c>
      <c r="C16" s="13" t="s">
        <v>16</v>
      </c>
      <c r="D16" s="13">
        <v>20</v>
      </c>
      <c r="E16" s="13">
        <v>6</v>
      </c>
      <c r="F16" s="13">
        <v>17</v>
      </c>
      <c r="G16" s="13">
        <v>23</v>
      </c>
      <c r="H16" s="13">
        <v>1</v>
      </c>
      <c r="I16" s="18">
        <v>0</v>
      </c>
    </row>
    <row r="17" spans="1:9" x14ac:dyDescent="0.35">
      <c r="A17" s="17">
        <v>16</v>
      </c>
      <c r="B17" s="13" t="s">
        <v>119</v>
      </c>
      <c r="C17" s="13" t="s">
        <v>115</v>
      </c>
      <c r="D17" s="13">
        <v>22</v>
      </c>
      <c r="E17" s="13">
        <v>16</v>
      </c>
      <c r="F17" s="13">
        <v>7</v>
      </c>
      <c r="G17" s="13">
        <v>23</v>
      </c>
      <c r="H17" s="13">
        <v>0</v>
      </c>
      <c r="I17" s="18">
        <v>0</v>
      </c>
    </row>
    <row r="18" spans="1:9" x14ac:dyDescent="0.35">
      <c r="A18" s="17">
        <v>17</v>
      </c>
      <c r="B18" s="13" t="s">
        <v>36</v>
      </c>
      <c r="C18" s="13" t="s">
        <v>114</v>
      </c>
      <c r="D18" s="13">
        <v>22</v>
      </c>
      <c r="E18" s="13">
        <v>13</v>
      </c>
      <c r="F18" s="13">
        <v>10</v>
      </c>
      <c r="G18" s="13">
        <v>23</v>
      </c>
      <c r="H18" s="13">
        <v>0</v>
      </c>
      <c r="I18" s="18">
        <v>0</v>
      </c>
    </row>
    <row r="19" spans="1:9" x14ac:dyDescent="0.35">
      <c r="A19" s="17">
        <v>18</v>
      </c>
      <c r="B19" s="13" t="s">
        <v>31</v>
      </c>
      <c r="C19" s="13" t="s">
        <v>114</v>
      </c>
      <c r="D19" s="13">
        <v>19</v>
      </c>
      <c r="E19" s="13">
        <v>10</v>
      </c>
      <c r="F19" s="13">
        <v>12</v>
      </c>
      <c r="G19" s="13">
        <v>22</v>
      </c>
      <c r="H19" s="13">
        <v>1</v>
      </c>
      <c r="I19" s="18">
        <v>1</v>
      </c>
    </row>
    <row r="20" spans="1:9" x14ac:dyDescent="0.35">
      <c r="A20" s="17">
        <v>19</v>
      </c>
      <c r="B20" s="13" t="s">
        <v>22</v>
      </c>
      <c r="C20" s="13" t="s">
        <v>9</v>
      </c>
      <c r="D20" s="13">
        <v>18</v>
      </c>
      <c r="E20" s="13">
        <v>6</v>
      </c>
      <c r="F20" s="13">
        <v>16</v>
      </c>
      <c r="G20" s="13">
        <v>22</v>
      </c>
      <c r="H20" s="13">
        <v>0</v>
      </c>
      <c r="I20" s="18">
        <v>1</v>
      </c>
    </row>
    <row r="21" spans="1:9" x14ac:dyDescent="0.35">
      <c r="A21" s="17">
        <v>20</v>
      </c>
      <c r="B21" s="13" t="s">
        <v>96</v>
      </c>
      <c r="C21" s="13" t="s">
        <v>9</v>
      </c>
      <c r="D21" s="13">
        <v>17</v>
      </c>
      <c r="E21" s="13">
        <v>8</v>
      </c>
      <c r="F21" s="13">
        <v>12</v>
      </c>
      <c r="G21" s="13">
        <v>20</v>
      </c>
      <c r="H21" s="13">
        <v>1</v>
      </c>
      <c r="I21" s="18">
        <v>0</v>
      </c>
    </row>
    <row r="22" spans="1:9" x14ac:dyDescent="0.35">
      <c r="A22" s="17">
        <v>21</v>
      </c>
      <c r="B22" s="13" t="s">
        <v>33</v>
      </c>
      <c r="C22" s="13" t="s">
        <v>16</v>
      </c>
      <c r="D22" s="13">
        <v>18</v>
      </c>
      <c r="E22" s="13">
        <v>10</v>
      </c>
      <c r="F22" s="13">
        <v>9</v>
      </c>
      <c r="G22" s="13">
        <v>19</v>
      </c>
      <c r="H22" s="13">
        <v>3</v>
      </c>
      <c r="I22" s="18">
        <v>0</v>
      </c>
    </row>
    <row r="23" spans="1:9" x14ac:dyDescent="0.35">
      <c r="A23" s="17">
        <v>22</v>
      </c>
      <c r="B23" s="13" t="s">
        <v>41</v>
      </c>
      <c r="C23" s="13" t="s">
        <v>112</v>
      </c>
      <c r="D23" s="13">
        <v>17</v>
      </c>
      <c r="E23" s="13">
        <v>11</v>
      </c>
      <c r="F23" s="13">
        <v>8</v>
      </c>
      <c r="G23" s="13">
        <v>19</v>
      </c>
      <c r="H23" s="13">
        <v>2</v>
      </c>
      <c r="I23" s="18">
        <v>0</v>
      </c>
    </row>
    <row r="24" spans="1:9" x14ac:dyDescent="0.35">
      <c r="A24" s="17">
        <v>23</v>
      </c>
      <c r="B24" s="13" t="s">
        <v>120</v>
      </c>
      <c r="C24" s="13" t="s">
        <v>114</v>
      </c>
      <c r="D24" s="13">
        <v>19</v>
      </c>
      <c r="E24" s="13">
        <v>9</v>
      </c>
      <c r="F24" s="13">
        <v>10</v>
      </c>
      <c r="G24" s="13">
        <v>19</v>
      </c>
      <c r="H24" s="13">
        <v>1</v>
      </c>
      <c r="I24" s="18">
        <v>0</v>
      </c>
    </row>
    <row r="25" spans="1:9" x14ac:dyDescent="0.35">
      <c r="A25" s="17">
        <v>24</v>
      </c>
      <c r="B25" s="13" t="s">
        <v>64</v>
      </c>
      <c r="C25" s="13" t="s">
        <v>11</v>
      </c>
      <c r="D25" s="13">
        <v>15</v>
      </c>
      <c r="E25" s="13">
        <v>9</v>
      </c>
      <c r="F25" s="13">
        <v>10</v>
      </c>
      <c r="G25" s="13">
        <v>19</v>
      </c>
      <c r="H25" s="13">
        <v>1</v>
      </c>
      <c r="I25" s="18">
        <v>0</v>
      </c>
    </row>
    <row r="26" spans="1:9" x14ac:dyDescent="0.35">
      <c r="A26" s="17">
        <v>25</v>
      </c>
      <c r="B26" s="13" t="s">
        <v>45</v>
      </c>
      <c r="C26" s="13" t="s">
        <v>11</v>
      </c>
      <c r="D26" s="13">
        <v>15</v>
      </c>
      <c r="E26" s="13">
        <v>7</v>
      </c>
      <c r="F26" s="13">
        <v>12</v>
      </c>
      <c r="G26" s="13">
        <v>19</v>
      </c>
      <c r="H26" s="13">
        <v>0</v>
      </c>
      <c r="I26" s="18">
        <v>0</v>
      </c>
    </row>
    <row r="27" spans="1:9" x14ac:dyDescent="0.35">
      <c r="A27" s="17">
        <v>26</v>
      </c>
      <c r="B27" s="13" t="s">
        <v>121</v>
      </c>
      <c r="C27" s="13" t="s">
        <v>11</v>
      </c>
      <c r="D27" s="13">
        <v>10</v>
      </c>
      <c r="E27" s="13">
        <v>6</v>
      </c>
      <c r="F27" s="13">
        <v>13</v>
      </c>
      <c r="G27" s="13">
        <v>19</v>
      </c>
      <c r="H27" s="13">
        <v>0</v>
      </c>
      <c r="I27" s="18">
        <v>0</v>
      </c>
    </row>
    <row r="28" spans="1:9" x14ac:dyDescent="0.35">
      <c r="A28" s="17">
        <v>27</v>
      </c>
      <c r="B28" s="13" t="s">
        <v>60</v>
      </c>
      <c r="C28" s="13" t="s">
        <v>115</v>
      </c>
      <c r="D28" s="13">
        <v>21</v>
      </c>
      <c r="E28" s="13">
        <v>6</v>
      </c>
      <c r="F28" s="13">
        <v>12</v>
      </c>
      <c r="G28" s="13">
        <v>18</v>
      </c>
      <c r="H28" s="13">
        <v>1</v>
      </c>
      <c r="I28" s="18">
        <v>0</v>
      </c>
    </row>
    <row r="29" spans="1:9" x14ac:dyDescent="0.35">
      <c r="A29" s="17">
        <v>28</v>
      </c>
      <c r="B29" s="13" t="s">
        <v>103</v>
      </c>
      <c r="C29" s="13" t="s">
        <v>115</v>
      </c>
      <c r="D29" s="13">
        <v>20</v>
      </c>
      <c r="E29" s="13">
        <v>9</v>
      </c>
      <c r="F29" s="13">
        <v>8</v>
      </c>
      <c r="G29" s="13">
        <v>17</v>
      </c>
      <c r="H29" s="13">
        <v>0</v>
      </c>
      <c r="I29" s="18">
        <v>2</v>
      </c>
    </row>
    <row r="30" spans="1:9" x14ac:dyDescent="0.35">
      <c r="A30" s="17">
        <v>29</v>
      </c>
      <c r="B30" s="13" t="s">
        <v>37</v>
      </c>
      <c r="C30" s="13" t="s">
        <v>112</v>
      </c>
      <c r="D30" s="13">
        <v>21</v>
      </c>
      <c r="E30" s="13">
        <v>4</v>
      </c>
      <c r="F30" s="13">
        <v>13</v>
      </c>
      <c r="G30" s="13">
        <v>17</v>
      </c>
      <c r="H30" s="13">
        <v>1</v>
      </c>
      <c r="I30" s="18">
        <v>0</v>
      </c>
    </row>
    <row r="31" spans="1:9" x14ac:dyDescent="0.35">
      <c r="A31" s="17">
        <v>30</v>
      </c>
      <c r="B31" s="13" t="s">
        <v>40</v>
      </c>
      <c r="C31" s="13" t="s">
        <v>11</v>
      </c>
      <c r="D31" s="13">
        <v>17</v>
      </c>
      <c r="E31" s="13">
        <v>7</v>
      </c>
      <c r="F31" s="13">
        <v>10</v>
      </c>
      <c r="G31" s="13">
        <v>17</v>
      </c>
      <c r="H31" s="13">
        <v>1</v>
      </c>
      <c r="I31" s="18">
        <v>0</v>
      </c>
    </row>
    <row r="32" spans="1:9" x14ac:dyDescent="0.35">
      <c r="A32" s="17">
        <v>31</v>
      </c>
      <c r="B32" s="13" t="s">
        <v>97</v>
      </c>
      <c r="C32" s="13" t="s">
        <v>11</v>
      </c>
      <c r="D32" s="13">
        <v>16</v>
      </c>
      <c r="E32" s="13">
        <v>6</v>
      </c>
      <c r="F32" s="13">
        <v>11</v>
      </c>
      <c r="G32" s="13">
        <v>17</v>
      </c>
      <c r="H32" s="13">
        <v>1</v>
      </c>
      <c r="I32" s="18">
        <v>0</v>
      </c>
    </row>
    <row r="33" spans="1:9" x14ac:dyDescent="0.35">
      <c r="A33" s="17">
        <v>32</v>
      </c>
      <c r="B33" s="13" t="s">
        <v>51</v>
      </c>
      <c r="C33" s="13" t="s">
        <v>16</v>
      </c>
      <c r="D33" s="13">
        <v>20</v>
      </c>
      <c r="E33" s="13">
        <v>4</v>
      </c>
      <c r="F33" s="13">
        <v>13</v>
      </c>
      <c r="G33" s="13">
        <v>17</v>
      </c>
      <c r="H33" s="13">
        <v>0</v>
      </c>
      <c r="I33" s="18">
        <v>0</v>
      </c>
    </row>
    <row r="34" spans="1:9" x14ac:dyDescent="0.35">
      <c r="A34" s="17">
        <v>33</v>
      </c>
      <c r="B34" s="13" t="s">
        <v>99</v>
      </c>
      <c r="C34" s="13" t="s">
        <v>112</v>
      </c>
      <c r="D34" s="13">
        <v>21</v>
      </c>
      <c r="E34" s="13">
        <v>6</v>
      </c>
      <c r="F34" s="13">
        <v>10</v>
      </c>
      <c r="G34" s="13">
        <v>16</v>
      </c>
      <c r="H34" s="13">
        <v>1</v>
      </c>
      <c r="I34" s="18">
        <v>0</v>
      </c>
    </row>
    <row r="35" spans="1:9" x14ac:dyDescent="0.35">
      <c r="A35" s="17">
        <v>34</v>
      </c>
      <c r="B35" s="13" t="s">
        <v>122</v>
      </c>
      <c r="C35" s="13" t="s">
        <v>16</v>
      </c>
      <c r="D35" s="13">
        <v>19</v>
      </c>
      <c r="E35" s="13">
        <v>9</v>
      </c>
      <c r="F35" s="13">
        <v>7</v>
      </c>
      <c r="G35" s="13">
        <v>16</v>
      </c>
      <c r="H35" s="13">
        <v>0</v>
      </c>
      <c r="I35" s="18">
        <v>0</v>
      </c>
    </row>
    <row r="36" spans="1:9" x14ac:dyDescent="0.35">
      <c r="A36" s="17">
        <v>35</v>
      </c>
      <c r="B36" s="13" t="s">
        <v>21</v>
      </c>
      <c r="C36" s="13" t="s">
        <v>9</v>
      </c>
      <c r="D36" s="13">
        <v>19</v>
      </c>
      <c r="E36" s="13">
        <v>6</v>
      </c>
      <c r="F36" s="13">
        <v>10</v>
      </c>
      <c r="G36" s="13">
        <v>16</v>
      </c>
      <c r="H36" s="13">
        <v>0</v>
      </c>
      <c r="I36" s="18">
        <v>0</v>
      </c>
    </row>
    <row r="37" spans="1:9" x14ac:dyDescent="0.35">
      <c r="A37" s="17">
        <v>36</v>
      </c>
      <c r="B37" s="13" t="s">
        <v>28</v>
      </c>
      <c r="C37" s="13" t="s">
        <v>115</v>
      </c>
      <c r="D37" s="13">
        <v>22</v>
      </c>
      <c r="E37" s="13">
        <v>4</v>
      </c>
      <c r="F37" s="13">
        <v>11</v>
      </c>
      <c r="G37" s="13">
        <v>15</v>
      </c>
      <c r="H37" s="13">
        <v>1</v>
      </c>
      <c r="I37" s="18">
        <v>0</v>
      </c>
    </row>
    <row r="38" spans="1:9" x14ac:dyDescent="0.35">
      <c r="A38" s="17">
        <v>37</v>
      </c>
      <c r="B38" s="13" t="s">
        <v>59</v>
      </c>
      <c r="C38" s="13" t="s">
        <v>112</v>
      </c>
      <c r="D38" s="13">
        <v>19</v>
      </c>
      <c r="E38" s="13">
        <v>4</v>
      </c>
      <c r="F38" s="13">
        <v>11</v>
      </c>
      <c r="G38" s="13">
        <v>15</v>
      </c>
      <c r="H38" s="13">
        <v>0</v>
      </c>
      <c r="I38" s="18">
        <v>0</v>
      </c>
    </row>
    <row r="39" spans="1:9" x14ac:dyDescent="0.35">
      <c r="A39" s="17">
        <v>38</v>
      </c>
      <c r="B39" s="13" t="s">
        <v>78</v>
      </c>
      <c r="C39" s="13" t="s">
        <v>9</v>
      </c>
      <c r="D39" s="13">
        <v>18</v>
      </c>
      <c r="E39" s="13">
        <v>0</v>
      </c>
      <c r="F39" s="13">
        <v>15</v>
      </c>
      <c r="G39" s="13">
        <v>15</v>
      </c>
      <c r="H39" s="13">
        <v>0</v>
      </c>
      <c r="I39" s="18">
        <v>0</v>
      </c>
    </row>
    <row r="40" spans="1:9" x14ac:dyDescent="0.35">
      <c r="A40" s="17">
        <v>39</v>
      </c>
      <c r="B40" s="13" t="s">
        <v>44</v>
      </c>
      <c r="C40" s="13" t="s">
        <v>16</v>
      </c>
      <c r="D40" s="13">
        <v>12</v>
      </c>
      <c r="E40" s="13">
        <v>8</v>
      </c>
      <c r="F40" s="13">
        <v>6</v>
      </c>
      <c r="G40" s="13">
        <v>14</v>
      </c>
      <c r="H40" s="13">
        <v>0</v>
      </c>
      <c r="I40" s="18">
        <v>1</v>
      </c>
    </row>
    <row r="41" spans="1:9" x14ac:dyDescent="0.35">
      <c r="A41" s="17">
        <v>40</v>
      </c>
      <c r="B41" s="13" t="s">
        <v>123</v>
      </c>
      <c r="C41" s="13" t="s">
        <v>112</v>
      </c>
      <c r="D41" s="13">
        <v>18</v>
      </c>
      <c r="E41" s="13">
        <v>6</v>
      </c>
      <c r="F41" s="13">
        <v>8</v>
      </c>
      <c r="G41" s="13">
        <v>14</v>
      </c>
      <c r="H41" s="13">
        <v>1</v>
      </c>
      <c r="I41" s="18">
        <v>0</v>
      </c>
    </row>
    <row r="42" spans="1:9" x14ac:dyDescent="0.35">
      <c r="A42" s="17">
        <v>41</v>
      </c>
      <c r="B42" s="13" t="s">
        <v>23</v>
      </c>
      <c r="C42" s="13" t="s">
        <v>112</v>
      </c>
      <c r="D42" s="13">
        <v>17</v>
      </c>
      <c r="E42" s="13">
        <v>9</v>
      </c>
      <c r="F42" s="13">
        <v>5</v>
      </c>
      <c r="G42" s="13">
        <v>14</v>
      </c>
      <c r="H42" s="13">
        <v>1</v>
      </c>
      <c r="I42" s="18">
        <v>0</v>
      </c>
    </row>
    <row r="43" spans="1:9" x14ac:dyDescent="0.35">
      <c r="A43" s="17">
        <v>42</v>
      </c>
      <c r="B43" s="13" t="s">
        <v>124</v>
      </c>
      <c r="C43" s="13" t="s">
        <v>115</v>
      </c>
      <c r="D43" s="13">
        <v>15</v>
      </c>
      <c r="E43" s="13">
        <v>5</v>
      </c>
      <c r="F43" s="13">
        <v>8</v>
      </c>
      <c r="G43" s="13">
        <v>13</v>
      </c>
      <c r="H43" s="13">
        <v>2</v>
      </c>
      <c r="I43" s="18">
        <v>0</v>
      </c>
    </row>
    <row r="44" spans="1:9" x14ac:dyDescent="0.35">
      <c r="A44" s="17">
        <v>43</v>
      </c>
      <c r="B44" s="13" t="s">
        <v>43</v>
      </c>
      <c r="C44" s="13" t="s">
        <v>9</v>
      </c>
      <c r="D44" s="13">
        <v>17</v>
      </c>
      <c r="E44" s="13">
        <v>6</v>
      </c>
      <c r="F44" s="13">
        <v>5</v>
      </c>
      <c r="G44" s="13">
        <v>11</v>
      </c>
      <c r="H44" s="13">
        <v>1</v>
      </c>
      <c r="I44" s="18">
        <v>1</v>
      </c>
    </row>
    <row r="45" spans="1:9" x14ac:dyDescent="0.35">
      <c r="A45" s="17">
        <v>44</v>
      </c>
      <c r="B45" s="13" t="s">
        <v>76</v>
      </c>
      <c r="C45" s="13" t="s">
        <v>9</v>
      </c>
      <c r="D45" s="13">
        <v>16</v>
      </c>
      <c r="E45" s="13">
        <v>4</v>
      </c>
      <c r="F45" s="13">
        <v>7</v>
      </c>
      <c r="G45" s="13">
        <v>11</v>
      </c>
      <c r="H45" s="13">
        <v>0</v>
      </c>
      <c r="I45" s="18">
        <v>1</v>
      </c>
    </row>
    <row r="46" spans="1:9" x14ac:dyDescent="0.35">
      <c r="A46" s="17">
        <v>45</v>
      </c>
      <c r="B46" s="13" t="s">
        <v>107</v>
      </c>
      <c r="C46" s="13" t="s">
        <v>115</v>
      </c>
      <c r="D46" s="13">
        <v>15</v>
      </c>
      <c r="E46" s="13">
        <v>2</v>
      </c>
      <c r="F46" s="13">
        <v>9</v>
      </c>
      <c r="G46" s="13">
        <v>11</v>
      </c>
      <c r="H46" s="13">
        <v>0</v>
      </c>
      <c r="I46" s="18">
        <v>0</v>
      </c>
    </row>
    <row r="47" spans="1:9" x14ac:dyDescent="0.35">
      <c r="A47" s="17">
        <v>46</v>
      </c>
      <c r="B47" s="13" t="s">
        <v>27</v>
      </c>
      <c r="C47" s="13" t="s">
        <v>114</v>
      </c>
      <c r="D47" s="13">
        <v>17</v>
      </c>
      <c r="E47" s="13">
        <v>5</v>
      </c>
      <c r="F47" s="13">
        <v>5</v>
      </c>
      <c r="G47" s="13">
        <v>10</v>
      </c>
      <c r="H47" s="13">
        <v>0</v>
      </c>
      <c r="I47" s="18">
        <v>1</v>
      </c>
    </row>
    <row r="48" spans="1:9" x14ac:dyDescent="0.35">
      <c r="A48" s="17">
        <v>47</v>
      </c>
      <c r="B48" s="13" t="s">
        <v>32</v>
      </c>
      <c r="C48" s="13" t="s">
        <v>114</v>
      </c>
      <c r="D48" s="13">
        <v>16</v>
      </c>
      <c r="E48" s="13">
        <v>3</v>
      </c>
      <c r="F48" s="13">
        <v>7</v>
      </c>
      <c r="G48" s="13">
        <v>10</v>
      </c>
      <c r="H48" s="13">
        <v>0</v>
      </c>
      <c r="I48" s="18">
        <v>1</v>
      </c>
    </row>
    <row r="49" spans="1:9" x14ac:dyDescent="0.35">
      <c r="A49" s="17">
        <v>48</v>
      </c>
      <c r="B49" s="13" t="s">
        <v>29</v>
      </c>
      <c r="C49" s="13" t="s">
        <v>16</v>
      </c>
      <c r="D49" s="13">
        <v>19</v>
      </c>
      <c r="E49" s="13">
        <v>4</v>
      </c>
      <c r="F49" s="13">
        <v>6</v>
      </c>
      <c r="G49" s="13">
        <v>10</v>
      </c>
      <c r="H49" s="13">
        <v>1</v>
      </c>
      <c r="I49" s="18">
        <v>0</v>
      </c>
    </row>
    <row r="50" spans="1:9" x14ac:dyDescent="0.35">
      <c r="A50" s="17">
        <v>49</v>
      </c>
      <c r="B50" s="13" t="s">
        <v>46</v>
      </c>
      <c r="C50" s="13" t="s">
        <v>114</v>
      </c>
      <c r="D50" s="13">
        <v>19</v>
      </c>
      <c r="E50" s="13">
        <v>2</v>
      </c>
      <c r="F50" s="13">
        <v>8</v>
      </c>
      <c r="G50" s="13">
        <v>10</v>
      </c>
      <c r="H50" s="13">
        <v>0</v>
      </c>
      <c r="I50" s="18">
        <v>0</v>
      </c>
    </row>
    <row r="51" spans="1:9" x14ac:dyDescent="0.35">
      <c r="A51" s="17">
        <v>50</v>
      </c>
      <c r="B51" s="13" t="s">
        <v>79</v>
      </c>
      <c r="C51" s="13" t="s">
        <v>11</v>
      </c>
      <c r="D51" s="13">
        <v>18</v>
      </c>
      <c r="E51" s="13">
        <v>2</v>
      </c>
      <c r="F51" s="13">
        <v>7</v>
      </c>
      <c r="G51" s="13">
        <v>9</v>
      </c>
      <c r="H51" s="13">
        <v>0</v>
      </c>
      <c r="I51" s="18">
        <v>1</v>
      </c>
    </row>
    <row r="52" spans="1:9" x14ac:dyDescent="0.35">
      <c r="A52" s="17">
        <v>51</v>
      </c>
      <c r="B52" s="13" t="s">
        <v>102</v>
      </c>
      <c r="C52" s="13" t="s">
        <v>11</v>
      </c>
      <c r="D52" s="13">
        <v>15</v>
      </c>
      <c r="E52" s="13">
        <v>3</v>
      </c>
      <c r="F52" s="13">
        <v>6</v>
      </c>
      <c r="G52" s="13">
        <v>9</v>
      </c>
      <c r="H52" s="13">
        <v>2</v>
      </c>
      <c r="I52" s="18">
        <v>0</v>
      </c>
    </row>
    <row r="53" spans="1:9" x14ac:dyDescent="0.35">
      <c r="A53" s="17">
        <v>52</v>
      </c>
      <c r="B53" s="13" t="s">
        <v>61</v>
      </c>
      <c r="C53" s="13" t="s">
        <v>16</v>
      </c>
      <c r="D53" s="13">
        <v>14</v>
      </c>
      <c r="E53" s="13">
        <v>4</v>
      </c>
      <c r="F53" s="13">
        <v>5</v>
      </c>
      <c r="G53" s="13">
        <v>9</v>
      </c>
      <c r="H53" s="13">
        <v>2</v>
      </c>
      <c r="I53" s="18">
        <v>0</v>
      </c>
    </row>
    <row r="54" spans="1:9" x14ac:dyDescent="0.35">
      <c r="A54" s="17">
        <v>53</v>
      </c>
      <c r="B54" s="13" t="s">
        <v>69</v>
      </c>
      <c r="C54" s="13" t="s">
        <v>114</v>
      </c>
      <c r="D54" s="13">
        <v>20</v>
      </c>
      <c r="E54" s="13">
        <v>7</v>
      </c>
      <c r="F54" s="13">
        <v>2</v>
      </c>
      <c r="G54" s="13">
        <v>9</v>
      </c>
      <c r="H54" s="13">
        <v>1</v>
      </c>
      <c r="I54" s="18">
        <v>0</v>
      </c>
    </row>
    <row r="55" spans="1:9" x14ac:dyDescent="0.35">
      <c r="A55" s="17">
        <v>54</v>
      </c>
      <c r="B55" s="13" t="s">
        <v>67</v>
      </c>
      <c r="C55" s="13" t="s">
        <v>16</v>
      </c>
      <c r="D55" s="13">
        <v>17</v>
      </c>
      <c r="E55" s="13">
        <v>5</v>
      </c>
      <c r="F55" s="13">
        <v>4</v>
      </c>
      <c r="G55" s="13">
        <v>9</v>
      </c>
      <c r="H55" s="13">
        <v>1</v>
      </c>
      <c r="I55" s="18">
        <v>0</v>
      </c>
    </row>
    <row r="56" spans="1:9" x14ac:dyDescent="0.35">
      <c r="A56" s="17">
        <v>55</v>
      </c>
      <c r="B56" s="13" t="s">
        <v>54</v>
      </c>
      <c r="C56" s="13" t="s">
        <v>9</v>
      </c>
      <c r="D56" s="13">
        <v>16</v>
      </c>
      <c r="E56" s="13">
        <v>1</v>
      </c>
      <c r="F56" s="13">
        <v>8</v>
      </c>
      <c r="G56" s="13">
        <v>9</v>
      </c>
      <c r="H56" s="13">
        <v>1</v>
      </c>
      <c r="I56" s="18">
        <v>0</v>
      </c>
    </row>
    <row r="57" spans="1:9" x14ac:dyDescent="0.35">
      <c r="A57" s="17">
        <v>56</v>
      </c>
      <c r="B57" s="13" t="s">
        <v>71</v>
      </c>
      <c r="C57" s="13" t="s">
        <v>112</v>
      </c>
      <c r="D57" s="13">
        <v>18</v>
      </c>
      <c r="E57" s="13">
        <v>0</v>
      </c>
      <c r="F57" s="13">
        <v>9</v>
      </c>
      <c r="G57" s="13">
        <v>9</v>
      </c>
      <c r="H57" s="13">
        <v>0</v>
      </c>
      <c r="I57" s="18">
        <v>0</v>
      </c>
    </row>
    <row r="58" spans="1:9" x14ac:dyDescent="0.35">
      <c r="A58" s="17">
        <v>57</v>
      </c>
      <c r="B58" s="13" t="s">
        <v>47</v>
      </c>
      <c r="C58" s="13" t="s">
        <v>115</v>
      </c>
      <c r="D58" s="13">
        <v>18</v>
      </c>
      <c r="E58" s="13">
        <v>3</v>
      </c>
      <c r="F58" s="13">
        <v>6</v>
      </c>
      <c r="G58" s="13">
        <v>9</v>
      </c>
      <c r="H58" s="13">
        <v>0</v>
      </c>
      <c r="I58" s="18">
        <v>0</v>
      </c>
    </row>
    <row r="59" spans="1:9" x14ac:dyDescent="0.35">
      <c r="A59" s="17">
        <v>58</v>
      </c>
      <c r="B59" s="13" t="s">
        <v>62</v>
      </c>
      <c r="C59" s="13" t="s">
        <v>115</v>
      </c>
      <c r="D59" s="13">
        <v>15</v>
      </c>
      <c r="E59" s="13">
        <v>1</v>
      </c>
      <c r="F59" s="13">
        <v>8</v>
      </c>
      <c r="G59" s="13">
        <v>9</v>
      </c>
      <c r="H59" s="13">
        <v>0</v>
      </c>
      <c r="I59" s="18">
        <v>0</v>
      </c>
    </row>
    <row r="60" spans="1:9" x14ac:dyDescent="0.35">
      <c r="A60" s="17">
        <v>59</v>
      </c>
      <c r="B60" s="13" t="s">
        <v>109</v>
      </c>
      <c r="C60" s="13" t="s">
        <v>115</v>
      </c>
      <c r="D60" s="13">
        <v>10</v>
      </c>
      <c r="E60" s="13">
        <v>1</v>
      </c>
      <c r="F60" s="13">
        <v>8</v>
      </c>
      <c r="G60" s="13">
        <v>9</v>
      </c>
      <c r="H60" s="13">
        <v>0</v>
      </c>
      <c r="I60" s="18">
        <v>0</v>
      </c>
    </row>
    <row r="61" spans="1:9" x14ac:dyDescent="0.35">
      <c r="A61" s="17">
        <v>60</v>
      </c>
      <c r="B61" s="13" t="s">
        <v>125</v>
      </c>
      <c r="C61" s="13" t="s">
        <v>9</v>
      </c>
      <c r="D61" s="13">
        <v>15</v>
      </c>
      <c r="E61" s="13">
        <v>5</v>
      </c>
      <c r="F61" s="13">
        <v>3</v>
      </c>
      <c r="G61" s="13">
        <v>8</v>
      </c>
      <c r="H61" s="13">
        <v>1</v>
      </c>
      <c r="I61" s="18">
        <v>0</v>
      </c>
    </row>
    <row r="62" spans="1:9" x14ac:dyDescent="0.35">
      <c r="A62" s="17">
        <v>61</v>
      </c>
      <c r="B62" s="13" t="s">
        <v>68</v>
      </c>
      <c r="C62" s="13" t="s">
        <v>112</v>
      </c>
      <c r="D62" s="13">
        <v>20</v>
      </c>
      <c r="E62" s="13">
        <v>1</v>
      </c>
      <c r="F62" s="13">
        <v>7</v>
      </c>
      <c r="G62" s="13">
        <v>8</v>
      </c>
      <c r="H62" s="13">
        <v>0</v>
      </c>
      <c r="I62" s="18">
        <v>0</v>
      </c>
    </row>
    <row r="63" spans="1:9" x14ac:dyDescent="0.35">
      <c r="A63" s="17">
        <v>62</v>
      </c>
      <c r="B63" s="13" t="s">
        <v>66</v>
      </c>
      <c r="C63" s="13" t="s">
        <v>114</v>
      </c>
      <c r="D63" s="13">
        <v>15</v>
      </c>
      <c r="E63" s="13">
        <v>2</v>
      </c>
      <c r="F63" s="13">
        <v>6</v>
      </c>
      <c r="G63" s="13">
        <v>8</v>
      </c>
      <c r="H63" s="13">
        <v>0</v>
      </c>
      <c r="I63" s="18">
        <v>0</v>
      </c>
    </row>
    <row r="64" spans="1:9" x14ac:dyDescent="0.35">
      <c r="A64" s="17">
        <v>63</v>
      </c>
      <c r="B64" s="13" t="s">
        <v>73</v>
      </c>
      <c r="C64" s="13" t="s">
        <v>11</v>
      </c>
      <c r="D64" s="13">
        <v>15</v>
      </c>
      <c r="E64" s="13">
        <v>2</v>
      </c>
      <c r="F64" s="13">
        <v>6</v>
      </c>
      <c r="G64" s="13">
        <v>8</v>
      </c>
      <c r="H64" s="13">
        <v>0</v>
      </c>
      <c r="I64" s="18">
        <v>0</v>
      </c>
    </row>
    <row r="65" spans="1:9" x14ac:dyDescent="0.35">
      <c r="A65" s="17">
        <v>64</v>
      </c>
      <c r="B65" s="13" t="s">
        <v>42</v>
      </c>
      <c r="C65" s="13" t="s">
        <v>115</v>
      </c>
      <c r="D65" s="13">
        <v>21</v>
      </c>
      <c r="E65" s="13">
        <v>2</v>
      </c>
      <c r="F65" s="13">
        <v>5</v>
      </c>
      <c r="G65" s="13">
        <v>7</v>
      </c>
      <c r="H65" s="13">
        <v>1</v>
      </c>
      <c r="I65" s="18">
        <v>0</v>
      </c>
    </row>
    <row r="66" spans="1:9" x14ac:dyDescent="0.35">
      <c r="A66" s="17">
        <v>65</v>
      </c>
      <c r="B66" s="13" t="s">
        <v>65</v>
      </c>
      <c r="C66" s="13" t="s">
        <v>9</v>
      </c>
      <c r="D66" s="13">
        <v>16</v>
      </c>
      <c r="E66" s="13">
        <v>2</v>
      </c>
      <c r="F66" s="13">
        <v>5</v>
      </c>
      <c r="G66" s="13">
        <v>7</v>
      </c>
      <c r="H66" s="13">
        <v>0</v>
      </c>
      <c r="I66" s="18">
        <v>0</v>
      </c>
    </row>
    <row r="67" spans="1:9" x14ac:dyDescent="0.35">
      <c r="A67" s="17">
        <v>66</v>
      </c>
      <c r="B67" s="13" t="s">
        <v>75</v>
      </c>
      <c r="C67" s="13" t="s">
        <v>9</v>
      </c>
      <c r="D67" s="13">
        <v>15</v>
      </c>
      <c r="E67" s="13">
        <v>3</v>
      </c>
      <c r="F67" s="13">
        <v>4</v>
      </c>
      <c r="G67" s="13">
        <v>7</v>
      </c>
      <c r="H67" s="13">
        <v>0</v>
      </c>
      <c r="I67" s="18">
        <v>0</v>
      </c>
    </row>
    <row r="68" spans="1:9" x14ac:dyDescent="0.35">
      <c r="A68" s="17">
        <v>67</v>
      </c>
      <c r="B68" s="13" t="s">
        <v>80</v>
      </c>
      <c r="C68" s="13" t="s">
        <v>16</v>
      </c>
      <c r="D68" s="13">
        <v>21</v>
      </c>
      <c r="E68" s="13">
        <v>5</v>
      </c>
      <c r="F68" s="13">
        <v>1</v>
      </c>
      <c r="G68" s="13">
        <v>6</v>
      </c>
      <c r="H68" s="13">
        <v>1</v>
      </c>
      <c r="I68" s="18">
        <v>0</v>
      </c>
    </row>
    <row r="69" spans="1:9" x14ac:dyDescent="0.35">
      <c r="A69" s="17">
        <v>68</v>
      </c>
      <c r="B69" s="13" t="s">
        <v>84</v>
      </c>
      <c r="C69" s="13" t="s">
        <v>16</v>
      </c>
      <c r="D69" s="13">
        <v>23</v>
      </c>
      <c r="E69" s="13">
        <v>1</v>
      </c>
      <c r="F69" s="13">
        <v>5</v>
      </c>
      <c r="G69" s="13">
        <v>6</v>
      </c>
      <c r="H69" s="13">
        <v>0</v>
      </c>
      <c r="I69" s="18">
        <v>0</v>
      </c>
    </row>
    <row r="70" spans="1:9" x14ac:dyDescent="0.35">
      <c r="A70" s="17">
        <v>69</v>
      </c>
      <c r="B70" s="13" t="s">
        <v>57</v>
      </c>
      <c r="C70" s="13" t="s">
        <v>114</v>
      </c>
      <c r="D70" s="13">
        <v>13</v>
      </c>
      <c r="E70" s="13">
        <v>3</v>
      </c>
      <c r="F70" s="13">
        <v>3</v>
      </c>
      <c r="G70" s="13">
        <v>6</v>
      </c>
      <c r="H70" s="13">
        <v>0</v>
      </c>
      <c r="I70" s="18">
        <v>0</v>
      </c>
    </row>
    <row r="71" spans="1:9" x14ac:dyDescent="0.35">
      <c r="A71" s="17">
        <v>70</v>
      </c>
      <c r="B71" s="13" t="s">
        <v>55</v>
      </c>
      <c r="C71" s="13" t="s">
        <v>114</v>
      </c>
      <c r="D71" s="13">
        <v>19</v>
      </c>
      <c r="E71" s="13">
        <v>0</v>
      </c>
      <c r="F71" s="13">
        <v>5</v>
      </c>
      <c r="G71" s="13">
        <v>5</v>
      </c>
      <c r="H71" s="13">
        <v>0</v>
      </c>
      <c r="I71" s="18">
        <v>0</v>
      </c>
    </row>
    <row r="72" spans="1:9" x14ac:dyDescent="0.35">
      <c r="A72" s="17">
        <v>71</v>
      </c>
      <c r="B72" s="13" t="s">
        <v>74</v>
      </c>
      <c r="C72" s="13" t="s">
        <v>112</v>
      </c>
      <c r="D72" s="13">
        <v>15</v>
      </c>
      <c r="E72" s="13">
        <v>1</v>
      </c>
      <c r="F72" s="13">
        <v>4</v>
      </c>
      <c r="G72" s="13">
        <v>5</v>
      </c>
      <c r="H72" s="13">
        <v>0</v>
      </c>
      <c r="I72" s="18">
        <v>0</v>
      </c>
    </row>
    <row r="73" spans="1:9" x14ac:dyDescent="0.35">
      <c r="A73" s="17">
        <v>72</v>
      </c>
      <c r="B73" s="13" t="s">
        <v>90</v>
      </c>
      <c r="C73" s="13" t="s">
        <v>115</v>
      </c>
      <c r="D73" s="13">
        <v>10</v>
      </c>
      <c r="E73" s="13">
        <v>3</v>
      </c>
      <c r="F73" s="13">
        <v>2</v>
      </c>
      <c r="G73" s="13">
        <v>5</v>
      </c>
      <c r="H73" s="13">
        <v>0</v>
      </c>
      <c r="I73" s="18">
        <v>0</v>
      </c>
    </row>
    <row r="74" spans="1:9" x14ac:dyDescent="0.35">
      <c r="A74" s="17">
        <v>73</v>
      </c>
      <c r="B74" s="13" t="s">
        <v>88</v>
      </c>
      <c r="C74" s="13" t="s">
        <v>9</v>
      </c>
      <c r="D74" s="13">
        <v>11</v>
      </c>
      <c r="E74" s="13">
        <v>3</v>
      </c>
      <c r="F74" s="13">
        <v>1</v>
      </c>
      <c r="G74" s="13">
        <v>4</v>
      </c>
      <c r="H74" s="13">
        <v>0</v>
      </c>
      <c r="I74" s="18">
        <v>2</v>
      </c>
    </row>
    <row r="75" spans="1:9" x14ac:dyDescent="0.35">
      <c r="A75" s="17">
        <v>74</v>
      </c>
      <c r="B75" s="13" t="s">
        <v>83</v>
      </c>
      <c r="C75" s="13" t="s">
        <v>11</v>
      </c>
      <c r="D75" s="13">
        <v>19</v>
      </c>
      <c r="E75" s="13">
        <v>1</v>
      </c>
      <c r="F75" s="13">
        <v>3</v>
      </c>
      <c r="G75" s="13">
        <v>4</v>
      </c>
      <c r="H75" s="13">
        <v>1</v>
      </c>
      <c r="I75" s="18">
        <v>0</v>
      </c>
    </row>
    <row r="76" spans="1:9" x14ac:dyDescent="0.35">
      <c r="A76" s="17">
        <v>75</v>
      </c>
      <c r="B76" s="13" t="s">
        <v>126</v>
      </c>
      <c r="C76" s="13" t="s">
        <v>9</v>
      </c>
      <c r="D76" s="13">
        <v>14</v>
      </c>
      <c r="E76" s="13">
        <v>0</v>
      </c>
      <c r="F76" s="13">
        <v>4</v>
      </c>
      <c r="G76" s="13">
        <v>4</v>
      </c>
      <c r="H76" s="13">
        <v>0</v>
      </c>
      <c r="I76" s="18">
        <v>0</v>
      </c>
    </row>
    <row r="77" spans="1:9" x14ac:dyDescent="0.35">
      <c r="A77" s="17">
        <v>76</v>
      </c>
      <c r="B77" s="13" t="s">
        <v>81</v>
      </c>
      <c r="C77" s="13" t="s">
        <v>11</v>
      </c>
      <c r="D77" s="13">
        <v>9</v>
      </c>
      <c r="E77" s="13">
        <v>1</v>
      </c>
      <c r="F77" s="13">
        <v>3</v>
      </c>
      <c r="G77" s="13">
        <v>4</v>
      </c>
      <c r="H77" s="13">
        <v>0</v>
      </c>
      <c r="I77" s="18">
        <v>0</v>
      </c>
    </row>
    <row r="78" spans="1:9" x14ac:dyDescent="0.35">
      <c r="A78" s="17">
        <v>77</v>
      </c>
      <c r="B78" s="13" t="s">
        <v>93</v>
      </c>
      <c r="C78" s="13" t="s">
        <v>114</v>
      </c>
      <c r="D78" s="13">
        <v>11</v>
      </c>
      <c r="E78" s="13">
        <v>1</v>
      </c>
      <c r="F78" s="13">
        <v>2</v>
      </c>
      <c r="G78" s="13">
        <v>3</v>
      </c>
      <c r="H78" s="13">
        <v>0</v>
      </c>
      <c r="I78" s="18">
        <v>1</v>
      </c>
    </row>
    <row r="79" spans="1:9" x14ac:dyDescent="0.35">
      <c r="A79" s="17">
        <v>78</v>
      </c>
      <c r="B79" s="13" t="s">
        <v>86</v>
      </c>
      <c r="C79" s="13" t="s">
        <v>115</v>
      </c>
      <c r="D79" s="13">
        <v>21</v>
      </c>
      <c r="E79" s="13">
        <v>1</v>
      </c>
      <c r="F79" s="13">
        <v>2</v>
      </c>
      <c r="G79" s="13">
        <v>3</v>
      </c>
      <c r="H79" s="13">
        <v>0</v>
      </c>
      <c r="I79" s="18">
        <v>0</v>
      </c>
    </row>
    <row r="80" spans="1:9" x14ac:dyDescent="0.35">
      <c r="A80" s="17">
        <v>79</v>
      </c>
      <c r="B80" s="13" t="s">
        <v>89</v>
      </c>
      <c r="C80" s="13" t="s">
        <v>112</v>
      </c>
      <c r="D80" s="13">
        <v>7</v>
      </c>
      <c r="E80" s="13">
        <v>2</v>
      </c>
      <c r="F80" s="13">
        <v>1</v>
      </c>
      <c r="G80" s="13">
        <v>3</v>
      </c>
      <c r="H80" s="13">
        <v>0</v>
      </c>
      <c r="I80" s="18">
        <v>0</v>
      </c>
    </row>
    <row r="81" spans="1:9" x14ac:dyDescent="0.35">
      <c r="A81" s="17">
        <v>80</v>
      </c>
      <c r="B81" s="13" t="s">
        <v>106</v>
      </c>
      <c r="C81" s="13" t="s">
        <v>114</v>
      </c>
      <c r="D81" s="13">
        <v>6</v>
      </c>
      <c r="E81" s="13">
        <v>1</v>
      </c>
      <c r="F81" s="13">
        <v>2</v>
      </c>
      <c r="G81" s="13">
        <v>3</v>
      </c>
      <c r="H81" s="13">
        <v>0</v>
      </c>
      <c r="I81" s="18">
        <v>0</v>
      </c>
    </row>
    <row r="82" spans="1:9" x14ac:dyDescent="0.35">
      <c r="A82" s="17">
        <v>81</v>
      </c>
      <c r="B82" s="13" t="s">
        <v>108</v>
      </c>
      <c r="C82" s="13" t="s">
        <v>114</v>
      </c>
      <c r="D82" s="13">
        <v>9</v>
      </c>
      <c r="E82" s="13">
        <v>0</v>
      </c>
      <c r="F82" s="13">
        <v>1</v>
      </c>
      <c r="G82" s="13">
        <v>1</v>
      </c>
      <c r="H82" s="13">
        <v>0</v>
      </c>
      <c r="I82" s="18">
        <v>0</v>
      </c>
    </row>
    <row r="83" spans="1:9" ht="15" thickBot="1" x14ac:dyDescent="0.4">
      <c r="A83" s="17">
        <v>82</v>
      </c>
      <c r="B83" s="20" t="s">
        <v>127</v>
      </c>
      <c r="C83" s="20" t="s">
        <v>16</v>
      </c>
      <c r="D83" s="20">
        <v>8</v>
      </c>
      <c r="E83" s="20">
        <v>0</v>
      </c>
      <c r="F83" s="20">
        <v>1</v>
      </c>
      <c r="G83" s="20">
        <v>1</v>
      </c>
      <c r="H83" s="20">
        <v>0</v>
      </c>
      <c r="I83" s="21">
        <v>0</v>
      </c>
    </row>
  </sheetData>
  <sortState xmlns:xlrd2="http://schemas.microsoft.com/office/spreadsheetml/2017/richdata2" ref="A2:I83">
    <sortCondition descending="1" ref="G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72"/>
  <sheetViews>
    <sheetView workbookViewId="0">
      <selection activeCell="C1" sqref="C1"/>
    </sheetView>
  </sheetViews>
  <sheetFormatPr defaultRowHeight="14.5" x14ac:dyDescent="0.35"/>
  <cols>
    <col min="1" max="1" width="5.26953125" bestFit="1" customWidth="1"/>
    <col min="2" max="2" width="16.453125" bestFit="1" customWidth="1"/>
    <col min="3" max="3" width="10.26953125" bestFit="1" customWidth="1"/>
    <col min="4" max="9" width="5.7265625" customWidth="1"/>
    <col min="12" max="12" width="11.453125" bestFit="1" customWidth="1"/>
    <col min="13" max="13" width="10.26953125" bestFit="1" customWidth="1"/>
    <col min="14" max="21" width="7.7265625" customWidth="1"/>
    <col min="23" max="23" width="12.81640625" bestFit="1" customWidth="1"/>
    <col min="24" max="31" width="6.7265625" customWidth="1"/>
  </cols>
  <sheetData>
    <row r="1" spans="1:3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6" t="s">
        <v>7</v>
      </c>
      <c r="K1" s="22" t="s">
        <v>94</v>
      </c>
      <c r="L1" s="23" t="s">
        <v>0</v>
      </c>
      <c r="M1" s="23" t="s">
        <v>1</v>
      </c>
      <c r="N1" s="23" t="s">
        <v>2</v>
      </c>
      <c r="O1" s="23" t="s">
        <v>173</v>
      </c>
      <c r="P1" s="23" t="s">
        <v>174</v>
      </c>
      <c r="Q1" s="23" t="s">
        <v>175</v>
      </c>
      <c r="R1" s="23" t="s">
        <v>176</v>
      </c>
      <c r="S1" s="23" t="s">
        <v>177</v>
      </c>
      <c r="T1" s="23" t="s">
        <v>178</v>
      </c>
      <c r="U1" s="24" t="s">
        <v>179</v>
      </c>
      <c r="W1" s="22" t="s">
        <v>1</v>
      </c>
      <c r="X1" s="23" t="s">
        <v>2</v>
      </c>
      <c r="Y1" s="23" t="s">
        <v>174</v>
      </c>
      <c r="Z1" s="23" t="s">
        <v>175</v>
      </c>
      <c r="AA1" s="23" t="s">
        <v>176</v>
      </c>
      <c r="AB1" s="23" t="s">
        <v>193</v>
      </c>
      <c r="AC1" s="23" t="s">
        <v>194</v>
      </c>
      <c r="AD1" s="23" t="s">
        <v>177</v>
      </c>
      <c r="AE1" s="24" t="s">
        <v>195</v>
      </c>
    </row>
    <row r="2" spans="1:31" x14ac:dyDescent="0.35">
      <c r="A2" s="17">
        <v>1</v>
      </c>
      <c r="B2" s="13" t="s">
        <v>116</v>
      </c>
      <c r="C2" s="13" t="s">
        <v>115</v>
      </c>
      <c r="D2" s="13">
        <v>21</v>
      </c>
      <c r="E2" s="13">
        <v>27</v>
      </c>
      <c r="F2" s="13">
        <v>23</v>
      </c>
      <c r="G2" s="13">
        <v>50</v>
      </c>
      <c r="H2" s="13">
        <v>5</v>
      </c>
      <c r="I2" s="18">
        <v>2</v>
      </c>
      <c r="K2" s="7">
        <v>1</v>
      </c>
      <c r="L2" s="3" t="s">
        <v>186</v>
      </c>
      <c r="M2" s="3" t="s">
        <v>16</v>
      </c>
      <c r="N2" s="3">
        <v>17</v>
      </c>
      <c r="O2" s="3">
        <v>765</v>
      </c>
      <c r="P2" s="3">
        <v>10</v>
      </c>
      <c r="Q2" s="3">
        <v>5</v>
      </c>
      <c r="R2" s="3">
        <v>2</v>
      </c>
      <c r="S2" s="3">
        <v>51</v>
      </c>
      <c r="T2" s="25">
        <v>3</v>
      </c>
      <c r="U2" s="8">
        <v>1</v>
      </c>
      <c r="W2" s="40" t="s">
        <v>115</v>
      </c>
      <c r="X2" s="3">
        <v>23</v>
      </c>
      <c r="Y2" s="3">
        <v>14</v>
      </c>
      <c r="Z2" s="3">
        <v>5</v>
      </c>
      <c r="AA2" s="3">
        <v>4</v>
      </c>
      <c r="AB2" s="3">
        <v>32</v>
      </c>
      <c r="AC2" s="3">
        <v>113</v>
      </c>
      <c r="AD2" s="3">
        <v>75</v>
      </c>
      <c r="AE2" s="8" t="s">
        <v>196</v>
      </c>
    </row>
    <row r="3" spans="1:31" x14ac:dyDescent="0.35">
      <c r="A3" s="17">
        <v>2</v>
      </c>
      <c r="B3" s="13" t="s">
        <v>19</v>
      </c>
      <c r="C3" s="13" t="s">
        <v>16</v>
      </c>
      <c r="D3" s="13">
        <v>19</v>
      </c>
      <c r="E3" s="13">
        <v>23</v>
      </c>
      <c r="F3" s="13">
        <v>19</v>
      </c>
      <c r="G3" s="13">
        <v>42</v>
      </c>
      <c r="H3" s="13">
        <v>2</v>
      </c>
      <c r="I3" s="18">
        <v>0</v>
      </c>
      <c r="K3" s="7">
        <v>2</v>
      </c>
      <c r="L3" s="3" t="s">
        <v>49</v>
      </c>
      <c r="M3" s="3" t="s">
        <v>115</v>
      </c>
      <c r="N3" s="3">
        <v>17</v>
      </c>
      <c r="O3" s="3">
        <v>755</v>
      </c>
      <c r="P3" s="3">
        <v>8</v>
      </c>
      <c r="Q3" s="3">
        <v>5</v>
      </c>
      <c r="R3" s="3">
        <v>4</v>
      </c>
      <c r="S3" s="3">
        <v>61</v>
      </c>
      <c r="T3" s="25">
        <v>3.64</v>
      </c>
      <c r="U3" s="8">
        <v>0</v>
      </c>
      <c r="W3" s="40" t="s">
        <v>112</v>
      </c>
      <c r="X3" s="3">
        <v>23</v>
      </c>
      <c r="Y3" s="3">
        <v>10</v>
      </c>
      <c r="Z3" s="3">
        <v>8</v>
      </c>
      <c r="AA3" s="3">
        <v>5</v>
      </c>
      <c r="AB3" s="3">
        <v>25</v>
      </c>
      <c r="AC3" s="3">
        <v>119</v>
      </c>
      <c r="AD3" s="3">
        <v>102</v>
      </c>
      <c r="AE3" s="8">
        <v>3.5</v>
      </c>
    </row>
    <row r="4" spans="1:31" x14ac:dyDescent="0.35">
      <c r="A4" s="17">
        <v>3</v>
      </c>
      <c r="B4" s="13" t="s">
        <v>35</v>
      </c>
      <c r="C4" s="13" t="s">
        <v>115</v>
      </c>
      <c r="D4" s="13">
        <v>19</v>
      </c>
      <c r="E4" s="13">
        <v>17</v>
      </c>
      <c r="F4" s="13">
        <v>22</v>
      </c>
      <c r="G4" s="13">
        <v>39</v>
      </c>
      <c r="H4" s="13">
        <v>0</v>
      </c>
      <c r="I4" s="18">
        <v>0</v>
      </c>
      <c r="K4" s="7">
        <v>3</v>
      </c>
      <c r="L4" s="3" t="s">
        <v>180</v>
      </c>
      <c r="M4" s="3" t="s">
        <v>114</v>
      </c>
      <c r="N4" s="3">
        <v>18</v>
      </c>
      <c r="O4" s="3">
        <v>810</v>
      </c>
      <c r="P4" s="3">
        <v>7</v>
      </c>
      <c r="Q4" s="3">
        <v>8</v>
      </c>
      <c r="R4" s="3">
        <v>3</v>
      </c>
      <c r="S4" s="3">
        <v>70</v>
      </c>
      <c r="T4" s="25">
        <v>3.89</v>
      </c>
      <c r="U4" s="8">
        <v>1</v>
      </c>
      <c r="W4" s="40" t="s">
        <v>16</v>
      </c>
      <c r="X4" s="3">
        <v>23</v>
      </c>
      <c r="Y4" s="3">
        <v>11</v>
      </c>
      <c r="Z4" s="3">
        <v>10</v>
      </c>
      <c r="AA4" s="3">
        <v>2</v>
      </c>
      <c r="AB4" s="3">
        <v>24</v>
      </c>
      <c r="AC4" s="3">
        <v>100</v>
      </c>
      <c r="AD4" s="3">
        <v>85</v>
      </c>
      <c r="AE4" s="8">
        <v>4</v>
      </c>
    </row>
    <row r="5" spans="1:31" x14ac:dyDescent="0.35">
      <c r="A5" s="17">
        <v>4</v>
      </c>
      <c r="B5" s="13" t="s">
        <v>39</v>
      </c>
      <c r="C5" s="13" t="s">
        <v>114</v>
      </c>
      <c r="D5" s="13">
        <v>18</v>
      </c>
      <c r="E5" s="13">
        <v>8</v>
      </c>
      <c r="F5" s="13">
        <v>29</v>
      </c>
      <c r="G5" s="13">
        <v>37</v>
      </c>
      <c r="H5" s="13">
        <v>2</v>
      </c>
      <c r="I5" s="18">
        <v>0</v>
      </c>
      <c r="K5" s="7">
        <v>4</v>
      </c>
      <c r="L5" s="3" t="s">
        <v>183</v>
      </c>
      <c r="M5" s="3" t="s">
        <v>11</v>
      </c>
      <c r="N5" s="3">
        <v>22</v>
      </c>
      <c r="O5" s="3">
        <v>990</v>
      </c>
      <c r="P5" s="3">
        <v>9</v>
      </c>
      <c r="Q5" s="3">
        <v>9</v>
      </c>
      <c r="R5" s="3">
        <v>4</v>
      </c>
      <c r="S5" s="3">
        <v>98</v>
      </c>
      <c r="T5" s="25">
        <v>4.45</v>
      </c>
      <c r="U5" s="8">
        <v>0</v>
      </c>
      <c r="W5" s="40" t="s">
        <v>291</v>
      </c>
      <c r="X5" s="3">
        <v>23</v>
      </c>
      <c r="Y5" s="3">
        <v>10</v>
      </c>
      <c r="Z5" s="3">
        <v>10</v>
      </c>
      <c r="AA5" s="3">
        <v>3</v>
      </c>
      <c r="AB5" s="3">
        <v>23</v>
      </c>
      <c r="AC5" s="3">
        <v>99</v>
      </c>
      <c r="AD5" s="3">
        <v>104</v>
      </c>
      <c r="AE5" s="8">
        <v>4.5</v>
      </c>
    </row>
    <row r="6" spans="1:31" x14ac:dyDescent="0.35">
      <c r="A6" s="17">
        <v>5</v>
      </c>
      <c r="B6" s="13" t="s">
        <v>12</v>
      </c>
      <c r="C6" s="13" t="s">
        <v>11</v>
      </c>
      <c r="D6" s="13">
        <v>17</v>
      </c>
      <c r="E6" s="13">
        <v>19</v>
      </c>
      <c r="F6" s="13">
        <v>16</v>
      </c>
      <c r="G6" s="13">
        <v>35</v>
      </c>
      <c r="H6" s="13">
        <v>1</v>
      </c>
      <c r="I6" s="18">
        <v>0</v>
      </c>
      <c r="K6" s="7">
        <v>5</v>
      </c>
      <c r="L6" s="3" t="s">
        <v>187</v>
      </c>
      <c r="M6" s="3" t="s">
        <v>112</v>
      </c>
      <c r="N6" s="3">
        <v>17</v>
      </c>
      <c r="O6" s="3">
        <v>765</v>
      </c>
      <c r="P6" s="3">
        <v>6</v>
      </c>
      <c r="Q6" s="3">
        <v>7</v>
      </c>
      <c r="R6" s="3">
        <v>4</v>
      </c>
      <c r="S6" s="3">
        <v>84</v>
      </c>
      <c r="T6" s="25">
        <v>4.9400000000000004</v>
      </c>
      <c r="U6" s="8">
        <v>0</v>
      </c>
      <c r="W6" s="40" t="s">
        <v>11</v>
      </c>
      <c r="X6" s="3">
        <v>23</v>
      </c>
      <c r="Y6" s="3">
        <v>9</v>
      </c>
      <c r="Z6" s="3">
        <v>10</v>
      </c>
      <c r="AA6" s="3">
        <v>4</v>
      </c>
      <c r="AB6" s="3">
        <v>22</v>
      </c>
      <c r="AC6" s="3">
        <v>95</v>
      </c>
      <c r="AD6" s="3">
        <v>104</v>
      </c>
      <c r="AE6" s="8">
        <v>5</v>
      </c>
    </row>
    <row r="7" spans="1:31" ht="15" thickBot="1" x14ac:dyDescent="0.4">
      <c r="A7" s="17">
        <v>7</v>
      </c>
      <c r="B7" s="13" t="s">
        <v>96</v>
      </c>
      <c r="C7" s="13" t="s">
        <v>16</v>
      </c>
      <c r="D7" s="13">
        <v>18</v>
      </c>
      <c r="E7" s="13">
        <v>11</v>
      </c>
      <c r="F7" s="13">
        <v>23</v>
      </c>
      <c r="G7" s="13">
        <v>34</v>
      </c>
      <c r="H7" s="13">
        <v>1</v>
      </c>
      <c r="I7" s="18">
        <v>0</v>
      </c>
      <c r="K7" s="9">
        <v>6</v>
      </c>
      <c r="L7" s="10" t="s">
        <v>188</v>
      </c>
      <c r="M7" s="10" t="s">
        <v>9</v>
      </c>
      <c r="N7" s="10">
        <v>8</v>
      </c>
      <c r="O7" s="10">
        <v>360</v>
      </c>
      <c r="P7" s="10">
        <v>1</v>
      </c>
      <c r="Q7" s="10">
        <v>6</v>
      </c>
      <c r="R7" s="10">
        <v>1</v>
      </c>
      <c r="S7" s="10">
        <v>43</v>
      </c>
      <c r="T7" s="26">
        <v>5.37</v>
      </c>
      <c r="U7" s="11">
        <v>0</v>
      </c>
      <c r="W7" s="41" t="s">
        <v>9</v>
      </c>
      <c r="X7" s="10">
        <v>23</v>
      </c>
      <c r="Y7" s="10">
        <v>5</v>
      </c>
      <c r="Z7" s="10">
        <v>16</v>
      </c>
      <c r="AA7" s="10">
        <v>2</v>
      </c>
      <c r="AB7" s="10">
        <v>12</v>
      </c>
      <c r="AC7" s="10">
        <v>72</v>
      </c>
      <c r="AD7" s="10">
        <v>128</v>
      </c>
      <c r="AE7" s="11">
        <v>10</v>
      </c>
    </row>
    <row r="8" spans="1:31" x14ac:dyDescent="0.35">
      <c r="A8" s="17">
        <v>6</v>
      </c>
      <c r="B8" s="13" t="s">
        <v>8</v>
      </c>
      <c r="C8" s="13" t="s">
        <v>112</v>
      </c>
      <c r="D8" s="13">
        <v>20</v>
      </c>
      <c r="E8" s="13">
        <v>17</v>
      </c>
      <c r="F8" s="13">
        <v>17</v>
      </c>
      <c r="G8" s="13">
        <v>34</v>
      </c>
      <c r="H8" s="13">
        <v>0</v>
      </c>
      <c r="I8" s="18">
        <v>0</v>
      </c>
    </row>
    <row r="9" spans="1:31" x14ac:dyDescent="0.35">
      <c r="A9" s="17">
        <v>8</v>
      </c>
      <c r="B9" s="13" t="s">
        <v>128</v>
      </c>
      <c r="C9" s="13" t="s">
        <v>112</v>
      </c>
      <c r="D9" s="13">
        <v>13</v>
      </c>
      <c r="E9" s="13">
        <v>20</v>
      </c>
      <c r="F9" s="13">
        <v>12</v>
      </c>
      <c r="G9" s="13">
        <v>32</v>
      </c>
      <c r="H9" s="13">
        <v>2</v>
      </c>
      <c r="I9" s="18">
        <v>3</v>
      </c>
    </row>
    <row r="10" spans="1:31" x14ac:dyDescent="0.35">
      <c r="A10" s="17">
        <v>9</v>
      </c>
      <c r="B10" s="13" t="s">
        <v>113</v>
      </c>
      <c r="C10" s="13" t="s">
        <v>112</v>
      </c>
      <c r="D10" s="13">
        <v>15</v>
      </c>
      <c r="E10" s="13">
        <v>12</v>
      </c>
      <c r="F10" s="13">
        <v>18</v>
      </c>
      <c r="G10" s="13">
        <v>30</v>
      </c>
      <c r="H10" s="13">
        <v>2</v>
      </c>
      <c r="I10" s="18">
        <v>2</v>
      </c>
    </row>
    <row r="11" spans="1:31" x14ac:dyDescent="0.35">
      <c r="A11" s="17">
        <v>10</v>
      </c>
      <c r="B11" s="13" t="s">
        <v>119</v>
      </c>
      <c r="C11" s="13" t="s">
        <v>115</v>
      </c>
      <c r="D11" s="13">
        <v>22</v>
      </c>
      <c r="E11" s="13">
        <v>18</v>
      </c>
      <c r="F11" s="13">
        <v>12</v>
      </c>
      <c r="G11" s="13">
        <v>30</v>
      </c>
      <c r="H11" s="13">
        <v>3</v>
      </c>
      <c r="I11" s="18">
        <v>1</v>
      </c>
    </row>
    <row r="12" spans="1:31" x14ac:dyDescent="0.35">
      <c r="A12" s="17">
        <v>12</v>
      </c>
      <c r="B12" s="13" t="s">
        <v>22</v>
      </c>
      <c r="C12" s="13" t="s">
        <v>16</v>
      </c>
      <c r="D12" s="13">
        <v>20</v>
      </c>
      <c r="E12" s="13">
        <v>14</v>
      </c>
      <c r="F12" s="13">
        <v>14</v>
      </c>
      <c r="G12" s="13">
        <v>28</v>
      </c>
      <c r="H12" s="13">
        <v>3</v>
      </c>
      <c r="I12" s="18">
        <v>1</v>
      </c>
    </row>
    <row r="13" spans="1:31" x14ac:dyDescent="0.35">
      <c r="A13" s="17">
        <v>11</v>
      </c>
      <c r="B13" s="13" t="s">
        <v>14</v>
      </c>
      <c r="C13" s="13" t="s">
        <v>16</v>
      </c>
      <c r="D13" s="13">
        <v>21</v>
      </c>
      <c r="E13" s="13">
        <v>18</v>
      </c>
      <c r="F13" s="13">
        <v>10</v>
      </c>
      <c r="G13" s="13">
        <v>28</v>
      </c>
      <c r="H13" s="13">
        <v>2</v>
      </c>
      <c r="I13" s="18">
        <v>0</v>
      </c>
    </row>
    <row r="14" spans="1:31" x14ac:dyDescent="0.35">
      <c r="A14" s="17">
        <v>13</v>
      </c>
      <c r="B14" s="13" t="s">
        <v>33</v>
      </c>
      <c r="C14" s="13" t="s">
        <v>11</v>
      </c>
      <c r="D14" s="13">
        <v>16</v>
      </c>
      <c r="E14" s="13">
        <v>11</v>
      </c>
      <c r="F14" s="13">
        <v>17</v>
      </c>
      <c r="G14" s="13">
        <v>28</v>
      </c>
      <c r="H14" s="13">
        <v>2</v>
      </c>
      <c r="I14" s="18">
        <v>0</v>
      </c>
    </row>
    <row r="15" spans="1:31" x14ac:dyDescent="0.35">
      <c r="A15" s="17">
        <v>15</v>
      </c>
      <c r="B15" s="13" t="s">
        <v>15</v>
      </c>
      <c r="C15" s="13" t="s">
        <v>114</v>
      </c>
      <c r="D15" s="13">
        <v>8</v>
      </c>
      <c r="E15" s="13">
        <v>15</v>
      </c>
      <c r="F15" s="13">
        <v>10</v>
      </c>
      <c r="G15" s="13">
        <v>25</v>
      </c>
      <c r="H15" s="13">
        <v>1</v>
      </c>
      <c r="I15" s="18">
        <v>2</v>
      </c>
    </row>
    <row r="16" spans="1:31" x14ac:dyDescent="0.35">
      <c r="A16" s="17">
        <v>14</v>
      </c>
      <c r="B16" s="13" t="s">
        <v>55</v>
      </c>
      <c r="C16" s="13" t="s">
        <v>115</v>
      </c>
      <c r="D16" s="13">
        <v>16</v>
      </c>
      <c r="E16" s="13">
        <v>7</v>
      </c>
      <c r="F16" s="13">
        <v>18</v>
      </c>
      <c r="G16" s="13">
        <v>25</v>
      </c>
      <c r="H16" s="13">
        <v>2</v>
      </c>
      <c r="I16" s="18">
        <v>0</v>
      </c>
    </row>
    <row r="17" spans="1:9" x14ac:dyDescent="0.35">
      <c r="A17" s="17">
        <v>16</v>
      </c>
      <c r="B17" s="13" t="s">
        <v>31</v>
      </c>
      <c r="C17" s="13" t="s">
        <v>9</v>
      </c>
      <c r="D17" s="13">
        <v>18</v>
      </c>
      <c r="E17" s="13">
        <v>11</v>
      </c>
      <c r="F17" s="13">
        <v>14</v>
      </c>
      <c r="G17" s="13">
        <v>25</v>
      </c>
      <c r="H17" s="13">
        <v>1</v>
      </c>
      <c r="I17" s="18">
        <v>0</v>
      </c>
    </row>
    <row r="18" spans="1:9" x14ac:dyDescent="0.35">
      <c r="A18" s="17">
        <v>17</v>
      </c>
      <c r="B18" s="13" t="s">
        <v>36</v>
      </c>
      <c r="C18" s="13" t="s">
        <v>114</v>
      </c>
      <c r="D18" s="13">
        <v>20</v>
      </c>
      <c r="E18" s="13">
        <v>10</v>
      </c>
      <c r="F18" s="13">
        <v>14</v>
      </c>
      <c r="G18" s="13">
        <v>24</v>
      </c>
      <c r="H18" s="13">
        <v>1</v>
      </c>
      <c r="I18" s="18">
        <v>1</v>
      </c>
    </row>
    <row r="19" spans="1:9" x14ac:dyDescent="0.35">
      <c r="A19" s="17">
        <v>18</v>
      </c>
      <c r="B19" s="13" t="s">
        <v>42</v>
      </c>
      <c r="C19" s="13" t="s">
        <v>115</v>
      </c>
      <c r="D19" s="13">
        <v>20</v>
      </c>
      <c r="E19" s="13">
        <v>7</v>
      </c>
      <c r="F19" s="13">
        <v>17</v>
      </c>
      <c r="G19" s="13">
        <v>24</v>
      </c>
      <c r="H19" s="13">
        <v>1</v>
      </c>
      <c r="I19" s="18">
        <v>0</v>
      </c>
    </row>
    <row r="20" spans="1:9" x14ac:dyDescent="0.35">
      <c r="A20" s="17">
        <v>19</v>
      </c>
      <c r="B20" s="13" t="s">
        <v>64</v>
      </c>
      <c r="C20" s="13" t="s">
        <v>114</v>
      </c>
      <c r="D20" s="13">
        <v>14</v>
      </c>
      <c r="E20" s="13">
        <v>12</v>
      </c>
      <c r="F20" s="13">
        <v>11</v>
      </c>
      <c r="G20" s="13">
        <v>23</v>
      </c>
      <c r="H20" s="13">
        <v>1</v>
      </c>
      <c r="I20" s="18">
        <v>0</v>
      </c>
    </row>
    <row r="21" spans="1:9" x14ac:dyDescent="0.35">
      <c r="A21" s="17">
        <v>20</v>
      </c>
      <c r="B21" s="13" t="s">
        <v>78</v>
      </c>
      <c r="C21" s="13" t="s">
        <v>112</v>
      </c>
      <c r="D21" s="13">
        <v>20</v>
      </c>
      <c r="E21" s="13">
        <v>3</v>
      </c>
      <c r="F21" s="13">
        <v>20</v>
      </c>
      <c r="G21" s="13">
        <v>23</v>
      </c>
      <c r="H21" s="13">
        <v>0</v>
      </c>
      <c r="I21" s="18">
        <v>0</v>
      </c>
    </row>
    <row r="22" spans="1:9" x14ac:dyDescent="0.35">
      <c r="A22" s="17">
        <v>21</v>
      </c>
      <c r="B22" s="13" t="s">
        <v>24</v>
      </c>
      <c r="C22" s="13" t="s">
        <v>112</v>
      </c>
      <c r="D22" s="13">
        <v>18</v>
      </c>
      <c r="E22" s="13">
        <v>10</v>
      </c>
      <c r="F22" s="13">
        <v>12</v>
      </c>
      <c r="G22" s="13">
        <v>22</v>
      </c>
      <c r="H22" s="13">
        <v>1</v>
      </c>
      <c r="I22" s="18">
        <v>0</v>
      </c>
    </row>
    <row r="23" spans="1:9" x14ac:dyDescent="0.35">
      <c r="A23" s="17">
        <v>22</v>
      </c>
      <c r="B23" s="13" t="s">
        <v>117</v>
      </c>
      <c r="C23" s="13" t="s">
        <v>112</v>
      </c>
      <c r="D23" s="13">
        <v>17</v>
      </c>
      <c r="E23" s="13">
        <v>8</v>
      </c>
      <c r="F23" s="13">
        <v>14</v>
      </c>
      <c r="G23" s="13">
        <v>22</v>
      </c>
      <c r="H23" s="13">
        <v>0</v>
      </c>
      <c r="I23" s="18">
        <v>0</v>
      </c>
    </row>
    <row r="24" spans="1:9" x14ac:dyDescent="0.35">
      <c r="A24" s="17">
        <v>24</v>
      </c>
      <c r="B24" s="13" t="s">
        <v>123</v>
      </c>
      <c r="C24" s="13" t="s">
        <v>16</v>
      </c>
      <c r="D24" s="13">
        <v>19</v>
      </c>
      <c r="E24" s="13">
        <v>10</v>
      </c>
      <c r="F24" s="13">
        <v>11</v>
      </c>
      <c r="G24" s="13">
        <v>21</v>
      </c>
      <c r="H24" s="13">
        <v>2</v>
      </c>
      <c r="I24" s="18">
        <v>0</v>
      </c>
    </row>
    <row r="25" spans="1:9" x14ac:dyDescent="0.35">
      <c r="A25" s="17">
        <v>23</v>
      </c>
      <c r="B25" s="13" t="s">
        <v>37</v>
      </c>
      <c r="C25" s="13" t="s">
        <v>11</v>
      </c>
      <c r="D25" s="13">
        <v>22</v>
      </c>
      <c r="E25" s="13">
        <v>3</v>
      </c>
      <c r="F25" s="13">
        <v>18</v>
      </c>
      <c r="G25" s="13">
        <v>21</v>
      </c>
      <c r="H25" s="13">
        <v>0</v>
      </c>
      <c r="I25" s="18">
        <v>0</v>
      </c>
    </row>
    <row r="26" spans="1:9" x14ac:dyDescent="0.35">
      <c r="A26" s="17">
        <v>25</v>
      </c>
      <c r="B26" s="13" t="s">
        <v>54</v>
      </c>
      <c r="C26" s="13" t="s">
        <v>114</v>
      </c>
      <c r="D26" s="13">
        <v>18</v>
      </c>
      <c r="E26" s="13">
        <v>9</v>
      </c>
      <c r="F26" s="13">
        <v>11</v>
      </c>
      <c r="G26" s="13">
        <v>20</v>
      </c>
      <c r="H26" s="13">
        <v>2</v>
      </c>
      <c r="I26" s="18">
        <v>0</v>
      </c>
    </row>
    <row r="27" spans="1:9" x14ac:dyDescent="0.35">
      <c r="A27" s="17">
        <v>26</v>
      </c>
      <c r="B27" s="13" t="s">
        <v>57</v>
      </c>
      <c r="C27" s="13" t="s">
        <v>11</v>
      </c>
      <c r="D27" s="13">
        <v>20</v>
      </c>
      <c r="E27" s="13">
        <v>10</v>
      </c>
      <c r="F27" s="13">
        <v>9</v>
      </c>
      <c r="G27" s="13">
        <v>19</v>
      </c>
      <c r="H27" s="13">
        <v>2</v>
      </c>
      <c r="I27" s="18">
        <v>1</v>
      </c>
    </row>
    <row r="28" spans="1:9" x14ac:dyDescent="0.35">
      <c r="A28" s="17">
        <v>27</v>
      </c>
      <c r="B28" s="13" t="s">
        <v>118</v>
      </c>
      <c r="C28" s="13" t="s">
        <v>112</v>
      </c>
      <c r="D28" s="13">
        <v>17</v>
      </c>
      <c r="E28" s="13">
        <v>12</v>
      </c>
      <c r="F28" s="13">
        <v>7</v>
      </c>
      <c r="G28" s="13">
        <v>19</v>
      </c>
      <c r="H28" s="13">
        <v>2</v>
      </c>
      <c r="I28" s="18">
        <v>0</v>
      </c>
    </row>
    <row r="29" spans="1:9" x14ac:dyDescent="0.35">
      <c r="A29" s="17">
        <v>28</v>
      </c>
      <c r="B29" s="13" t="s">
        <v>40</v>
      </c>
      <c r="C29" s="13" t="s">
        <v>112</v>
      </c>
      <c r="D29" s="13">
        <v>22</v>
      </c>
      <c r="E29" s="13">
        <v>4</v>
      </c>
      <c r="F29" s="13">
        <v>14</v>
      </c>
      <c r="G29" s="13">
        <v>18</v>
      </c>
      <c r="H29" s="13">
        <v>0</v>
      </c>
      <c r="I29" s="18">
        <v>0</v>
      </c>
    </row>
    <row r="30" spans="1:9" x14ac:dyDescent="0.35">
      <c r="A30" s="17">
        <v>29</v>
      </c>
      <c r="B30" s="13" t="s">
        <v>126</v>
      </c>
      <c r="C30" s="13" t="s">
        <v>16</v>
      </c>
      <c r="D30" s="13">
        <v>15</v>
      </c>
      <c r="E30" s="13">
        <v>5</v>
      </c>
      <c r="F30" s="13">
        <v>12</v>
      </c>
      <c r="G30" s="13">
        <v>17</v>
      </c>
      <c r="H30" s="13">
        <v>0</v>
      </c>
      <c r="I30" s="18">
        <v>0</v>
      </c>
    </row>
    <row r="31" spans="1:9" x14ac:dyDescent="0.35">
      <c r="A31" s="17">
        <v>30</v>
      </c>
      <c r="B31" s="13" t="s">
        <v>59</v>
      </c>
      <c r="C31" s="13" t="s">
        <v>11</v>
      </c>
      <c r="D31" s="13">
        <v>18</v>
      </c>
      <c r="E31" s="13">
        <v>10</v>
      </c>
      <c r="F31" s="13">
        <v>6</v>
      </c>
      <c r="G31" s="13">
        <v>16</v>
      </c>
      <c r="H31" s="13">
        <v>1</v>
      </c>
      <c r="I31" s="18">
        <v>2</v>
      </c>
    </row>
    <row r="32" spans="1:9" x14ac:dyDescent="0.35">
      <c r="A32" s="17">
        <v>32</v>
      </c>
      <c r="B32" s="13" t="s">
        <v>122</v>
      </c>
      <c r="C32" s="13" t="s">
        <v>112</v>
      </c>
      <c r="D32" s="13">
        <v>18</v>
      </c>
      <c r="E32" s="13">
        <v>6</v>
      </c>
      <c r="F32" s="13">
        <v>10</v>
      </c>
      <c r="G32" s="13">
        <v>16</v>
      </c>
      <c r="H32" s="13">
        <v>1</v>
      </c>
      <c r="I32" s="18">
        <v>0</v>
      </c>
    </row>
    <row r="33" spans="1:9" x14ac:dyDescent="0.35">
      <c r="A33" s="17">
        <v>31</v>
      </c>
      <c r="B33" s="13" t="s">
        <v>41</v>
      </c>
      <c r="C33" s="13" t="s">
        <v>9</v>
      </c>
      <c r="D33" s="13">
        <v>18</v>
      </c>
      <c r="E33" s="13">
        <v>5</v>
      </c>
      <c r="F33" s="13">
        <v>11</v>
      </c>
      <c r="G33" s="13">
        <v>16</v>
      </c>
      <c r="H33" s="13">
        <v>0</v>
      </c>
      <c r="I33" s="18">
        <v>0</v>
      </c>
    </row>
    <row r="34" spans="1:9" x14ac:dyDescent="0.35">
      <c r="A34" s="17">
        <v>33</v>
      </c>
      <c r="B34" s="13" t="s">
        <v>65</v>
      </c>
      <c r="C34" s="13" t="s">
        <v>9</v>
      </c>
      <c r="D34" s="13">
        <v>22</v>
      </c>
      <c r="E34" s="13">
        <v>5</v>
      </c>
      <c r="F34" s="13">
        <v>10</v>
      </c>
      <c r="G34" s="13">
        <v>15</v>
      </c>
      <c r="H34" s="13">
        <v>0</v>
      </c>
      <c r="I34" s="18">
        <v>1</v>
      </c>
    </row>
    <row r="35" spans="1:9" x14ac:dyDescent="0.35">
      <c r="A35" s="17">
        <v>35</v>
      </c>
      <c r="B35" s="13" t="s">
        <v>125</v>
      </c>
      <c r="C35" s="13" t="s">
        <v>16</v>
      </c>
      <c r="D35" s="13">
        <v>12</v>
      </c>
      <c r="E35" s="13">
        <v>8</v>
      </c>
      <c r="F35" s="13">
        <v>6</v>
      </c>
      <c r="G35" s="13">
        <v>14</v>
      </c>
      <c r="H35" s="13">
        <v>0</v>
      </c>
      <c r="I35" s="18">
        <v>1</v>
      </c>
    </row>
    <row r="36" spans="1:9" x14ac:dyDescent="0.35">
      <c r="A36" s="17">
        <v>34</v>
      </c>
      <c r="B36" s="13" t="s">
        <v>129</v>
      </c>
      <c r="C36" s="13" t="s">
        <v>112</v>
      </c>
      <c r="D36" s="13">
        <v>19</v>
      </c>
      <c r="E36" s="13">
        <v>5</v>
      </c>
      <c r="F36" s="13">
        <v>9</v>
      </c>
      <c r="G36" s="13">
        <v>14</v>
      </c>
      <c r="H36" s="13">
        <v>0</v>
      </c>
      <c r="I36" s="18">
        <v>0</v>
      </c>
    </row>
    <row r="37" spans="1:9" x14ac:dyDescent="0.35">
      <c r="A37" s="17">
        <v>36</v>
      </c>
      <c r="B37" s="13" t="s">
        <v>53</v>
      </c>
      <c r="C37" s="13" t="s">
        <v>112</v>
      </c>
      <c r="D37" s="13">
        <v>17</v>
      </c>
      <c r="E37" s="13">
        <v>8</v>
      </c>
      <c r="F37" s="13">
        <v>5</v>
      </c>
      <c r="G37" s="13">
        <v>13</v>
      </c>
      <c r="H37" s="13">
        <v>2</v>
      </c>
      <c r="I37" s="18">
        <v>0</v>
      </c>
    </row>
    <row r="38" spans="1:9" x14ac:dyDescent="0.35">
      <c r="A38" s="17">
        <v>41</v>
      </c>
      <c r="B38" s="13" t="s">
        <v>21</v>
      </c>
      <c r="C38" s="13" t="s">
        <v>9</v>
      </c>
      <c r="D38" s="13">
        <v>19</v>
      </c>
      <c r="E38" s="13">
        <v>7</v>
      </c>
      <c r="F38" s="13">
        <v>5</v>
      </c>
      <c r="G38" s="13">
        <v>12</v>
      </c>
      <c r="H38" s="13">
        <v>2</v>
      </c>
      <c r="I38" s="18">
        <v>0</v>
      </c>
    </row>
    <row r="39" spans="1:9" x14ac:dyDescent="0.35">
      <c r="A39" s="17">
        <v>40</v>
      </c>
      <c r="B39" s="13" t="s">
        <v>27</v>
      </c>
      <c r="C39" s="13" t="s">
        <v>114</v>
      </c>
      <c r="D39" s="13">
        <v>20</v>
      </c>
      <c r="E39" s="13">
        <v>3</v>
      </c>
      <c r="F39" s="13">
        <v>9</v>
      </c>
      <c r="G39" s="13">
        <v>12</v>
      </c>
      <c r="H39" s="13">
        <v>0</v>
      </c>
      <c r="I39" s="18">
        <v>0</v>
      </c>
    </row>
    <row r="40" spans="1:9" x14ac:dyDescent="0.35">
      <c r="A40" s="17">
        <v>37</v>
      </c>
      <c r="B40" s="13" t="s">
        <v>46</v>
      </c>
      <c r="C40" s="13" t="s">
        <v>114</v>
      </c>
      <c r="D40" s="13">
        <v>18</v>
      </c>
      <c r="E40" s="13">
        <v>4</v>
      </c>
      <c r="F40" s="13">
        <v>8</v>
      </c>
      <c r="G40" s="13">
        <v>12</v>
      </c>
      <c r="H40" s="13">
        <v>0</v>
      </c>
      <c r="I40" s="18">
        <v>0</v>
      </c>
    </row>
    <row r="41" spans="1:9" x14ac:dyDescent="0.35">
      <c r="A41" s="17">
        <v>38</v>
      </c>
      <c r="B41" s="13" t="s">
        <v>93</v>
      </c>
      <c r="C41" s="13" t="s">
        <v>11</v>
      </c>
      <c r="D41" s="13">
        <v>16</v>
      </c>
      <c r="E41" s="13">
        <v>4</v>
      </c>
      <c r="F41" s="13">
        <v>8</v>
      </c>
      <c r="G41" s="13">
        <v>12</v>
      </c>
      <c r="H41" s="13">
        <v>0</v>
      </c>
      <c r="I41" s="18">
        <v>0</v>
      </c>
    </row>
    <row r="42" spans="1:9" x14ac:dyDescent="0.35">
      <c r="A42" s="17">
        <v>39</v>
      </c>
      <c r="B42" s="13" t="s">
        <v>74</v>
      </c>
      <c r="C42" s="13" t="s">
        <v>16</v>
      </c>
      <c r="D42" s="13">
        <v>14</v>
      </c>
      <c r="E42" s="13">
        <v>3</v>
      </c>
      <c r="F42" s="13">
        <v>9</v>
      </c>
      <c r="G42" s="13">
        <v>12</v>
      </c>
      <c r="H42" s="13">
        <v>0</v>
      </c>
      <c r="I42" s="18">
        <v>0</v>
      </c>
    </row>
    <row r="43" spans="1:9" x14ac:dyDescent="0.35">
      <c r="A43" s="17">
        <v>42</v>
      </c>
      <c r="B43" s="13" t="s">
        <v>130</v>
      </c>
      <c r="C43" s="13" t="s">
        <v>9</v>
      </c>
      <c r="D43" s="13">
        <v>14</v>
      </c>
      <c r="E43" s="13">
        <v>6</v>
      </c>
      <c r="F43" s="13">
        <v>6</v>
      </c>
      <c r="G43" s="13">
        <v>12</v>
      </c>
      <c r="H43" s="13">
        <v>0</v>
      </c>
      <c r="I43" s="18">
        <v>0</v>
      </c>
    </row>
    <row r="44" spans="1:9" x14ac:dyDescent="0.35">
      <c r="A44" s="17">
        <v>46</v>
      </c>
      <c r="B44" s="13" t="s">
        <v>127</v>
      </c>
      <c r="C44" s="13" t="s">
        <v>11</v>
      </c>
      <c r="D44" s="13">
        <v>15</v>
      </c>
      <c r="E44" s="13">
        <v>8</v>
      </c>
      <c r="F44" s="13">
        <v>3</v>
      </c>
      <c r="G44" s="13">
        <v>11</v>
      </c>
      <c r="H44" s="13">
        <v>1</v>
      </c>
      <c r="I44" s="18">
        <v>1</v>
      </c>
    </row>
    <row r="45" spans="1:9" x14ac:dyDescent="0.35">
      <c r="A45" s="17">
        <v>47</v>
      </c>
      <c r="B45" s="13" t="s">
        <v>45</v>
      </c>
      <c r="C45" s="13" t="s">
        <v>11</v>
      </c>
      <c r="D45" s="13">
        <v>18</v>
      </c>
      <c r="E45" s="13">
        <v>2</v>
      </c>
      <c r="F45" s="13">
        <v>9</v>
      </c>
      <c r="G45" s="13">
        <v>11</v>
      </c>
      <c r="H45" s="13">
        <v>1</v>
      </c>
      <c r="I45" s="18">
        <v>0</v>
      </c>
    </row>
    <row r="46" spans="1:9" x14ac:dyDescent="0.35">
      <c r="A46" s="17">
        <v>43</v>
      </c>
      <c r="B46" s="13" t="s">
        <v>102</v>
      </c>
      <c r="C46" s="13" t="s">
        <v>9</v>
      </c>
      <c r="D46" s="13">
        <v>16</v>
      </c>
      <c r="E46" s="13">
        <v>3</v>
      </c>
      <c r="F46" s="13">
        <v>8</v>
      </c>
      <c r="G46" s="13">
        <v>11</v>
      </c>
      <c r="H46" s="13">
        <v>0</v>
      </c>
      <c r="I46" s="18">
        <v>0</v>
      </c>
    </row>
    <row r="47" spans="1:9" x14ac:dyDescent="0.35">
      <c r="A47" s="17">
        <v>45</v>
      </c>
      <c r="B47" s="13" t="s">
        <v>63</v>
      </c>
      <c r="C47" s="13" t="s">
        <v>11</v>
      </c>
      <c r="D47" s="13">
        <v>16</v>
      </c>
      <c r="E47" s="13">
        <v>8</v>
      </c>
      <c r="F47" s="13">
        <v>3</v>
      </c>
      <c r="G47" s="13">
        <v>11</v>
      </c>
      <c r="H47" s="13">
        <v>0</v>
      </c>
      <c r="I47" s="18">
        <v>0</v>
      </c>
    </row>
    <row r="48" spans="1:9" x14ac:dyDescent="0.35">
      <c r="A48" s="17">
        <v>44</v>
      </c>
      <c r="B48" s="13" t="s">
        <v>131</v>
      </c>
      <c r="C48" s="13" t="s">
        <v>114</v>
      </c>
      <c r="D48" s="13">
        <v>6</v>
      </c>
      <c r="E48" s="13">
        <v>6</v>
      </c>
      <c r="F48" s="13">
        <v>5</v>
      </c>
      <c r="G48" s="13">
        <v>11</v>
      </c>
      <c r="H48" s="13">
        <v>0</v>
      </c>
      <c r="I48" s="18">
        <v>0</v>
      </c>
    </row>
    <row r="49" spans="1:9" x14ac:dyDescent="0.35">
      <c r="A49" s="17">
        <v>49</v>
      </c>
      <c r="B49" s="13" t="s">
        <v>23</v>
      </c>
      <c r="C49" s="13" t="s">
        <v>114</v>
      </c>
      <c r="D49" s="13">
        <v>12</v>
      </c>
      <c r="E49" s="13">
        <v>5</v>
      </c>
      <c r="F49" s="13">
        <v>5</v>
      </c>
      <c r="G49" s="13">
        <v>10</v>
      </c>
      <c r="H49" s="13">
        <v>1</v>
      </c>
      <c r="I49" s="18">
        <v>0</v>
      </c>
    </row>
    <row r="50" spans="1:9" x14ac:dyDescent="0.35">
      <c r="A50" s="17">
        <v>48</v>
      </c>
      <c r="B50" s="13" t="s">
        <v>61</v>
      </c>
      <c r="C50" s="13" t="s">
        <v>9</v>
      </c>
      <c r="D50" s="13">
        <v>17</v>
      </c>
      <c r="E50" s="13">
        <v>4</v>
      </c>
      <c r="F50" s="13">
        <v>6</v>
      </c>
      <c r="G50" s="13">
        <v>10</v>
      </c>
      <c r="H50" s="13">
        <v>0</v>
      </c>
      <c r="I50" s="18">
        <v>0</v>
      </c>
    </row>
    <row r="51" spans="1:9" x14ac:dyDescent="0.35">
      <c r="A51" s="17">
        <v>50</v>
      </c>
      <c r="B51" s="13" t="s">
        <v>132</v>
      </c>
      <c r="C51" s="13" t="s">
        <v>115</v>
      </c>
      <c r="D51" s="13">
        <v>16</v>
      </c>
      <c r="E51" s="13">
        <v>5</v>
      </c>
      <c r="F51" s="13">
        <v>4</v>
      </c>
      <c r="G51" s="13">
        <v>9</v>
      </c>
      <c r="H51" s="13">
        <v>0</v>
      </c>
      <c r="I51" s="18">
        <v>0</v>
      </c>
    </row>
    <row r="52" spans="1:9" x14ac:dyDescent="0.35">
      <c r="A52" s="17">
        <v>51</v>
      </c>
      <c r="B52" s="13" t="s">
        <v>56</v>
      </c>
      <c r="C52" s="13" t="s">
        <v>115</v>
      </c>
      <c r="D52" s="13">
        <v>16</v>
      </c>
      <c r="E52" s="13">
        <v>4</v>
      </c>
      <c r="F52" s="13">
        <v>5</v>
      </c>
      <c r="G52" s="13">
        <v>9</v>
      </c>
      <c r="H52" s="13">
        <v>0</v>
      </c>
      <c r="I52" s="18">
        <v>0</v>
      </c>
    </row>
    <row r="53" spans="1:9" x14ac:dyDescent="0.35">
      <c r="A53" s="17">
        <v>53</v>
      </c>
      <c r="B53" s="13" t="s">
        <v>43</v>
      </c>
      <c r="C53" s="13" t="s">
        <v>16</v>
      </c>
      <c r="D53" s="13">
        <v>16</v>
      </c>
      <c r="E53" s="13">
        <v>1</v>
      </c>
      <c r="F53" s="13">
        <v>8</v>
      </c>
      <c r="G53" s="13">
        <v>9</v>
      </c>
      <c r="H53" s="13">
        <v>0</v>
      </c>
      <c r="I53" s="18">
        <v>0</v>
      </c>
    </row>
    <row r="54" spans="1:9" x14ac:dyDescent="0.35">
      <c r="A54" s="17">
        <v>52</v>
      </c>
      <c r="B54" s="13" t="s">
        <v>133</v>
      </c>
      <c r="C54" s="13" t="s">
        <v>112</v>
      </c>
      <c r="D54" s="13">
        <v>14</v>
      </c>
      <c r="E54" s="13">
        <v>3</v>
      </c>
      <c r="F54" s="13">
        <v>6</v>
      </c>
      <c r="G54" s="13">
        <v>9</v>
      </c>
      <c r="H54" s="13">
        <v>0</v>
      </c>
      <c r="I54" s="18">
        <v>0</v>
      </c>
    </row>
    <row r="55" spans="1:9" x14ac:dyDescent="0.35">
      <c r="A55" s="17">
        <v>54</v>
      </c>
      <c r="B55" s="13" t="s">
        <v>76</v>
      </c>
      <c r="C55" s="13" t="s">
        <v>11</v>
      </c>
      <c r="D55" s="13">
        <v>8</v>
      </c>
      <c r="E55" s="13">
        <v>5</v>
      </c>
      <c r="F55" s="13">
        <v>3</v>
      </c>
      <c r="G55" s="13">
        <v>8</v>
      </c>
      <c r="H55" s="13">
        <v>1</v>
      </c>
      <c r="I55" s="18">
        <v>0</v>
      </c>
    </row>
    <row r="56" spans="1:9" x14ac:dyDescent="0.35">
      <c r="A56" s="17">
        <v>55</v>
      </c>
      <c r="B56" s="13" t="s">
        <v>68</v>
      </c>
      <c r="C56" s="13" t="s">
        <v>11</v>
      </c>
      <c r="D56" s="13">
        <v>16</v>
      </c>
      <c r="E56" s="13">
        <v>3</v>
      </c>
      <c r="F56" s="13">
        <v>5</v>
      </c>
      <c r="G56" s="13">
        <v>8</v>
      </c>
      <c r="H56" s="13">
        <v>0</v>
      </c>
      <c r="I56" s="18">
        <v>0</v>
      </c>
    </row>
    <row r="57" spans="1:9" x14ac:dyDescent="0.35">
      <c r="A57" s="17">
        <v>56</v>
      </c>
      <c r="B57" s="13" t="s">
        <v>29</v>
      </c>
      <c r="C57" s="13" t="s">
        <v>9</v>
      </c>
      <c r="D57" s="13">
        <v>16</v>
      </c>
      <c r="E57" s="13">
        <v>1</v>
      </c>
      <c r="F57" s="13">
        <v>7</v>
      </c>
      <c r="G57" s="13">
        <v>8</v>
      </c>
      <c r="H57" s="13">
        <v>0</v>
      </c>
      <c r="I57" s="18">
        <v>0</v>
      </c>
    </row>
    <row r="58" spans="1:9" x14ac:dyDescent="0.35">
      <c r="A58" s="17">
        <v>57</v>
      </c>
      <c r="B58" s="13" t="s">
        <v>62</v>
      </c>
      <c r="C58" s="13" t="s">
        <v>11</v>
      </c>
      <c r="D58" s="13">
        <v>16</v>
      </c>
      <c r="E58" s="13">
        <v>4</v>
      </c>
      <c r="F58" s="13">
        <v>3</v>
      </c>
      <c r="G58" s="13">
        <v>7</v>
      </c>
      <c r="H58" s="13">
        <v>0</v>
      </c>
      <c r="I58" s="18">
        <v>0</v>
      </c>
    </row>
    <row r="59" spans="1:9" x14ac:dyDescent="0.35">
      <c r="A59" s="17">
        <v>58</v>
      </c>
      <c r="B59" s="13" t="s">
        <v>107</v>
      </c>
      <c r="C59" s="13" t="s">
        <v>114</v>
      </c>
      <c r="D59" s="13">
        <v>16</v>
      </c>
      <c r="E59" s="13">
        <v>4</v>
      </c>
      <c r="F59" s="13">
        <v>3</v>
      </c>
      <c r="G59" s="13">
        <v>7</v>
      </c>
      <c r="H59" s="13">
        <v>0</v>
      </c>
      <c r="I59" s="18">
        <v>0</v>
      </c>
    </row>
    <row r="60" spans="1:9" x14ac:dyDescent="0.35">
      <c r="A60" s="17">
        <v>59</v>
      </c>
      <c r="B60" s="13" t="s">
        <v>103</v>
      </c>
      <c r="C60" s="13" t="s">
        <v>114</v>
      </c>
      <c r="D60" s="13">
        <v>12</v>
      </c>
      <c r="E60" s="13">
        <v>2</v>
      </c>
      <c r="F60" s="13">
        <v>5</v>
      </c>
      <c r="G60" s="13">
        <v>7</v>
      </c>
      <c r="H60" s="13">
        <v>0</v>
      </c>
      <c r="I60" s="18">
        <v>0</v>
      </c>
    </row>
    <row r="61" spans="1:9" x14ac:dyDescent="0.35">
      <c r="A61" s="17">
        <v>62</v>
      </c>
      <c r="B61" s="13" t="s">
        <v>75</v>
      </c>
      <c r="C61" s="13" t="s">
        <v>16</v>
      </c>
      <c r="D61" s="13">
        <v>8</v>
      </c>
      <c r="E61" s="13">
        <v>2</v>
      </c>
      <c r="F61" s="13">
        <v>4</v>
      </c>
      <c r="G61" s="13">
        <v>6</v>
      </c>
      <c r="H61" s="13">
        <v>1</v>
      </c>
      <c r="I61" s="18">
        <v>0</v>
      </c>
    </row>
    <row r="62" spans="1:9" x14ac:dyDescent="0.35">
      <c r="A62" s="17">
        <v>61</v>
      </c>
      <c r="B62" s="13" t="s">
        <v>71</v>
      </c>
      <c r="C62" s="13" t="s">
        <v>112</v>
      </c>
      <c r="D62" s="13">
        <v>22</v>
      </c>
      <c r="E62" s="13">
        <v>1</v>
      </c>
      <c r="F62" s="13">
        <v>5</v>
      </c>
      <c r="G62" s="13">
        <v>6</v>
      </c>
      <c r="H62" s="13">
        <v>0</v>
      </c>
      <c r="I62" s="18">
        <v>0</v>
      </c>
    </row>
    <row r="63" spans="1:9" x14ac:dyDescent="0.35">
      <c r="A63" s="17">
        <v>60</v>
      </c>
      <c r="B63" s="13" t="s">
        <v>69</v>
      </c>
      <c r="C63" s="13" t="s">
        <v>114</v>
      </c>
      <c r="D63" s="13">
        <v>12</v>
      </c>
      <c r="E63" s="13">
        <v>3</v>
      </c>
      <c r="F63" s="13">
        <v>3</v>
      </c>
      <c r="G63" s="13">
        <v>6</v>
      </c>
      <c r="H63" s="13">
        <v>0</v>
      </c>
      <c r="I63" s="18">
        <v>0</v>
      </c>
    </row>
    <row r="64" spans="1:9" x14ac:dyDescent="0.35">
      <c r="A64" s="17">
        <v>63</v>
      </c>
      <c r="B64" s="13" t="s">
        <v>97</v>
      </c>
      <c r="C64" s="13" t="s">
        <v>114</v>
      </c>
      <c r="D64" s="13">
        <v>8</v>
      </c>
      <c r="E64" s="13">
        <v>2</v>
      </c>
      <c r="F64" s="13">
        <v>3</v>
      </c>
      <c r="G64" s="13">
        <v>5</v>
      </c>
      <c r="H64" s="13">
        <v>0</v>
      </c>
      <c r="I64" s="18">
        <v>0</v>
      </c>
    </row>
    <row r="65" spans="1:9" x14ac:dyDescent="0.35">
      <c r="A65" s="17">
        <v>64</v>
      </c>
      <c r="B65" s="13" t="s">
        <v>66</v>
      </c>
      <c r="C65" s="13" t="s">
        <v>115</v>
      </c>
      <c r="D65" s="13">
        <v>18</v>
      </c>
      <c r="E65" s="13">
        <v>0</v>
      </c>
      <c r="F65" s="13">
        <v>4</v>
      </c>
      <c r="G65" s="13">
        <v>4</v>
      </c>
      <c r="H65" s="13">
        <v>0</v>
      </c>
      <c r="I65" s="18">
        <v>0</v>
      </c>
    </row>
    <row r="66" spans="1:9" x14ac:dyDescent="0.35">
      <c r="A66" s="17">
        <v>65</v>
      </c>
      <c r="B66" s="13" t="s">
        <v>108</v>
      </c>
      <c r="C66" s="13" t="s">
        <v>115</v>
      </c>
      <c r="D66" s="13">
        <v>13</v>
      </c>
      <c r="E66" s="13">
        <v>0</v>
      </c>
      <c r="F66" s="13">
        <v>4</v>
      </c>
      <c r="G66" s="13">
        <v>4</v>
      </c>
      <c r="H66" s="13">
        <v>0</v>
      </c>
      <c r="I66" s="18">
        <v>0</v>
      </c>
    </row>
    <row r="67" spans="1:9" x14ac:dyDescent="0.35">
      <c r="A67" s="17">
        <v>67</v>
      </c>
      <c r="B67" s="13" t="s">
        <v>83</v>
      </c>
      <c r="C67" s="13" t="s">
        <v>16</v>
      </c>
      <c r="D67" s="13">
        <v>19</v>
      </c>
      <c r="E67" s="13">
        <v>1</v>
      </c>
      <c r="F67" s="13">
        <v>2</v>
      </c>
      <c r="G67" s="13">
        <v>3</v>
      </c>
      <c r="H67" s="13">
        <v>0</v>
      </c>
      <c r="I67" s="18">
        <v>0</v>
      </c>
    </row>
    <row r="68" spans="1:9" x14ac:dyDescent="0.35">
      <c r="A68" s="17">
        <v>68</v>
      </c>
      <c r="B68" s="13" t="s">
        <v>84</v>
      </c>
      <c r="C68" s="13" t="s">
        <v>11</v>
      </c>
      <c r="D68" s="13">
        <v>19</v>
      </c>
      <c r="E68" s="13">
        <v>1</v>
      </c>
      <c r="F68" s="13">
        <v>2</v>
      </c>
      <c r="G68" s="13">
        <v>3</v>
      </c>
      <c r="H68" s="13">
        <v>0</v>
      </c>
      <c r="I68" s="18">
        <v>0</v>
      </c>
    </row>
    <row r="69" spans="1:9" x14ac:dyDescent="0.35">
      <c r="A69" s="17">
        <v>66</v>
      </c>
      <c r="B69" s="13" t="s">
        <v>134</v>
      </c>
      <c r="C69" s="13" t="s">
        <v>9</v>
      </c>
      <c r="D69" s="13">
        <v>7</v>
      </c>
      <c r="E69" s="13">
        <v>2</v>
      </c>
      <c r="F69" s="13">
        <v>1</v>
      </c>
      <c r="G69" s="13">
        <v>3</v>
      </c>
      <c r="H69" s="13">
        <v>0</v>
      </c>
      <c r="I69" s="18">
        <v>0</v>
      </c>
    </row>
    <row r="70" spans="1:9" x14ac:dyDescent="0.35">
      <c r="A70" s="17">
        <v>70</v>
      </c>
      <c r="B70" s="13" t="s">
        <v>80</v>
      </c>
      <c r="C70" s="13" t="s">
        <v>9</v>
      </c>
      <c r="D70" s="13">
        <v>19</v>
      </c>
      <c r="E70" s="13">
        <v>1</v>
      </c>
      <c r="F70" s="13">
        <v>0</v>
      </c>
      <c r="G70" s="13">
        <v>1</v>
      </c>
      <c r="H70" s="13">
        <v>0</v>
      </c>
      <c r="I70" s="18">
        <v>0</v>
      </c>
    </row>
    <row r="71" spans="1:9" x14ac:dyDescent="0.35">
      <c r="A71" s="17">
        <v>69</v>
      </c>
      <c r="B71" s="13" t="s">
        <v>88</v>
      </c>
      <c r="C71" s="13" t="s">
        <v>9</v>
      </c>
      <c r="D71" s="13">
        <v>7</v>
      </c>
      <c r="E71" s="13">
        <v>0</v>
      </c>
      <c r="F71" s="13">
        <v>1</v>
      </c>
      <c r="G71" s="13">
        <v>1</v>
      </c>
      <c r="H71" s="13">
        <v>0</v>
      </c>
      <c r="I71" s="18">
        <v>0</v>
      </c>
    </row>
    <row r="72" spans="1:9" ht="15" thickBot="1" x14ac:dyDescent="0.4">
      <c r="A72" s="19">
        <v>71</v>
      </c>
      <c r="B72" s="20" t="s">
        <v>49</v>
      </c>
      <c r="C72" s="20" t="s">
        <v>115</v>
      </c>
      <c r="D72" s="20">
        <v>1</v>
      </c>
      <c r="E72" s="20">
        <v>0</v>
      </c>
      <c r="F72" s="20">
        <v>1</v>
      </c>
      <c r="G72" s="20">
        <v>1</v>
      </c>
      <c r="H72" s="20">
        <v>0</v>
      </c>
      <c r="I72" s="21">
        <v>0</v>
      </c>
    </row>
  </sheetData>
  <autoFilter ref="A1:I72" xr:uid="{00000000-0001-0000-0600-000000000000}"/>
  <sortState xmlns:xlrd2="http://schemas.microsoft.com/office/spreadsheetml/2017/richdata2" ref="A2:I72">
    <sortCondition descending="1" ref="G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86"/>
  <sheetViews>
    <sheetView workbookViewId="0">
      <selection activeCell="L6" sqref="L6"/>
    </sheetView>
  </sheetViews>
  <sheetFormatPr defaultRowHeight="14.5" x14ac:dyDescent="0.35"/>
  <cols>
    <col min="1" max="1" width="5.26953125" bestFit="1" customWidth="1"/>
    <col min="2" max="2" width="18.54296875" bestFit="1" customWidth="1"/>
    <col min="3" max="3" width="10.26953125" bestFit="1" customWidth="1"/>
    <col min="4" max="9" width="5.7265625" customWidth="1"/>
    <col min="12" max="12" width="13.81640625" bestFit="1" customWidth="1"/>
    <col min="13" max="13" width="10.26953125" bestFit="1" customWidth="1"/>
    <col min="14" max="21" width="7.7265625" customWidth="1"/>
    <col min="23" max="23" width="12.81640625" bestFit="1" customWidth="1"/>
    <col min="24" max="31" width="6.7265625" customWidth="1"/>
  </cols>
  <sheetData>
    <row r="1" spans="1:31" s="2" customFormat="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6" t="s">
        <v>7</v>
      </c>
      <c r="K1" s="22" t="s">
        <v>94</v>
      </c>
      <c r="L1" s="23" t="s">
        <v>0</v>
      </c>
      <c r="M1" s="23" t="s">
        <v>1</v>
      </c>
      <c r="N1" s="23" t="s">
        <v>2</v>
      </c>
      <c r="O1" s="23" t="s">
        <v>173</v>
      </c>
      <c r="P1" s="23" t="s">
        <v>174</v>
      </c>
      <c r="Q1" s="23" t="s">
        <v>175</v>
      </c>
      <c r="R1" s="23" t="s">
        <v>176</v>
      </c>
      <c r="S1" s="23" t="s">
        <v>177</v>
      </c>
      <c r="T1" s="23" t="s">
        <v>178</v>
      </c>
      <c r="U1" s="24" t="s">
        <v>179</v>
      </c>
      <c r="W1" s="22" t="s">
        <v>1</v>
      </c>
      <c r="X1" s="23" t="s">
        <v>2</v>
      </c>
      <c r="Y1" s="23" t="s">
        <v>174</v>
      </c>
      <c r="Z1" s="23" t="s">
        <v>175</v>
      </c>
      <c r="AA1" s="23" t="s">
        <v>176</v>
      </c>
      <c r="AB1" s="23" t="s">
        <v>193</v>
      </c>
      <c r="AC1" s="23" t="s">
        <v>194</v>
      </c>
      <c r="AD1" s="23" t="s">
        <v>177</v>
      </c>
      <c r="AE1" s="24" t="s">
        <v>195</v>
      </c>
    </row>
    <row r="2" spans="1:31" x14ac:dyDescent="0.35">
      <c r="A2" s="17">
        <v>1</v>
      </c>
      <c r="B2" s="13" t="s">
        <v>135</v>
      </c>
      <c r="C2" s="13" t="s">
        <v>11</v>
      </c>
      <c r="D2" s="13">
        <v>20</v>
      </c>
      <c r="E2" s="13">
        <v>40</v>
      </c>
      <c r="F2" s="13">
        <v>9</v>
      </c>
      <c r="G2" s="13">
        <v>49</v>
      </c>
      <c r="H2" s="13">
        <v>5</v>
      </c>
      <c r="I2" s="18">
        <v>0</v>
      </c>
      <c r="K2" s="7">
        <v>1</v>
      </c>
      <c r="L2" s="3" t="s">
        <v>49</v>
      </c>
      <c r="M2" s="3" t="s">
        <v>115</v>
      </c>
      <c r="N2" s="3">
        <v>13</v>
      </c>
      <c r="O2" s="3">
        <v>585</v>
      </c>
      <c r="P2" s="3">
        <v>7</v>
      </c>
      <c r="Q2" s="3">
        <v>2</v>
      </c>
      <c r="R2" s="3">
        <v>4</v>
      </c>
      <c r="S2" s="3">
        <v>47</v>
      </c>
      <c r="T2" s="25">
        <v>3.62</v>
      </c>
      <c r="U2" s="8">
        <v>0</v>
      </c>
      <c r="W2" s="40" t="s">
        <v>11</v>
      </c>
      <c r="X2" s="3">
        <v>23</v>
      </c>
      <c r="Y2" s="3">
        <v>14</v>
      </c>
      <c r="Z2" s="3">
        <v>6</v>
      </c>
      <c r="AA2" s="3">
        <v>3</v>
      </c>
      <c r="AB2" s="3">
        <v>31</v>
      </c>
      <c r="AC2" s="3">
        <v>119</v>
      </c>
      <c r="AD2" s="3">
        <v>104</v>
      </c>
      <c r="AE2" s="8" t="s">
        <v>196</v>
      </c>
    </row>
    <row r="3" spans="1:31" x14ac:dyDescent="0.35">
      <c r="A3" s="17">
        <v>2</v>
      </c>
      <c r="B3" s="13" t="s">
        <v>15</v>
      </c>
      <c r="C3" s="13" t="s">
        <v>9</v>
      </c>
      <c r="D3" s="13">
        <v>17</v>
      </c>
      <c r="E3" s="13">
        <v>32</v>
      </c>
      <c r="F3" s="13">
        <v>15</v>
      </c>
      <c r="G3" s="13">
        <v>47</v>
      </c>
      <c r="H3" s="13">
        <v>4</v>
      </c>
      <c r="I3" s="18">
        <v>0</v>
      </c>
      <c r="K3" s="7">
        <v>2</v>
      </c>
      <c r="L3" s="3" t="s">
        <v>186</v>
      </c>
      <c r="M3" s="3" t="s">
        <v>16</v>
      </c>
      <c r="N3" s="3">
        <v>14</v>
      </c>
      <c r="O3" s="3">
        <v>630</v>
      </c>
      <c r="P3" s="3">
        <v>7</v>
      </c>
      <c r="Q3" s="3">
        <v>7</v>
      </c>
      <c r="R3" s="3">
        <v>0</v>
      </c>
      <c r="S3" s="3">
        <v>56</v>
      </c>
      <c r="T3" s="25">
        <v>4</v>
      </c>
      <c r="U3" s="8">
        <v>0</v>
      </c>
      <c r="W3" s="40" t="s">
        <v>115</v>
      </c>
      <c r="X3" s="3">
        <v>23</v>
      </c>
      <c r="Y3" s="3">
        <v>12</v>
      </c>
      <c r="Z3" s="3">
        <v>6</v>
      </c>
      <c r="AA3" s="3">
        <v>5</v>
      </c>
      <c r="AB3" s="3">
        <v>29</v>
      </c>
      <c r="AC3" s="3">
        <v>99</v>
      </c>
      <c r="AD3" s="3">
        <v>84</v>
      </c>
      <c r="AE3" s="8">
        <v>1</v>
      </c>
    </row>
    <row r="4" spans="1:31" x14ac:dyDescent="0.35">
      <c r="A4" s="17">
        <v>3</v>
      </c>
      <c r="B4" s="13" t="s">
        <v>116</v>
      </c>
      <c r="C4" s="13" t="s">
        <v>115</v>
      </c>
      <c r="D4" s="13">
        <v>20</v>
      </c>
      <c r="E4" s="13">
        <v>25</v>
      </c>
      <c r="F4" s="13">
        <v>19</v>
      </c>
      <c r="G4" s="13">
        <v>44</v>
      </c>
      <c r="H4" s="13">
        <v>3</v>
      </c>
      <c r="I4" s="18">
        <v>1</v>
      </c>
      <c r="K4" s="7">
        <v>3</v>
      </c>
      <c r="L4" s="3" t="s">
        <v>189</v>
      </c>
      <c r="M4" s="3" t="s">
        <v>114</v>
      </c>
      <c r="N4" s="3">
        <v>16</v>
      </c>
      <c r="O4" s="3">
        <v>720</v>
      </c>
      <c r="P4" s="3">
        <v>6</v>
      </c>
      <c r="Q4" s="3">
        <v>8</v>
      </c>
      <c r="R4" s="3">
        <v>2</v>
      </c>
      <c r="S4" s="3">
        <v>64</v>
      </c>
      <c r="T4" s="25">
        <v>4</v>
      </c>
      <c r="U4" s="8">
        <v>0</v>
      </c>
      <c r="W4" s="40" t="s">
        <v>9</v>
      </c>
      <c r="X4" s="3">
        <v>23</v>
      </c>
      <c r="Y4" s="3">
        <v>10</v>
      </c>
      <c r="Z4" s="3">
        <v>10</v>
      </c>
      <c r="AA4" s="3">
        <v>3</v>
      </c>
      <c r="AB4" s="3">
        <v>23</v>
      </c>
      <c r="AC4" s="3">
        <v>99</v>
      </c>
      <c r="AD4" s="3">
        <v>98</v>
      </c>
      <c r="AE4" s="8">
        <v>4</v>
      </c>
    </row>
    <row r="5" spans="1:31" x14ac:dyDescent="0.35">
      <c r="A5" s="17">
        <v>4</v>
      </c>
      <c r="B5" s="13" t="s">
        <v>8</v>
      </c>
      <c r="C5" s="13" t="s">
        <v>112</v>
      </c>
      <c r="D5" s="13">
        <v>18</v>
      </c>
      <c r="E5" s="13">
        <v>23</v>
      </c>
      <c r="F5" s="13">
        <v>19</v>
      </c>
      <c r="G5" s="13">
        <v>42</v>
      </c>
      <c r="H5" s="13">
        <v>0</v>
      </c>
      <c r="I5" s="18">
        <v>0</v>
      </c>
      <c r="K5" s="7">
        <v>4</v>
      </c>
      <c r="L5" s="3" t="s">
        <v>108</v>
      </c>
      <c r="M5" s="3" t="s">
        <v>115</v>
      </c>
      <c r="N5" s="3">
        <v>3</v>
      </c>
      <c r="O5" s="3">
        <v>135</v>
      </c>
      <c r="P5" s="3">
        <v>1</v>
      </c>
      <c r="Q5" s="3">
        <v>2</v>
      </c>
      <c r="R5" s="3">
        <v>0</v>
      </c>
      <c r="S5" s="3">
        <v>14</v>
      </c>
      <c r="T5" s="25">
        <v>4.67</v>
      </c>
      <c r="U5" s="8">
        <v>0</v>
      </c>
      <c r="W5" s="40" t="s">
        <v>291</v>
      </c>
      <c r="X5" s="3">
        <v>23</v>
      </c>
      <c r="Y5" s="3">
        <v>9</v>
      </c>
      <c r="Z5" s="3">
        <v>12</v>
      </c>
      <c r="AA5" s="3">
        <v>2</v>
      </c>
      <c r="AB5" s="3">
        <v>20</v>
      </c>
      <c r="AC5" s="3">
        <v>93</v>
      </c>
      <c r="AD5" s="3">
        <v>89</v>
      </c>
      <c r="AE5" s="8">
        <v>5.5</v>
      </c>
    </row>
    <row r="6" spans="1:31" x14ac:dyDescent="0.35">
      <c r="A6" s="17">
        <v>5</v>
      </c>
      <c r="B6" s="13" t="s">
        <v>136</v>
      </c>
      <c r="C6" s="13" t="s">
        <v>114</v>
      </c>
      <c r="D6" s="13">
        <v>17</v>
      </c>
      <c r="E6" s="13">
        <v>19</v>
      </c>
      <c r="F6" s="13">
        <v>17</v>
      </c>
      <c r="G6" s="13">
        <v>36</v>
      </c>
      <c r="H6" s="13">
        <v>1</v>
      </c>
      <c r="I6" s="18">
        <v>1</v>
      </c>
      <c r="K6" s="7">
        <v>5</v>
      </c>
      <c r="L6" s="3" t="s">
        <v>183</v>
      </c>
      <c r="M6" s="3" t="s">
        <v>11</v>
      </c>
      <c r="N6" s="3">
        <v>21</v>
      </c>
      <c r="O6" s="3">
        <v>945</v>
      </c>
      <c r="P6" s="3">
        <v>12</v>
      </c>
      <c r="Q6" s="3">
        <v>6</v>
      </c>
      <c r="R6" s="3">
        <v>3</v>
      </c>
      <c r="S6" s="3">
        <v>100</v>
      </c>
      <c r="T6" s="25">
        <v>4.76</v>
      </c>
      <c r="U6" s="8">
        <v>0</v>
      </c>
      <c r="W6" s="40" t="s">
        <v>16</v>
      </c>
      <c r="X6" s="3">
        <v>23</v>
      </c>
      <c r="Y6" s="3">
        <v>9</v>
      </c>
      <c r="Z6" s="3">
        <v>13</v>
      </c>
      <c r="AA6" s="3">
        <v>1</v>
      </c>
      <c r="AB6" s="3">
        <v>19</v>
      </c>
      <c r="AC6" s="3">
        <v>90</v>
      </c>
      <c r="AD6" s="3">
        <v>103</v>
      </c>
      <c r="AE6" s="8">
        <v>6</v>
      </c>
    </row>
    <row r="7" spans="1:31" ht="15" thickBot="1" x14ac:dyDescent="0.4">
      <c r="A7" s="17">
        <v>6</v>
      </c>
      <c r="B7" s="13" t="s">
        <v>35</v>
      </c>
      <c r="C7" s="13" t="s">
        <v>115</v>
      </c>
      <c r="D7" s="13">
        <v>20</v>
      </c>
      <c r="E7" s="13">
        <v>18</v>
      </c>
      <c r="F7" s="13">
        <v>16</v>
      </c>
      <c r="G7" s="13">
        <v>34</v>
      </c>
      <c r="H7" s="13">
        <v>1</v>
      </c>
      <c r="I7" s="18">
        <v>2</v>
      </c>
      <c r="K7" s="7">
        <v>6</v>
      </c>
      <c r="L7" s="3" t="s">
        <v>190</v>
      </c>
      <c r="M7" s="3" t="s">
        <v>9</v>
      </c>
      <c r="N7" s="3">
        <v>12</v>
      </c>
      <c r="O7" s="3">
        <v>540</v>
      </c>
      <c r="P7" s="3">
        <v>5</v>
      </c>
      <c r="Q7" s="3">
        <v>7</v>
      </c>
      <c r="R7" s="3">
        <v>0</v>
      </c>
      <c r="S7" s="3">
        <v>59</v>
      </c>
      <c r="T7" s="25">
        <v>4.92</v>
      </c>
      <c r="U7" s="8">
        <v>1</v>
      </c>
      <c r="W7" s="41" t="s">
        <v>112</v>
      </c>
      <c r="X7" s="10">
        <v>23</v>
      </c>
      <c r="Y7" s="10">
        <v>7</v>
      </c>
      <c r="Z7" s="10">
        <v>14</v>
      </c>
      <c r="AA7" s="10">
        <v>2</v>
      </c>
      <c r="AB7" s="10">
        <v>16</v>
      </c>
      <c r="AC7" s="10">
        <v>101</v>
      </c>
      <c r="AD7" s="10">
        <v>123</v>
      </c>
      <c r="AE7" s="11">
        <v>7.5</v>
      </c>
    </row>
    <row r="8" spans="1:31" ht="15" thickBot="1" x14ac:dyDescent="0.4">
      <c r="A8" s="17">
        <v>7</v>
      </c>
      <c r="B8" s="13" t="s">
        <v>12</v>
      </c>
      <c r="C8" s="13" t="s">
        <v>11</v>
      </c>
      <c r="D8" s="13">
        <v>16</v>
      </c>
      <c r="E8" s="13">
        <v>16</v>
      </c>
      <c r="F8" s="13">
        <v>14</v>
      </c>
      <c r="G8" s="13">
        <v>30</v>
      </c>
      <c r="H8" s="13">
        <v>2</v>
      </c>
      <c r="I8" s="18">
        <v>1</v>
      </c>
      <c r="K8" s="9">
        <v>7</v>
      </c>
      <c r="L8" s="10" t="s">
        <v>187</v>
      </c>
      <c r="M8" s="10" t="s">
        <v>112</v>
      </c>
      <c r="N8" s="10">
        <v>19</v>
      </c>
      <c r="O8" s="10">
        <v>832</v>
      </c>
      <c r="P8" s="10">
        <v>5</v>
      </c>
      <c r="Q8" s="10">
        <v>12</v>
      </c>
      <c r="R8" s="10">
        <v>2</v>
      </c>
      <c r="S8" s="10">
        <v>103</v>
      </c>
      <c r="T8" s="26">
        <v>5.57</v>
      </c>
      <c r="U8" s="11">
        <v>0</v>
      </c>
    </row>
    <row r="9" spans="1:31" x14ac:dyDescent="0.35">
      <c r="A9" s="17">
        <v>8</v>
      </c>
      <c r="B9" s="13" t="s">
        <v>63</v>
      </c>
      <c r="C9" s="13" t="s">
        <v>11</v>
      </c>
      <c r="D9" s="13">
        <v>20</v>
      </c>
      <c r="E9" s="13">
        <v>19</v>
      </c>
      <c r="F9" s="13">
        <v>11</v>
      </c>
      <c r="G9" s="13">
        <v>30</v>
      </c>
      <c r="H9" s="13">
        <v>1</v>
      </c>
      <c r="I9" s="18">
        <v>1</v>
      </c>
    </row>
    <row r="10" spans="1:31" x14ac:dyDescent="0.35">
      <c r="A10" s="17">
        <v>9</v>
      </c>
      <c r="B10" s="13" t="s">
        <v>70</v>
      </c>
      <c r="C10" s="13" t="s">
        <v>114</v>
      </c>
      <c r="D10" s="13">
        <v>19</v>
      </c>
      <c r="E10" s="13">
        <v>16</v>
      </c>
      <c r="F10" s="13">
        <v>14</v>
      </c>
      <c r="G10" s="13">
        <v>30</v>
      </c>
      <c r="H10" s="13">
        <v>1</v>
      </c>
      <c r="I10" s="18">
        <v>0</v>
      </c>
    </row>
    <row r="11" spans="1:31" x14ac:dyDescent="0.35">
      <c r="A11" s="17">
        <v>10</v>
      </c>
      <c r="B11" s="13" t="s">
        <v>119</v>
      </c>
      <c r="C11" s="13" t="s">
        <v>115</v>
      </c>
      <c r="D11" s="13">
        <v>22</v>
      </c>
      <c r="E11" s="13">
        <v>21</v>
      </c>
      <c r="F11" s="13">
        <v>8</v>
      </c>
      <c r="G11" s="13">
        <v>29</v>
      </c>
      <c r="H11" s="13">
        <v>5</v>
      </c>
      <c r="I11" s="18">
        <v>1</v>
      </c>
    </row>
    <row r="12" spans="1:31" x14ac:dyDescent="0.35">
      <c r="A12" s="17">
        <v>11</v>
      </c>
      <c r="B12" s="13" t="s">
        <v>42</v>
      </c>
      <c r="C12" s="13" t="s">
        <v>115</v>
      </c>
      <c r="D12" s="13">
        <v>22</v>
      </c>
      <c r="E12" s="13">
        <v>7</v>
      </c>
      <c r="F12" s="13">
        <v>22</v>
      </c>
      <c r="G12" s="13">
        <v>29</v>
      </c>
      <c r="H12" s="13">
        <v>1</v>
      </c>
      <c r="I12" s="18">
        <v>0</v>
      </c>
    </row>
    <row r="13" spans="1:31" x14ac:dyDescent="0.35">
      <c r="A13" s="17">
        <v>12</v>
      </c>
      <c r="B13" s="13" t="s">
        <v>19</v>
      </c>
      <c r="C13" s="13" t="s">
        <v>16</v>
      </c>
      <c r="D13" s="13">
        <v>15</v>
      </c>
      <c r="E13" s="13">
        <v>15</v>
      </c>
      <c r="F13" s="13">
        <v>13</v>
      </c>
      <c r="G13" s="13">
        <v>28</v>
      </c>
      <c r="H13" s="13">
        <v>2</v>
      </c>
      <c r="I13" s="18">
        <v>1</v>
      </c>
    </row>
    <row r="14" spans="1:31" x14ac:dyDescent="0.35">
      <c r="A14" s="17">
        <v>13</v>
      </c>
      <c r="B14" s="13" t="s">
        <v>22</v>
      </c>
      <c r="C14" s="13" t="s">
        <v>16</v>
      </c>
      <c r="D14" s="13">
        <v>19</v>
      </c>
      <c r="E14" s="13">
        <v>15</v>
      </c>
      <c r="F14" s="13">
        <v>13</v>
      </c>
      <c r="G14" s="13">
        <v>28</v>
      </c>
      <c r="H14" s="13">
        <v>0</v>
      </c>
      <c r="I14" s="18">
        <v>0</v>
      </c>
    </row>
    <row r="15" spans="1:31" x14ac:dyDescent="0.35">
      <c r="A15" s="17">
        <v>14</v>
      </c>
      <c r="B15" s="13" t="s">
        <v>14</v>
      </c>
      <c r="C15" s="13" t="s">
        <v>16</v>
      </c>
      <c r="D15" s="13">
        <v>22</v>
      </c>
      <c r="E15" s="13">
        <v>17</v>
      </c>
      <c r="F15" s="13">
        <v>10</v>
      </c>
      <c r="G15" s="13">
        <v>27</v>
      </c>
      <c r="H15" s="13">
        <v>3</v>
      </c>
      <c r="I15" s="18">
        <v>0</v>
      </c>
    </row>
    <row r="16" spans="1:31" x14ac:dyDescent="0.35">
      <c r="A16" s="17">
        <v>15</v>
      </c>
      <c r="B16" s="13" t="s">
        <v>78</v>
      </c>
      <c r="C16" s="13" t="s">
        <v>112</v>
      </c>
      <c r="D16" s="13">
        <v>20</v>
      </c>
      <c r="E16" s="13">
        <v>1</v>
      </c>
      <c r="F16" s="13">
        <v>24</v>
      </c>
      <c r="G16" s="13">
        <v>25</v>
      </c>
      <c r="H16" s="13">
        <v>0</v>
      </c>
      <c r="I16" s="18">
        <v>0</v>
      </c>
    </row>
    <row r="17" spans="1:9" x14ac:dyDescent="0.35">
      <c r="A17" s="17">
        <v>16</v>
      </c>
      <c r="B17" s="13" t="s">
        <v>41</v>
      </c>
      <c r="C17" s="13" t="s">
        <v>9</v>
      </c>
      <c r="D17" s="13">
        <v>16</v>
      </c>
      <c r="E17" s="13">
        <v>14</v>
      </c>
      <c r="F17" s="13">
        <v>10</v>
      </c>
      <c r="G17" s="13">
        <v>24</v>
      </c>
      <c r="H17" s="13">
        <v>1</v>
      </c>
      <c r="I17" s="18">
        <v>3</v>
      </c>
    </row>
    <row r="18" spans="1:9" x14ac:dyDescent="0.35">
      <c r="A18" s="17">
        <v>17</v>
      </c>
      <c r="B18" s="13" t="s">
        <v>21</v>
      </c>
      <c r="C18" s="13" t="s">
        <v>9</v>
      </c>
      <c r="D18" s="13">
        <v>18</v>
      </c>
      <c r="E18" s="13">
        <v>4</v>
      </c>
      <c r="F18" s="13">
        <v>19</v>
      </c>
      <c r="G18" s="13">
        <v>23</v>
      </c>
      <c r="H18" s="13">
        <v>0</v>
      </c>
      <c r="I18" s="18">
        <v>0</v>
      </c>
    </row>
    <row r="19" spans="1:9" x14ac:dyDescent="0.35">
      <c r="A19" s="17">
        <v>18</v>
      </c>
      <c r="B19" s="13" t="s">
        <v>113</v>
      </c>
      <c r="C19" s="13" t="s">
        <v>112</v>
      </c>
      <c r="D19" s="13">
        <v>11</v>
      </c>
      <c r="E19" s="13">
        <v>13</v>
      </c>
      <c r="F19" s="13">
        <v>10</v>
      </c>
      <c r="G19" s="13">
        <v>23</v>
      </c>
      <c r="H19" s="13">
        <v>0</v>
      </c>
      <c r="I19" s="18">
        <v>0</v>
      </c>
    </row>
    <row r="20" spans="1:9" x14ac:dyDescent="0.35">
      <c r="A20" s="17">
        <v>19</v>
      </c>
      <c r="B20" s="13" t="s">
        <v>24</v>
      </c>
      <c r="C20" s="13" t="s">
        <v>112</v>
      </c>
      <c r="D20" s="13">
        <v>14</v>
      </c>
      <c r="E20" s="13">
        <v>13</v>
      </c>
      <c r="F20" s="13">
        <v>9</v>
      </c>
      <c r="G20" s="13">
        <v>22</v>
      </c>
      <c r="H20" s="13">
        <v>1</v>
      </c>
      <c r="I20" s="18">
        <v>1</v>
      </c>
    </row>
    <row r="21" spans="1:9" x14ac:dyDescent="0.35">
      <c r="A21" s="17">
        <v>20</v>
      </c>
      <c r="B21" s="13" t="s">
        <v>36</v>
      </c>
      <c r="C21" s="13" t="s">
        <v>114</v>
      </c>
      <c r="D21" s="13">
        <v>23</v>
      </c>
      <c r="E21" s="13">
        <v>8</v>
      </c>
      <c r="F21" s="13">
        <v>14</v>
      </c>
      <c r="G21" s="13">
        <v>22</v>
      </c>
      <c r="H21" s="13">
        <v>1</v>
      </c>
      <c r="I21" s="18">
        <v>0</v>
      </c>
    </row>
    <row r="22" spans="1:9" x14ac:dyDescent="0.35">
      <c r="A22" s="17">
        <v>23</v>
      </c>
      <c r="B22" s="13" t="s">
        <v>130</v>
      </c>
      <c r="C22" s="13" t="s">
        <v>9</v>
      </c>
      <c r="D22" s="13">
        <v>18</v>
      </c>
      <c r="E22" s="13">
        <v>9</v>
      </c>
      <c r="F22" s="13">
        <v>12</v>
      </c>
      <c r="G22" s="13">
        <v>21</v>
      </c>
      <c r="H22" s="13">
        <v>0</v>
      </c>
      <c r="I22" s="18">
        <v>0</v>
      </c>
    </row>
    <row r="23" spans="1:9" x14ac:dyDescent="0.35">
      <c r="A23" s="17">
        <v>22</v>
      </c>
      <c r="B23" s="13" t="s">
        <v>33</v>
      </c>
      <c r="C23" s="13" t="s">
        <v>11</v>
      </c>
      <c r="D23" s="13">
        <v>16</v>
      </c>
      <c r="E23" s="13">
        <v>9</v>
      </c>
      <c r="F23" s="13">
        <v>12</v>
      </c>
      <c r="G23" s="13">
        <v>21</v>
      </c>
      <c r="H23" s="13">
        <v>0</v>
      </c>
      <c r="I23" s="18">
        <v>0</v>
      </c>
    </row>
    <row r="24" spans="1:9" x14ac:dyDescent="0.35">
      <c r="A24" s="17">
        <v>21</v>
      </c>
      <c r="B24" s="13" t="s">
        <v>118</v>
      </c>
      <c r="C24" s="13" t="s">
        <v>112</v>
      </c>
      <c r="D24" s="13">
        <v>13</v>
      </c>
      <c r="E24" s="13">
        <v>7</v>
      </c>
      <c r="F24" s="13">
        <v>14</v>
      </c>
      <c r="G24" s="13">
        <v>21</v>
      </c>
      <c r="H24" s="13">
        <v>0</v>
      </c>
      <c r="I24" s="18">
        <v>0</v>
      </c>
    </row>
    <row r="25" spans="1:9" x14ac:dyDescent="0.35">
      <c r="A25" s="17">
        <v>24</v>
      </c>
      <c r="B25" s="13" t="s">
        <v>137</v>
      </c>
      <c r="C25" s="13" t="s">
        <v>9</v>
      </c>
      <c r="D25" s="13">
        <v>14</v>
      </c>
      <c r="E25" s="13">
        <v>12</v>
      </c>
      <c r="F25" s="13">
        <v>8</v>
      </c>
      <c r="G25" s="13">
        <v>20</v>
      </c>
      <c r="H25" s="13">
        <v>0</v>
      </c>
      <c r="I25" s="18">
        <v>0</v>
      </c>
    </row>
    <row r="26" spans="1:9" x14ac:dyDescent="0.35">
      <c r="A26" s="17">
        <v>26</v>
      </c>
      <c r="B26" s="13" t="s">
        <v>69</v>
      </c>
      <c r="C26" s="13" t="s">
        <v>114</v>
      </c>
      <c r="D26" s="13">
        <v>23</v>
      </c>
      <c r="E26" s="13">
        <v>9</v>
      </c>
      <c r="F26" s="13">
        <v>10</v>
      </c>
      <c r="G26" s="13">
        <v>19</v>
      </c>
      <c r="H26" s="13">
        <v>3</v>
      </c>
      <c r="I26" s="18">
        <v>0</v>
      </c>
    </row>
    <row r="27" spans="1:9" x14ac:dyDescent="0.35">
      <c r="A27" s="17">
        <v>25</v>
      </c>
      <c r="B27" s="13" t="s">
        <v>57</v>
      </c>
      <c r="C27" s="13" t="s">
        <v>11</v>
      </c>
      <c r="D27" s="13">
        <v>17</v>
      </c>
      <c r="E27" s="13">
        <v>3</v>
      </c>
      <c r="F27" s="13">
        <v>16</v>
      </c>
      <c r="G27" s="13">
        <v>19</v>
      </c>
      <c r="H27" s="13">
        <v>0</v>
      </c>
      <c r="I27" s="18">
        <v>0</v>
      </c>
    </row>
    <row r="28" spans="1:9" x14ac:dyDescent="0.35">
      <c r="A28" s="17">
        <v>30</v>
      </c>
      <c r="B28" s="13" t="s">
        <v>139</v>
      </c>
      <c r="C28" s="13" t="s">
        <v>11</v>
      </c>
      <c r="D28" s="13">
        <v>18</v>
      </c>
      <c r="E28" s="13">
        <v>7</v>
      </c>
      <c r="F28" s="13">
        <v>11</v>
      </c>
      <c r="G28" s="13">
        <v>18</v>
      </c>
      <c r="H28" s="13">
        <v>3</v>
      </c>
      <c r="I28" s="18">
        <v>1</v>
      </c>
    </row>
    <row r="29" spans="1:9" x14ac:dyDescent="0.35">
      <c r="A29" s="17">
        <v>28</v>
      </c>
      <c r="B29" s="13" t="s">
        <v>96</v>
      </c>
      <c r="C29" s="13" t="s">
        <v>16</v>
      </c>
      <c r="D29" s="13">
        <v>14</v>
      </c>
      <c r="E29" s="13">
        <v>9</v>
      </c>
      <c r="F29" s="13">
        <v>9</v>
      </c>
      <c r="G29" s="13">
        <v>18</v>
      </c>
      <c r="H29" s="13">
        <v>2</v>
      </c>
      <c r="I29" s="18">
        <v>0</v>
      </c>
    </row>
    <row r="30" spans="1:9" x14ac:dyDescent="0.35">
      <c r="A30" s="17">
        <v>29</v>
      </c>
      <c r="B30" s="13" t="s">
        <v>59</v>
      </c>
      <c r="C30" s="13" t="s">
        <v>11</v>
      </c>
      <c r="D30" s="13">
        <v>14</v>
      </c>
      <c r="E30" s="13">
        <v>6</v>
      </c>
      <c r="F30" s="13">
        <v>12</v>
      </c>
      <c r="G30" s="13">
        <v>18</v>
      </c>
      <c r="H30" s="13">
        <v>1</v>
      </c>
      <c r="I30" s="18">
        <v>0</v>
      </c>
    </row>
    <row r="31" spans="1:9" x14ac:dyDescent="0.35">
      <c r="A31" s="17">
        <v>31</v>
      </c>
      <c r="B31" s="13" t="s">
        <v>122</v>
      </c>
      <c r="C31" s="13" t="s">
        <v>112</v>
      </c>
      <c r="D31" s="13">
        <v>21</v>
      </c>
      <c r="E31" s="13">
        <v>9</v>
      </c>
      <c r="F31" s="13">
        <v>9</v>
      </c>
      <c r="G31" s="13">
        <v>18</v>
      </c>
      <c r="H31" s="13">
        <v>0</v>
      </c>
      <c r="I31" s="18">
        <v>0</v>
      </c>
    </row>
    <row r="32" spans="1:9" x14ac:dyDescent="0.35">
      <c r="A32" s="17">
        <v>27</v>
      </c>
      <c r="B32" s="13" t="s">
        <v>138</v>
      </c>
      <c r="C32" s="13" t="s">
        <v>114</v>
      </c>
      <c r="D32" s="13">
        <v>20</v>
      </c>
      <c r="E32" s="13">
        <v>6</v>
      </c>
      <c r="F32" s="13">
        <v>12</v>
      </c>
      <c r="G32" s="13">
        <v>18</v>
      </c>
      <c r="H32" s="13">
        <v>0</v>
      </c>
      <c r="I32" s="18">
        <v>0</v>
      </c>
    </row>
    <row r="33" spans="1:9" x14ac:dyDescent="0.35">
      <c r="A33" s="17">
        <v>32</v>
      </c>
      <c r="B33" s="13" t="s">
        <v>134</v>
      </c>
      <c r="C33" s="13" t="s">
        <v>9</v>
      </c>
      <c r="D33" s="13">
        <v>15</v>
      </c>
      <c r="E33" s="13">
        <v>4</v>
      </c>
      <c r="F33" s="13">
        <v>14</v>
      </c>
      <c r="G33" s="13">
        <v>18</v>
      </c>
      <c r="H33" s="13">
        <v>0</v>
      </c>
      <c r="I33" s="18">
        <v>0</v>
      </c>
    </row>
    <row r="34" spans="1:9" x14ac:dyDescent="0.35">
      <c r="A34" s="17">
        <v>34</v>
      </c>
      <c r="B34" s="13" t="s">
        <v>133</v>
      </c>
      <c r="C34" s="13" t="s">
        <v>112</v>
      </c>
      <c r="D34" s="13">
        <v>14</v>
      </c>
      <c r="E34" s="13">
        <v>5</v>
      </c>
      <c r="F34" s="13">
        <v>12</v>
      </c>
      <c r="G34" s="13">
        <v>17</v>
      </c>
      <c r="H34" s="13">
        <v>2</v>
      </c>
      <c r="I34" s="18">
        <v>0</v>
      </c>
    </row>
    <row r="35" spans="1:9" x14ac:dyDescent="0.35">
      <c r="A35" s="17">
        <v>33</v>
      </c>
      <c r="B35" s="13" t="s">
        <v>40</v>
      </c>
      <c r="C35" s="13" t="s">
        <v>112</v>
      </c>
      <c r="D35" s="13">
        <v>21</v>
      </c>
      <c r="E35" s="13">
        <v>3</v>
      </c>
      <c r="F35" s="13">
        <v>14</v>
      </c>
      <c r="G35" s="13">
        <v>17</v>
      </c>
      <c r="H35" s="13">
        <v>0</v>
      </c>
      <c r="I35" s="18">
        <v>0</v>
      </c>
    </row>
    <row r="36" spans="1:9" x14ac:dyDescent="0.35">
      <c r="A36" s="17">
        <v>35</v>
      </c>
      <c r="B36" s="13" t="s">
        <v>97</v>
      </c>
      <c r="C36" s="13" t="s">
        <v>114</v>
      </c>
      <c r="D36" s="13">
        <v>20</v>
      </c>
      <c r="E36" s="13">
        <v>10</v>
      </c>
      <c r="F36" s="13">
        <v>6</v>
      </c>
      <c r="G36" s="13">
        <v>16</v>
      </c>
      <c r="H36" s="13">
        <v>0</v>
      </c>
      <c r="I36" s="18">
        <v>0</v>
      </c>
    </row>
    <row r="37" spans="1:9" x14ac:dyDescent="0.35">
      <c r="A37" s="17">
        <v>38</v>
      </c>
      <c r="B37" s="13" t="s">
        <v>126</v>
      </c>
      <c r="C37" s="13" t="s">
        <v>16</v>
      </c>
      <c r="D37" s="13">
        <v>17</v>
      </c>
      <c r="E37" s="13">
        <v>5</v>
      </c>
      <c r="F37" s="13">
        <v>11</v>
      </c>
      <c r="G37" s="13">
        <v>16</v>
      </c>
      <c r="H37" s="13">
        <v>0</v>
      </c>
      <c r="I37" s="18">
        <v>0</v>
      </c>
    </row>
    <row r="38" spans="1:9" x14ac:dyDescent="0.35">
      <c r="A38" s="17">
        <v>36</v>
      </c>
      <c r="B38" s="13" t="s">
        <v>43</v>
      </c>
      <c r="C38" s="13" t="s">
        <v>16</v>
      </c>
      <c r="D38" s="13">
        <v>15</v>
      </c>
      <c r="E38" s="13">
        <v>5</v>
      </c>
      <c r="F38" s="13">
        <v>11</v>
      </c>
      <c r="G38" s="13">
        <v>16</v>
      </c>
      <c r="H38" s="13">
        <v>0</v>
      </c>
      <c r="I38" s="18">
        <v>0</v>
      </c>
    </row>
    <row r="39" spans="1:9" x14ac:dyDescent="0.35">
      <c r="A39" s="17">
        <v>37</v>
      </c>
      <c r="B39" s="13" t="s">
        <v>75</v>
      </c>
      <c r="C39" s="13" t="s">
        <v>16</v>
      </c>
      <c r="D39" s="13">
        <v>12</v>
      </c>
      <c r="E39" s="13">
        <v>7</v>
      </c>
      <c r="F39" s="13">
        <v>9</v>
      </c>
      <c r="G39" s="13">
        <v>16</v>
      </c>
      <c r="H39" s="13">
        <v>0</v>
      </c>
      <c r="I39" s="18">
        <v>0</v>
      </c>
    </row>
    <row r="40" spans="1:9" x14ac:dyDescent="0.35">
      <c r="A40" s="17">
        <v>41</v>
      </c>
      <c r="B40" s="13" t="s">
        <v>27</v>
      </c>
      <c r="C40" s="13" t="s">
        <v>16</v>
      </c>
      <c r="D40" s="13">
        <v>20</v>
      </c>
      <c r="E40" s="13">
        <v>2</v>
      </c>
      <c r="F40" s="13">
        <v>12</v>
      </c>
      <c r="G40" s="13">
        <v>14</v>
      </c>
      <c r="H40" s="13">
        <v>1</v>
      </c>
      <c r="I40" s="18">
        <v>0</v>
      </c>
    </row>
    <row r="41" spans="1:9" x14ac:dyDescent="0.35">
      <c r="A41" s="17">
        <v>39</v>
      </c>
      <c r="B41" s="13" t="s">
        <v>140</v>
      </c>
      <c r="C41" s="13" t="s">
        <v>11</v>
      </c>
      <c r="D41" s="13">
        <v>19</v>
      </c>
      <c r="E41" s="13">
        <v>2</v>
      </c>
      <c r="F41" s="13">
        <v>12</v>
      </c>
      <c r="G41" s="13">
        <v>14</v>
      </c>
      <c r="H41" s="13">
        <v>0</v>
      </c>
      <c r="I41" s="18">
        <v>0</v>
      </c>
    </row>
    <row r="42" spans="1:9" x14ac:dyDescent="0.35">
      <c r="A42" s="17">
        <v>40</v>
      </c>
      <c r="B42" s="13" t="s">
        <v>123</v>
      </c>
      <c r="C42" s="13" t="s">
        <v>16</v>
      </c>
      <c r="D42" s="13">
        <v>18</v>
      </c>
      <c r="E42" s="13">
        <v>3</v>
      </c>
      <c r="F42" s="13">
        <v>11</v>
      </c>
      <c r="G42" s="13">
        <v>14</v>
      </c>
      <c r="H42" s="13">
        <v>0</v>
      </c>
      <c r="I42" s="18">
        <v>0</v>
      </c>
    </row>
    <row r="43" spans="1:9" x14ac:dyDescent="0.35">
      <c r="A43" s="17">
        <v>42</v>
      </c>
      <c r="B43" s="13" t="s">
        <v>141</v>
      </c>
      <c r="C43" s="13" t="s">
        <v>115</v>
      </c>
      <c r="D43" s="13">
        <v>15</v>
      </c>
      <c r="E43" s="13">
        <v>4</v>
      </c>
      <c r="F43" s="13">
        <v>10</v>
      </c>
      <c r="G43" s="13">
        <v>14</v>
      </c>
      <c r="H43" s="13">
        <v>0</v>
      </c>
      <c r="I43" s="18">
        <v>0</v>
      </c>
    </row>
    <row r="44" spans="1:9" x14ac:dyDescent="0.35">
      <c r="A44" s="17">
        <v>43</v>
      </c>
      <c r="B44" s="13" t="s">
        <v>65</v>
      </c>
      <c r="C44" s="13" t="s">
        <v>114</v>
      </c>
      <c r="D44" s="13">
        <v>21</v>
      </c>
      <c r="E44" s="13">
        <v>5</v>
      </c>
      <c r="F44" s="13">
        <v>8</v>
      </c>
      <c r="G44" s="13">
        <v>13</v>
      </c>
      <c r="H44" s="13">
        <v>1</v>
      </c>
      <c r="I44" s="18">
        <v>0</v>
      </c>
    </row>
    <row r="45" spans="1:9" x14ac:dyDescent="0.35">
      <c r="A45" s="17">
        <v>45</v>
      </c>
      <c r="B45" s="13" t="s">
        <v>142</v>
      </c>
      <c r="C45" s="13" t="s">
        <v>115</v>
      </c>
      <c r="D45" s="13">
        <v>20</v>
      </c>
      <c r="E45" s="13">
        <v>3</v>
      </c>
      <c r="F45" s="13">
        <v>10</v>
      </c>
      <c r="G45" s="13">
        <v>13</v>
      </c>
      <c r="H45" s="13">
        <v>0</v>
      </c>
      <c r="I45" s="18">
        <v>0</v>
      </c>
    </row>
    <row r="46" spans="1:9" x14ac:dyDescent="0.35">
      <c r="A46" s="17">
        <v>46</v>
      </c>
      <c r="B46" s="13" t="s">
        <v>60</v>
      </c>
      <c r="C46" s="13" t="s">
        <v>115</v>
      </c>
      <c r="D46" s="13">
        <v>18</v>
      </c>
      <c r="E46" s="13">
        <v>6</v>
      </c>
      <c r="F46" s="13">
        <v>7</v>
      </c>
      <c r="G46" s="13">
        <v>13</v>
      </c>
      <c r="H46" s="13">
        <v>0</v>
      </c>
      <c r="I46" s="18">
        <v>0</v>
      </c>
    </row>
    <row r="47" spans="1:9" x14ac:dyDescent="0.35">
      <c r="A47" s="17">
        <v>44</v>
      </c>
      <c r="B47" s="13" t="s">
        <v>107</v>
      </c>
      <c r="C47" s="13" t="s">
        <v>114</v>
      </c>
      <c r="D47" s="13">
        <v>16</v>
      </c>
      <c r="E47" s="13">
        <v>1</v>
      </c>
      <c r="F47" s="13">
        <v>12</v>
      </c>
      <c r="G47" s="13">
        <v>13</v>
      </c>
      <c r="H47" s="13">
        <v>0</v>
      </c>
      <c r="I47" s="18">
        <v>0</v>
      </c>
    </row>
    <row r="48" spans="1:9" x14ac:dyDescent="0.35">
      <c r="A48" s="17">
        <v>47</v>
      </c>
      <c r="B48" s="13" t="s">
        <v>74</v>
      </c>
      <c r="C48" s="13" t="s">
        <v>16</v>
      </c>
      <c r="D48" s="13">
        <v>16</v>
      </c>
      <c r="E48" s="13">
        <v>2</v>
      </c>
      <c r="F48" s="13">
        <v>11</v>
      </c>
      <c r="G48" s="13">
        <v>13</v>
      </c>
      <c r="H48" s="13">
        <v>0</v>
      </c>
      <c r="I48" s="18">
        <v>0</v>
      </c>
    </row>
    <row r="49" spans="1:9" x14ac:dyDescent="0.35">
      <c r="A49" s="17">
        <v>48</v>
      </c>
      <c r="B49" s="13" t="s">
        <v>47</v>
      </c>
      <c r="C49" s="13" t="s">
        <v>115</v>
      </c>
      <c r="D49" s="13">
        <v>20</v>
      </c>
      <c r="E49" s="13">
        <v>2</v>
      </c>
      <c r="F49" s="13">
        <v>10</v>
      </c>
      <c r="G49" s="13">
        <v>12</v>
      </c>
      <c r="H49" s="13">
        <v>0</v>
      </c>
      <c r="I49" s="18">
        <v>0</v>
      </c>
    </row>
    <row r="50" spans="1:9" x14ac:dyDescent="0.35">
      <c r="A50" s="17">
        <v>49</v>
      </c>
      <c r="B50" s="13" t="s">
        <v>61</v>
      </c>
      <c r="C50" s="13" t="s">
        <v>9</v>
      </c>
      <c r="D50" s="13">
        <v>14</v>
      </c>
      <c r="E50" s="13">
        <v>4</v>
      </c>
      <c r="F50" s="13">
        <v>8</v>
      </c>
      <c r="G50" s="13">
        <v>12</v>
      </c>
      <c r="H50" s="13">
        <v>0</v>
      </c>
      <c r="I50" s="18">
        <v>0</v>
      </c>
    </row>
    <row r="51" spans="1:9" x14ac:dyDescent="0.35">
      <c r="A51" s="17">
        <v>52</v>
      </c>
      <c r="B51" s="13" t="s">
        <v>64</v>
      </c>
      <c r="C51" s="13" t="s">
        <v>114</v>
      </c>
      <c r="D51" s="13">
        <v>12</v>
      </c>
      <c r="E51" s="13">
        <v>6</v>
      </c>
      <c r="F51" s="13">
        <v>5</v>
      </c>
      <c r="G51" s="13">
        <v>11</v>
      </c>
      <c r="H51" s="13">
        <v>1</v>
      </c>
      <c r="I51" s="18">
        <v>1</v>
      </c>
    </row>
    <row r="52" spans="1:9" x14ac:dyDescent="0.35">
      <c r="A52" s="17">
        <v>54</v>
      </c>
      <c r="B52" s="13" t="s">
        <v>38</v>
      </c>
      <c r="C52" s="13" t="s">
        <v>16</v>
      </c>
      <c r="D52" s="13">
        <v>18</v>
      </c>
      <c r="E52" s="13">
        <v>8</v>
      </c>
      <c r="F52" s="13">
        <v>3</v>
      </c>
      <c r="G52" s="13">
        <v>11</v>
      </c>
      <c r="H52" s="13">
        <v>1</v>
      </c>
      <c r="I52" s="18">
        <v>0</v>
      </c>
    </row>
    <row r="53" spans="1:9" x14ac:dyDescent="0.35">
      <c r="A53" s="17">
        <v>55</v>
      </c>
      <c r="B53" s="13" t="s">
        <v>68</v>
      </c>
      <c r="C53" s="13" t="s">
        <v>11</v>
      </c>
      <c r="D53" s="13">
        <v>13</v>
      </c>
      <c r="E53" s="13">
        <v>3</v>
      </c>
      <c r="F53" s="13">
        <v>8</v>
      </c>
      <c r="G53" s="13">
        <v>11</v>
      </c>
      <c r="H53" s="13">
        <v>1</v>
      </c>
      <c r="I53" s="18">
        <v>0</v>
      </c>
    </row>
    <row r="54" spans="1:9" x14ac:dyDescent="0.35">
      <c r="A54" s="17">
        <v>56</v>
      </c>
      <c r="B54" s="13" t="s">
        <v>62</v>
      </c>
      <c r="C54" s="13" t="s">
        <v>11</v>
      </c>
      <c r="D54" s="13">
        <v>19</v>
      </c>
      <c r="E54" s="13">
        <v>2</v>
      </c>
      <c r="F54" s="13">
        <v>9</v>
      </c>
      <c r="G54" s="13">
        <v>11</v>
      </c>
      <c r="H54" s="13">
        <v>0</v>
      </c>
      <c r="I54" s="18">
        <v>0</v>
      </c>
    </row>
    <row r="55" spans="1:9" x14ac:dyDescent="0.35">
      <c r="A55" s="17">
        <v>51</v>
      </c>
      <c r="B55" s="13" t="s">
        <v>39</v>
      </c>
      <c r="C55" s="13" t="s">
        <v>114</v>
      </c>
      <c r="D55" s="13">
        <v>16</v>
      </c>
      <c r="E55" s="13">
        <v>5</v>
      </c>
      <c r="F55" s="13">
        <v>6</v>
      </c>
      <c r="G55" s="13">
        <v>11</v>
      </c>
      <c r="H55" s="13">
        <v>0</v>
      </c>
      <c r="I55" s="18">
        <v>0</v>
      </c>
    </row>
    <row r="56" spans="1:9" x14ac:dyDescent="0.35">
      <c r="A56" s="17">
        <v>53</v>
      </c>
      <c r="B56" s="13" t="s">
        <v>55</v>
      </c>
      <c r="C56" s="13" t="s">
        <v>115</v>
      </c>
      <c r="D56" s="13">
        <v>14</v>
      </c>
      <c r="E56" s="13">
        <v>3</v>
      </c>
      <c r="F56" s="13">
        <v>8</v>
      </c>
      <c r="G56" s="13">
        <v>11</v>
      </c>
      <c r="H56" s="13">
        <v>0</v>
      </c>
      <c r="I56" s="18">
        <v>0</v>
      </c>
    </row>
    <row r="57" spans="1:9" x14ac:dyDescent="0.35">
      <c r="A57" s="17">
        <v>50</v>
      </c>
      <c r="B57" s="13" t="s">
        <v>143</v>
      </c>
      <c r="C57" s="13" t="s">
        <v>112</v>
      </c>
      <c r="D57" s="13">
        <v>9</v>
      </c>
      <c r="E57" s="13">
        <v>7</v>
      </c>
      <c r="F57" s="13">
        <v>4</v>
      </c>
      <c r="G57" s="13">
        <v>11</v>
      </c>
      <c r="H57" s="13">
        <v>0</v>
      </c>
      <c r="I57" s="18">
        <v>0</v>
      </c>
    </row>
    <row r="58" spans="1:9" x14ac:dyDescent="0.35">
      <c r="A58" s="17">
        <v>58</v>
      </c>
      <c r="B58" s="13" t="s">
        <v>53</v>
      </c>
      <c r="C58" s="13" t="s">
        <v>112</v>
      </c>
      <c r="D58" s="13">
        <v>19</v>
      </c>
      <c r="E58" s="13">
        <v>4</v>
      </c>
      <c r="F58" s="13">
        <v>6</v>
      </c>
      <c r="G58" s="13">
        <v>10</v>
      </c>
      <c r="H58" s="13">
        <v>1</v>
      </c>
      <c r="I58" s="18">
        <v>0</v>
      </c>
    </row>
    <row r="59" spans="1:9" x14ac:dyDescent="0.35">
      <c r="A59" s="17">
        <v>57</v>
      </c>
      <c r="B59" s="13" t="s">
        <v>84</v>
      </c>
      <c r="C59" s="13" t="s">
        <v>11</v>
      </c>
      <c r="D59" s="13">
        <v>21</v>
      </c>
      <c r="E59" s="13">
        <v>2</v>
      </c>
      <c r="F59" s="13">
        <v>8</v>
      </c>
      <c r="G59" s="13">
        <v>10</v>
      </c>
      <c r="H59" s="13">
        <v>0</v>
      </c>
      <c r="I59" s="18">
        <v>0</v>
      </c>
    </row>
    <row r="60" spans="1:9" x14ac:dyDescent="0.35">
      <c r="A60" s="17">
        <v>62</v>
      </c>
      <c r="B60" s="13" t="s">
        <v>108</v>
      </c>
      <c r="C60" s="13" t="s">
        <v>115</v>
      </c>
      <c r="D60" s="13">
        <v>14</v>
      </c>
      <c r="E60" s="13">
        <v>3</v>
      </c>
      <c r="F60" s="13">
        <v>6</v>
      </c>
      <c r="G60" s="13">
        <v>9</v>
      </c>
      <c r="H60" s="13">
        <v>0</v>
      </c>
      <c r="I60" s="18">
        <v>1</v>
      </c>
    </row>
    <row r="61" spans="1:9" x14ac:dyDescent="0.35">
      <c r="A61" s="17">
        <v>64</v>
      </c>
      <c r="B61" s="13" t="s">
        <v>144</v>
      </c>
      <c r="C61" s="13" t="s">
        <v>9</v>
      </c>
      <c r="D61" s="13">
        <v>10</v>
      </c>
      <c r="E61" s="13">
        <v>4</v>
      </c>
      <c r="F61" s="13">
        <v>5</v>
      </c>
      <c r="G61" s="13">
        <v>9</v>
      </c>
      <c r="H61" s="13">
        <v>2</v>
      </c>
      <c r="I61" s="18">
        <v>0</v>
      </c>
    </row>
    <row r="62" spans="1:9" x14ac:dyDescent="0.35">
      <c r="A62" s="17">
        <v>61</v>
      </c>
      <c r="B62" s="13" t="s">
        <v>66</v>
      </c>
      <c r="C62" s="13" t="s">
        <v>115</v>
      </c>
      <c r="D62" s="13">
        <v>19</v>
      </c>
      <c r="E62" s="13">
        <v>2</v>
      </c>
      <c r="F62" s="13">
        <v>7</v>
      </c>
      <c r="G62" s="13">
        <v>9</v>
      </c>
      <c r="H62" s="13">
        <v>1</v>
      </c>
      <c r="I62" s="18">
        <v>0</v>
      </c>
    </row>
    <row r="63" spans="1:9" x14ac:dyDescent="0.35">
      <c r="A63" s="17">
        <v>59</v>
      </c>
      <c r="B63" s="13" t="s">
        <v>45</v>
      </c>
      <c r="C63" s="13" t="s">
        <v>11</v>
      </c>
      <c r="D63" s="13">
        <v>17</v>
      </c>
      <c r="E63" s="13">
        <v>0</v>
      </c>
      <c r="F63" s="13">
        <v>9</v>
      </c>
      <c r="G63" s="13">
        <v>9</v>
      </c>
      <c r="H63" s="13">
        <v>0</v>
      </c>
      <c r="I63" s="18">
        <v>0</v>
      </c>
    </row>
    <row r="64" spans="1:9" x14ac:dyDescent="0.35">
      <c r="A64" s="17">
        <v>60</v>
      </c>
      <c r="B64" s="13" t="s">
        <v>127</v>
      </c>
      <c r="C64" s="13" t="s">
        <v>11</v>
      </c>
      <c r="D64" s="13">
        <v>13</v>
      </c>
      <c r="E64" s="13">
        <v>3</v>
      </c>
      <c r="F64" s="13">
        <v>6</v>
      </c>
      <c r="G64" s="13">
        <v>9</v>
      </c>
      <c r="H64" s="13">
        <v>0</v>
      </c>
      <c r="I64" s="18">
        <v>0</v>
      </c>
    </row>
    <row r="65" spans="1:9" x14ac:dyDescent="0.35">
      <c r="A65" s="17">
        <v>63</v>
      </c>
      <c r="B65" s="13" t="s">
        <v>29</v>
      </c>
      <c r="C65" s="13" t="s">
        <v>112</v>
      </c>
      <c r="D65" s="13">
        <v>10</v>
      </c>
      <c r="E65" s="13">
        <v>2</v>
      </c>
      <c r="F65" s="13">
        <v>7</v>
      </c>
      <c r="G65" s="13">
        <v>9</v>
      </c>
      <c r="H65" s="13">
        <v>0</v>
      </c>
      <c r="I65" s="18">
        <v>0</v>
      </c>
    </row>
    <row r="66" spans="1:9" x14ac:dyDescent="0.35">
      <c r="A66" s="17">
        <v>65</v>
      </c>
      <c r="B66" s="13" t="s">
        <v>46</v>
      </c>
      <c r="C66" s="13" t="s">
        <v>114</v>
      </c>
      <c r="D66" s="13">
        <v>18</v>
      </c>
      <c r="E66" s="13">
        <v>1</v>
      </c>
      <c r="F66" s="13">
        <v>7</v>
      </c>
      <c r="G66" s="13">
        <v>8</v>
      </c>
      <c r="H66" s="13">
        <v>0</v>
      </c>
      <c r="I66" s="18">
        <v>0</v>
      </c>
    </row>
    <row r="67" spans="1:9" x14ac:dyDescent="0.35">
      <c r="A67" s="17">
        <v>66</v>
      </c>
      <c r="B67" s="13" t="s">
        <v>79</v>
      </c>
      <c r="C67" s="13" t="s">
        <v>112</v>
      </c>
      <c r="D67" s="13">
        <v>17</v>
      </c>
      <c r="E67" s="13">
        <v>3</v>
      </c>
      <c r="F67" s="13">
        <v>5</v>
      </c>
      <c r="G67" s="13">
        <v>8</v>
      </c>
      <c r="H67" s="13">
        <v>0</v>
      </c>
      <c r="I67" s="18">
        <v>0</v>
      </c>
    </row>
    <row r="68" spans="1:9" x14ac:dyDescent="0.35">
      <c r="A68" s="17">
        <v>71</v>
      </c>
      <c r="B68" s="13" t="s">
        <v>88</v>
      </c>
      <c r="C68" s="13" t="s">
        <v>9</v>
      </c>
      <c r="D68" s="13">
        <v>12</v>
      </c>
      <c r="E68" s="13">
        <v>1</v>
      </c>
      <c r="F68" s="13">
        <v>6</v>
      </c>
      <c r="G68" s="13">
        <v>7</v>
      </c>
      <c r="H68" s="13">
        <v>1</v>
      </c>
      <c r="I68" s="18">
        <v>0</v>
      </c>
    </row>
    <row r="69" spans="1:9" x14ac:dyDescent="0.35">
      <c r="A69" s="17">
        <v>67</v>
      </c>
      <c r="B69" s="13" t="s">
        <v>129</v>
      </c>
      <c r="C69" s="13" t="s">
        <v>112</v>
      </c>
      <c r="D69" s="13">
        <v>22</v>
      </c>
      <c r="E69" s="13">
        <v>2</v>
      </c>
      <c r="F69" s="13">
        <v>5</v>
      </c>
      <c r="G69" s="13">
        <v>7</v>
      </c>
      <c r="H69" s="13">
        <v>0</v>
      </c>
      <c r="I69" s="18">
        <v>0</v>
      </c>
    </row>
    <row r="70" spans="1:9" x14ac:dyDescent="0.35">
      <c r="A70" s="17">
        <v>70</v>
      </c>
      <c r="B70" s="13" t="s">
        <v>83</v>
      </c>
      <c r="C70" s="13" t="s">
        <v>16</v>
      </c>
      <c r="D70" s="13">
        <v>20</v>
      </c>
      <c r="E70" s="13">
        <v>1</v>
      </c>
      <c r="F70" s="13">
        <v>6</v>
      </c>
      <c r="G70" s="13">
        <v>7</v>
      </c>
      <c r="H70" s="13">
        <v>0</v>
      </c>
      <c r="I70" s="18">
        <v>0</v>
      </c>
    </row>
    <row r="71" spans="1:9" x14ac:dyDescent="0.35">
      <c r="A71" s="17">
        <v>68</v>
      </c>
      <c r="B71" s="13" t="s">
        <v>56</v>
      </c>
      <c r="C71" s="13" t="s">
        <v>115</v>
      </c>
      <c r="D71" s="13">
        <v>15</v>
      </c>
      <c r="E71" s="13">
        <v>1</v>
      </c>
      <c r="F71" s="13">
        <v>6</v>
      </c>
      <c r="G71" s="13">
        <v>7</v>
      </c>
      <c r="H71" s="13">
        <v>0</v>
      </c>
      <c r="I71" s="18">
        <v>0</v>
      </c>
    </row>
    <row r="72" spans="1:9" x14ac:dyDescent="0.35">
      <c r="A72" s="17">
        <v>69</v>
      </c>
      <c r="B72" s="13" t="s">
        <v>76</v>
      </c>
      <c r="C72" s="13" t="s">
        <v>11</v>
      </c>
      <c r="D72" s="13">
        <v>14</v>
      </c>
      <c r="E72" s="13">
        <v>6</v>
      </c>
      <c r="F72" s="13">
        <v>1</v>
      </c>
      <c r="G72" s="13">
        <v>7</v>
      </c>
      <c r="H72" s="13">
        <v>0</v>
      </c>
      <c r="I72" s="18">
        <v>0</v>
      </c>
    </row>
    <row r="73" spans="1:9" x14ac:dyDescent="0.35">
      <c r="A73" s="17">
        <v>74</v>
      </c>
      <c r="B73" s="13" t="s">
        <v>71</v>
      </c>
      <c r="C73" s="13" t="s">
        <v>112</v>
      </c>
      <c r="D73" s="13">
        <v>21</v>
      </c>
      <c r="E73" s="13">
        <v>2</v>
      </c>
      <c r="F73" s="13">
        <v>4</v>
      </c>
      <c r="G73" s="13">
        <v>6</v>
      </c>
      <c r="H73" s="13">
        <v>1</v>
      </c>
      <c r="I73" s="18">
        <v>0</v>
      </c>
    </row>
    <row r="74" spans="1:9" x14ac:dyDescent="0.35">
      <c r="A74" s="17">
        <v>73</v>
      </c>
      <c r="B74" s="13" t="s">
        <v>80</v>
      </c>
      <c r="C74" s="13" t="s">
        <v>9</v>
      </c>
      <c r="D74" s="13">
        <v>18</v>
      </c>
      <c r="E74" s="13">
        <v>2</v>
      </c>
      <c r="F74" s="13">
        <v>4</v>
      </c>
      <c r="G74" s="13">
        <v>6</v>
      </c>
      <c r="H74" s="13">
        <v>0</v>
      </c>
      <c r="I74" s="18">
        <v>0</v>
      </c>
    </row>
    <row r="75" spans="1:9" x14ac:dyDescent="0.35">
      <c r="A75" s="17">
        <v>76</v>
      </c>
      <c r="B75" s="13" t="s">
        <v>132</v>
      </c>
      <c r="C75" s="13" t="s">
        <v>115</v>
      </c>
      <c r="D75" s="13">
        <v>18</v>
      </c>
      <c r="E75" s="13">
        <v>2</v>
      </c>
      <c r="F75" s="13">
        <v>4</v>
      </c>
      <c r="G75" s="13">
        <v>6</v>
      </c>
      <c r="H75" s="13">
        <v>0</v>
      </c>
      <c r="I75" s="18">
        <v>0</v>
      </c>
    </row>
    <row r="76" spans="1:9" x14ac:dyDescent="0.35">
      <c r="A76" s="17">
        <v>72</v>
      </c>
      <c r="B76" s="13" t="s">
        <v>145</v>
      </c>
      <c r="C76" s="13" t="s">
        <v>9</v>
      </c>
      <c r="D76" s="13">
        <v>17</v>
      </c>
      <c r="E76" s="13">
        <v>2</v>
      </c>
      <c r="F76" s="13">
        <v>4</v>
      </c>
      <c r="G76" s="13">
        <v>6</v>
      </c>
      <c r="H76" s="13">
        <v>0</v>
      </c>
      <c r="I76" s="18">
        <v>0</v>
      </c>
    </row>
    <row r="77" spans="1:9" x14ac:dyDescent="0.35">
      <c r="A77" s="17">
        <v>75</v>
      </c>
      <c r="B77" s="13" t="s">
        <v>125</v>
      </c>
      <c r="C77" s="13" t="s">
        <v>16</v>
      </c>
      <c r="D77" s="13">
        <v>6</v>
      </c>
      <c r="E77" s="13">
        <v>0</v>
      </c>
      <c r="F77" s="13">
        <v>6</v>
      </c>
      <c r="G77" s="13">
        <v>6</v>
      </c>
      <c r="H77" s="13">
        <v>0</v>
      </c>
      <c r="I77" s="18">
        <v>0</v>
      </c>
    </row>
    <row r="78" spans="1:9" x14ac:dyDescent="0.35">
      <c r="A78" s="17">
        <v>77</v>
      </c>
      <c r="B78" s="13" t="s">
        <v>105</v>
      </c>
      <c r="C78" s="13" t="s">
        <v>115</v>
      </c>
      <c r="D78" s="13">
        <v>19</v>
      </c>
      <c r="E78" s="13">
        <v>2</v>
      </c>
      <c r="F78" s="13">
        <v>3</v>
      </c>
      <c r="G78" s="13">
        <v>5</v>
      </c>
      <c r="H78" s="13">
        <v>0</v>
      </c>
      <c r="I78" s="18">
        <v>0</v>
      </c>
    </row>
    <row r="79" spans="1:9" x14ac:dyDescent="0.35">
      <c r="A79" s="17">
        <v>78</v>
      </c>
      <c r="B79" s="13" t="s">
        <v>102</v>
      </c>
      <c r="C79" s="13" t="s">
        <v>9</v>
      </c>
      <c r="D79" s="13">
        <v>16</v>
      </c>
      <c r="E79" s="13">
        <v>3</v>
      </c>
      <c r="F79" s="13">
        <v>2</v>
      </c>
      <c r="G79" s="13">
        <v>5</v>
      </c>
      <c r="H79" s="13">
        <v>0</v>
      </c>
      <c r="I79" s="18">
        <v>0</v>
      </c>
    </row>
    <row r="80" spans="1:9" x14ac:dyDescent="0.35">
      <c r="A80" s="17">
        <v>80</v>
      </c>
      <c r="B80" s="13" t="s">
        <v>117</v>
      </c>
      <c r="C80" s="13" t="s">
        <v>112</v>
      </c>
      <c r="D80" s="13">
        <v>4</v>
      </c>
      <c r="E80" s="13">
        <v>2</v>
      </c>
      <c r="F80" s="13">
        <v>2</v>
      </c>
      <c r="G80" s="13">
        <v>4</v>
      </c>
      <c r="H80" s="13">
        <v>0</v>
      </c>
      <c r="I80" s="18">
        <v>1</v>
      </c>
    </row>
    <row r="81" spans="1:9" x14ac:dyDescent="0.35">
      <c r="A81" s="17">
        <v>79</v>
      </c>
      <c r="B81" s="13" t="s">
        <v>54</v>
      </c>
      <c r="C81" s="13" t="s">
        <v>114</v>
      </c>
      <c r="D81" s="13">
        <v>17</v>
      </c>
      <c r="E81" s="13">
        <v>0</v>
      </c>
      <c r="F81" s="13">
        <v>4</v>
      </c>
      <c r="G81" s="13">
        <v>4</v>
      </c>
      <c r="H81" s="13">
        <v>0</v>
      </c>
      <c r="I81" s="18">
        <v>0</v>
      </c>
    </row>
    <row r="82" spans="1:9" x14ac:dyDescent="0.35">
      <c r="A82" s="17">
        <v>81</v>
      </c>
      <c r="B82" s="13" t="s">
        <v>86</v>
      </c>
      <c r="C82" s="13" t="s">
        <v>16</v>
      </c>
      <c r="D82" s="13">
        <v>15</v>
      </c>
      <c r="E82" s="13">
        <v>0</v>
      </c>
      <c r="F82" s="13">
        <v>3</v>
      </c>
      <c r="G82" s="13">
        <v>3</v>
      </c>
      <c r="H82" s="13">
        <v>0</v>
      </c>
      <c r="I82" s="18">
        <v>0</v>
      </c>
    </row>
    <row r="83" spans="1:9" x14ac:dyDescent="0.35">
      <c r="A83" s="17">
        <v>84</v>
      </c>
      <c r="B83" s="13" t="s">
        <v>147</v>
      </c>
      <c r="C83" s="13" t="s">
        <v>114</v>
      </c>
      <c r="D83" s="13">
        <v>13</v>
      </c>
      <c r="E83" s="13">
        <v>0</v>
      </c>
      <c r="F83" s="13">
        <v>2</v>
      </c>
      <c r="G83" s="13">
        <v>2</v>
      </c>
      <c r="H83" s="13">
        <v>0</v>
      </c>
      <c r="I83" s="18">
        <v>0</v>
      </c>
    </row>
    <row r="84" spans="1:9" x14ac:dyDescent="0.35">
      <c r="A84" s="17">
        <v>83</v>
      </c>
      <c r="B84" s="13" t="s">
        <v>31</v>
      </c>
      <c r="C84" s="13" t="s">
        <v>9</v>
      </c>
      <c r="D84" s="13">
        <v>3</v>
      </c>
      <c r="E84" s="13">
        <v>1</v>
      </c>
      <c r="F84" s="13">
        <v>1</v>
      </c>
      <c r="G84" s="13">
        <v>2</v>
      </c>
      <c r="H84" s="13">
        <v>0</v>
      </c>
      <c r="I84" s="18">
        <v>0</v>
      </c>
    </row>
    <row r="85" spans="1:9" x14ac:dyDescent="0.35">
      <c r="A85" s="17">
        <v>82</v>
      </c>
      <c r="B85" s="13" t="s">
        <v>146</v>
      </c>
      <c r="C85" s="13" t="s">
        <v>16</v>
      </c>
      <c r="D85" s="13">
        <v>2</v>
      </c>
      <c r="E85" s="13">
        <v>1</v>
      </c>
      <c r="F85" s="13">
        <v>1</v>
      </c>
      <c r="G85" s="13">
        <v>2</v>
      </c>
      <c r="H85" s="13">
        <v>0</v>
      </c>
      <c r="I85" s="18">
        <v>0</v>
      </c>
    </row>
    <row r="86" spans="1:9" ht="15" thickBot="1" x14ac:dyDescent="0.4">
      <c r="A86" s="19">
        <v>85</v>
      </c>
      <c r="B86" s="20" t="s">
        <v>23</v>
      </c>
      <c r="C86" s="20" t="s">
        <v>114</v>
      </c>
      <c r="D86" s="20">
        <v>8</v>
      </c>
      <c r="E86" s="20">
        <v>0</v>
      </c>
      <c r="F86" s="20">
        <v>1</v>
      </c>
      <c r="G86" s="20">
        <v>1</v>
      </c>
      <c r="H86" s="20">
        <v>0</v>
      </c>
      <c r="I86" s="21">
        <v>0</v>
      </c>
    </row>
  </sheetData>
  <autoFilter ref="A1:I86" xr:uid="{00000000-0001-0000-0700-000000000000}"/>
  <sortState xmlns:xlrd2="http://schemas.microsoft.com/office/spreadsheetml/2017/richdata2" ref="A2:I86">
    <sortCondition descending="1" ref="G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85"/>
  <sheetViews>
    <sheetView workbookViewId="0">
      <selection activeCell="L2" sqref="L2"/>
    </sheetView>
  </sheetViews>
  <sheetFormatPr defaultRowHeight="14.5" x14ac:dyDescent="0.35"/>
  <cols>
    <col min="1" max="1" width="5.26953125" bestFit="1" customWidth="1"/>
    <col min="2" max="2" width="18.54296875" bestFit="1" customWidth="1"/>
    <col min="3" max="3" width="11.1796875" bestFit="1" customWidth="1"/>
    <col min="4" max="9" width="5.7265625" customWidth="1"/>
    <col min="12" max="12" width="13.81640625" bestFit="1" customWidth="1"/>
    <col min="13" max="13" width="11.1796875" bestFit="1" customWidth="1"/>
    <col min="14" max="21" width="7.7265625" customWidth="1"/>
    <col min="23" max="23" width="13.7265625" bestFit="1" customWidth="1"/>
    <col min="24" max="31" width="6.7265625" customWidth="1"/>
  </cols>
  <sheetData>
    <row r="1" spans="1:31" s="2" customFormat="1" x14ac:dyDescent="0.35">
      <c r="A1" s="14" t="s">
        <v>94</v>
      </c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6" t="s">
        <v>7</v>
      </c>
      <c r="K1" s="22" t="s">
        <v>94</v>
      </c>
      <c r="L1" s="23" t="s">
        <v>0</v>
      </c>
      <c r="M1" s="23" t="s">
        <v>1</v>
      </c>
      <c r="N1" s="23" t="s">
        <v>2</v>
      </c>
      <c r="O1" s="23" t="s">
        <v>173</v>
      </c>
      <c r="P1" s="23" t="s">
        <v>174</v>
      </c>
      <c r="Q1" s="23" t="s">
        <v>175</v>
      </c>
      <c r="R1" s="23" t="s">
        <v>176</v>
      </c>
      <c r="S1" s="23" t="s">
        <v>177</v>
      </c>
      <c r="T1" s="23" t="s">
        <v>178</v>
      </c>
      <c r="U1" s="24" t="s">
        <v>179</v>
      </c>
      <c r="W1" s="22" t="s">
        <v>1</v>
      </c>
      <c r="X1" s="23" t="s">
        <v>2</v>
      </c>
      <c r="Y1" s="23" t="s">
        <v>174</v>
      </c>
      <c r="Z1" s="23" t="s">
        <v>175</v>
      </c>
      <c r="AA1" s="23" t="s">
        <v>176</v>
      </c>
      <c r="AB1" s="23" t="s">
        <v>193</v>
      </c>
      <c r="AC1" s="23" t="s">
        <v>194</v>
      </c>
      <c r="AD1" s="23" t="s">
        <v>177</v>
      </c>
      <c r="AE1" s="24" t="s">
        <v>195</v>
      </c>
    </row>
    <row r="2" spans="1:31" x14ac:dyDescent="0.35">
      <c r="A2" s="17">
        <v>1</v>
      </c>
      <c r="B2" s="13" t="s">
        <v>148</v>
      </c>
      <c r="C2" s="13" t="s">
        <v>11</v>
      </c>
      <c r="D2" s="13">
        <v>21</v>
      </c>
      <c r="E2" s="13">
        <v>36</v>
      </c>
      <c r="F2" s="13">
        <v>22</v>
      </c>
      <c r="G2" s="13">
        <v>58</v>
      </c>
      <c r="H2" s="13">
        <v>2</v>
      </c>
      <c r="I2" s="18">
        <v>1</v>
      </c>
      <c r="K2" s="7">
        <v>1</v>
      </c>
      <c r="L2" s="3" t="s">
        <v>186</v>
      </c>
      <c r="M2" s="3" t="s">
        <v>114</v>
      </c>
      <c r="N2" s="3">
        <v>17</v>
      </c>
      <c r="O2" s="3">
        <v>765</v>
      </c>
      <c r="P2" s="3">
        <v>12</v>
      </c>
      <c r="Q2" s="3">
        <v>4</v>
      </c>
      <c r="R2" s="3">
        <v>1</v>
      </c>
      <c r="S2" s="3">
        <v>45</v>
      </c>
      <c r="T2" s="25">
        <v>2.65</v>
      </c>
      <c r="U2" s="8">
        <v>3</v>
      </c>
      <c r="W2" s="40" t="s">
        <v>292</v>
      </c>
      <c r="X2" s="3">
        <v>23</v>
      </c>
      <c r="Y2" s="3">
        <v>17</v>
      </c>
      <c r="Z2" s="3">
        <v>4</v>
      </c>
      <c r="AA2" s="3">
        <v>2</v>
      </c>
      <c r="AB2" s="3">
        <v>36</v>
      </c>
      <c r="AC2" s="3">
        <v>95</v>
      </c>
      <c r="AD2" s="3">
        <v>61</v>
      </c>
      <c r="AE2" s="8" t="s">
        <v>196</v>
      </c>
    </row>
    <row r="3" spans="1:31" x14ac:dyDescent="0.35">
      <c r="A3" s="17">
        <v>2</v>
      </c>
      <c r="B3" s="13" t="s">
        <v>116</v>
      </c>
      <c r="C3" s="13" t="s">
        <v>149</v>
      </c>
      <c r="D3" s="13">
        <v>21</v>
      </c>
      <c r="E3" s="13">
        <v>23</v>
      </c>
      <c r="F3" s="13">
        <v>24</v>
      </c>
      <c r="G3" s="13">
        <v>47</v>
      </c>
      <c r="H3" s="13">
        <v>3</v>
      </c>
      <c r="I3" s="18">
        <v>0</v>
      </c>
      <c r="K3" s="7">
        <v>2</v>
      </c>
      <c r="L3" s="3" t="s">
        <v>188</v>
      </c>
      <c r="M3" s="3" t="s">
        <v>115</v>
      </c>
      <c r="N3" s="3">
        <v>14</v>
      </c>
      <c r="O3" s="3">
        <v>630</v>
      </c>
      <c r="P3" s="3">
        <v>6</v>
      </c>
      <c r="Q3" s="3">
        <v>8</v>
      </c>
      <c r="R3" s="3">
        <v>0</v>
      </c>
      <c r="S3" s="3">
        <v>49</v>
      </c>
      <c r="T3" s="25">
        <v>3.5</v>
      </c>
      <c r="U3" s="8">
        <v>0</v>
      </c>
      <c r="W3" s="40" t="s">
        <v>11</v>
      </c>
      <c r="X3" s="3">
        <v>23</v>
      </c>
      <c r="Y3" s="3">
        <v>13</v>
      </c>
      <c r="Z3" s="3">
        <v>8</v>
      </c>
      <c r="AA3" s="3">
        <v>2</v>
      </c>
      <c r="AB3" s="3">
        <v>28</v>
      </c>
      <c r="AC3" s="3">
        <v>113</v>
      </c>
      <c r="AD3" s="3">
        <v>79</v>
      </c>
      <c r="AE3" s="8">
        <v>4</v>
      </c>
    </row>
    <row r="4" spans="1:31" x14ac:dyDescent="0.35">
      <c r="A4" s="17">
        <v>3</v>
      </c>
      <c r="B4" s="13" t="s">
        <v>150</v>
      </c>
      <c r="C4" s="13" t="s">
        <v>11</v>
      </c>
      <c r="D4" s="13">
        <v>18</v>
      </c>
      <c r="E4" s="13">
        <v>22</v>
      </c>
      <c r="F4" s="13">
        <v>18</v>
      </c>
      <c r="G4" s="13">
        <v>40</v>
      </c>
      <c r="H4" s="13">
        <v>1</v>
      </c>
      <c r="I4" s="18">
        <v>0</v>
      </c>
      <c r="K4" s="7">
        <v>3</v>
      </c>
      <c r="L4" s="3" t="s">
        <v>189</v>
      </c>
      <c r="M4" s="3" t="s">
        <v>11</v>
      </c>
      <c r="N4" s="3">
        <v>9</v>
      </c>
      <c r="O4" s="3">
        <v>405</v>
      </c>
      <c r="P4" s="3">
        <v>4</v>
      </c>
      <c r="Q4" s="3">
        <v>4</v>
      </c>
      <c r="R4" s="3">
        <v>1</v>
      </c>
      <c r="S4" s="3">
        <v>37</v>
      </c>
      <c r="T4" s="25">
        <v>4.1100000000000003</v>
      </c>
      <c r="U4" s="8">
        <v>0</v>
      </c>
      <c r="W4" s="40" t="s">
        <v>149</v>
      </c>
      <c r="X4" s="3">
        <v>23</v>
      </c>
      <c r="Y4" s="3">
        <v>11</v>
      </c>
      <c r="Z4" s="3">
        <v>11</v>
      </c>
      <c r="AA4" s="3">
        <v>1</v>
      </c>
      <c r="AB4" s="3">
        <v>23</v>
      </c>
      <c r="AC4" s="3">
        <v>94</v>
      </c>
      <c r="AD4" s="3">
        <v>85</v>
      </c>
      <c r="AE4" s="8">
        <v>6.5</v>
      </c>
    </row>
    <row r="5" spans="1:31" x14ac:dyDescent="0.35">
      <c r="A5" s="17">
        <v>5</v>
      </c>
      <c r="B5" s="13" t="s">
        <v>151</v>
      </c>
      <c r="C5" s="13" t="s">
        <v>114</v>
      </c>
      <c r="D5" s="13">
        <v>21</v>
      </c>
      <c r="E5" s="13">
        <v>21</v>
      </c>
      <c r="F5" s="13">
        <v>16</v>
      </c>
      <c r="G5" s="13">
        <v>37</v>
      </c>
      <c r="H5" s="13">
        <v>3</v>
      </c>
      <c r="I5" s="18">
        <v>1</v>
      </c>
      <c r="K5" s="7">
        <v>4</v>
      </c>
      <c r="L5" s="3" t="s">
        <v>187</v>
      </c>
      <c r="M5" s="3" t="s">
        <v>149</v>
      </c>
      <c r="N5" s="3">
        <v>19</v>
      </c>
      <c r="O5" s="3">
        <v>855</v>
      </c>
      <c r="P5" s="3">
        <v>9</v>
      </c>
      <c r="Q5" s="3">
        <v>10</v>
      </c>
      <c r="R5" s="3">
        <v>0</v>
      </c>
      <c r="S5" s="3">
        <v>80</v>
      </c>
      <c r="T5" s="25">
        <v>4.21</v>
      </c>
      <c r="U5" s="8">
        <v>0</v>
      </c>
      <c r="W5" s="40" t="s">
        <v>152</v>
      </c>
      <c r="X5" s="3">
        <v>23</v>
      </c>
      <c r="Y5" s="3">
        <v>7</v>
      </c>
      <c r="Z5" s="3">
        <v>11</v>
      </c>
      <c r="AA5" s="3">
        <v>5</v>
      </c>
      <c r="AB5" s="3">
        <v>19</v>
      </c>
      <c r="AC5" s="3">
        <v>99</v>
      </c>
      <c r="AD5" s="3">
        <v>118</v>
      </c>
      <c r="AE5" s="8">
        <v>8.5</v>
      </c>
    </row>
    <row r="6" spans="1:31" x14ac:dyDescent="0.35">
      <c r="A6" s="17">
        <v>4</v>
      </c>
      <c r="B6" s="13" t="s">
        <v>19</v>
      </c>
      <c r="C6" s="13" t="s">
        <v>114</v>
      </c>
      <c r="D6" s="13">
        <v>16</v>
      </c>
      <c r="E6" s="13">
        <v>16</v>
      </c>
      <c r="F6" s="13">
        <v>21</v>
      </c>
      <c r="G6" s="13">
        <v>37</v>
      </c>
      <c r="H6" s="13">
        <v>4</v>
      </c>
      <c r="I6" s="18">
        <v>0</v>
      </c>
      <c r="K6" s="7">
        <v>5</v>
      </c>
      <c r="L6" s="3" t="s">
        <v>180</v>
      </c>
      <c r="M6" s="3" t="s">
        <v>11</v>
      </c>
      <c r="N6" s="3">
        <v>6</v>
      </c>
      <c r="O6" s="3">
        <v>270</v>
      </c>
      <c r="P6" s="3">
        <v>4</v>
      </c>
      <c r="Q6" s="3">
        <v>2</v>
      </c>
      <c r="R6" s="3">
        <v>0</v>
      </c>
      <c r="S6" s="3">
        <v>27</v>
      </c>
      <c r="T6" s="25">
        <v>4.5</v>
      </c>
      <c r="U6" s="8">
        <v>0</v>
      </c>
      <c r="W6" s="40" t="s">
        <v>154</v>
      </c>
      <c r="X6" s="3">
        <v>23</v>
      </c>
      <c r="Y6" s="3">
        <v>7</v>
      </c>
      <c r="Z6" s="3">
        <v>12</v>
      </c>
      <c r="AA6" s="3">
        <v>4</v>
      </c>
      <c r="AB6" s="3">
        <v>18</v>
      </c>
      <c r="AC6" s="3">
        <v>90</v>
      </c>
      <c r="AD6" s="3">
        <v>108</v>
      </c>
      <c r="AE6" s="8">
        <v>9</v>
      </c>
    </row>
    <row r="7" spans="1:31" ht="15" thickBot="1" x14ac:dyDescent="0.4">
      <c r="A7" s="17">
        <v>6</v>
      </c>
      <c r="B7" s="13" t="s">
        <v>144</v>
      </c>
      <c r="C7" s="13" t="s">
        <v>152</v>
      </c>
      <c r="D7" s="13">
        <v>21</v>
      </c>
      <c r="E7" s="13">
        <v>20</v>
      </c>
      <c r="F7" s="13">
        <v>16</v>
      </c>
      <c r="G7" s="13">
        <v>36</v>
      </c>
      <c r="H7" s="13">
        <v>1</v>
      </c>
      <c r="I7" s="18">
        <v>1</v>
      </c>
      <c r="K7" s="7">
        <v>6</v>
      </c>
      <c r="L7" s="3" t="s">
        <v>49</v>
      </c>
      <c r="M7" s="3" t="s">
        <v>152</v>
      </c>
      <c r="N7" s="3">
        <v>16</v>
      </c>
      <c r="O7" s="3">
        <v>720</v>
      </c>
      <c r="P7" s="3">
        <v>5</v>
      </c>
      <c r="Q7" s="3">
        <v>8</v>
      </c>
      <c r="R7" s="3">
        <v>3</v>
      </c>
      <c r="S7" s="3">
        <v>89</v>
      </c>
      <c r="T7" s="25">
        <v>5.56</v>
      </c>
      <c r="U7" s="8">
        <v>1</v>
      </c>
      <c r="W7" s="41" t="s">
        <v>115</v>
      </c>
      <c r="X7" s="10">
        <v>23</v>
      </c>
      <c r="Y7" s="10">
        <v>6</v>
      </c>
      <c r="Z7" s="10">
        <v>15</v>
      </c>
      <c r="AA7" s="10">
        <v>2</v>
      </c>
      <c r="AB7" s="10">
        <v>14</v>
      </c>
      <c r="AC7" s="10">
        <v>53</v>
      </c>
      <c r="AD7" s="10">
        <v>93</v>
      </c>
      <c r="AE7" s="11">
        <v>11</v>
      </c>
    </row>
    <row r="8" spans="1:31" ht="15" thickBot="1" x14ac:dyDescent="0.4">
      <c r="A8" s="17">
        <v>7</v>
      </c>
      <c r="B8" s="13" t="s">
        <v>153</v>
      </c>
      <c r="C8" s="13" t="s">
        <v>154</v>
      </c>
      <c r="D8" s="13">
        <v>21</v>
      </c>
      <c r="E8" s="13">
        <v>17</v>
      </c>
      <c r="F8" s="13">
        <v>18</v>
      </c>
      <c r="G8" s="13">
        <v>35</v>
      </c>
      <c r="H8" s="13">
        <v>2</v>
      </c>
      <c r="I8" s="18">
        <v>2</v>
      </c>
      <c r="K8" s="9">
        <v>7</v>
      </c>
      <c r="L8" s="10" t="s">
        <v>183</v>
      </c>
      <c r="M8" s="10" t="s">
        <v>154</v>
      </c>
      <c r="N8" s="10">
        <v>19</v>
      </c>
      <c r="O8" s="10">
        <v>855</v>
      </c>
      <c r="P8" s="10">
        <v>4</v>
      </c>
      <c r="Q8" s="10">
        <v>12</v>
      </c>
      <c r="R8" s="10">
        <v>3</v>
      </c>
      <c r="S8" s="10">
        <v>106</v>
      </c>
      <c r="T8" s="26">
        <v>5.58</v>
      </c>
      <c r="U8" s="11">
        <v>0</v>
      </c>
    </row>
    <row r="9" spans="1:31" x14ac:dyDescent="0.35">
      <c r="A9" s="17">
        <v>8</v>
      </c>
      <c r="B9" s="13" t="s">
        <v>135</v>
      </c>
      <c r="C9" s="13" t="s">
        <v>152</v>
      </c>
      <c r="D9" s="13">
        <v>16</v>
      </c>
      <c r="E9" s="13">
        <v>23</v>
      </c>
      <c r="F9" s="13">
        <v>12</v>
      </c>
      <c r="G9" s="13">
        <v>35</v>
      </c>
      <c r="H9" s="13">
        <v>1</v>
      </c>
      <c r="I9" s="18">
        <v>1</v>
      </c>
    </row>
    <row r="10" spans="1:31" x14ac:dyDescent="0.35">
      <c r="A10" s="17">
        <v>9</v>
      </c>
      <c r="B10" s="13" t="s">
        <v>15</v>
      </c>
      <c r="C10" s="13" t="s">
        <v>154</v>
      </c>
      <c r="D10" s="13">
        <v>15</v>
      </c>
      <c r="E10" s="13">
        <v>20</v>
      </c>
      <c r="F10" s="13">
        <v>12</v>
      </c>
      <c r="G10" s="13">
        <v>32</v>
      </c>
      <c r="H10" s="13">
        <v>1</v>
      </c>
      <c r="I10" s="18">
        <v>0</v>
      </c>
    </row>
    <row r="11" spans="1:31" x14ac:dyDescent="0.35">
      <c r="A11" s="17">
        <v>10</v>
      </c>
      <c r="B11" s="13" t="s">
        <v>122</v>
      </c>
      <c r="C11" s="13" t="s">
        <v>11</v>
      </c>
      <c r="D11" s="13">
        <v>21</v>
      </c>
      <c r="E11" s="13">
        <v>10</v>
      </c>
      <c r="F11" s="13">
        <v>21</v>
      </c>
      <c r="G11" s="13">
        <v>31</v>
      </c>
      <c r="H11" s="13">
        <v>2</v>
      </c>
      <c r="I11" s="18">
        <v>0</v>
      </c>
    </row>
    <row r="12" spans="1:31" x14ac:dyDescent="0.35">
      <c r="A12" s="17">
        <v>11</v>
      </c>
      <c r="B12" s="13" t="s">
        <v>125</v>
      </c>
      <c r="C12" s="13" t="s">
        <v>114</v>
      </c>
      <c r="D12" s="13">
        <v>17</v>
      </c>
      <c r="E12" s="13">
        <v>6</v>
      </c>
      <c r="F12" s="13">
        <v>22</v>
      </c>
      <c r="G12" s="13">
        <v>28</v>
      </c>
      <c r="H12" s="13">
        <v>0</v>
      </c>
      <c r="I12" s="18">
        <v>0</v>
      </c>
    </row>
    <row r="13" spans="1:31" x14ac:dyDescent="0.35">
      <c r="A13" s="17">
        <v>12</v>
      </c>
      <c r="B13" s="13" t="s">
        <v>113</v>
      </c>
      <c r="C13" s="13" t="s">
        <v>149</v>
      </c>
      <c r="D13" s="13">
        <v>19</v>
      </c>
      <c r="E13" s="13">
        <v>14</v>
      </c>
      <c r="F13" s="13">
        <v>12</v>
      </c>
      <c r="G13" s="13">
        <v>26</v>
      </c>
      <c r="H13" s="13">
        <v>2</v>
      </c>
      <c r="I13" s="18">
        <v>0</v>
      </c>
    </row>
    <row r="14" spans="1:31" x14ac:dyDescent="0.35">
      <c r="A14" s="17">
        <v>13</v>
      </c>
      <c r="B14" s="13" t="s">
        <v>59</v>
      </c>
      <c r="C14" s="13" t="s">
        <v>114</v>
      </c>
      <c r="D14" s="13">
        <v>17</v>
      </c>
      <c r="E14" s="13">
        <v>18</v>
      </c>
      <c r="F14" s="13">
        <v>5</v>
      </c>
      <c r="G14" s="13">
        <v>23</v>
      </c>
      <c r="H14" s="13">
        <v>3</v>
      </c>
      <c r="I14" s="18">
        <v>0</v>
      </c>
    </row>
    <row r="15" spans="1:31" x14ac:dyDescent="0.35">
      <c r="A15" s="17">
        <v>14</v>
      </c>
      <c r="B15" s="13" t="s">
        <v>119</v>
      </c>
      <c r="C15" s="13" t="s">
        <v>115</v>
      </c>
      <c r="D15" s="13">
        <v>17</v>
      </c>
      <c r="E15" s="13">
        <v>15</v>
      </c>
      <c r="F15" s="13">
        <v>8</v>
      </c>
      <c r="G15" s="13">
        <v>23</v>
      </c>
      <c r="H15" s="13">
        <v>2</v>
      </c>
      <c r="I15" s="18">
        <v>0</v>
      </c>
    </row>
    <row r="16" spans="1:31" x14ac:dyDescent="0.35">
      <c r="A16" s="17">
        <v>15</v>
      </c>
      <c r="B16" s="13" t="s">
        <v>118</v>
      </c>
      <c r="C16" s="13" t="s">
        <v>149</v>
      </c>
      <c r="D16" s="13">
        <v>17</v>
      </c>
      <c r="E16" s="13">
        <v>11</v>
      </c>
      <c r="F16" s="13">
        <v>11</v>
      </c>
      <c r="G16" s="13">
        <v>22</v>
      </c>
      <c r="H16" s="13">
        <v>1</v>
      </c>
      <c r="I16" s="18">
        <v>0</v>
      </c>
    </row>
    <row r="17" spans="1:9" x14ac:dyDescent="0.35">
      <c r="A17" s="17">
        <v>16</v>
      </c>
      <c r="B17" s="13" t="s">
        <v>23</v>
      </c>
      <c r="C17" s="13" t="s">
        <v>11</v>
      </c>
      <c r="D17" s="13">
        <v>15</v>
      </c>
      <c r="E17" s="13">
        <v>16</v>
      </c>
      <c r="F17" s="13">
        <v>6</v>
      </c>
      <c r="G17" s="13">
        <v>22</v>
      </c>
      <c r="H17" s="13">
        <v>3</v>
      </c>
      <c r="I17" s="18">
        <v>0</v>
      </c>
    </row>
    <row r="18" spans="1:9" x14ac:dyDescent="0.35">
      <c r="A18" s="17">
        <v>17</v>
      </c>
      <c r="B18" s="13" t="s">
        <v>134</v>
      </c>
      <c r="C18" s="13" t="s">
        <v>154</v>
      </c>
      <c r="D18" s="13">
        <v>15</v>
      </c>
      <c r="E18" s="13">
        <v>4</v>
      </c>
      <c r="F18" s="13">
        <v>18</v>
      </c>
      <c r="G18" s="13">
        <v>22</v>
      </c>
      <c r="H18" s="13">
        <v>0</v>
      </c>
      <c r="I18" s="18">
        <v>0</v>
      </c>
    </row>
    <row r="19" spans="1:9" x14ac:dyDescent="0.35">
      <c r="A19" s="17">
        <v>18</v>
      </c>
      <c r="B19" s="13" t="s">
        <v>70</v>
      </c>
      <c r="C19" s="13" t="s">
        <v>154</v>
      </c>
      <c r="D19" s="13">
        <v>19</v>
      </c>
      <c r="E19" s="13">
        <v>7</v>
      </c>
      <c r="F19" s="13">
        <v>13</v>
      </c>
      <c r="G19" s="13">
        <v>20</v>
      </c>
      <c r="H19" s="13">
        <v>0</v>
      </c>
      <c r="I19" s="18">
        <v>0</v>
      </c>
    </row>
    <row r="20" spans="1:9" x14ac:dyDescent="0.35">
      <c r="A20" s="17">
        <v>19</v>
      </c>
      <c r="B20" s="13" t="s">
        <v>123</v>
      </c>
      <c r="C20" s="13" t="s">
        <v>11</v>
      </c>
      <c r="D20" s="13">
        <v>20</v>
      </c>
      <c r="E20" s="13">
        <v>5</v>
      </c>
      <c r="F20" s="13">
        <v>14</v>
      </c>
      <c r="G20" s="13">
        <v>19</v>
      </c>
      <c r="H20" s="13">
        <v>1</v>
      </c>
      <c r="I20" s="18">
        <v>0</v>
      </c>
    </row>
    <row r="21" spans="1:9" x14ac:dyDescent="0.35">
      <c r="A21" s="17">
        <v>20</v>
      </c>
      <c r="B21" s="13" t="s">
        <v>37</v>
      </c>
      <c r="C21" s="13" t="s">
        <v>11</v>
      </c>
      <c r="D21" s="13">
        <v>14</v>
      </c>
      <c r="E21" s="13">
        <v>8</v>
      </c>
      <c r="F21" s="13">
        <v>11</v>
      </c>
      <c r="G21" s="13">
        <v>19</v>
      </c>
      <c r="H21" s="13">
        <v>1</v>
      </c>
      <c r="I21" s="18">
        <v>0</v>
      </c>
    </row>
    <row r="22" spans="1:9" x14ac:dyDescent="0.35">
      <c r="A22" s="17">
        <v>23</v>
      </c>
      <c r="B22" s="13" t="s">
        <v>36</v>
      </c>
      <c r="C22" s="13" t="s">
        <v>152</v>
      </c>
      <c r="D22" s="13">
        <v>21</v>
      </c>
      <c r="E22" s="13">
        <v>11</v>
      </c>
      <c r="F22" s="13">
        <v>7</v>
      </c>
      <c r="G22" s="13">
        <v>18</v>
      </c>
      <c r="H22" s="13">
        <v>2</v>
      </c>
      <c r="I22" s="18">
        <v>0</v>
      </c>
    </row>
    <row r="23" spans="1:9" x14ac:dyDescent="0.35">
      <c r="A23" s="17">
        <v>24</v>
      </c>
      <c r="B23" s="13" t="s">
        <v>14</v>
      </c>
      <c r="C23" s="13" t="s">
        <v>152</v>
      </c>
      <c r="D23" s="13">
        <v>19</v>
      </c>
      <c r="E23" s="13">
        <v>8</v>
      </c>
      <c r="F23" s="13">
        <v>10</v>
      </c>
      <c r="G23" s="13">
        <v>18</v>
      </c>
      <c r="H23" s="13">
        <v>0</v>
      </c>
      <c r="I23" s="18">
        <v>0</v>
      </c>
    </row>
    <row r="24" spans="1:9" x14ac:dyDescent="0.35">
      <c r="A24" s="17">
        <v>21</v>
      </c>
      <c r="B24" s="13" t="s">
        <v>155</v>
      </c>
      <c r="C24" s="13" t="s">
        <v>149</v>
      </c>
      <c r="D24" s="13">
        <v>18</v>
      </c>
      <c r="E24" s="13">
        <v>8</v>
      </c>
      <c r="F24" s="13">
        <v>10</v>
      </c>
      <c r="G24" s="13">
        <v>18</v>
      </c>
      <c r="H24" s="13">
        <v>0</v>
      </c>
      <c r="I24" s="18">
        <v>0</v>
      </c>
    </row>
    <row r="25" spans="1:9" x14ac:dyDescent="0.35">
      <c r="A25" s="17">
        <v>25</v>
      </c>
      <c r="B25" s="13" t="s">
        <v>41</v>
      </c>
      <c r="C25" s="13" t="s">
        <v>154</v>
      </c>
      <c r="D25" s="13">
        <v>16</v>
      </c>
      <c r="E25" s="13">
        <v>10</v>
      </c>
      <c r="F25" s="13">
        <v>8</v>
      </c>
      <c r="G25" s="13">
        <v>18</v>
      </c>
      <c r="H25" s="13">
        <v>1</v>
      </c>
      <c r="I25" s="18">
        <v>1</v>
      </c>
    </row>
    <row r="26" spans="1:9" x14ac:dyDescent="0.35">
      <c r="A26" s="17">
        <v>22</v>
      </c>
      <c r="B26" s="13" t="s">
        <v>8</v>
      </c>
      <c r="C26" s="13" t="s">
        <v>149</v>
      </c>
      <c r="D26" s="13">
        <v>15</v>
      </c>
      <c r="E26" s="13">
        <v>7</v>
      </c>
      <c r="F26" s="13">
        <v>11</v>
      </c>
      <c r="G26" s="13">
        <v>18</v>
      </c>
      <c r="H26" s="13">
        <v>2</v>
      </c>
      <c r="I26" s="18">
        <v>0</v>
      </c>
    </row>
    <row r="27" spans="1:9" x14ac:dyDescent="0.35">
      <c r="A27" s="17">
        <v>27</v>
      </c>
      <c r="B27" s="13" t="s">
        <v>22</v>
      </c>
      <c r="C27" s="13" t="s">
        <v>114</v>
      </c>
      <c r="D27" s="13">
        <v>20</v>
      </c>
      <c r="E27" s="13">
        <v>7</v>
      </c>
      <c r="F27" s="13">
        <v>10</v>
      </c>
      <c r="G27" s="13">
        <v>17</v>
      </c>
      <c r="H27" s="13">
        <v>0</v>
      </c>
      <c r="I27" s="18">
        <v>0</v>
      </c>
    </row>
    <row r="28" spans="1:9" x14ac:dyDescent="0.35">
      <c r="A28" s="17">
        <v>26</v>
      </c>
      <c r="B28" s="13" t="s">
        <v>126</v>
      </c>
      <c r="C28" s="13" t="s">
        <v>152</v>
      </c>
      <c r="D28" s="13">
        <v>15</v>
      </c>
      <c r="E28" s="13">
        <v>6</v>
      </c>
      <c r="F28" s="13">
        <v>11</v>
      </c>
      <c r="G28" s="13">
        <v>17</v>
      </c>
      <c r="H28" s="13">
        <v>0</v>
      </c>
      <c r="I28" s="18">
        <v>0</v>
      </c>
    </row>
    <row r="29" spans="1:9" x14ac:dyDescent="0.35">
      <c r="A29" s="17">
        <v>30</v>
      </c>
      <c r="B29" s="13" t="s">
        <v>21</v>
      </c>
      <c r="C29" s="13" t="s">
        <v>154</v>
      </c>
      <c r="D29" s="13">
        <v>20</v>
      </c>
      <c r="E29" s="13">
        <v>7</v>
      </c>
      <c r="F29" s="13">
        <v>9</v>
      </c>
      <c r="G29" s="13">
        <v>16</v>
      </c>
      <c r="H29" s="13">
        <v>1</v>
      </c>
      <c r="I29" s="18">
        <v>0</v>
      </c>
    </row>
    <row r="30" spans="1:9" x14ac:dyDescent="0.35">
      <c r="A30" s="17">
        <v>28</v>
      </c>
      <c r="B30" s="13" t="s">
        <v>62</v>
      </c>
      <c r="C30" s="13" t="s">
        <v>11</v>
      </c>
      <c r="D30" s="13">
        <v>15</v>
      </c>
      <c r="E30" s="13">
        <v>4</v>
      </c>
      <c r="F30" s="13">
        <v>12</v>
      </c>
      <c r="G30" s="13">
        <v>16</v>
      </c>
      <c r="H30" s="13">
        <v>1</v>
      </c>
      <c r="I30" s="18">
        <v>0</v>
      </c>
    </row>
    <row r="31" spans="1:9" x14ac:dyDescent="0.35">
      <c r="A31" s="17">
        <v>29</v>
      </c>
      <c r="B31" s="13" t="s">
        <v>39</v>
      </c>
      <c r="C31" s="13" t="s">
        <v>149</v>
      </c>
      <c r="D31" s="13">
        <v>15</v>
      </c>
      <c r="E31" s="13">
        <v>7</v>
      </c>
      <c r="F31" s="13">
        <v>9</v>
      </c>
      <c r="G31" s="13">
        <v>16</v>
      </c>
      <c r="H31" s="13">
        <v>0</v>
      </c>
      <c r="I31" s="18">
        <v>0</v>
      </c>
    </row>
    <row r="32" spans="1:9" x14ac:dyDescent="0.35">
      <c r="A32" s="17">
        <v>32</v>
      </c>
      <c r="B32" s="13" t="s">
        <v>60</v>
      </c>
      <c r="C32" s="13" t="s">
        <v>115</v>
      </c>
      <c r="D32" s="13">
        <v>22</v>
      </c>
      <c r="E32" s="13">
        <v>8</v>
      </c>
      <c r="F32" s="13">
        <v>7</v>
      </c>
      <c r="G32" s="13">
        <v>15</v>
      </c>
      <c r="H32" s="13">
        <v>0</v>
      </c>
      <c r="I32" s="18">
        <v>0</v>
      </c>
    </row>
    <row r="33" spans="1:9" x14ac:dyDescent="0.35">
      <c r="A33" s="17">
        <v>31</v>
      </c>
      <c r="B33" s="13" t="s">
        <v>130</v>
      </c>
      <c r="C33" s="13" t="s">
        <v>114</v>
      </c>
      <c r="D33" s="13">
        <v>18</v>
      </c>
      <c r="E33" s="13">
        <v>6</v>
      </c>
      <c r="F33" s="13">
        <v>9</v>
      </c>
      <c r="G33" s="13">
        <v>15</v>
      </c>
      <c r="H33" s="13">
        <v>1</v>
      </c>
      <c r="I33" s="18">
        <v>0</v>
      </c>
    </row>
    <row r="34" spans="1:9" x14ac:dyDescent="0.35">
      <c r="A34" s="17">
        <v>36</v>
      </c>
      <c r="B34" s="13" t="s">
        <v>38</v>
      </c>
      <c r="C34" s="13" t="s">
        <v>149</v>
      </c>
      <c r="D34" s="13">
        <v>21</v>
      </c>
      <c r="E34" s="13">
        <v>6</v>
      </c>
      <c r="F34" s="13">
        <v>8</v>
      </c>
      <c r="G34" s="13">
        <v>14</v>
      </c>
      <c r="H34" s="13">
        <v>1</v>
      </c>
      <c r="I34" s="18">
        <v>0</v>
      </c>
    </row>
    <row r="35" spans="1:9" x14ac:dyDescent="0.35">
      <c r="A35" s="17">
        <v>34</v>
      </c>
      <c r="B35" s="13" t="s">
        <v>43</v>
      </c>
      <c r="C35" s="13" t="s">
        <v>114</v>
      </c>
      <c r="D35" s="13">
        <v>19</v>
      </c>
      <c r="E35" s="13">
        <v>8</v>
      </c>
      <c r="F35" s="13">
        <v>6</v>
      </c>
      <c r="G35" s="13">
        <v>14</v>
      </c>
      <c r="H35" s="13">
        <v>4</v>
      </c>
      <c r="I35" s="18">
        <v>0</v>
      </c>
    </row>
    <row r="36" spans="1:9" x14ac:dyDescent="0.35">
      <c r="A36" s="17">
        <v>33</v>
      </c>
      <c r="B36" s="13" t="s">
        <v>42</v>
      </c>
      <c r="C36" s="13" t="s">
        <v>115</v>
      </c>
      <c r="D36" s="13">
        <v>19</v>
      </c>
      <c r="E36" s="13">
        <v>4</v>
      </c>
      <c r="F36" s="13">
        <v>10</v>
      </c>
      <c r="G36" s="13">
        <v>14</v>
      </c>
      <c r="H36" s="13">
        <v>0</v>
      </c>
      <c r="I36" s="18">
        <v>0</v>
      </c>
    </row>
    <row r="37" spans="1:9" x14ac:dyDescent="0.35">
      <c r="A37" s="17">
        <v>37</v>
      </c>
      <c r="B37" s="13" t="s">
        <v>132</v>
      </c>
      <c r="C37" s="13" t="s">
        <v>152</v>
      </c>
      <c r="D37" s="13">
        <v>17</v>
      </c>
      <c r="E37" s="13">
        <v>4</v>
      </c>
      <c r="F37" s="13">
        <v>10</v>
      </c>
      <c r="G37" s="13">
        <v>14</v>
      </c>
      <c r="H37" s="13">
        <v>0</v>
      </c>
      <c r="I37" s="18">
        <v>0</v>
      </c>
    </row>
    <row r="38" spans="1:9" x14ac:dyDescent="0.35">
      <c r="A38" s="17">
        <v>35</v>
      </c>
      <c r="B38" s="13" t="s">
        <v>33</v>
      </c>
      <c r="C38" s="13" t="s">
        <v>149</v>
      </c>
      <c r="D38" s="13">
        <v>14</v>
      </c>
      <c r="E38" s="13">
        <v>9</v>
      </c>
      <c r="F38" s="13">
        <v>5</v>
      </c>
      <c r="G38" s="13">
        <v>14</v>
      </c>
      <c r="H38" s="13">
        <v>1</v>
      </c>
      <c r="I38" s="18">
        <v>0</v>
      </c>
    </row>
    <row r="39" spans="1:9" x14ac:dyDescent="0.35">
      <c r="A39" s="17">
        <v>38</v>
      </c>
      <c r="B39" s="13" t="s">
        <v>57</v>
      </c>
      <c r="C39" s="13" t="s">
        <v>11</v>
      </c>
      <c r="D39" s="13">
        <v>15</v>
      </c>
      <c r="E39" s="13">
        <v>4</v>
      </c>
      <c r="F39" s="13">
        <v>9</v>
      </c>
      <c r="G39" s="13">
        <v>13</v>
      </c>
      <c r="H39" s="13">
        <v>0</v>
      </c>
      <c r="I39" s="18">
        <v>0</v>
      </c>
    </row>
    <row r="40" spans="1:9" x14ac:dyDescent="0.35">
      <c r="A40" s="17">
        <v>39</v>
      </c>
      <c r="B40" s="13" t="s">
        <v>29</v>
      </c>
      <c r="C40" s="13" t="s">
        <v>149</v>
      </c>
      <c r="D40" s="13">
        <v>22</v>
      </c>
      <c r="E40" s="13">
        <v>3</v>
      </c>
      <c r="F40" s="13">
        <v>9</v>
      </c>
      <c r="G40" s="13">
        <v>12</v>
      </c>
      <c r="H40" s="13">
        <v>0</v>
      </c>
      <c r="I40" s="18">
        <v>0</v>
      </c>
    </row>
    <row r="41" spans="1:9" x14ac:dyDescent="0.35">
      <c r="A41" s="17">
        <v>42</v>
      </c>
      <c r="B41" s="13" t="s">
        <v>65</v>
      </c>
      <c r="C41" s="13" t="s">
        <v>154</v>
      </c>
      <c r="D41" s="13">
        <v>22</v>
      </c>
      <c r="E41" s="13">
        <v>5</v>
      </c>
      <c r="F41" s="13">
        <v>7</v>
      </c>
      <c r="G41" s="13">
        <v>12</v>
      </c>
      <c r="H41" s="13">
        <v>0</v>
      </c>
      <c r="I41" s="18">
        <v>0</v>
      </c>
    </row>
    <row r="42" spans="1:9" x14ac:dyDescent="0.35">
      <c r="A42" s="17">
        <v>41</v>
      </c>
      <c r="B42" s="13" t="s">
        <v>47</v>
      </c>
      <c r="C42" s="13" t="s">
        <v>152</v>
      </c>
      <c r="D42" s="13">
        <v>20</v>
      </c>
      <c r="E42" s="13">
        <v>3</v>
      </c>
      <c r="F42" s="13">
        <v>9</v>
      </c>
      <c r="G42" s="13">
        <v>12</v>
      </c>
      <c r="H42" s="13">
        <v>0</v>
      </c>
      <c r="I42" s="18">
        <v>0</v>
      </c>
    </row>
    <row r="43" spans="1:9" x14ac:dyDescent="0.35">
      <c r="A43" s="17">
        <v>40</v>
      </c>
      <c r="B43" s="13" t="s">
        <v>24</v>
      </c>
      <c r="C43" s="13" t="s">
        <v>154</v>
      </c>
      <c r="D43" s="13">
        <v>14</v>
      </c>
      <c r="E43" s="13">
        <v>8</v>
      </c>
      <c r="F43" s="13">
        <v>4</v>
      </c>
      <c r="G43" s="13">
        <v>12</v>
      </c>
      <c r="H43" s="13">
        <v>1</v>
      </c>
      <c r="I43" s="18">
        <v>0</v>
      </c>
    </row>
    <row r="44" spans="1:9" x14ac:dyDescent="0.35">
      <c r="A44" s="17">
        <v>43</v>
      </c>
      <c r="B44" s="13" t="s">
        <v>156</v>
      </c>
      <c r="C44" s="13" t="s">
        <v>115</v>
      </c>
      <c r="D44" s="13">
        <v>14</v>
      </c>
      <c r="E44" s="13">
        <v>5</v>
      </c>
      <c r="F44" s="13">
        <v>7</v>
      </c>
      <c r="G44" s="13">
        <v>12</v>
      </c>
      <c r="H44" s="13">
        <v>0</v>
      </c>
      <c r="I44" s="18">
        <v>0</v>
      </c>
    </row>
    <row r="45" spans="1:9" x14ac:dyDescent="0.35">
      <c r="A45" s="17">
        <v>46</v>
      </c>
      <c r="B45" s="13" t="s">
        <v>40</v>
      </c>
      <c r="C45" s="13" t="s">
        <v>11</v>
      </c>
      <c r="D45" s="13">
        <v>20</v>
      </c>
      <c r="E45" s="13">
        <v>3</v>
      </c>
      <c r="F45" s="13">
        <v>8</v>
      </c>
      <c r="G45" s="13">
        <v>11</v>
      </c>
      <c r="H45" s="13">
        <v>0</v>
      </c>
      <c r="I45" s="18">
        <v>0</v>
      </c>
    </row>
    <row r="46" spans="1:9" x14ac:dyDescent="0.35">
      <c r="A46" s="17">
        <v>44</v>
      </c>
      <c r="B46" s="13" t="s">
        <v>55</v>
      </c>
      <c r="C46" s="13" t="s">
        <v>114</v>
      </c>
      <c r="D46" s="13">
        <v>17</v>
      </c>
      <c r="E46" s="13">
        <v>3</v>
      </c>
      <c r="F46" s="13">
        <v>8</v>
      </c>
      <c r="G46" s="13">
        <v>11</v>
      </c>
      <c r="H46" s="13">
        <v>0</v>
      </c>
      <c r="I46" s="18">
        <v>0</v>
      </c>
    </row>
    <row r="47" spans="1:9" x14ac:dyDescent="0.35">
      <c r="A47" s="17">
        <v>45</v>
      </c>
      <c r="B47" s="13" t="s">
        <v>143</v>
      </c>
      <c r="C47" s="13" t="s">
        <v>149</v>
      </c>
      <c r="D47" s="13">
        <v>16</v>
      </c>
      <c r="E47" s="13">
        <v>3</v>
      </c>
      <c r="F47" s="13">
        <v>8</v>
      </c>
      <c r="G47" s="13">
        <v>11</v>
      </c>
      <c r="H47" s="13">
        <v>0</v>
      </c>
      <c r="I47" s="18">
        <v>0</v>
      </c>
    </row>
    <row r="48" spans="1:9" x14ac:dyDescent="0.35">
      <c r="A48" s="17">
        <v>48</v>
      </c>
      <c r="B48" s="13" t="s">
        <v>83</v>
      </c>
      <c r="C48" s="13" t="s">
        <v>114</v>
      </c>
      <c r="D48" s="13">
        <v>21</v>
      </c>
      <c r="E48" s="13">
        <v>1</v>
      </c>
      <c r="F48" s="13">
        <v>9</v>
      </c>
      <c r="G48" s="13">
        <v>10</v>
      </c>
      <c r="H48" s="13">
        <v>0</v>
      </c>
      <c r="I48" s="18">
        <v>0</v>
      </c>
    </row>
    <row r="49" spans="1:9" x14ac:dyDescent="0.35">
      <c r="A49" s="17">
        <v>49</v>
      </c>
      <c r="B49" s="13" t="s">
        <v>69</v>
      </c>
      <c r="C49" s="13" t="s">
        <v>152</v>
      </c>
      <c r="D49" s="13">
        <v>19</v>
      </c>
      <c r="E49" s="13">
        <v>5</v>
      </c>
      <c r="F49" s="13">
        <v>5</v>
      </c>
      <c r="G49" s="13">
        <v>10</v>
      </c>
      <c r="H49" s="13">
        <v>0</v>
      </c>
      <c r="I49" s="18">
        <v>1</v>
      </c>
    </row>
    <row r="50" spans="1:9" x14ac:dyDescent="0.35">
      <c r="A50" s="17">
        <v>47</v>
      </c>
      <c r="B50" s="13" t="s">
        <v>127</v>
      </c>
      <c r="C50" s="13" t="s">
        <v>149</v>
      </c>
      <c r="D50" s="13">
        <v>17</v>
      </c>
      <c r="E50" s="13">
        <v>2</v>
      </c>
      <c r="F50" s="13">
        <v>8</v>
      </c>
      <c r="G50" s="13">
        <v>10</v>
      </c>
      <c r="H50" s="13">
        <v>1</v>
      </c>
      <c r="I50" s="18">
        <v>0</v>
      </c>
    </row>
    <row r="51" spans="1:9" x14ac:dyDescent="0.35">
      <c r="A51" s="17">
        <v>50</v>
      </c>
      <c r="B51" s="13" t="s">
        <v>141</v>
      </c>
      <c r="C51" s="13" t="s">
        <v>115</v>
      </c>
      <c r="D51" s="13">
        <v>13</v>
      </c>
      <c r="E51" s="13">
        <v>4</v>
      </c>
      <c r="F51" s="13">
        <v>6</v>
      </c>
      <c r="G51" s="13">
        <v>10</v>
      </c>
      <c r="H51" s="13">
        <v>2</v>
      </c>
      <c r="I51" s="18">
        <v>0</v>
      </c>
    </row>
    <row r="52" spans="1:9" x14ac:dyDescent="0.35">
      <c r="A52" s="17">
        <v>51</v>
      </c>
      <c r="B52" s="13" t="s">
        <v>157</v>
      </c>
      <c r="C52" s="13" t="s">
        <v>152</v>
      </c>
      <c r="D52" s="13">
        <v>9</v>
      </c>
      <c r="E52" s="13">
        <v>4</v>
      </c>
      <c r="F52" s="13">
        <v>6</v>
      </c>
      <c r="G52" s="13">
        <v>10</v>
      </c>
      <c r="H52" s="13">
        <v>2</v>
      </c>
      <c r="I52" s="18">
        <v>0</v>
      </c>
    </row>
    <row r="53" spans="1:9" x14ac:dyDescent="0.35">
      <c r="A53" s="17">
        <v>53</v>
      </c>
      <c r="B53" s="13" t="s">
        <v>27</v>
      </c>
      <c r="C53" s="13" t="s">
        <v>114</v>
      </c>
      <c r="D53" s="13">
        <v>18</v>
      </c>
      <c r="E53" s="13">
        <v>6</v>
      </c>
      <c r="F53" s="13">
        <v>3</v>
      </c>
      <c r="G53" s="13">
        <v>9</v>
      </c>
      <c r="H53" s="13">
        <v>1</v>
      </c>
      <c r="I53" s="18">
        <v>0</v>
      </c>
    </row>
    <row r="54" spans="1:9" x14ac:dyDescent="0.35">
      <c r="A54" s="17">
        <v>52</v>
      </c>
      <c r="B54" s="13" t="s">
        <v>78</v>
      </c>
      <c r="C54" s="13" t="s">
        <v>115</v>
      </c>
      <c r="D54" s="13">
        <v>18</v>
      </c>
      <c r="E54" s="13">
        <v>0</v>
      </c>
      <c r="F54" s="13">
        <v>9</v>
      </c>
      <c r="G54" s="13">
        <v>9</v>
      </c>
      <c r="H54" s="13">
        <v>0</v>
      </c>
      <c r="I54" s="18">
        <v>0</v>
      </c>
    </row>
    <row r="55" spans="1:9" x14ac:dyDescent="0.35">
      <c r="A55" s="17">
        <v>54</v>
      </c>
      <c r="B55" s="13" t="s">
        <v>129</v>
      </c>
      <c r="C55" s="13" t="s">
        <v>115</v>
      </c>
      <c r="D55" s="13">
        <v>21</v>
      </c>
      <c r="E55" s="13">
        <v>5</v>
      </c>
      <c r="F55" s="13">
        <v>3</v>
      </c>
      <c r="G55" s="13">
        <v>8</v>
      </c>
      <c r="H55" s="13">
        <v>0</v>
      </c>
      <c r="I55" s="18">
        <v>0</v>
      </c>
    </row>
    <row r="56" spans="1:9" x14ac:dyDescent="0.35">
      <c r="A56" s="17">
        <v>56</v>
      </c>
      <c r="B56" s="13" t="s">
        <v>158</v>
      </c>
      <c r="C56" s="13" t="s">
        <v>11</v>
      </c>
      <c r="D56" s="13">
        <v>16</v>
      </c>
      <c r="E56" s="13">
        <v>0</v>
      </c>
      <c r="F56" s="13">
        <v>8</v>
      </c>
      <c r="G56" s="13">
        <v>8</v>
      </c>
      <c r="H56" s="13">
        <v>0</v>
      </c>
      <c r="I56" s="18">
        <v>0</v>
      </c>
    </row>
    <row r="57" spans="1:9" x14ac:dyDescent="0.35">
      <c r="A57" s="17">
        <v>55</v>
      </c>
      <c r="B57" s="13" t="s">
        <v>97</v>
      </c>
      <c r="C57" s="13" t="s">
        <v>152</v>
      </c>
      <c r="D57" s="13">
        <v>12</v>
      </c>
      <c r="E57" s="13">
        <v>3</v>
      </c>
      <c r="F57" s="13">
        <v>5</v>
      </c>
      <c r="G57" s="13">
        <v>8</v>
      </c>
      <c r="H57" s="13">
        <v>0</v>
      </c>
      <c r="I57" s="18">
        <v>1</v>
      </c>
    </row>
    <row r="58" spans="1:9" x14ac:dyDescent="0.35">
      <c r="A58" s="17">
        <v>59</v>
      </c>
      <c r="B58" s="13" t="s">
        <v>71</v>
      </c>
      <c r="C58" s="13" t="s">
        <v>152</v>
      </c>
      <c r="D58" s="13">
        <v>22</v>
      </c>
      <c r="E58" s="13">
        <v>1</v>
      </c>
      <c r="F58" s="13">
        <v>6</v>
      </c>
      <c r="G58" s="13">
        <v>7</v>
      </c>
      <c r="H58" s="13">
        <v>0</v>
      </c>
      <c r="I58" s="18">
        <v>0</v>
      </c>
    </row>
    <row r="59" spans="1:9" x14ac:dyDescent="0.35">
      <c r="A59" s="17">
        <v>65</v>
      </c>
      <c r="B59" s="13" t="s">
        <v>84</v>
      </c>
      <c r="C59" s="13" t="s">
        <v>152</v>
      </c>
      <c r="D59" s="13">
        <v>20</v>
      </c>
      <c r="E59" s="13">
        <v>1</v>
      </c>
      <c r="F59" s="13">
        <v>6</v>
      </c>
      <c r="G59" s="13">
        <v>7</v>
      </c>
      <c r="H59" s="13">
        <v>0</v>
      </c>
      <c r="I59" s="18">
        <v>0</v>
      </c>
    </row>
    <row r="60" spans="1:9" x14ac:dyDescent="0.35">
      <c r="A60" s="17">
        <v>63</v>
      </c>
      <c r="B60" s="13" t="s">
        <v>159</v>
      </c>
      <c r="C60" s="13" t="s">
        <v>154</v>
      </c>
      <c r="D60" s="13">
        <v>19</v>
      </c>
      <c r="E60" s="13">
        <v>1</v>
      </c>
      <c r="F60" s="13">
        <v>6</v>
      </c>
      <c r="G60" s="13">
        <v>7</v>
      </c>
      <c r="H60" s="13">
        <v>0</v>
      </c>
      <c r="I60" s="18">
        <v>0</v>
      </c>
    </row>
    <row r="61" spans="1:9" x14ac:dyDescent="0.35">
      <c r="A61" s="17">
        <v>58</v>
      </c>
      <c r="B61" s="13" t="s">
        <v>35</v>
      </c>
      <c r="C61" s="13" t="s">
        <v>115</v>
      </c>
      <c r="D61" s="13">
        <v>17</v>
      </c>
      <c r="E61" s="13">
        <v>2</v>
      </c>
      <c r="F61" s="13">
        <v>5</v>
      </c>
      <c r="G61" s="13">
        <v>7</v>
      </c>
      <c r="H61" s="13">
        <v>0</v>
      </c>
      <c r="I61" s="18">
        <v>0</v>
      </c>
    </row>
    <row r="62" spans="1:9" x14ac:dyDescent="0.35">
      <c r="A62" s="17">
        <v>61</v>
      </c>
      <c r="B62" s="13" t="s">
        <v>56</v>
      </c>
      <c r="C62" s="13" t="s">
        <v>114</v>
      </c>
      <c r="D62" s="13">
        <v>16</v>
      </c>
      <c r="E62" s="13">
        <v>0</v>
      </c>
      <c r="F62" s="13">
        <v>7</v>
      </c>
      <c r="G62" s="13">
        <v>7</v>
      </c>
      <c r="H62" s="13">
        <v>0</v>
      </c>
      <c r="I62" s="18">
        <v>0</v>
      </c>
    </row>
    <row r="63" spans="1:9" x14ac:dyDescent="0.35">
      <c r="A63" s="17">
        <v>57</v>
      </c>
      <c r="B63" s="13" t="s">
        <v>133</v>
      </c>
      <c r="C63" s="13" t="s">
        <v>115</v>
      </c>
      <c r="D63" s="13">
        <v>15</v>
      </c>
      <c r="E63" s="13">
        <v>3</v>
      </c>
      <c r="F63" s="13">
        <v>4</v>
      </c>
      <c r="G63" s="13">
        <v>7</v>
      </c>
      <c r="H63" s="13">
        <v>1</v>
      </c>
      <c r="I63" s="18">
        <v>1</v>
      </c>
    </row>
    <row r="64" spans="1:9" x14ac:dyDescent="0.35">
      <c r="A64" s="17">
        <v>60</v>
      </c>
      <c r="B64" s="13" t="s">
        <v>53</v>
      </c>
      <c r="C64" s="13" t="s">
        <v>115</v>
      </c>
      <c r="D64" s="13">
        <v>14</v>
      </c>
      <c r="E64" s="13">
        <v>3</v>
      </c>
      <c r="F64" s="13">
        <v>4</v>
      </c>
      <c r="G64" s="13">
        <v>7</v>
      </c>
      <c r="H64" s="13">
        <v>1</v>
      </c>
      <c r="I64" s="18">
        <v>0</v>
      </c>
    </row>
    <row r="65" spans="1:9" x14ac:dyDescent="0.35">
      <c r="A65" s="17">
        <v>62</v>
      </c>
      <c r="B65" s="13" t="s">
        <v>96</v>
      </c>
      <c r="C65" s="13" t="s">
        <v>114</v>
      </c>
      <c r="D65" s="13">
        <v>13</v>
      </c>
      <c r="E65" s="13">
        <v>4</v>
      </c>
      <c r="F65" s="13">
        <v>3</v>
      </c>
      <c r="G65" s="13">
        <v>7</v>
      </c>
      <c r="H65" s="13">
        <v>1</v>
      </c>
      <c r="I65" s="18">
        <v>0</v>
      </c>
    </row>
    <row r="66" spans="1:9" x14ac:dyDescent="0.35">
      <c r="A66" s="17">
        <v>64</v>
      </c>
      <c r="B66" s="13" t="s">
        <v>76</v>
      </c>
      <c r="C66" s="13" t="s">
        <v>154</v>
      </c>
      <c r="D66" s="13">
        <v>13</v>
      </c>
      <c r="E66" s="13">
        <v>6</v>
      </c>
      <c r="F66" s="13">
        <v>1</v>
      </c>
      <c r="G66" s="13">
        <v>7</v>
      </c>
      <c r="H66" s="13">
        <v>1</v>
      </c>
      <c r="I66" s="18">
        <v>0</v>
      </c>
    </row>
    <row r="67" spans="1:9" x14ac:dyDescent="0.35">
      <c r="A67" s="17">
        <v>66</v>
      </c>
      <c r="B67" s="13" t="s">
        <v>160</v>
      </c>
      <c r="C67" s="13" t="s">
        <v>152</v>
      </c>
      <c r="D67" s="13">
        <v>11</v>
      </c>
      <c r="E67" s="13">
        <v>3</v>
      </c>
      <c r="F67" s="13">
        <v>4</v>
      </c>
      <c r="G67" s="13">
        <v>7</v>
      </c>
      <c r="H67" s="13">
        <v>1</v>
      </c>
      <c r="I67" s="18">
        <v>0</v>
      </c>
    </row>
    <row r="68" spans="1:9" x14ac:dyDescent="0.35">
      <c r="A68" s="17">
        <v>71</v>
      </c>
      <c r="B68" s="13" t="s">
        <v>46</v>
      </c>
      <c r="C68" s="13" t="s">
        <v>115</v>
      </c>
      <c r="D68" s="13">
        <v>20</v>
      </c>
      <c r="E68" s="13">
        <v>3</v>
      </c>
      <c r="F68" s="13">
        <v>3</v>
      </c>
      <c r="G68" s="13">
        <v>6</v>
      </c>
      <c r="H68" s="13">
        <v>0</v>
      </c>
      <c r="I68" s="18">
        <v>0</v>
      </c>
    </row>
    <row r="69" spans="1:9" x14ac:dyDescent="0.35">
      <c r="A69" s="17">
        <v>70</v>
      </c>
      <c r="B69" s="13" t="s">
        <v>142</v>
      </c>
      <c r="C69" s="13" t="s">
        <v>115</v>
      </c>
      <c r="D69" s="13">
        <v>19</v>
      </c>
      <c r="E69" s="13">
        <v>0</v>
      </c>
      <c r="F69" s="13">
        <v>6</v>
      </c>
      <c r="G69" s="13">
        <v>6</v>
      </c>
      <c r="H69" s="13">
        <v>0</v>
      </c>
      <c r="I69" s="18">
        <v>0</v>
      </c>
    </row>
    <row r="70" spans="1:9" x14ac:dyDescent="0.35">
      <c r="A70" s="17">
        <v>72</v>
      </c>
      <c r="B70" s="13" t="s">
        <v>105</v>
      </c>
      <c r="C70" s="13" t="s">
        <v>152</v>
      </c>
      <c r="D70" s="13">
        <v>19</v>
      </c>
      <c r="E70" s="13">
        <v>0</v>
      </c>
      <c r="F70" s="13">
        <v>6</v>
      </c>
      <c r="G70" s="13">
        <v>6</v>
      </c>
      <c r="H70" s="13">
        <v>0</v>
      </c>
      <c r="I70" s="18">
        <v>0</v>
      </c>
    </row>
    <row r="71" spans="1:9" x14ac:dyDescent="0.35">
      <c r="A71" s="17">
        <v>69</v>
      </c>
      <c r="B71" s="13" t="s">
        <v>79</v>
      </c>
      <c r="C71" s="13" t="s">
        <v>154</v>
      </c>
      <c r="D71" s="13">
        <v>14</v>
      </c>
      <c r="E71" s="13">
        <v>2</v>
      </c>
      <c r="F71" s="13">
        <v>4</v>
      </c>
      <c r="G71" s="13">
        <v>6</v>
      </c>
      <c r="H71" s="13">
        <v>0</v>
      </c>
      <c r="I71" s="18">
        <v>0</v>
      </c>
    </row>
    <row r="72" spans="1:9" x14ac:dyDescent="0.35">
      <c r="A72" s="17">
        <v>68</v>
      </c>
      <c r="B72" s="13" t="s">
        <v>108</v>
      </c>
      <c r="C72" s="13" t="s">
        <v>114</v>
      </c>
      <c r="D72" s="13">
        <v>13</v>
      </c>
      <c r="E72" s="13">
        <v>2</v>
      </c>
      <c r="F72" s="13">
        <v>4</v>
      </c>
      <c r="G72" s="13">
        <v>6</v>
      </c>
      <c r="H72" s="13">
        <v>0</v>
      </c>
      <c r="I72" s="18">
        <v>0</v>
      </c>
    </row>
    <row r="73" spans="1:9" x14ac:dyDescent="0.35">
      <c r="A73" s="17">
        <v>67</v>
      </c>
      <c r="B73" s="13" t="s">
        <v>61</v>
      </c>
      <c r="C73" s="13" t="s">
        <v>114</v>
      </c>
      <c r="D73" s="13">
        <v>12</v>
      </c>
      <c r="E73" s="13">
        <v>2</v>
      </c>
      <c r="F73" s="13">
        <v>4</v>
      </c>
      <c r="G73" s="13">
        <v>6</v>
      </c>
      <c r="H73" s="13">
        <v>0</v>
      </c>
      <c r="I73" s="18">
        <v>0</v>
      </c>
    </row>
    <row r="74" spans="1:9" x14ac:dyDescent="0.35">
      <c r="A74" s="17">
        <v>73</v>
      </c>
      <c r="B74" s="13" t="s">
        <v>88</v>
      </c>
      <c r="C74" s="13" t="s">
        <v>11</v>
      </c>
      <c r="D74" s="13">
        <v>10</v>
      </c>
      <c r="E74" s="13">
        <v>1</v>
      </c>
      <c r="F74" s="13">
        <v>4</v>
      </c>
      <c r="G74" s="13">
        <v>5</v>
      </c>
      <c r="H74" s="13">
        <v>1</v>
      </c>
      <c r="I74" s="18">
        <v>0</v>
      </c>
    </row>
    <row r="75" spans="1:9" x14ac:dyDescent="0.35">
      <c r="A75" s="17">
        <v>74</v>
      </c>
      <c r="B75" s="13" t="s">
        <v>45</v>
      </c>
      <c r="C75" s="13" t="s">
        <v>11</v>
      </c>
      <c r="D75" s="13">
        <v>9</v>
      </c>
      <c r="E75" s="13">
        <v>1</v>
      </c>
      <c r="F75" s="13">
        <v>4</v>
      </c>
      <c r="G75" s="13">
        <v>5</v>
      </c>
      <c r="H75" s="13">
        <v>0</v>
      </c>
      <c r="I75" s="18">
        <v>0</v>
      </c>
    </row>
    <row r="76" spans="1:9" x14ac:dyDescent="0.35">
      <c r="A76" s="17">
        <v>76</v>
      </c>
      <c r="B76" s="13" t="s">
        <v>80</v>
      </c>
      <c r="C76" s="13" t="s">
        <v>149</v>
      </c>
      <c r="D76" s="13">
        <v>18</v>
      </c>
      <c r="E76" s="13">
        <v>0</v>
      </c>
      <c r="F76" s="13">
        <v>4</v>
      </c>
      <c r="G76" s="13">
        <v>4</v>
      </c>
      <c r="H76" s="13">
        <v>0</v>
      </c>
      <c r="I76" s="18">
        <v>0</v>
      </c>
    </row>
    <row r="77" spans="1:9" x14ac:dyDescent="0.35">
      <c r="A77" s="17">
        <v>75</v>
      </c>
      <c r="B77" s="13" t="s">
        <v>161</v>
      </c>
      <c r="C77" s="13" t="s">
        <v>149</v>
      </c>
      <c r="D77" s="13">
        <v>12</v>
      </c>
      <c r="E77" s="13">
        <v>1</v>
      </c>
      <c r="F77" s="13">
        <v>3</v>
      </c>
      <c r="G77" s="13">
        <v>4</v>
      </c>
      <c r="H77" s="13">
        <v>0</v>
      </c>
      <c r="I77" s="18">
        <v>0</v>
      </c>
    </row>
    <row r="78" spans="1:9" x14ac:dyDescent="0.35">
      <c r="A78" s="17">
        <v>77</v>
      </c>
      <c r="B78" s="13" t="s">
        <v>31</v>
      </c>
      <c r="C78" s="13" t="s">
        <v>115</v>
      </c>
      <c r="D78" s="13">
        <v>6</v>
      </c>
      <c r="E78" s="13">
        <v>2</v>
      </c>
      <c r="F78" s="13">
        <v>2</v>
      </c>
      <c r="G78" s="13">
        <v>4</v>
      </c>
      <c r="H78" s="13">
        <v>0</v>
      </c>
      <c r="I78" s="18">
        <v>0</v>
      </c>
    </row>
    <row r="79" spans="1:9" x14ac:dyDescent="0.35">
      <c r="A79" s="17">
        <v>79</v>
      </c>
      <c r="B79" s="13" t="s">
        <v>145</v>
      </c>
      <c r="C79" s="13" t="s">
        <v>149</v>
      </c>
      <c r="D79" s="13">
        <v>18</v>
      </c>
      <c r="E79" s="13">
        <v>1</v>
      </c>
      <c r="F79" s="13">
        <v>2</v>
      </c>
      <c r="G79" s="13">
        <v>3</v>
      </c>
      <c r="H79" s="13">
        <v>0</v>
      </c>
      <c r="I79" s="18">
        <v>0</v>
      </c>
    </row>
    <row r="80" spans="1:9" x14ac:dyDescent="0.35">
      <c r="A80" s="17">
        <v>78</v>
      </c>
      <c r="B80" s="13" t="s">
        <v>64</v>
      </c>
      <c r="C80" s="13" t="s">
        <v>115</v>
      </c>
      <c r="D80" s="13">
        <v>11</v>
      </c>
      <c r="E80" s="13">
        <v>1</v>
      </c>
      <c r="F80" s="13">
        <v>2</v>
      </c>
      <c r="G80" s="13">
        <v>3</v>
      </c>
      <c r="H80" s="13">
        <v>0</v>
      </c>
      <c r="I80" s="18">
        <v>0</v>
      </c>
    </row>
    <row r="81" spans="1:9" x14ac:dyDescent="0.35">
      <c r="A81" s="17">
        <v>82</v>
      </c>
      <c r="B81" s="13" t="s">
        <v>86</v>
      </c>
      <c r="C81" s="13" t="s">
        <v>154</v>
      </c>
      <c r="D81" s="13">
        <v>18</v>
      </c>
      <c r="E81" s="13">
        <v>0</v>
      </c>
      <c r="F81" s="13">
        <v>2</v>
      </c>
      <c r="G81" s="13">
        <v>2</v>
      </c>
      <c r="H81" s="13">
        <v>0</v>
      </c>
      <c r="I81" s="18">
        <v>0</v>
      </c>
    </row>
    <row r="82" spans="1:9" x14ac:dyDescent="0.35">
      <c r="A82" s="17">
        <v>83</v>
      </c>
      <c r="B82" s="13" t="s">
        <v>162</v>
      </c>
      <c r="C82" s="13" t="s">
        <v>154</v>
      </c>
      <c r="D82" s="13">
        <v>16</v>
      </c>
      <c r="E82" s="13">
        <v>1</v>
      </c>
      <c r="F82" s="13">
        <v>1</v>
      </c>
      <c r="G82" s="13">
        <v>2</v>
      </c>
      <c r="H82" s="13">
        <v>0</v>
      </c>
      <c r="I82" s="18">
        <v>0</v>
      </c>
    </row>
    <row r="83" spans="1:9" x14ac:dyDescent="0.35">
      <c r="A83" s="17">
        <v>80</v>
      </c>
      <c r="B83" s="13" t="s">
        <v>102</v>
      </c>
      <c r="C83" s="13" t="s">
        <v>11</v>
      </c>
      <c r="D83" s="13">
        <v>6</v>
      </c>
      <c r="E83" s="13">
        <v>1</v>
      </c>
      <c r="F83" s="13">
        <v>1</v>
      </c>
      <c r="G83" s="13">
        <v>2</v>
      </c>
      <c r="H83" s="13">
        <v>0</v>
      </c>
      <c r="I83" s="18">
        <v>0</v>
      </c>
    </row>
    <row r="84" spans="1:9" x14ac:dyDescent="0.35">
      <c r="A84" s="17">
        <v>84</v>
      </c>
      <c r="B84" s="13" t="s">
        <v>163</v>
      </c>
      <c r="C84" s="13" t="s">
        <v>154</v>
      </c>
      <c r="D84" s="13">
        <v>5</v>
      </c>
      <c r="E84" s="13">
        <v>0</v>
      </c>
      <c r="F84" s="13">
        <v>2</v>
      </c>
      <c r="G84" s="13">
        <v>2</v>
      </c>
      <c r="H84" s="13">
        <v>0</v>
      </c>
      <c r="I84" s="18">
        <v>0</v>
      </c>
    </row>
    <row r="85" spans="1:9" ht="15" thickBot="1" x14ac:dyDescent="0.4">
      <c r="A85" s="19">
        <v>81</v>
      </c>
      <c r="B85" s="20" t="s">
        <v>75</v>
      </c>
      <c r="C85" s="20" t="s">
        <v>11</v>
      </c>
      <c r="D85" s="20">
        <v>3</v>
      </c>
      <c r="E85" s="20">
        <v>0</v>
      </c>
      <c r="F85" s="20">
        <v>2</v>
      </c>
      <c r="G85" s="20">
        <v>2</v>
      </c>
      <c r="H85" s="20">
        <v>0</v>
      </c>
      <c r="I85" s="21">
        <v>0</v>
      </c>
    </row>
  </sheetData>
  <autoFilter ref="A1:I85" xr:uid="{00000000-0001-0000-0800-000000000000}"/>
  <sortState xmlns:xlrd2="http://schemas.microsoft.com/office/spreadsheetml/2017/richdata2" ref="A2:I85">
    <sortCondition descending="1"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Team Totals</vt:lpstr>
      <vt:lpstr>Franchise Totals</vt:lpstr>
      <vt:lpstr>2010-2011</vt:lpstr>
      <vt:lpstr>2011-2012</vt:lpstr>
      <vt:lpstr>2012-2013</vt:lpstr>
      <vt:lpstr>2013-2014</vt:lpstr>
      <vt:lpstr>2014-2015</vt:lpstr>
      <vt:lpstr>2015-2016</vt:lpstr>
      <vt:lpstr>2016-2017</vt:lpstr>
      <vt:lpstr>2017-2018</vt:lpstr>
      <vt:lpstr>2018-2019</vt:lpstr>
      <vt:lpstr>2019-2020</vt:lpstr>
      <vt:lpstr>2021-2022</vt:lpstr>
      <vt:lpstr>2022-2023</vt:lpstr>
      <vt:lpstr>2023-2024</vt:lpstr>
      <vt:lpstr>2024-2025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 Robert</dc:creator>
  <cp:lastModifiedBy>CHAPMAN Robert</cp:lastModifiedBy>
  <dcterms:created xsi:type="dcterms:W3CDTF">2018-12-06T19:42:57Z</dcterms:created>
  <dcterms:modified xsi:type="dcterms:W3CDTF">2025-04-25T16:07:22Z</dcterms:modified>
</cp:coreProperties>
</file>