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748" documentId="8_{CAEC6525-7656-430C-B851-74AFCCBC7191}" xr6:coauthVersionLast="47" xr6:coauthVersionMax="47" xr10:uidLastSave="{E07D53E3-18FD-4973-A1AB-4156236E750B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1" l="1"/>
  <c r="O15" i="1"/>
  <c r="Z17" i="1"/>
  <c r="Q9" i="1"/>
  <c r="K9" i="1"/>
  <c r="AC11" i="1"/>
  <c r="AC10" i="1"/>
  <c r="W4" i="1"/>
  <c r="W5" i="1"/>
  <c r="W6" i="1"/>
  <c r="W7" i="1"/>
  <c r="W8" i="1"/>
  <c r="W9" i="1"/>
  <c r="W10" i="1"/>
  <c r="W11" i="1"/>
  <c r="W12" i="1"/>
  <c r="W13" i="1"/>
  <c r="W14" i="1"/>
  <c r="W3" i="1"/>
  <c r="K4" i="1"/>
  <c r="K5" i="1"/>
  <c r="K6" i="1"/>
  <c r="K7" i="1"/>
  <c r="K8" i="1"/>
  <c r="K10" i="1"/>
  <c r="K11" i="1"/>
  <c r="K12" i="1"/>
  <c r="K3" i="1"/>
  <c r="Q11" i="1"/>
  <c r="Q12" i="1"/>
  <c r="AB15" i="1"/>
  <c r="AA15" i="1"/>
  <c r="Z15" i="1"/>
  <c r="Y15" i="1"/>
  <c r="N15" i="1" s="1"/>
  <c r="X15" i="1"/>
  <c r="V15" i="1"/>
  <c r="U15" i="1"/>
  <c r="P13" i="1"/>
  <c r="O13" i="1"/>
  <c r="N13" i="1"/>
  <c r="M13" i="1"/>
  <c r="I13" i="1"/>
  <c r="J13" i="1"/>
  <c r="L13" i="1"/>
  <c r="AC12" i="1"/>
  <c r="W15" i="1" l="1"/>
  <c r="K13" i="1"/>
  <c r="AC15" i="1" l="1"/>
  <c r="Q13" i="1"/>
  <c r="AB17" i="1" l="1"/>
  <c r="P15" i="1"/>
  <c r="AC14" i="1"/>
</calcChain>
</file>

<file path=xl/sharedStrings.xml><?xml version="1.0" encoding="utf-8"?>
<sst xmlns="http://schemas.openxmlformats.org/spreadsheetml/2006/main" count="181" uniqueCount="92">
  <si>
    <t>GAME SUMMARY</t>
  </si>
  <si>
    <t>Goals</t>
  </si>
  <si>
    <t>Shots</t>
  </si>
  <si>
    <t>Faceoffs</t>
  </si>
  <si>
    <t>PIMs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</si>
  <si>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</si>
  <si>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</si>
  <si>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</si>
  <si>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</si>
  <si>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</si>
  <si>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</si>
  <si>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</si>
  <si>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</si>
  <si>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</si>
  <si>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</si>
  <si>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F%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</si>
  <si>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</si>
  <si>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</si>
  <si>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</si>
  <si>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</si>
  <si>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</si>
  <si>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</si>
  <si>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</si>
  <si>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</si>
  <si>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</si>
  <si>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</si>
  <si>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</si>
  <si>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Team</t>
  </si>
  <si>
    <t>Time</t>
  </si>
  <si>
    <t>Goal</t>
  </si>
  <si>
    <t>Assist(s)</t>
  </si>
  <si>
    <t>1st Period Summary</t>
  </si>
  <si>
    <t>2nd Period Summary</t>
  </si>
  <si>
    <t>Player</t>
  </si>
  <si>
    <t>Call</t>
  </si>
  <si>
    <t>Minutes</t>
  </si>
  <si>
    <t>St Pats</t>
  </si>
  <si>
    <t>ST PATS</t>
  </si>
  <si>
    <t>Rob Brewer</t>
  </si>
  <si>
    <t>Rick Descary</t>
  </si>
  <si>
    <t>Robin Doolittle</t>
  </si>
  <si>
    <t>Tom Fisher</t>
  </si>
  <si>
    <t>Steve Fox</t>
  </si>
  <si>
    <t>Louie Grafos</t>
  </si>
  <si>
    <t>Peter Grafos</t>
  </si>
  <si>
    <t>John Martin</t>
  </si>
  <si>
    <t>Ryan Rasphakdy</t>
  </si>
  <si>
    <t>Andrew Santaguida</t>
  </si>
  <si>
    <t>Marc Villet</t>
  </si>
  <si>
    <t>Jeff Smith</t>
  </si>
  <si>
    <t>GOAL SUMMARY</t>
  </si>
  <si>
    <t>1ST PERIOD</t>
  </si>
  <si>
    <t>2ND PERIOD</t>
  </si>
  <si>
    <t>PENALTY SUMMARY</t>
  </si>
  <si>
    <t>#</t>
  </si>
  <si>
    <t>2 PIM</t>
  </si>
  <si>
    <t>0/0</t>
  </si>
  <si>
    <t>#10 Peter Grafos</t>
  </si>
  <si>
    <t>E</t>
  </si>
  <si>
    <t>Red Wings</t>
  </si>
  <si>
    <t>RED WINGS</t>
  </si>
  <si>
    <t>Rocco Alonzi</t>
  </si>
  <si>
    <t>Stephanie Alonzi</t>
  </si>
  <si>
    <t>Paul Bortolussi</t>
  </si>
  <si>
    <t>Chris Coady</t>
  </si>
  <si>
    <t>Jeff Hohendorf</t>
  </si>
  <si>
    <t>Rick Hohendorf</t>
  </si>
  <si>
    <t>Gary Schneider</t>
  </si>
  <si>
    <t>Brett Stevens</t>
  </si>
  <si>
    <t>Adam Stevenson</t>
  </si>
  <si>
    <t>Dave Harris</t>
  </si>
  <si>
    <t>Jon Evangelista</t>
  </si>
  <si>
    <t>Austin Lorett*</t>
  </si>
  <si>
    <t>*Substitute</t>
  </si>
  <si>
    <t>#88 Adam Stevenson</t>
  </si>
  <si>
    <t>#23 Gary Schneider</t>
  </si>
  <si>
    <t>#77 Rocco Alonzi</t>
  </si>
  <si>
    <t>St. Pats</t>
  </si>
  <si>
    <t>#19 Jeff Hohendorf</t>
  </si>
  <si>
    <t>#13 Austin Lorett</t>
  </si>
  <si>
    <t>#71 Brett Stevens</t>
  </si>
  <si>
    <t>#22 Marc Villet</t>
  </si>
  <si>
    <t>#34 Louie Grafos</t>
  </si>
  <si>
    <t>#4 John Martin</t>
  </si>
  <si>
    <t>#7 Robin Doolittle</t>
  </si>
  <si>
    <t>#21 Steve Fox</t>
  </si>
  <si>
    <t>#14 Andrew Santaguida</t>
  </si>
  <si>
    <t>#16 Rob Brewer</t>
  </si>
  <si>
    <t>#55 Chris Coady</t>
  </si>
  <si>
    <t>#6 Rick Descary</t>
  </si>
  <si>
    <t>Unsportsmanlike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</si>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</sst>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0" fontId="4" fillId="0" borderId="5" xfId="0" applyNumberFormat="1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4" xfId="0" applyNumberFormat="1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C34"/>
  <sheetViews>
    <sheetView tabSelected="1" workbookViewId="0">
      <selection activeCell="D5" sqref="D5"/>
    </sheetView>
  </sheetViews>
  <sheetFormatPr defaultRowHeight="15.75" x14ac:dyDescent="0.25"/>
  <cols>
    <col min="1" max="1" width="10.5703125" style="22" bestFit="1" customWidth="1"/>
    <col min="2" max="2" width="9.140625" style="22"/>
    <col min="3" max="3" width="20.5703125" style="22" bestFit="1" customWidth="1"/>
    <col min="4" max="4" width="19.140625" style="22" bestFit="1" customWidth="1"/>
    <col min="5" max="5" width="23" style="22" bestFit="1" customWidth="1"/>
    <col min="6" max="6" width="4.7109375" style="22" customWidth="1"/>
    <col min="7" max="7" width="4.7109375" style="28" customWidth="1"/>
    <col min="8" max="8" width="16.7109375" style="22" bestFit="1" customWidth="1"/>
    <col min="9" max="9" width="10.5703125" style="22" bestFit="1" customWidth="1"/>
    <col min="10" max="10" width="9.7109375" style="22" bestFit="1" customWidth="1"/>
    <col min="11" max="11" width="10.5703125" style="22" bestFit="1" customWidth="1"/>
    <col min="12" max="12" width="9.140625" style="22"/>
    <col min="13" max="13" width="10.5703125" style="22" bestFit="1" customWidth="1"/>
    <col min="14" max="14" width="9.140625" style="22"/>
    <col min="15" max="15" width="10.5703125" style="22" bestFit="1" customWidth="1"/>
    <col min="16" max="17" width="9.140625" style="22"/>
    <col min="18" max="18" width="4.7109375" style="22" customWidth="1"/>
    <col min="19" max="19" width="4.7109375" style="28" customWidth="1"/>
    <col min="20" max="20" width="18.28515625" style="22" bestFit="1" customWidth="1"/>
    <col min="21" max="16384" width="9.140625" style="22"/>
  </cols>
  <sheetData>
    <row r="1" spans="1:29" ht="16.5" thickBot="1" x14ac:dyDescent="0.3">
      <c r="A1" s="60" t="s">
        <v>0</v>
      </c>
      <c r="B1" s="61"/>
      <c r="C1" s="62"/>
      <c r="G1" s="52" t="s">
        <v>60</v>
      </c>
      <c r="H1" s="53"/>
      <c r="I1" s="53"/>
      <c r="J1" s="53"/>
      <c r="K1" s="53"/>
      <c r="L1" s="53"/>
      <c r="M1" s="53"/>
      <c r="N1" s="53"/>
      <c r="O1" s="53"/>
      <c r="P1" s="53"/>
      <c r="Q1" s="54"/>
      <c r="S1" s="49" t="s">
        <v>37</v>
      </c>
      <c r="T1" s="50"/>
      <c r="U1" s="50"/>
      <c r="V1" s="50"/>
      <c r="W1" s="50"/>
      <c r="X1" s="50"/>
      <c r="Y1" s="50"/>
      <c r="Z1" s="50"/>
      <c r="AA1" s="50"/>
      <c r="AB1" s="50"/>
      <c r="AC1" s="51"/>
    </row>
    <row r="2" spans="1:29" x14ac:dyDescent="0.25">
      <c r="A2" s="15" t="s">
        <v>59</v>
      </c>
      <c r="B2" s="1"/>
      <c r="C2" s="7" t="s">
        <v>36</v>
      </c>
      <c r="G2" s="8" t="s">
        <v>54</v>
      </c>
      <c r="H2" s="9" t="s">
        <v>6</v>
      </c>
      <c r="I2" s="9" t="s">
        <v>7</v>
      </c>
      <c r="J2" s="9" t="s">
        <v>8</v>
      </c>
      <c r="K2" s="9" t="s">
        <v>9</v>
      </c>
      <c r="L2" s="10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11" t="s">
        <v>15</v>
      </c>
      <c r="S2" s="8" t="s">
        <v>54</v>
      </c>
      <c r="T2" s="9" t="s">
        <v>6</v>
      </c>
      <c r="U2" s="9" t="s">
        <v>7</v>
      </c>
      <c r="V2" s="9" t="s">
        <v>8</v>
      </c>
      <c r="W2" s="9" t="s">
        <v>9</v>
      </c>
      <c r="X2" s="10" t="s">
        <v>10</v>
      </c>
      <c r="Y2" s="9" t="s">
        <v>11</v>
      </c>
      <c r="Z2" s="9" t="s">
        <v>12</v>
      </c>
      <c r="AA2" s="9" t="s">
        <v>13</v>
      </c>
      <c r="AB2" s="9" t="s">
        <v>14</v>
      </c>
      <c r="AC2" s="11" t="s">
        <v>15</v>
      </c>
    </row>
    <row r="3" spans="1:29" x14ac:dyDescent="0.25">
      <c r="A3" s="16">
        <v>5</v>
      </c>
      <c r="B3" s="2" t="s">
        <v>1</v>
      </c>
      <c r="C3" s="23">
        <v>8</v>
      </c>
      <c r="G3" s="16">
        <v>77</v>
      </c>
      <c r="H3" s="4" t="s">
        <v>61</v>
      </c>
      <c r="I3" s="4">
        <v>0</v>
      </c>
      <c r="J3" s="4">
        <v>2</v>
      </c>
      <c r="K3" s="4">
        <f>SUM(I3:J3)</f>
        <v>2</v>
      </c>
      <c r="L3" s="6" t="s">
        <v>58</v>
      </c>
      <c r="M3" s="4">
        <v>1</v>
      </c>
      <c r="N3" s="4">
        <v>0</v>
      </c>
      <c r="O3" s="4">
        <v>0</v>
      </c>
      <c r="P3" s="4">
        <v>0</v>
      </c>
      <c r="Q3" s="17">
        <v>0</v>
      </c>
      <c r="S3" s="16">
        <v>16</v>
      </c>
      <c r="T3" s="4" t="s">
        <v>38</v>
      </c>
      <c r="U3" s="4">
        <v>0</v>
      </c>
      <c r="V3" s="4">
        <v>3</v>
      </c>
      <c r="W3" s="4">
        <f>SUM(U3:V3)</f>
        <v>3</v>
      </c>
      <c r="X3" s="6">
        <v>5</v>
      </c>
      <c r="Y3" s="4">
        <v>2</v>
      </c>
      <c r="Z3" s="4">
        <v>0</v>
      </c>
      <c r="AA3" s="4">
        <v>0</v>
      </c>
      <c r="AB3" s="4">
        <v>0</v>
      </c>
      <c r="AC3" s="17">
        <v>0</v>
      </c>
    </row>
    <row r="4" spans="1:29" x14ac:dyDescent="0.25">
      <c r="A4" s="16">
        <v>18</v>
      </c>
      <c r="B4" s="2" t="s">
        <v>2</v>
      </c>
      <c r="C4" s="23">
        <v>34</v>
      </c>
      <c r="G4" s="16">
        <v>93</v>
      </c>
      <c r="H4" s="4" t="s">
        <v>62</v>
      </c>
      <c r="I4" s="4">
        <v>0</v>
      </c>
      <c r="J4" s="4">
        <v>0</v>
      </c>
      <c r="K4" s="4">
        <f t="shared" ref="K4:K12" si="0">SUM(I4:J4)</f>
        <v>0</v>
      </c>
      <c r="L4" s="6">
        <v>-1</v>
      </c>
      <c r="M4" s="4">
        <v>0</v>
      </c>
      <c r="N4" s="4">
        <v>0</v>
      </c>
      <c r="O4" s="4">
        <v>0</v>
      </c>
      <c r="P4" s="4">
        <v>0</v>
      </c>
      <c r="Q4" s="17">
        <v>0</v>
      </c>
      <c r="S4" s="16">
        <v>6</v>
      </c>
      <c r="T4" s="4" t="s">
        <v>39</v>
      </c>
      <c r="U4" s="4">
        <v>1</v>
      </c>
      <c r="V4" s="4">
        <v>1</v>
      </c>
      <c r="W4" s="4">
        <f t="shared" ref="W4:W14" si="1">SUM(U4:V4)</f>
        <v>2</v>
      </c>
      <c r="X4" s="6">
        <v>2</v>
      </c>
      <c r="Y4" s="4">
        <v>4</v>
      </c>
      <c r="Z4" s="4">
        <v>0</v>
      </c>
      <c r="AA4" s="4">
        <v>0</v>
      </c>
      <c r="AB4" s="4">
        <v>0</v>
      </c>
      <c r="AC4" s="17">
        <v>0</v>
      </c>
    </row>
    <row r="5" spans="1:29" x14ac:dyDescent="0.25">
      <c r="A5" s="16">
        <v>13</v>
      </c>
      <c r="B5" s="2" t="s">
        <v>3</v>
      </c>
      <c r="C5" s="23">
        <v>22</v>
      </c>
      <c r="G5" s="16">
        <v>40</v>
      </c>
      <c r="H5" s="4" t="s">
        <v>63</v>
      </c>
      <c r="I5" s="4">
        <v>0</v>
      </c>
      <c r="J5" s="4">
        <v>0</v>
      </c>
      <c r="K5" s="4">
        <f t="shared" si="0"/>
        <v>0</v>
      </c>
      <c r="L5" s="6">
        <v>-2</v>
      </c>
      <c r="M5" s="4">
        <v>0</v>
      </c>
      <c r="N5" s="4">
        <v>0</v>
      </c>
      <c r="O5" s="4">
        <v>0</v>
      </c>
      <c r="P5" s="4">
        <v>0</v>
      </c>
      <c r="Q5" s="17">
        <v>0</v>
      </c>
      <c r="S5" s="16">
        <v>7</v>
      </c>
      <c r="T5" s="4" t="s">
        <v>40</v>
      </c>
      <c r="U5" s="4">
        <v>1</v>
      </c>
      <c r="V5" s="4">
        <v>1</v>
      </c>
      <c r="W5" s="4">
        <f t="shared" si="1"/>
        <v>2</v>
      </c>
      <c r="X5" s="6" t="s">
        <v>58</v>
      </c>
      <c r="Y5" s="4">
        <v>2</v>
      </c>
      <c r="Z5" s="4">
        <v>0</v>
      </c>
      <c r="AA5" s="4">
        <v>0</v>
      </c>
      <c r="AB5" s="4">
        <v>0</v>
      </c>
      <c r="AC5" s="17">
        <v>0</v>
      </c>
    </row>
    <row r="6" spans="1:29" x14ac:dyDescent="0.25">
      <c r="A6" s="16">
        <v>2</v>
      </c>
      <c r="B6" s="2" t="s">
        <v>4</v>
      </c>
      <c r="C6" s="23">
        <v>0</v>
      </c>
      <c r="G6" s="16">
        <v>55</v>
      </c>
      <c r="H6" s="4" t="s">
        <v>64</v>
      </c>
      <c r="I6" s="4">
        <v>0</v>
      </c>
      <c r="J6" s="4">
        <v>1</v>
      </c>
      <c r="K6" s="4">
        <f t="shared" si="0"/>
        <v>1</v>
      </c>
      <c r="L6" s="6">
        <v>-1</v>
      </c>
      <c r="M6" s="4">
        <v>1</v>
      </c>
      <c r="N6" s="4">
        <v>0</v>
      </c>
      <c r="O6" s="4">
        <v>0</v>
      </c>
      <c r="P6" s="4">
        <v>0</v>
      </c>
      <c r="Q6" s="17">
        <v>0</v>
      </c>
      <c r="S6" s="16">
        <v>9</v>
      </c>
      <c r="T6" s="4" t="s">
        <v>71</v>
      </c>
      <c r="U6" s="4">
        <v>0</v>
      </c>
      <c r="V6" s="4">
        <v>0</v>
      </c>
      <c r="W6" s="4">
        <f t="shared" si="1"/>
        <v>0</v>
      </c>
      <c r="X6" s="6">
        <v>-3</v>
      </c>
      <c r="Y6" s="4">
        <v>3</v>
      </c>
      <c r="Z6" s="4">
        <v>0</v>
      </c>
      <c r="AA6" s="4">
        <v>0</v>
      </c>
      <c r="AB6" s="4">
        <v>0</v>
      </c>
      <c r="AC6" s="17">
        <v>0</v>
      </c>
    </row>
    <row r="7" spans="1:29" ht="16.5" thickBot="1" x14ac:dyDescent="0.3">
      <c r="A7" s="24" t="s">
        <v>56</v>
      </c>
      <c r="B7" s="3" t="s">
        <v>5</v>
      </c>
      <c r="C7" s="21" t="s">
        <v>91</v>
      </c>
      <c r="G7" s="16">
        <v>19</v>
      </c>
      <c r="H7" s="4" t="s">
        <v>65</v>
      </c>
      <c r="I7" s="4">
        <v>1</v>
      </c>
      <c r="J7" s="4">
        <v>2</v>
      </c>
      <c r="K7" s="4">
        <f t="shared" si="0"/>
        <v>3</v>
      </c>
      <c r="L7" s="6">
        <v>-3</v>
      </c>
      <c r="M7" s="4">
        <v>7</v>
      </c>
      <c r="N7" s="4">
        <v>2</v>
      </c>
      <c r="O7" s="4">
        <v>0</v>
      </c>
      <c r="P7" s="4">
        <v>0</v>
      </c>
      <c r="Q7" s="17">
        <v>0</v>
      </c>
      <c r="S7" s="16">
        <v>17</v>
      </c>
      <c r="T7" s="4" t="s">
        <v>41</v>
      </c>
      <c r="U7" s="4">
        <v>0</v>
      </c>
      <c r="V7" s="4">
        <v>0</v>
      </c>
      <c r="W7" s="4">
        <f t="shared" si="1"/>
        <v>0</v>
      </c>
      <c r="X7" s="6">
        <v>1</v>
      </c>
      <c r="Y7" s="4">
        <v>2</v>
      </c>
      <c r="Z7" s="4">
        <v>0</v>
      </c>
      <c r="AA7" s="4">
        <v>0</v>
      </c>
      <c r="AB7" s="4">
        <v>0</v>
      </c>
      <c r="AC7" s="17">
        <v>0</v>
      </c>
    </row>
    <row r="8" spans="1:29" ht="16.5" thickBot="1" x14ac:dyDescent="0.3">
      <c r="G8" s="16">
        <v>96</v>
      </c>
      <c r="H8" s="4" t="s">
        <v>66</v>
      </c>
      <c r="I8" s="4">
        <v>0</v>
      </c>
      <c r="J8" s="4">
        <v>0</v>
      </c>
      <c r="K8" s="4">
        <f t="shared" si="0"/>
        <v>0</v>
      </c>
      <c r="L8" s="6">
        <v>-3</v>
      </c>
      <c r="M8" s="4">
        <v>0</v>
      </c>
      <c r="N8" s="4">
        <v>0</v>
      </c>
      <c r="O8" s="4">
        <v>0</v>
      </c>
      <c r="P8" s="4">
        <v>0</v>
      </c>
      <c r="Q8" s="17">
        <v>0</v>
      </c>
      <c r="S8" s="16">
        <v>21</v>
      </c>
      <c r="T8" s="4" t="s">
        <v>42</v>
      </c>
      <c r="U8" s="4">
        <v>0</v>
      </c>
      <c r="V8" s="4">
        <v>1</v>
      </c>
      <c r="W8" s="4">
        <f t="shared" si="1"/>
        <v>1</v>
      </c>
      <c r="X8" s="6">
        <v>1</v>
      </c>
      <c r="Y8" s="4">
        <v>1</v>
      </c>
      <c r="Z8" s="4">
        <v>0</v>
      </c>
      <c r="AA8" s="4">
        <v>0</v>
      </c>
      <c r="AB8" s="4">
        <v>0</v>
      </c>
      <c r="AC8" s="17">
        <v>0</v>
      </c>
    </row>
    <row r="9" spans="1:29" x14ac:dyDescent="0.25">
      <c r="A9" s="60" t="s">
        <v>50</v>
      </c>
      <c r="B9" s="61"/>
      <c r="C9" s="61"/>
      <c r="D9" s="61"/>
      <c r="E9" s="62"/>
      <c r="G9" s="33">
        <v>13</v>
      </c>
      <c r="H9" s="32" t="s">
        <v>72</v>
      </c>
      <c r="I9" s="4">
        <v>0</v>
      </c>
      <c r="J9" s="4">
        <v>2</v>
      </c>
      <c r="K9" s="4">
        <f t="shared" si="0"/>
        <v>2</v>
      </c>
      <c r="L9" s="6">
        <v>-2</v>
      </c>
      <c r="M9" s="4">
        <v>2</v>
      </c>
      <c r="N9" s="4">
        <v>0</v>
      </c>
      <c r="O9" s="4">
        <v>7</v>
      </c>
      <c r="P9" s="4">
        <v>16</v>
      </c>
      <c r="Q9" s="17">
        <f t="shared" ref="Q9:Q11" si="2">SUM(O9/P9)</f>
        <v>0.4375</v>
      </c>
      <c r="S9" s="16">
        <v>34</v>
      </c>
      <c r="T9" s="4" t="s">
        <v>43</v>
      </c>
      <c r="U9" s="4">
        <v>2</v>
      </c>
      <c r="V9" s="4">
        <v>2</v>
      </c>
      <c r="W9" s="4">
        <f t="shared" si="1"/>
        <v>4</v>
      </c>
      <c r="X9" s="6">
        <v>3</v>
      </c>
      <c r="Y9" s="4">
        <v>7</v>
      </c>
      <c r="Z9" s="4">
        <v>0</v>
      </c>
      <c r="AA9" s="4">
        <v>0</v>
      </c>
      <c r="AB9" s="4">
        <v>0</v>
      </c>
      <c r="AC9" s="17">
        <v>0</v>
      </c>
    </row>
    <row r="10" spans="1:29" x14ac:dyDescent="0.25">
      <c r="A10" s="63" t="s">
        <v>51</v>
      </c>
      <c r="B10" s="64"/>
      <c r="C10" s="64"/>
      <c r="D10" s="64"/>
      <c r="E10" s="65"/>
      <c r="G10" s="16">
        <v>23</v>
      </c>
      <c r="H10" s="4" t="s">
        <v>67</v>
      </c>
      <c r="I10" s="4">
        <v>0</v>
      </c>
      <c r="J10" s="4">
        <v>2</v>
      </c>
      <c r="K10" s="4">
        <f t="shared" si="0"/>
        <v>2</v>
      </c>
      <c r="L10" s="6" t="s">
        <v>58</v>
      </c>
      <c r="M10" s="4">
        <v>0</v>
      </c>
      <c r="N10" s="4">
        <v>0</v>
      </c>
      <c r="O10" s="4">
        <v>0</v>
      </c>
      <c r="P10" s="4">
        <v>0</v>
      </c>
      <c r="Q10" s="17">
        <v>0</v>
      </c>
      <c r="S10" s="16">
        <v>10</v>
      </c>
      <c r="T10" s="4" t="s">
        <v>44</v>
      </c>
      <c r="U10" s="4">
        <v>3</v>
      </c>
      <c r="V10" s="4">
        <v>1</v>
      </c>
      <c r="W10" s="4">
        <f t="shared" si="1"/>
        <v>4</v>
      </c>
      <c r="X10" s="6">
        <v>2</v>
      </c>
      <c r="Y10" s="4">
        <v>4</v>
      </c>
      <c r="Z10" s="4">
        <v>0</v>
      </c>
      <c r="AA10" s="4">
        <v>10</v>
      </c>
      <c r="AB10" s="4">
        <v>15</v>
      </c>
      <c r="AC10" s="17">
        <f t="shared" ref="AC10:AC12" si="3">SUM(AA10/AB10)</f>
        <v>0.66666666666666663</v>
      </c>
    </row>
    <row r="11" spans="1:29" x14ac:dyDescent="0.25">
      <c r="A11" s="25" t="s">
        <v>27</v>
      </c>
      <c r="B11" s="1" t="s">
        <v>28</v>
      </c>
      <c r="C11" s="1" t="s">
        <v>29</v>
      </c>
      <c r="D11" s="55" t="s">
        <v>30</v>
      </c>
      <c r="E11" s="56"/>
      <c r="G11" s="16">
        <v>71</v>
      </c>
      <c r="H11" s="4" t="s">
        <v>68</v>
      </c>
      <c r="I11" s="4">
        <v>2</v>
      </c>
      <c r="J11" s="4">
        <v>0</v>
      </c>
      <c r="K11" s="4">
        <f t="shared" si="0"/>
        <v>2</v>
      </c>
      <c r="L11" s="6">
        <v>-2</v>
      </c>
      <c r="M11" s="4">
        <v>5</v>
      </c>
      <c r="N11" s="4">
        <v>0</v>
      </c>
      <c r="O11" s="4">
        <v>2</v>
      </c>
      <c r="P11" s="4">
        <v>4</v>
      </c>
      <c r="Q11" s="17">
        <f t="shared" si="2"/>
        <v>0.5</v>
      </c>
      <c r="S11" s="16">
        <v>4</v>
      </c>
      <c r="T11" s="4" t="s">
        <v>45</v>
      </c>
      <c r="U11" s="4">
        <v>0</v>
      </c>
      <c r="V11" s="4">
        <v>2</v>
      </c>
      <c r="W11" s="4">
        <f t="shared" si="1"/>
        <v>2</v>
      </c>
      <c r="X11" s="6">
        <v>1</v>
      </c>
      <c r="Y11" s="4">
        <v>5</v>
      </c>
      <c r="Z11" s="4">
        <v>0</v>
      </c>
      <c r="AA11" s="4">
        <v>12</v>
      </c>
      <c r="AB11" s="4">
        <v>16</v>
      </c>
      <c r="AC11" s="17">
        <f t="shared" si="3"/>
        <v>0.75</v>
      </c>
    </row>
    <row r="12" spans="1:29" x14ac:dyDescent="0.25">
      <c r="A12" s="16" t="s">
        <v>59</v>
      </c>
      <c r="B12" s="26">
        <v>0.77847222222222223</v>
      </c>
      <c r="C12" s="4" t="s">
        <v>74</v>
      </c>
      <c r="D12" s="4" t="s">
        <v>75</v>
      </c>
      <c r="E12" s="23" t="s">
        <v>76</v>
      </c>
      <c r="G12" s="16">
        <v>88</v>
      </c>
      <c r="H12" s="4" t="s">
        <v>69</v>
      </c>
      <c r="I12" s="4">
        <v>2</v>
      </c>
      <c r="J12" s="4">
        <v>0</v>
      </c>
      <c r="K12" s="4">
        <f t="shared" si="0"/>
        <v>2</v>
      </c>
      <c r="L12" s="6">
        <v>-1</v>
      </c>
      <c r="M12" s="4">
        <v>2</v>
      </c>
      <c r="N12" s="4">
        <v>0</v>
      </c>
      <c r="O12" s="4">
        <v>4</v>
      </c>
      <c r="P12" s="4">
        <v>15</v>
      </c>
      <c r="Q12" s="17">
        <f t="shared" ref="Q12" si="4">SUM(O12/P12)</f>
        <v>0.26666666666666666</v>
      </c>
      <c r="S12" s="16">
        <v>93</v>
      </c>
      <c r="T12" s="4" t="s">
        <v>46</v>
      </c>
      <c r="U12" s="4">
        <v>0</v>
      </c>
      <c r="V12" s="4">
        <v>0</v>
      </c>
      <c r="W12" s="4">
        <f t="shared" si="1"/>
        <v>0</v>
      </c>
      <c r="X12" s="6">
        <v>1</v>
      </c>
      <c r="Y12" s="4">
        <v>1</v>
      </c>
      <c r="Z12" s="4">
        <v>0</v>
      </c>
      <c r="AA12" s="4">
        <v>0</v>
      </c>
      <c r="AB12" s="4">
        <v>2</v>
      </c>
      <c r="AC12" s="17">
        <f t="shared" si="3"/>
        <v>0</v>
      </c>
    </row>
    <row r="13" spans="1:29" ht="16.5" thickBot="1" x14ac:dyDescent="0.3">
      <c r="A13" s="16" t="s">
        <v>77</v>
      </c>
      <c r="B13" s="26">
        <v>0.74513888888888891</v>
      </c>
      <c r="C13" s="4" t="s">
        <v>57</v>
      </c>
      <c r="D13" s="4"/>
      <c r="E13" s="23"/>
      <c r="G13" s="27"/>
      <c r="H13" s="12" t="s">
        <v>16</v>
      </c>
      <c r="I13" s="13">
        <f t="shared" ref="I13:P13" si="5">SUM(I3:I12)</f>
        <v>5</v>
      </c>
      <c r="J13" s="13">
        <f t="shared" si="5"/>
        <v>9</v>
      </c>
      <c r="K13" s="13">
        <f t="shared" si="5"/>
        <v>14</v>
      </c>
      <c r="L13" s="13">
        <f t="shared" si="5"/>
        <v>-15</v>
      </c>
      <c r="M13" s="13">
        <f t="shared" si="5"/>
        <v>18</v>
      </c>
      <c r="N13" s="13">
        <f t="shared" si="5"/>
        <v>2</v>
      </c>
      <c r="O13" s="13">
        <f t="shared" si="5"/>
        <v>13</v>
      </c>
      <c r="P13" s="13">
        <f t="shared" si="5"/>
        <v>35</v>
      </c>
      <c r="Q13" s="14">
        <f>SUM(O13/P13)</f>
        <v>0.37142857142857144</v>
      </c>
      <c r="S13" s="16">
        <v>14</v>
      </c>
      <c r="T13" s="4" t="s">
        <v>47</v>
      </c>
      <c r="U13" s="4">
        <v>0</v>
      </c>
      <c r="V13" s="4">
        <v>1</v>
      </c>
      <c r="W13" s="4">
        <f t="shared" si="1"/>
        <v>1</v>
      </c>
      <c r="X13" s="6" t="s">
        <v>58</v>
      </c>
      <c r="Y13" s="4">
        <v>0</v>
      </c>
      <c r="Z13" s="4">
        <v>0</v>
      </c>
      <c r="AA13" s="4">
        <v>0</v>
      </c>
      <c r="AB13" s="4">
        <v>0</v>
      </c>
      <c r="AC13" s="17">
        <v>0</v>
      </c>
    </row>
    <row r="14" spans="1:29" x14ac:dyDescent="0.25">
      <c r="A14" s="16" t="s">
        <v>59</v>
      </c>
      <c r="B14" s="26">
        <v>0.67013888888888884</v>
      </c>
      <c r="C14" s="4" t="s">
        <v>80</v>
      </c>
      <c r="D14" s="4" t="s">
        <v>78</v>
      </c>
      <c r="E14" s="23" t="s">
        <v>79</v>
      </c>
      <c r="G14" s="18"/>
      <c r="H14" s="9" t="s">
        <v>17</v>
      </c>
      <c r="I14" s="9" t="s">
        <v>18</v>
      </c>
      <c r="J14" s="9" t="s">
        <v>19</v>
      </c>
      <c r="K14" s="9" t="s">
        <v>20</v>
      </c>
      <c r="L14" s="9" t="s">
        <v>21</v>
      </c>
      <c r="M14" s="9" t="s">
        <v>22</v>
      </c>
      <c r="N14" s="9" t="s">
        <v>23</v>
      </c>
      <c r="O14" s="9" t="s">
        <v>24</v>
      </c>
      <c r="P14" s="9" t="s">
        <v>25</v>
      </c>
      <c r="Q14" s="11" t="s">
        <v>26</v>
      </c>
      <c r="S14" s="16">
        <v>22</v>
      </c>
      <c r="T14" s="4" t="s">
        <v>48</v>
      </c>
      <c r="U14" s="4">
        <v>1</v>
      </c>
      <c r="V14" s="4">
        <v>1</v>
      </c>
      <c r="W14" s="4">
        <f t="shared" si="1"/>
        <v>2</v>
      </c>
      <c r="X14" s="6">
        <v>2</v>
      </c>
      <c r="Y14" s="4">
        <v>3</v>
      </c>
      <c r="Z14" s="4">
        <v>0</v>
      </c>
      <c r="AA14" s="4">
        <v>0</v>
      </c>
      <c r="AB14" s="4">
        <v>2</v>
      </c>
      <c r="AC14" s="17">
        <f t="shared" ref="AC14" si="6">SUM(AA14/AB14)</f>
        <v>0</v>
      </c>
    </row>
    <row r="15" spans="1:29" ht="16.5" thickBot="1" x14ac:dyDescent="0.3">
      <c r="A15" s="35" t="s">
        <v>59</v>
      </c>
      <c r="B15" s="36">
        <v>0.64652777777777781</v>
      </c>
      <c r="C15" s="37" t="s">
        <v>78</v>
      </c>
      <c r="D15" s="37" t="s">
        <v>79</v>
      </c>
      <c r="E15" s="38"/>
      <c r="G15" s="19">
        <v>30</v>
      </c>
      <c r="H15" s="5" t="s">
        <v>70</v>
      </c>
      <c r="I15" s="5">
        <v>0</v>
      </c>
      <c r="J15" s="5">
        <v>1</v>
      </c>
      <c r="K15" s="5">
        <v>0</v>
      </c>
      <c r="L15" s="5">
        <v>45</v>
      </c>
      <c r="M15" s="5">
        <v>8</v>
      </c>
      <c r="N15" s="67">
        <f>Y15</f>
        <v>34</v>
      </c>
      <c r="O15" s="67">
        <f>SUM(Y15-M15)</f>
        <v>26</v>
      </c>
      <c r="P15" s="20">
        <f>SUM(O15/N15)</f>
        <v>0.76470588235294112</v>
      </c>
      <c r="Q15" s="21">
        <v>0</v>
      </c>
      <c r="S15" s="27"/>
      <c r="T15" s="12" t="s">
        <v>16</v>
      </c>
      <c r="U15" s="12">
        <f t="shared" ref="U15:AB15" si="7">SUM(U3:U14)</f>
        <v>8</v>
      </c>
      <c r="V15" s="12">
        <f t="shared" si="7"/>
        <v>13</v>
      </c>
      <c r="W15" s="12">
        <f t="shared" si="7"/>
        <v>21</v>
      </c>
      <c r="X15" s="12">
        <f t="shared" si="7"/>
        <v>15</v>
      </c>
      <c r="Y15" s="12">
        <f t="shared" si="7"/>
        <v>34</v>
      </c>
      <c r="Z15" s="12">
        <f t="shared" si="7"/>
        <v>0</v>
      </c>
      <c r="AA15" s="12">
        <f t="shared" si="7"/>
        <v>22</v>
      </c>
      <c r="AB15" s="12">
        <f t="shared" si="7"/>
        <v>35</v>
      </c>
      <c r="AC15" s="14">
        <f>SUM(AA15/AB15)</f>
        <v>0.62857142857142856</v>
      </c>
    </row>
    <row r="16" spans="1:29" x14ac:dyDescent="0.25">
      <c r="A16" s="35" t="s">
        <v>77</v>
      </c>
      <c r="B16" s="36">
        <v>0.50902777777777775</v>
      </c>
      <c r="C16" s="37" t="s">
        <v>81</v>
      </c>
      <c r="D16" s="37" t="s">
        <v>82</v>
      </c>
      <c r="E16" s="38" t="s">
        <v>83</v>
      </c>
      <c r="G16" s="66" t="s">
        <v>73</v>
      </c>
      <c r="H16" s="66"/>
      <c r="S16" s="18"/>
      <c r="T16" s="9" t="s">
        <v>17</v>
      </c>
      <c r="U16" s="9" t="s">
        <v>18</v>
      </c>
      <c r="V16" s="9" t="s">
        <v>19</v>
      </c>
      <c r="W16" s="9" t="s">
        <v>20</v>
      </c>
      <c r="X16" s="9" t="s">
        <v>21</v>
      </c>
      <c r="Y16" s="9" t="s">
        <v>22</v>
      </c>
      <c r="Z16" s="9" t="s">
        <v>23</v>
      </c>
      <c r="AA16" s="9" t="s">
        <v>24</v>
      </c>
      <c r="AB16" s="9" t="s">
        <v>25</v>
      </c>
      <c r="AC16" s="11" t="s">
        <v>26</v>
      </c>
    </row>
    <row r="17" spans="1:29" ht="16.5" thickBot="1" x14ac:dyDescent="0.3">
      <c r="A17" s="35" t="s">
        <v>77</v>
      </c>
      <c r="B17" s="36">
        <v>0.42986111111111114</v>
      </c>
      <c r="C17" s="37" t="s">
        <v>84</v>
      </c>
      <c r="D17" s="37" t="s">
        <v>85</v>
      </c>
      <c r="E17" s="38" t="s">
        <v>86</v>
      </c>
      <c r="S17" s="19">
        <v>1</v>
      </c>
      <c r="T17" s="5" t="s">
        <v>49</v>
      </c>
      <c r="U17" s="5">
        <v>1</v>
      </c>
      <c r="V17" s="5">
        <v>0</v>
      </c>
      <c r="W17" s="5">
        <v>0</v>
      </c>
      <c r="X17" s="5">
        <v>45</v>
      </c>
      <c r="Y17" s="5">
        <v>5</v>
      </c>
      <c r="Z17" s="34">
        <f>M13</f>
        <v>18</v>
      </c>
      <c r="AA17" s="34">
        <f>SUM(M13-Y17)</f>
        <v>13</v>
      </c>
      <c r="AB17" s="20">
        <f>SUM(AA17/Z17)</f>
        <v>0.72222222222222221</v>
      </c>
      <c r="AC17" s="21">
        <v>0</v>
      </c>
    </row>
    <row r="18" spans="1:29" ht="16.5" thickBot="1" x14ac:dyDescent="0.3">
      <c r="A18" s="35" t="s">
        <v>77</v>
      </c>
      <c r="B18" s="36">
        <v>0.19583333333333333</v>
      </c>
      <c r="C18" s="37" t="s">
        <v>82</v>
      </c>
      <c r="D18" s="37" t="s">
        <v>87</v>
      </c>
      <c r="E18" s="38" t="s">
        <v>84</v>
      </c>
      <c r="I18" s="46" t="s">
        <v>31</v>
      </c>
      <c r="J18" s="47"/>
      <c r="K18" s="48"/>
      <c r="M18" s="46" t="s">
        <v>32</v>
      </c>
      <c r="N18" s="47"/>
      <c r="O18" s="48"/>
    </row>
    <row r="19" spans="1:29" x14ac:dyDescent="0.25">
      <c r="A19" s="57" t="s">
        <v>52</v>
      </c>
      <c r="B19" s="58"/>
      <c r="C19" s="58"/>
      <c r="D19" s="58"/>
      <c r="E19" s="59"/>
      <c r="I19" s="15" t="s">
        <v>59</v>
      </c>
      <c r="J19" s="1"/>
      <c r="K19" s="7" t="s">
        <v>36</v>
      </c>
      <c r="M19" s="15" t="s">
        <v>59</v>
      </c>
      <c r="N19" s="1"/>
      <c r="O19" s="7" t="s">
        <v>36</v>
      </c>
    </row>
    <row r="20" spans="1:29" x14ac:dyDescent="0.25">
      <c r="A20" s="25" t="s">
        <v>27</v>
      </c>
      <c r="B20" s="1" t="s">
        <v>28</v>
      </c>
      <c r="C20" s="1" t="s">
        <v>29</v>
      </c>
      <c r="D20" s="55" t="s">
        <v>30</v>
      </c>
      <c r="E20" s="56"/>
      <c r="I20" s="16">
        <v>3</v>
      </c>
      <c r="J20" s="4" t="s">
        <v>1</v>
      </c>
      <c r="K20" s="23">
        <v>4</v>
      </c>
      <c r="M20" s="16">
        <v>2</v>
      </c>
      <c r="N20" s="4" t="s">
        <v>1</v>
      </c>
      <c r="O20" s="23">
        <v>4</v>
      </c>
    </row>
    <row r="21" spans="1:29" x14ac:dyDescent="0.25">
      <c r="A21" s="29" t="s">
        <v>59</v>
      </c>
      <c r="B21" s="26">
        <v>0.40277777777777779</v>
      </c>
      <c r="C21" s="4" t="s">
        <v>74</v>
      </c>
      <c r="D21" s="4" t="s">
        <v>75</v>
      </c>
      <c r="E21" s="23" t="s">
        <v>76</v>
      </c>
      <c r="I21" s="16">
        <v>14</v>
      </c>
      <c r="J21" s="4" t="s">
        <v>2</v>
      </c>
      <c r="K21" s="23">
        <v>19</v>
      </c>
      <c r="M21" s="16">
        <v>4</v>
      </c>
      <c r="N21" s="4" t="s">
        <v>2</v>
      </c>
      <c r="O21" s="23">
        <v>15</v>
      </c>
    </row>
    <row r="22" spans="1:29" x14ac:dyDescent="0.25">
      <c r="A22" s="16" t="s">
        <v>59</v>
      </c>
      <c r="B22" s="26">
        <v>0.36249999999999999</v>
      </c>
      <c r="C22" s="4" t="s">
        <v>80</v>
      </c>
      <c r="D22" s="4" t="s">
        <v>78</v>
      </c>
      <c r="E22" s="23" t="s">
        <v>88</v>
      </c>
      <c r="I22" s="16">
        <v>8</v>
      </c>
      <c r="J22" s="4" t="s">
        <v>3</v>
      </c>
      <c r="K22" s="23">
        <v>11</v>
      </c>
      <c r="M22" s="16">
        <v>5</v>
      </c>
      <c r="N22" s="4" t="s">
        <v>3</v>
      </c>
      <c r="O22" s="23">
        <v>11</v>
      </c>
    </row>
    <row r="23" spans="1:29" x14ac:dyDescent="0.25">
      <c r="A23" s="39" t="s">
        <v>77</v>
      </c>
      <c r="B23" s="40">
        <v>0.28819444444444442</v>
      </c>
      <c r="C23" s="41" t="s">
        <v>57</v>
      </c>
      <c r="D23" s="41" t="s">
        <v>82</v>
      </c>
      <c r="E23" s="42" t="s">
        <v>87</v>
      </c>
      <c r="I23" s="16">
        <v>0</v>
      </c>
      <c r="J23" s="4" t="s">
        <v>4</v>
      </c>
      <c r="K23" s="23">
        <v>0</v>
      </c>
      <c r="M23" s="16">
        <v>2</v>
      </c>
      <c r="N23" s="4" t="s">
        <v>4</v>
      </c>
      <c r="O23" s="23">
        <v>0</v>
      </c>
    </row>
    <row r="24" spans="1:29" ht="16.5" thickBot="1" x14ac:dyDescent="0.3">
      <c r="A24" s="39" t="s">
        <v>77</v>
      </c>
      <c r="B24" s="40">
        <v>0.16111111111111112</v>
      </c>
      <c r="C24" s="41" t="s">
        <v>89</v>
      </c>
      <c r="D24" s="41" t="s">
        <v>83</v>
      </c>
      <c r="E24" s="42"/>
      <c r="I24" s="19" t="s">
        <v>56</v>
      </c>
      <c r="J24" s="5" t="s">
        <v>5</v>
      </c>
      <c r="K24" s="21" t="s">
        <v>56</v>
      </c>
      <c r="M24" s="24" t="s">
        <v>56</v>
      </c>
      <c r="N24" s="5" t="s">
        <v>5</v>
      </c>
      <c r="O24" s="21" t="s">
        <v>91</v>
      </c>
    </row>
    <row r="25" spans="1:29" x14ac:dyDescent="0.25">
      <c r="A25" s="39" t="s">
        <v>77</v>
      </c>
      <c r="B25" s="40">
        <v>0.13055555555555556</v>
      </c>
      <c r="C25" s="41" t="s">
        <v>57</v>
      </c>
      <c r="D25" s="41" t="s">
        <v>89</v>
      </c>
      <c r="E25" s="42" t="s">
        <v>87</v>
      </c>
    </row>
    <row r="26" spans="1:29" ht="16.5" thickBot="1" x14ac:dyDescent="0.3">
      <c r="A26" s="19" t="s">
        <v>77</v>
      </c>
      <c r="B26" s="30">
        <v>0.10833333333333334</v>
      </c>
      <c r="C26" s="5" t="s">
        <v>82</v>
      </c>
      <c r="D26" s="5" t="s">
        <v>81</v>
      </c>
      <c r="E26" s="21" t="s">
        <v>57</v>
      </c>
    </row>
    <row r="27" spans="1:29" ht="16.5" thickBot="1" x14ac:dyDescent="0.3"/>
    <row r="28" spans="1:29" x14ac:dyDescent="0.25">
      <c r="A28" s="46" t="s">
        <v>53</v>
      </c>
      <c r="B28" s="47"/>
      <c r="C28" s="47"/>
      <c r="D28" s="47"/>
      <c r="E28" s="48"/>
    </row>
    <row r="29" spans="1:29" x14ac:dyDescent="0.25">
      <c r="A29" s="43" t="s">
        <v>51</v>
      </c>
      <c r="B29" s="44"/>
      <c r="C29" s="44"/>
      <c r="D29" s="44"/>
      <c r="E29" s="45"/>
    </row>
    <row r="30" spans="1:29" x14ac:dyDescent="0.25">
      <c r="A30" s="25" t="s">
        <v>27</v>
      </c>
      <c r="B30" s="1" t="s">
        <v>28</v>
      </c>
      <c r="C30" s="1" t="s">
        <v>33</v>
      </c>
      <c r="D30" s="1" t="s">
        <v>34</v>
      </c>
      <c r="E30" s="31" t="s">
        <v>35</v>
      </c>
    </row>
    <row r="31" spans="1:29" x14ac:dyDescent="0.25">
      <c r="A31" s="16"/>
      <c r="B31" s="26"/>
      <c r="C31" s="4"/>
      <c r="D31" s="4"/>
      <c r="E31" s="23"/>
    </row>
    <row r="32" spans="1:29" x14ac:dyDescent="0.25">
      <c r="A32" s="43" t="s">
        <v>52</v>
      </c>
      <c r="B32" s="44"/>
      <c r="C32" s="44"/>
      <c r="D32" s="44"/>
      <c r="E32" s="45"/>
    </row>
    <row r="33" spans="1:5" x14ac:dyDescent="0.25">
      <c r="A33" s="25" t="s">
        <v>27</v>
      </c>
      <c r="B33" s="1" t="s">
        <v>28</v>
      </c>
      <c r="C33" s="1" t="s">
        <v>33</v>
      </c>
      <c r="D33" s="1" t="s">
        <v>34</v>
      </c>
      <c r="E33" s="31" t="s">
        <v>35</v>
      </c>
    </row>
    <row r="34" spans="1:5" ht="16.5" thickBot="1" x14ac:dyDescent="0.3">
      <c r="A34" s="19" t="s">
        <v>59</v>
      </c>
      <c r="B34" s="30">
        <v>3.888888888888889E-2</v>
      </c>
      <c r="C34" s="5" t="s">
        <v>78</v>
      </c>
      <c r="D34" s="5" t="s">
        <v>90</v>
      </c>
      <c r="E34" s="21" t="s">
        <v>55</v>
      </c>
    </row>
  </sheetData>
  <mergeCells count="14">
    <mergeCell ref="A32:E32"/>
    <mergeCell ref="A28:E28"/>
    <mergeCell ref="A29:E29"/>
    <mergeCell ref="I18:K18"/>
    <mergeCell ref="S1:AC1"/>
    <mergeCell ref="G1:Q1"/>
    <mergeCell ref="D11:E11"/>
    <mergeCell ref="M18:O18"/>
    <mergeCell ref="A19:E19"/>
    <mergeCell ref="A1:C1"/>
    <mergeCell ref="A9:E9"/>
    <mergeCell ref="A10:E10"/>
    <mergeCell ref="D20:E20"/>
    <mergeCell ref="G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2026-01-30T19:51:51Z</dcterms:modified>
</cp:coreProperties>
</file>