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L65" i="1" s="1"/>
  <c r="M23" i="1"/>
  <c r="N23" i="1"/>
  <c r="O23" i="1"/>
  <c r="D64" i="1"/>
  <c r="E64" i="1"/>
  <c r="F64" i="1"/>
  <c r="G64" i="1"/>
  <c r="H64" i="1"/>
  <c r="I64" i="1"/>
  <c r="J64" i="1"/>
  <c r="K64" i="1"/>
  <c r="L64" i="1"/>
  <c r="M64" i="1"/>
  <c r="N64" i="1"/>
  <c r="O64" i="1"/>
  <c r="D65" i="1"/>
  <c r="E65" i="1"/>
  <c r="F65" i="1"/>
  <c r="G65" i="1"/>
  <c r="H65" i="1"/>
  <c r="I65" i="1"/>
  <c r="J65" i="1"/>
  <c r="K65" i="1"/>
  <c r="M65" i="1"/>
  <c r="N65" i="1"/>
  <c r="O65" i="1"/>
  <c r="D67" i="1"/>
  <c r="E4" i="1" s="1"/>
  <c r="E67" i="1" s="1"/>
  <c r="F4" i="1" s="1"/>
  <c r="F67" i="1" s="1"/>
  <c r="G4" i="1" s="1"/>
  <c r="G67" i="1" s="1"/>
  <c r="H4" i="1" s="1"/>
  <c r="H67" i="1" s="1"/>
  <c r="I4" i="1" s="1"/>
  <c r="I67" i="1" s="1"/>
  <c r="J4" i="1" s="1"/>
  <c r="J67" i="1" s="1"/>
  <c r="K4" i="1" s="1"/>
  <c r="K67" i="1" s="1"/>
  <c r="L4" i="1" s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64" i="1" s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3" i="1" s="1"/>
  <c r="L67" i="1" l="1"/>
  <c r="M4" i="1" s="1"/>
  <c r="M67" i="1" s="1"/>
  <c r="N4" i="1" s="1"/>
  <c r="N67" i="1" s="1"/>
  <c r="O4" i="1" s="1"/>
  <c r="O67" i="1" s="1"/>
  <c r="C65" i="1"/>
  <c r="C67" i="1" s="1"/>
</calcChain>
</file>

<file path=xl/comments1.xml><?xml version="1.0" encoding="utf-8"?>
<comments xmlns="http://schemas.openxmlformats.org/spreadsheetml/2006/main">
  <authors>
    <author>McDonough, Tricia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the main booster club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as a memebership to the booster club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THIS IS NOT COMMON.
Only use this if it is truly a donation where we must send a letter verifying that they made the donation.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Sales from patrons purchasing the programs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Companies buying ads to be placed in the programs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from families to buy any form of spiritware or "supplies" such as team bags, warmups, sweatshirts, etc.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All monies collected from families or other groups to pay for the banquet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to fund the trips for any national or championship event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for the main booster club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Expenses Related to any national trip</t>
        </r>
      </text>
    </comment>
  </commentList>
</comments>
</file>

<file path=xl/sharedStrings.xml><?xml version="1.0" encoding="utf-8"?>
<sst xmlns="http://schemas.openxmlformats.org/spreadsheetml/2006/main" count="138" uniqueCount="88">
  <si>
    <t>Fiscal Year Report from August 1 - July 31</t>
  </si>
  <si>
    <t>This column is FORMUALS DO NOT CHANGE</t>
  </si>
  <si>
    <t>2014-2015</t>
  </si>
  <si>
    <t>HC Lady Red Devils Basketball</t>
  </si>
  <si>
    <t>TOTAL</t>
  </si>
  <si>
    <t>August</t>
  </si>
  <si>
    <t>Sept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</si>
  <si>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</si>
  <si>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</si>
  <si>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</si>
  <si>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</si>
  <si>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</si>
  <si>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</si>
  <si>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</si>
  <si>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</si>
  <si>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</si>
  <si>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</si>
  <si>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r>
      <t xml:space="preserve">Beginning Book Balance </t>
    </r>
    <r>
      <rPr>
        <b/>
        <sz val="9"/>
        <color rgb="FF0070C0"/>
        <rFont val="Calibri"/>
        <family val="2"/>
        <scheme val="minor"/>
      </rPr>
      <t>(Last year end balance)</t>
    </r>
  </si>
  <si>
    <t>INCOME (Receipts)</t>
  </si>
  <si>
    <t>Antique Show</t>
  </si>
  <si>
    <t>Fundraiser</t>
  </si>
  <si>
    <t>Fashion Show/Applebee's Breakfast</t>
  </si>
  <si>
    <t>Golf Outing/Rec Nights</t>
  </si>
  <si>
    <t>Poster, ShopRite Card, Misc Fundraisers</t>
  </si>
  <si>
    <t>50/50 ticket sales</t>
  </si>
  <si>
    <t>Club Dues</t>
  </si>
  <si>
    <t>Donations</t>
  </si>
  <si>
    <t>Contribution</t>
  </si>
  <si>
    <t>Program book sales</t>
  </si>
  <si>
    <t>Program book advertising</t>
  </si>
  <si>
    <t>Program book ads</t>
  </si>
  <si>
    <t>Spiritwear &amp; magnet sales</t>
  </si>
  <si>
    <t>Spiritwear and magnet sales</t>
  </si>
  <si>
    <t>Banquet</t>
  </si>
  <si>
    <t>Program fees - banquets</t>
  </si>
  <si>
    <t>Nationals/Championships</t>
  </si>
  <si>
    <t>Program fees</t>
  </si>
  <si>
    <t>US Open Trip</t>
  </si>
  <si>
    <t>Red Devil Camps, Invitationals and clinics</t>
  </si>
  <si>
    <t>Photo rebate</t>
  </si>
  <si>
    <t>Program Fees</t>
  </si>
  <si>
    <t>Snack Shack receipts</t>
  </si>
  <si>
    <t>Snack shack food sales</t>
  </si>
  <si>
    <t>Bank interest</t>
  </si>
  <si>
    <t>Total Income</t>
  </si>
  <si>
    <t>EXPENSES</t>
  </si>
  <si>
    <t>Accounting fee</t>
  </si>
  <si>
    <t>Professional fees</t>
  </si>
  <si>
    <t>Bank &amp; credit card fees</t>
  </si>
  <si>
    <t>Office expenses</t>
  </si>
  <si>
    <t>Championship Expenses</t>
  </si>
  <si>
    <t>Team recognitions</t>
  </si>
  <si>
    <t>Coaches Gifts</t>
  </si>
  <si>
    <t>Direct</t>
  </si>
  <si>
    <t>Differeance on Beginning of year</t>
  </si>
  <si>
    <t>Miscellaneous</t>
  </si>
  <si>
    <t>Donation/Drue O'Donohue Scholarship</t>
  </si>
  <si>
    <t>Dues and subscriptions</t>
  </si>
  <si>
    <t>Equipment</t>
  </si>
  <si>
    <t>Fashion show exp</t>
  </si>
  <si>
    <t>Gaming Licenses</t>
    <phoneticPr fontId="0" type="noConversion"/>
  </si>
  <si>
    <t>Golf Outing/50/50</t>
  </si>
  <si>
    <t>Insurance</t>
  </si>
  <si>
    <t xml:space="preserve">Miscellaneous </t>
  </si>
  <si>
    <t>Miscellaneous fundraisers</t>
  </si>
  <si>
    <t>Nationals</t>
  </si>
  <si>
    <t>Post Office Box</t>
  </si>
  <si>
    <t>Poster printing</t>
  </si>
  <si>
    <t>Postmaster</t>
  </si>
  <si>
    <t>Pre/Post game food</t>
  </si>
  <si>
    <t>Printing</t>
  </si>
  <si>
    <t>Program Book</t>
  </si>
  <si>
    <t>Scholarship</t>
  </si>
  <si>
    <t>Senior Gifts and Senior Night</t>
  </si>
  <si>
    <t>Snack Shack Expenses</t>
  </si>
  <si>
    <t>Software/Technology/Films</t>
  </si>
  <si>
    <t>Spiritware and magnets</t>
  </si>
  <si>
    <t>State of NJ filing fees</t>
  </si>
  <si>
    <t>Supplies</t>
  </si>
  <si>
    <t>Team spirit events</t>
  </si>
  <si>
    <t>Team T-Shirts and equipment expenses</t>
  </si>
  <si>
    <t>Tennis benches</t>
  </si>
  <si>
    <t>US Open trip</t>
  </si>
  <si>
    <t>Total Expense</t>
  </si>
  <si>
    <t>Net Income (loss)</t>
  </si>
  <si>
    <t>ENDING Book Balance *</t>
  </si>
  <si>
    <t>Starting balance + Net income(loss)</t>
  </si>
  <si>
    <t>* Make sure this matches your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</si>
</sst>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;[Red]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/>
    <xf numFmtId="43" fontId="5" fillId="0" borderId="0" xfId="1" applyFont="1" applyAlignment="1">
      <alignment horizontal="center" vertical="center" wrapText="1"/>
    </xf>
    <xf numFmtId="43" fontId="5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43" fontId="11" fillId="0" borderId="0" xfId="1" applyNumberFormat="1" applyFont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43" fontId="5" fillId="2" borderId="0" xfId="1" applyFont="1" applyFill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43" fontId="12" fillId="2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horizontal="center" vertical="center" wrapText="1"/>
    </xf>
    <xf numFmtId="43" fontId="5" fillId="0" borderId="0" xfId="1" applyNumberFormat="1" applyFont="1" applyFill="1" applyAlignment="1">
      <alignment vertical="center" wrapText="1"/>
    </xf>
    <xf numFmtId="0" fontId="12" fillId="0" borderId="0" xfId="0" applyFont="1"/>
    <xf numFmtId="0" fontId="12" fillId="0" borderId="0" xfId="0" quotePrefix="1" applyFont="1"/>
    <xf numFmtId="43" fontId="5" fillId="0" borderId="0" xfId="1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3" fontId="3" fillId="2" borderId="4" xfId="0" applyNumberFormat="1" applyFont="1" applyFill="1" applyBorder="1" applyAlignment="1">
      <alignment vertical="center"/>
    </xf>
    <xf numFmtId="43" fontId="13" fillId="2" borderId="4" xfId="1" applyFont="1" applyFill="1" applyBorder="1" applyAlignment="1">
      <alignment horizontal="center" vertical="center" wrapText="1"/>
    </xf>
    <xf numFmtId="43" fontId="13" fillId="0" borderId="0" xfId="1" applyNumberFormat="1" applyFont="1" applyAlignment="1">
      <alignment vertical="center" wrapText="1"/>
    </xf>
    <xf numFmtId="0" fontId="12" fillId="0" borderId="0" xfId="0" applyFont="1" applyAlignment="1">
      <alignment wrapText="1"/>
    </xf>
    <xf numFmtId="43" fontId="12" fillId="2" borderId="0" xfId="1" applyFont="1" applyFill="1" applyBorder="1" applyAlignment="1">
      <alignment vertical="center"/>
    </xf>
    <xf numFmtId="43" fontId="12" fillId="2" borderId="0" xfId="1" applyFont="1" applyFill="1"/>
    <xf numFmtId="43" fontId="5" fillId="0" borderId="0" xfId="0" applyNumberFormat="1" applyFont="1" applyAlignment="1">
      <alignment vertical="center" wrapText="1"/>
    </xf>
    <xf numFmtId="43" fontId="12" fillId="2" borderId="0" xfId="1" applyFont="1" applyFill="1" applyBorder="1"/>
    <xf numFmtId="0" fontId="12" fillId="0" borderId="0" xfId="0" applyFont="1" applyBorder="1"/>
    <xf numFmtId="0" fontId="1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15" fillId="2" borderId="0" xfId="1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right"/>
    </xf>
    <xf numFmtId="0" fontId="13" fillId="4" borderId="0" xfId="0" applyFont="1" applyFill="1" applyBorder="1"/>
    <xf numFmtId="43" fontId="13" fillId="4" borderId="0" xfId="0" applyNumberFormat="1" applyFont="1" applyFill="1" applyBorder="1"/>
    <xf numFmtId="43" fontId="5" fillId="4" borderId="0" xfId="1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right"/>
    </xf>
    <xf numFmtId="12" fontId="8" fillId="3" borderId="2" xfId="1" applyNumberFormat="1" applyFont="1" applyFill="1" applyBorder="1" applyAlignment="1">
      <alignment horizontal="center" vertical="center" shrinkToFit="1"/>
    </xf>
    <xf numFmtId="12" fontId="8" fillId="3" borderId="3" xfId="1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O10" sqref="O10"/>
    </sheetView>
  </sheetViews>
  <sheetFormatPr defaultRowHeight="15" x14ac:dyDescent="0.25"/>
  <cols>
    <col min="1" max="1" width="34.85546875" customWidth="1"/>
    <col min="2" max="2" width="28.7109375" customWidth="1"/>
    <col min="3" max="3" width="11.28515625" customWidth="1"/>
    <col min="4" max="15" width="9.7109375" customWidth="1"/>
  </cols>
  <sheetData>
    <row r="1" spans="1:16" ht="18.75" customHeight="1" x14ac:dyDescent="0.25">
      <c r="A1" s="1" t="s">
        <v>0</v>
      </c>
      <c r="B1" s="2"/>
      <c r="C1" s="4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5.75" x14ac:dyDescent="0.25">
      <c r="A2" s="5" t="s">
        <v>2</v>
      </c>
      <c r="B2" s="2"/>
      <c r="C2" s="4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38.25" customHeight="1" x14ac:dyDescent="0.25">
      <c r="A3" s="43" t="s">
        <v>3</v>
      </c>
      <c r="B3" s="44"/>
      <c r="C3" s="6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0" t="s">
        <v>12</v>
      </c>
      <c r="L3" s="40" t="s">
        <v>13</v>
      </c>
      <c r="M3" s="40" t="s">
        <v>14</v>
      </c>
      <c r="N3" s="40" t="s">
        <v>15</v>
      </c>
      <c r="O3" s="41" t="s">
        <v>16</v>
      </c>
      <c r="P3" s="4"/>
    </row>
    <row r="4" spans="1:16" ht="15" customHeight="1" x14ac:dyDescent="0.25">
      <c r="A4" s="45" t="s">
        <v>17</v>
      </c>
      <c r="B4" s="45"/>
      <c r="C4" s="7"/>
      <c r="D4" s="8">
        <v>4633.75</v>
      </c>
      <c r="E4" s="8">
        <f>D67</f>
        <v>4633.75</v>
      </c>
      <c r="F4" s="8">
        <f>E67</f>
        <v>4633.75</v>
      </c>
      <c r="G4" s="8">
        <f t="shared" ref="G4:O4" si="0">F67</f>
        <v>4633.75</v>
      </c>
      <c r="H4" s="8">
        <f t="shared" si="0"/>
        <v>4683.75</v>
      </c>
      <c r="I4" s="8">
        <f t="shared" si="0"/>
        <v>13594.06</v>
      </c>
      <c r="J4" s="8">
        <f t="shared" si="0"/>
        <v>13110.7</v>
      </c>
      <c r="K4" s="8">
        <f t="shared" si="0"/>
        <v>11800.25</v>
      </c>
      <c r="L4" s="8">
        <f t="shared" si="0"/>
        <v>6917.3399999999992</v>
      </c>
      <c r="M4" s="8">
        <f t="shared" si="0"/>
        <v>7020.8399999999992</v>
      </c>
      <c r="N4" s="8">
        <f t="shared" si="0"/>
        <v>7020.8399999999992</v>
      </c>
      <c r="O4" s="8">
        <f t="shared" si="0"/>
        <v>6996.8399999999992</v>
      </c>
      <c r="P4" s="9"/>
    </row>
    <row r="5" spans="1:16" x14ac:dyDescent="0.25">
      <c r="A5" s="10" t="s">
        <v>18</v>
      </c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4"/>
    </row>
    <row r="6" spans="1:16" x14ac:dyDescent="0.25">
      <c r="A6" s="13" t="s">
        <v>19</v>
      </c>
      <c r="B6" s="13" t="s">
        <v>20</v>
      </c>
      <c r="C6" s="14">
        <f>SUM(D6:O6)</f>
        <v>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1:16" x14ac:dyDescent="0.25">
      <c r="A7" s="17" t="s">
        <v>21</v>
      </c>
      <c r="B7" s="17" t="s">
        <v>20</v>
      </c>
      <c r="C7" s="14">
        <f t="shared" ref="C7:C22" si="1">SUM(D7:O7)</f>
        <v>1810</v>
      </c>
      <c r="D7" s="15"/>
      <c r="E7" s="15"/>
      <c r="F7" s="15"/>
      <c r="G7" s="15"/>
      <c r="H7" s="15">
        <v>660</v>
      </c>
      <c r="I7" s="15">
        <v>1090</v>
      </c>
      <c r="J7" s="15">
        <v>60</v>
      </c>
      <c r="K7" s="15"/>
      <c r="L7" s="15"/>
      <c r="M7" s="15"/>
      <c r="N7" s="15"/>
      <c r="O7" s="15"/>
      <c r="P7" s="16"/>
    </row>
    <row r="8" spans="1:16" x14ac:dyDescent="0.25">
      <c r="A8" s="17" t="s">
        <v>22</v>
      </c>
      <c r="B8" s="17" t="s">
        <v>20</v>
      </c>
      <c r="C8" s="14">
        <f t="shared" si="1"/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x14ac:dyDescent="0.25">
      <c r="A9" s="13" t="s">
        <v>23</v>
      </c>
      <c r="B9" s="13" t="s">
        <v>20</v>
      </c>
      <c r="C9" s="14">
        <f t="shared" si="1"/>
        <v>4425</v>
      </c>
      <c r="D9" s="15"/>
      <c r="E9" s="15"/>
      <c r="F9" s="15"/>
      <c r="G9" s="15">
        <v>150</v>
      </c>
      <c r="H9" s="15">
        <v>2975</v>
      </c>
      <c r="I9" s="15">
        <v>950</v>
      </c>
      <c r="J9" s="15">
        <v>350</v>
      </c>
      <c r="K9" s="15"/>
      <c r="L9" s="15"/>
      <c r="M9" s="15"/>
      <c r="N9" s="15"/>
      <c r="O9" s="15"/>
      <c r="P9" s="16"/>
    </row>
    <row r="10" spans="1:16" x14ac:dyDescent="0.25">
      <c r="A10" s="18" t="s">
        <v>24</v>
      </c>
      <c r="B10" s="17" t="s">
        <v>24</v>
      </c>
      <c r="C10" s="14">
        <f t="shared" si="1"/>
        <v>849</v>
      </c>
      <c r="D10" s="3"/>
      <c r="E10" s="3"/>
      <c r="F10" s="3"/>
      <c r="G10" s="3"/>
      <c r="H10" s="3"/>
      <c r="I10" s="3">
        <v>412</v>
      </c>
      <c r="J10" s="3">
        <v>327</v>
      </c>
      <c r="K10" s="3">
        <v>110</v>
      </c>
      <c r="L10" s="3"/>
      <c r="M10" s="3"/>
      <c r="N10" s="3"/>
      <c r="O10" s="3"/>
      <c r="P10" s="4"/>
    </row>
    <row r="11" spans="1:16" x14ac:dyDescent="0.25">
      <c r="A11" s="13" t="s">
        <v>25</v>
      </c>
      <c r="B11" s="13" t="s">
        <v>25</v>
      </c>
      <c r="C11" s="14">
        <f t="shared" si="1"/>
        <v>885</v>
      </c>
      <c r="D11" s="3"/>
      <c r="E11" s="3"/>
      <c r="F11" s="3"/>
      <c r="G11" s="3"/>
      <c r="H11" s="3">
        <v>810</v>
      </c>
      <c r="I11" s="3">
        <v>75</v>
      </c>
      <c r="J11" s="3"/>
      <c r="K11" s="3"/>
      <c r="L11" s="3"/>
      <c r="M11" s="3"/>
      <c r="N11" s="3"/>
      <c r="O11" s="3"/>
      <c r="P11" s="4"/>
    </row>
    <row r="12" spans="1:16" x14ac:dyDescent="0.25">
      <c r="A12" s="13" t="s">
        <v>26</v>
      </c>
      <c r="B12" s="13" t="s">
        <v>27</v>
      </c>
      <c r="C12" s="14">
        <f t="shared" si="1"/>
        <v>3079.43</v>
      </c>
      <c r="D12" s="3"/>
      <c r="E12" s="3"/>
      <c r="F12" s="3"/>
      <c r="G12" s="3"/>
      <c r="H12" s="3">
        <v>2640.43</v>
      </c>
      <c r="I12" s="3">
        <v>184</v>
      </c>
      <c r="J12" s="3">
        <v>55</v>
      </c>
      <c r="K12" s="3"/>
      <c r="L12" s="3">
        <v>200</v>
      </c>
      <c r="M12" s="3"/>
      <c r="N12" s="3"/>
      <c r="O12" s="3"/>
      <c r="P12" s="4"/>
    </row>
    <row r="13" spans="1:16" x14ac:dyDescent="0.25">
      <c r="A13" s="17" t="s">
        <v>28</v>
      </c>
      <c r="B13" s="17" t="s">
        <v>29</v>
      </c>
      <c r="C13" s="14">
        <f t="shared" si="1"/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/>
    </row>
    <row r="14" spans="1:16" x14ac:dyDescent="0.25">
      <c r="A14" s="13" t="s">
        <v>30</v>
      </c>
      <c r="B14" s="13" t="s">
        <v>29</v>
      </c>
      <c r="C14" s="14">
        <f t="shared" si="1"/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</row>
    <row r="15" spans="1:16" x14ac:dyDescent="0.25">
      <c r="A15" s="13" t="s">
        <v>31</v>
      </c>
      <c r="B15" s="13" t="s">
        <v>32</v>
      </c>
      <c r="C15" s="14">
        <f t="shared" si="1"/>
        <v>2440</v>
      </c>
      <c r="D15" s="3"/>
      <c r="E15" s="3"/>
      <c r="F15" s="3"/>
      <c r="G15" s="3"/>
      <c r="H15" s="3">
        <v>2440</v>
      </c>
      <c r="I15" s="3"/>
      <c r="J15" s="3"/>
      <c r="K15" s="3"/>
      <c r="L15" s="3"/>
      <c r="M15" s="3"/>
      <c r="N15" s="3"/>
      <c r="O15" s="3"/>
      <c r="P15" s="4"/>
    </row>
    <row r="16" spans="1:16" x14ac:dyDescent="0.25">
      <c r="A16" s="17" t="s">
        <v>33</v>
      </c>
      <c r="B16" s="17" t="s">
        <v>34</v>
      </c>
      <c r="C16" s="14">
        <f t="shared" si="1"/>
        <v>1140</v>
      </c>
      <c r="D16" s="3"/>
      <c r="E16" s="3"/>
      <c r="F16" s="3"/>
      <c r="G16" s="3"/>
      <c r="H16" s="3"/>
      <c r="I16" s="3"/>
      <c r="J16" s="3">
        <v>150</v>
      </c>
      <c r="K16" s="3">
        <v>800</v>
      </c>
      <c r="L16" s="3">
        <v>190</v>
      </c>
      <c r="M16" s="3"/>
      <c r="N16" s="3"/>
      <c r="O16" s="3"/>
      <c r="P16" s="4"/>
    </row>
    <row r="17" spans="1:16" x14ac:dyDescent="0.25">
      <c r="A17" s="17" t="s">
        <v>35</v>
      </c>
      <c r="B17" s="17" t="s">
        <v>36</v>
      </c>
      <c r="C17" s="14">
        <f t="shared" si="1"/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</row>
    <row r="18" spans="1:16" x14ac:dyDescent="0.25">
      <c r="A18" s="13" t="s">
        <v>37</v>
      </c>
      <c r="B18" s="13" t="s">
        <v>36</v>
      </c>
      <c r="C18" s="14">
        <f t="shared" si="1"/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</row>
    <row r="19" spans="1:16" x14ac:dyDescent="0.25">
      <c r="A19" s="17" t="s">
        <v>38</v>
      </c>
      <c r="B19" s="17" t="s">
        <v>36</v>
      </c>
      <c r="C19" s="14">
        <f t="shared" si="1"/>
        <v>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</row>
    <row r="20" spans="1:16" x14ac:dyDescent="0.25">
      <c r="A20" s="13" t="s">
        <v>39</v>
      </c>
      <c r="B20" s="13" t="s">
        <v>40</v>
      </c>
      <c r="C20" s="14">
        <f t="shared" si="1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"/>
    </row>
    <row r="21" spans="1:16" x14ac:dyDescent="0.25">
      <c r="A21" s="17" t="s">
        <v>41</v>
      </c>
      <c r="B21" s="17" t="s">
        <v>42</v>
      </c>
      <c r="C21" s="14">
        <f t="shared" si="1"/>
        <v>1453</v>
      </c>
      <c r="D21" s="3"/>
      <c r="E21" s="3"/>
      <c r="F21" s="3"/>
      <c r="G21" s="3"/>
      <c r="H21" s="3"/>
      <c r="I21" s="3">
        <v>1086</v>
      </c>
      <c r="J21" s="3">
        <v>272</v>
      </c>
      <c r="K21" s="3">
        <v>95</v>
      </c>
      <c r="L21" s="3"/>
      <c r="M21" s="3"/>
      <c r="N21" s="3"/>
      <c r="O21" s="3"/>
      <c r="P21" s="4"/>
    </row>
    <row r="22" spans="1:16" x14ac:dyDescent="0.25">
      <c r="A22" s="17" t="s">
        <v>43</v>
      </c>
      <c r="B22" s="17" t="s">
        <v>43</v>
      </c>
      <c r="C22" s="14">
        <f t="shared" si="1"/>
        <v>0</v>
      </c>
      <c r="D22" s="1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"/>
    </row>
    <row r="23" spans="1:16" x14ac:dyDescent="0.25">
      <c r="A23" s="20" t="s">
        <v>44</v>
      </c>
      <c r="B23" s="21"/>
      <c r="C23" s="22">
        <f>SUM(C6:C22)</f>
        <v>16081.43</v>
      </c>
      <c r="D23" s="23">
        <f>SUM(D6:D22)</f>
        <v>0</v>
      </c>
      <c r="E23" s="23">
        <f t="shared" ref="E23:O23" si="2">SUM(E6:E22)</f>
        <v>0</v>
      </c>
      <c r="F23" s="23">
        <f t="shared" si="2"/>
        <v>0</v>
      </c>
      <c r="G23" s="23">
        <f t="shared" si="2"/>
        <v>150</v>
      </c>
      <c r="H23" s="23">
        <f t="shared" si="2"/>
        <v>9525.43</v>
      </c>
      <c r="I23" s="23">
        <f t="shared" si="2"/>
        <v>3797</v>
      </c>
      <c r="J23" s="23">
        <f t="shared" si="2"/>
        <v>1214</v>
      </c>
      <c r="K23" s="23">
        <f t="shared" si="2"/>
        <v>1005</v>
      </c>
      <c r="L23" s="23">
        <f t="shared" si="2"/>
        <v>390</v>
      </c>
      <c r="M23" s="23">
        <f t="shared" si="2"/>
        <v>0</v>
      </c>
      <c r="N23" s="23">
        <f t="shared" si="2"/>
        <v>0</v>
      </c>
      <c r="O23" s="23">
        <f t="shared" si="2"/>
        <v>0</v>
      </c>
      <c r="P23" s="24"/>
    </row>
    <row r="24" spans="1:16" x14ac:dyDescent="0.25">
      <c r="A24" s="10" t="s">
        <v>45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4"/>
    </row>
    <row r="25" spans="1:16" ht="15" customHeight="1" x14ac:dyDescent="0.25">
      <c r="A25" s="25" t="s">
        <v>46</v>
      </c>
      <c r="B25" s="25" t="s">
        <v>47</v>
      </c>
      <c r="C25" s="26">
        <f t="shared" ref="C25:C63" si="3">SUM(D25:O25)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" customHeight="1" x14ac:dyDescent="0.25">
      <c r="A26" s="13" t="s">
        <v>19</v>
      </c>
      <c r="B26" s="13" t="s">
        <v>20</v>
      </c>
      <c r="C26" s="26">
        <f t="shared" si="3"/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" customHeight="1" x14ac:dyDescent="0.25">
      <c r="A27" s="17" t="s">
        <v>48</v>
      </c>
      <c r="B27" s="17" t="s">
        <v>49</v>
      </c>
      <c r="C27" s="26">
        <f t="shared" si="3"/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" customHeight="1" x14ac:dyDescent="0.25">
      <c r="A28" s="17" t="s">
        <v>33</v>
      </c>
      <c r="B28" s="17" t="s">
        <v>34</v>
      </c>
      <c r="C28" s="26">
        <f t="shared" si="3"/>
        <v>1694.83</v>
      </c>
      <c r="D28" s="4"/>
      <c r="E28" s="4"/>
      <c r="F28" s="4"/>
      <c r="G28" s="4"/>
      <c r="H28" s="4"/>
      <c r="I28" s="4"/>
      <c r="J28" s="4"/>
      <c r="K28" s="4">
        <v>1694.83</v>
      </c>
      <c r="L28" s="4"/>
      <c r="M28" s="4"/>
      <c r="N28" s="4"/>
      <c r="O28" s="4"/>
      <c r="P28" s="4"/>
    </row>
    <row r="29" spans="1:16" ht="15" customHeight="1" x14ac:dyDescent="0.25">
      <c r="A29" s="13" t="s">
        <v>50</v>
      </c>
      <c r="B29" s="13" t="s">
        <v>51</v>
      </c>
      <c r="C29" s="26">
        <f t="shared" si="3"/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" customHeight="1" x14ac:dyDescent="0.25">
      <c r="A30" s="13" t="s">
        <v>52</v>
      </c>
      <c r="B30" s="13" t="s">
        <v>53</v>
      </c>
      <c r="C30" s="27">
        <f t="shared" si="3"/>
        <v>749.8</v>
      </c>
      <c r="D30" s="4"/>
      <c r="E30" s="4"/>
      <c r="F30" s="4"/>
      <c r="G30" s="4"/>
      <c r="H30" s="4"/>
      <c r="I30" s="4"/>
      <c r="J30" s="4"/>
      <c r="K30" s="4">
        <v>749.8</v>
      </c>
      <c r="L30" s="4"/>
      <c r="M30" s="4"/>
      <c r="N30" s="4"/>
      <c r="O30" s="4"/>
      <c r="P30" s="4"/>
    </row>
    <row r="31" spans="1:16" ht="15" customHeight="1" x14ac:dyDescent="0.25">
      <c r="A31" s="13" t="s">
        <v>54</v>
      </c>
      <c r="B31" s="13" t="s">
        <v>55</v>
      </c>
      <c r="C31" s="27">
        <f t="shared" si="3"/>
        <v>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" customHeight="1" x14ac:dyDescent="0.25">
      <c r="A32" s="17" t="s">
        <v>56</v>
      </c>
      <c r="B32" s="17" t="s">
        <v>55</v>
      </c>
      <c r="C32" s="27">
        <f t="shared" si="3"/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" customHeight="1" x14ac:dyDescent="0.25">
      <c r="A33" s="25" t="s">
        <v>57</v>
      </c>
      <c r="B33" s="13" t="s">
        <v>53</v>
      </c>
      <c r="C33" s="26">
        <f t="shared" si="3"/>
        <v>0</v>
      </c>
      <c r="D33" s="4"/>
      <c r="E33" s="4"/>
      <c r="F33" s="4"/>
      <c r="G33" s="4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5" customHeight="1" x14ac:dyDescent="0.25">
      <c r="A34" s="25" t="s">
        <v>58</v>
      </c>
      <c r="B34" s="25" t="s">
        <v>55</v>
      </c>
      <c r="C34" s="29">
        <f t="shared" si="3"/>
        <v>414.96</v>
      </c>
      <c r="D34" s="4"/>
      <c r="E34" s="4"/>
      <c r="F34" s="4"/>
      <c r="G34" s="4"/>
      <c r="H34" s="28">
        <v>414.96</v>
      </c>
      <c r="I34" s="28"/>
      <c r="J34" s="28"/>
      <c r="K34" s="28"/>
      <c r="L34" s="28"/>
      <c r="M34" s="28"/>
      <c r="N34" s="28"/>
      <c r="O34" s="28"/>
      <c r="P34" s="28"/>
    </row>
    <row r="35" spans="1:16" ht="15" customHeight="1" x14ac:dyDescent="0.25">
      <c r="A35" s="17" t="s">
        <v>21</v>
      </c>
      <c r="B35" s="13" t="s">
        <v>20</v>
      </c>
      <c r="C35" s="26">
        <f t="shared" si="3"/>
        <v>400</v>
      </c>
      <c r="D35" s="4"/>
      <c r="E35" s="4"/>
      <c r="F35" s="4"/>
      <c r="G35" s="4">
        <v>100</v>
      </c>
      <c r="H35" s="28"/>
      <c r="I35" s="28">
        <v>300</v>
      </c>
      <c r="J35" s="28"/>
      <c r="K35" s="28"/>
      <c r="L35" s="28"/>
      <c r="M35" s="28"/>
      <c r="N35" s="28"/>
      <c r="O35" s="28"/>
      <c r="P35" s="28"/>
    </row>
    <row r="36" spans="1:16" ht="15" customHeight="1" x14ac:dyDescent="0.25">
      <c r="A36" s="13" t="s">
        <v>59</v>
      </c>
      <c r="B36" s="13" t="s">
        <v>20</v>
      </c>
      <c r="C36" s="26">
        <f t="shared" si="3"/>
        <v>0</v>
      </c>
      <c r="D36" s="4"/>
      <c r="E36" s="4"/>
      <c r="F36" s="4"/>
      <c r="G36" s="4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15" customHeight="1" x14ac:dyDescent="0.25">
      <c r="A37" s="25" t="s">
        <v>60</v>
      </c>
      <c r="B37" s="25" t="s">
        <v>53</v>
      </c>
      <c r="C37" s="26">
        <f t="shared" si="3"/>
        <v>0</v>
      </c>
      <c r="D37" s="4"/>
      <c r="E37" s="4"/>
      <c r="F37" s="4"/>
      <c r="G37" s="4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15" customHeight="1" x14ac:dyDescent="0.25">
      <c r="A38" s="17" t="s">
        <v>22</v>
      </c>
      <c r="B38" s="13" t="s">
        <v>20</v>
      </c>
      <c r="C38" s="26">
        <f t="shared" si="3"/>
        <v>0</v>
      </c>
      <c r="D38" s="4"/>
      <c r="E38" s="4"/>
      <c r="F38" s="4"/>
      <c r="G38" s="4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15" customHeight="1" x14ac:dyDescent="0.25">
      <c r="A39" s="17" t="s">
        <v>61</v>
      </c>
      <c r="B39" s="13" t="s">
        <v>20</v>
      </c>
      <c r="C39" s="26">
        <f t="shared" si="3"/>
        <v>447</v>
      </c>
      <c r="D39" s="4"/>
      <c r="E39" s="4"/>
      <c r="F39" s="4"/>
      <c r="G39" s="4"/>
      <c r="H39" s="28"/>
      <c r="I39" s="28">
        <v>337</v>
      </c>
      <c r="J39" s="28">
        <v>110</v>
      </c>
      <c r="K39" s="28"/>
      <c r="L39" s="28"/>
      <c r="M39" s="28"/>
      <c r="N39" s="28"/>
      <c r="O39" s="28"/>
      <c r="P39" s="28"/>
    </row>
    <row r="40" spans="1:16" ht="15" customHeight="1" x14ac:dyDescent="0.25">
      <c r="A40" s="13" t="s">
        <v>62</v>
      </c>
      <c r="B40" s="13" t="s">
        <v>53</v>
      </c>
      <c r="C40" s="26">
        <f t="shared" si="3"/>
        <v>0</v>
      </c>
      <c r="D40" s="4"/>
      <c r="E40" s="4"/>
      <c r="F40" s="4"/>
      <c r="G40" s="4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15" customHeight="1" x14ac:dyDescent="0.25">
      <c r="A41" s="17" t="s">
        <v>63</v>
      </c>
      <c r="B41" s="17" t="s">
        <v>55</v>
      </c>
      <c r="C41" s="26">
        <f t="shared" si="3"/>
        <v>0</v>
      </c>
      <c r="D41" s="4"/>
      <c r="E41" s="4"/>
      <c r="F41" s="4"/>
      <c r="G41" s="4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15" customHeight="1" x14ac:dyDescent="0.25">
      <c r="A42" s="17" t="s">
        <v>64</v>
      </c>
      <c r="B42" s="13" t="s">
        <v>20</v>
      </c>
      <c r="C42" s="26">
        <f t="shared" si="3"/>
        <v>0</v>
      </c>
      <c r="D42" s="4"/>
      <c r="E42" s="4"/>
      <c r="F42" s="4"/>
      <c r="G42" s="4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15" customHeight="1" x14ac:dyDescent="0.25">
      <c r="A43" s="17" t="s">
        <v>65</v>
      </c>
      <c r="B43" s="13" t="s">
        <v>53</v>
      </c>
      <c r="C43" s="26">
        <f t="shared" si="3"/>
        <v>0</v>
      </c>
      <c r="D43" s="4"/>
      <c r="E43" s="4"/>
      <c r="F43" s="4"/>
      <c r="G43" s="4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15" customHeight="1" x14ac:dyDescent="0.25">
      <c r="A44" s="30" t="s">
        <v>66</v>
      </c>
      <c r="B44" s="30" t="s">
        <v>49</v>
      </c>
      <c r="C44" s="26">
        <f t="shared" si="3"/>
        <v>0</v>
      </c>
      <c r="D44" s="4"/>
      <c r="E44" s="4"/>
      <c r="F44" s="4"/>
      <c r="G44" s="4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15" customHeight="1" x14ac:dyDescent="0.25">
      <c r="A45" s="30" t="s">
        <v>67</v>
      </c>
      <c r="B45" s="13" t="s">
        <v>20</v>
      </c>
      <c r="C45" s="26">
        <f t="shared" si="3"/>
        <v>785</v>
      </c>
      <c r="D45" s="4"/>
      <c r="E45" s="4"/>
      <c r="F45" s="4"/>
      <c r="G45" s="4"/>
      <c r="H45" s="28"/>
      <c r="I45" s="28"/>
      <c r="J45" s="28">
        <v>785</v>
      </c>
      <c r="K45" s="28"/>
      <c r="L45" s="28"/>
      <c r="M45" s="28"/>
      <c r="N45" s="28"/>
      <c r="O45" s="28"/>
      <c r="P45" s="28"/>
    </row>
    <row r="46" spans="1:16" ht="15" customHeight="1" x14ac:dyDescent="0.25">
      <c r="A46" s="13" t="s">
        <v>23</v>
      </c>
      <c r="B46" s="13" t="s">
        <v>20</v>
      </c>
      <c r="C46" s="26">
        <f t="shared" si="3"/>
        <v>0</v>
      </c>
      <c r="D46" s="4"/>
      <c r="E46" s="4"/>
      <c r="F46" s="4"/>
      <c r="G46" s="4"/>
      <c r="H46" s="28"/>
      <c r="I46" s="28"/>
      <c r="J46" s="28"/>
      <c r="K46" s="28"/>
      <c r="L46" s="28"/>
      <c r="M46" s="28"/>
      <c r="N46" s="28"/>
      <c r="O46" s="28"/>
      <c r="P46" s="28"/>
    </row>
    <row r="47" spans="1:16" ht="15" customHeight="1" x14ac:dyDescent="0.25">
      <c r="A47" s="25" t="s">
        <v>68</v>
      </c>
      <c r="B47" s="25" t="s">
        <v>49</v>
      </c>
      <c r="C47" s="26">
        <f t="shared" si="3"/>
        <v>0</v>
      </c>
      <c r="D47" s="4"/>
      <c r="E47" s="4"/>
      <c r="F47" s="4"/>
      <c r="G47" s="4"/>
      <c r="H47" s="28"/>
      <c r="I47" s="28"/>
      <c r="J47" s="28"/>
      <c r="K47" s="28"/>
      <c r="L47" s="28"/>
      <c r="M47" s="28"/>
      <c r="N47" s="28"/>
      <c r="O47" s="28"/>
      <c r="P47" s="28"/>
    </row>
    <row r="48" spans="1:16" ht="15" customHeight="1" x14ac:dyDescent="0.25">
      <c r="A48" s="30" t="s">
        <v>69</v>
      </c>
      <c r="B48" s="13" t="s">
        <v>53</v>
      </c>
      <c r="C48" s="26">
        <f t="shared" si="3"/>
        <v>1429.49</v>
      </c>
      <c r="D48" s="4"/>
      <c r="E48" s="4"/>
      <c r="F48" s="4"/>
      <c r="G48" s="4"/>
      <c r="H48" s="28">
        <v>140.43</v>
      </c>
      <c r="I48" s="28"/>
      <c r="J48" s="28">
        <v>61.06</v>
      </c>
      <c r="K48" s="28">
        <v>1228</v>
      </c>
      <c r="L48" s="28"/>
      <c r="M48" s="28"/>
      <c r="N48" s="28"/>
      <c r="O48" s="28"/>
      <c r="P48" s="28"/>
    </row>
    <row r="49" spans="1:16" ht="15" customHeight="1" x14ac:dyDescent="0.25">
      <c r="A49" s="30" t="s">
        <v>70</v>
      </c>
      <c r="B49" s="30" t="s">
        <v>70</v>
      </c>
      <c r="C49" s="26">
        <f t="shared" si="3"/>
        <v>439.52</v>
      </c>
      <c r="D49" s="4"/>
      <c r="E49" s="4"/>
      <c r="F49" s="4"/>
      <c r="G49" s="4"/>
      <c r="H49" s="4"/>
      <c r="I49" s="4"/>
      <c r="J49" s="4">
        <v>199.52</v>
      </c>
      <c r="K49" s="4">
        <v>240</v>
      </c>
      <c r="L49" s="4"/>
      <c r="M49" s="4"/>
      <c r="N49" s="4"/>
      <c r="O49" s="4"/>
      <c r="P49" s="4"/>
    </row>
    <row r="50" spans="1:16" ht="15" customHeight="1" x14ac:dyDescent="0.25">
      <c r="A50" s="13" t="s">
        <v>71</v>
      </c>
      <c r="B50" s="13" t="s">
        <v>70</v>
      </c>
      <c r="C50" s="26">
        <f t="shared" si="3"/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" customHeight="1" x14ac:dyDescent="0.25">
      <c r="A51" s="17" t="s">
        <v>38</v>
      </c>
      <c r="B51" s="13" t="s">
        <v>53</v>
      </c>
      <c r="C51" s="26">
        <f t="shared" si="3"/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" customHeight="1" x14ac:dyDescent="0.25">
      <c r="A52" s="25" t="s">
        <v>72</v>
      </c>
      <c r="B52" s="13" t="s">
        <v>53</v>
      </c>
      <c r="C52" s="26">
        <f t="shared" si="3"/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" customHeight="1" x14ac:dyDescent="0.25">
      <c r="A53" s="25" t="s">
        <v>73</v>
      </c>
      <c r="B53" s="25" t="s">
        <v>51</v>
      </c>
      <c r="C53" s="26">
        <f t="shared" si="3"/>
        <v>1524.9099999999999</v>
      </c>
      <c r="D53" s="4"/>
      <c r="E53" s="4"/>
      <c r="F53" s="4"/>
      <c r="G53" s="4"/>
      <c r="H53" s="4"/>
      <c r="I53" s="4">
        <v>128.19999999999999</v>
      </c>
      <c r="J53" s="4">
        <v>120.07</v>
      </c>
      <c r="K53" s="4">
        <v>966.14</v>
      </c>
      <c r="L53" s="4">
        <v>286.5</v>
      </c>
      <c r="M53" s="4"/>
      <c r="N53" s="4">
        <v>24</v>
      </c>
      <c r="O53" s="4"/>
      <c r="P53" s="4"/>
    </row>
    <row r="54" spans="1:16" ht="15" customHeight="1" x14ac:dyDescent="0.25">
      <c r="A54" s="17" t="s">
        <v>74</v>
      </c>
      <c r="B54" s="13" t="s">
        <v>53</v>
      </c>
      <c r="C54" s="26">
        <f t="shared" si="3"/>
        <v>981.49</v>
      </c>
      <c r="D54" s="4"/>
      <c r="E54" s="4"/>
      <c r="F54" s="4"/>
      <c r="G54" s="4"/>
      <c r="H54" s="4">
        <v>59.73</v>
      </c>
      <c r="I54" s="4">
        <v>542.26</v>
      </c>
      <c r="J54" s="4">
        <v>295.5</v>
      </c>
      <c r="K54" s="4">
        <v>84</v>
      </c>
      <c r="L54" s="4"/>
      <c r="M54" s="4"/>
      <c r="N54" s="4"/>
      <c r="O54" s="4"/>
      <c r="P54" s="4"/>
    </row>
    <row r="55" spans="1:16" ht="15" customHeight="1" x14ac:dyDescent="0.25">
      <c r="A55" s="25" t="s">
        <v>75</v>
      </c>
      <c r="B55" s="13" t="s">
        <v>53</v>
      </c>
      <c r="C55" s="26">
        <f t="shared" si="3"/>
        <v>335</v>
      </c>
      <c r="D55" s="4"/>
      <c r="E55" s="4"/>
      <c r="F55" s="4"/>
      <c r="G55" s="4"/>
      <c r="H55" s="4"/>
      <c r="I55" s="4"/>
      <c r="J55" s="4">
        <v>300</v>
      </c>
      <c r="K55" s="4">
        <v>35</v>
      </c>
      <c r="L55" s="4"/>
      <c r="M55" s="4"/>
      <c r="N55" s="4"/>
      <c r="O55" s="4"/>
      <c r="P55" s="4"/>
    </row>
    <row r="56" spans="1:16" ht="15" customHeight="1" x14ac:dyDescent="0.25">
      <c r="A56" s="30" t="s">
        <v>76</v>
      </c>
      <c r="B56" s="30" t="s">
        <v>53</v>
      </c>
      <c r="C56" s="26">
        <f t="shared" si="3"/>
        <v>2040.35</v>
      </c>
      <c r="D56" s="4"/>
      <c r="E56" s="4"/>
      <c r="F56" s="4"/>
      <c r="G56" s="4"/>
      <c r="H56" s="4"/>
      <c r="I56" s="4">
        <v>2040.35</v>
      </c>
      <c r="J56" s="4"/>
      <c r="K56" s="4"/>
      <c r="L56" s="4"/>
      <c r="M56" s="4"/>
      <c r="N56" s="4"/>
      <c r="O56" s="4"/>
      <c r="P56" s="4"/>
    </row>
    <row r="57" spans="1:16" ht="15" customHeight="1" x14ac:dyDescent="0.25">
      <c r="A57" s="13" t="s">
        <v>77</v>
      </c>
      <c r="B57" s="13" t="s">
        <v>53</v>
      </c>
      <c r="C57" s="26">
        <f t="shared" si="3"/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 customHeight="1" x14ac:dyDescent="0.25">
      <c r="A58" s="13" t="s">
        <v>78</v>
      </c>
      <c r="B58" s="13" t="s">
        <v>49</v>
      </c>
      <c r="C58" s="26">
        <f t="shared" si="3"/>
        <v>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 customHeight="1" x14ac:dyDescent="0.25">
      <c r="A59" s="13" t="s">
        <v>51</v>
      </c>
      <c r="B59" s="13" t="s">
        <v>51</v>
      </c>
      <c r="C59" s="26">
        <f t="shared" si="3"/>
        <v>890.14</v>
      </c>
      <c r="D59" s="4"/>
      <c r="E59" s="4"/>
      <c r="F59" s="4"/>
      <c r="G59" s="4"/>
      <c r="H59" s="4"/>
      <c r="I59" s="4"/>
      <c r="J59" s="4"/>
      <c r="K59" s="4">
        <v>890.14</v>
      </c>
      <c r="L59" s="4"/>
      <c r="M59" s="4"/>
      <c r="N59" s="4"/>
      <c r="O59" s="4"/>
      <c r="P59" s="4"/>
    </row>
    <row r="60" spans="1:16" ht="15" customHeight="1" x14ac:dyDescent="0.25">
      <c r="A60" s="25" t="s">
        <v>79</v>
      </c>
      <c r="B60" s="13" t="s">
        <v>53</v>
      </c>
      <c r="C60" s="26">
        <f t="shared" si="3"/>
        <v>441.88</v>
      </c>
      <c r="D60" s="4"/>
      <c r="E60" s="4"/>
      <c r="F60" s="4"/>
      <c r="G60" s="4"/>
      <c r="H60" s="4"/>
      <c r="I60" s="4">
        <v>202.08</v>
      </c>
      <c r="J60" s="4">
        <v>239.8</v>
      </c>
      <c r="K60" s="4"/>
      <c r="L60" s="4"/>
      <c r="M60" s="4"/>
      <c r="N60" s="4"/>
      <c r="O60" s="4"/>
      <c r="P60" s="4"/>
    </row>
    <row r="61" spans="1:16" ht="15" customHeight="1" x14ac:dyDescent="0.25">
      <c r="A61" s="25" t="s">
        <v>80</v>
      </c>
      <c r="B61" s="25" t="s">
        <v>51</v>
      </c>
      <c r="C61" s="26">
        <f t="shared" si="3"/>
        <v>1143.97</v>
      </c>
      <c r="D61" s="4"/>
      <c r="E61" s="4"/>
      <c r="F61" s="4"/>
      <c r="G61" s="4"/>
      <c r="H61" s="4"/>
      <c r="I61" s="4">
        <v>730.47</v>
      </c>
      <c r="J61" s="4">
        <v>413.5</v>
      </c>
      <c r="K61" s="4"/>
      <c r="L61" s="4"/>
      <c r="M61" s="4"/>
      <c r="N61" s="4"/>
      <c r="O61" s="4"/>
      <c r="P61" s="4"/>
    </row>
    <row r="62" spans="1:16" ht="15" customHeight="1" x14ac:dyDescent="0.25">
      <c r="A62" s="25" t="s">
        <v>81</v>
      </c>
      <c r="B62" s="25" t="s">
        <v>51</v>
      </c>
      <c r="C62" s="26">
        <f t="shared" si="3"/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" customHeight="1" x14ac:dyDescent="0.25">
      <c r="A63" s="25" t="s">
        <v>82</v>
      </c>
      <c r="B63" s="25" t="s">
        <v>40</v>
      </c>
      <c r="C63" s="26">
        <f t="shared" si="3"/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20" t="s">
        <v>83</v>
      </c>
      <c r="B64" s="21"/>
      <c r="C64" s="22">
        <f>SUM(C25:C63)</f>
        <v>13718.339999999998</v>
      </c>
      <c r="D64" s="23">
        <f>SUM(D25:D63)</f>
        <v>0</v>
      </c>
      <c r="E64" s="23">
        <f t="shared" ref="E64:O64" si="4">SUM(E25:E63)</f>
        <v>0</v>
      </c>
      <c r="F64" s="23">
        <f t="shared" si="4"/>
        <v>0</v>
      </c>
      <c r="G64" s="23">
        <f t="shared" si="4"/>
        <v>100</v>
      </c>
      <c r="H64" s="23">
        <f t="shared" si="4"/>
        <v>615.12</v>
      </c>
      <c r="I64" s="23">
        <f t="shared" si="4"/>
        <v>4280.3599999999997</v>
      </c>
      <c r="J64" s="23">
        <f t="shared" si="4"/>
        <v>2524.4499999999998</v>
      </c>
      <c r="K64" s="23">
        <f t="shared" si="4"/>
        <v>5887.9100000000008</v>
      </c>
      <c r="L64" s="23">
        <f t="shared" si="4"/>
        <v>286.5</v>
      </c>
      <c r="M64" s="23">
        <f t="shared" si="4"/>
        <v>0</v>
      </c>
      <c r="N64" s="23">
        <f t="shared" si="4"/>
        <v>24</v>
      </c>
      <c r="O64" s="23">
        <f t="shared" si="4"/>
        <v>0</v>
      </c>
      <c r="P64" s="24"/>
    </row>
    <row r="65" spans="1:16" x14ac:dyDescent="0.25">
      <c r="A65" s="31" t="s">
        <v>84</v>
      </c>
      <c r="B65" s="32"/>
      <c r="C65" s="33">
        <f t="shared" ref="C65:O65" si="5">C23-C64</f>
        <v>2363.090000000002</v>
      </c>
      <c r="D65" s="33">
        <f t="shared" si="5"/>
        <v>0</v>
      </c>
      <c r="E65" s="33">
        <f t="shared" si="5"/>
        <v>0</v>
      </c>
      <c r="F65" s="33">
        <f t="shared" si="5"/>
        <v>0</v>
      </c>
      <c r="G65" s="33">
        <f t="shared" si="5"/>
        <v>50</v>
      </c>
      <c r="H65" s="33">
        <f t="shared" si="5"/>
        <v>8910.31</v>
      </c>
      <c r="I65" s="33">
        <f t="shared" si="5"/>
        <v>-483.35999999999967</v>
      </c>
      <c r="J65" s="33">
        <f t="shared" si="5"/>
        <v>-1310.4499999999998</v>
      </c>
      <c r="K65" s="33">
        <f t="shared" si="5"/>
        <v>-4882.9100000000008</v>
      </c>
      <c r="L65" s="33">
        <f t="shared" si="5"/>
        <v>103.5</v>
      </c>
      <c r="M65" s="33">
        <f t="shared" si="5"/>
        <v>0</v>
      </c>
      <c r="N65" s="33">
        <f t="shared" si="5"/>
        <v>-24</v>
      </c>
      <c r="O65" s="33">
        <f t="shared" si="5"/>
        <v>0</v>
      </c>
      <c r="P65" s="28"/>
    </row>
    <row r="66" spans="1:16" x14ac:dyDescent="0.25">
      <c r="A66" s="34"/>
      <c r="B66" s="34"/>
      <c r="C66" s="3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28"/>
    </row>
    <row r="67" spans="1:16" x14ac:dyDescent="0.25">
      <c r="A67" s="35" t="s">
        <v>85</v>
      </c>
      <c r="B67" s="35" t="s">
        <v>86</v>
      </c>
      <c r="C67" s="36">
        <f t="shared" ref="C67:O67" si="6">C4+C65</f>
        <v>2363.090000000002</v>
      </c>
      <c r="D67" s="37">
        <f t="shared" si="6"/>
        <v>4633.75</v>
      </c>
      <c r="E67" s="37">
        <f t="shared" si="6"/>
        <v>4633.75</v>
      </c>
      <c r="F67" s="37">
        <f t="shared" si="6"/>
        <v>4633.75</v>
      </c>
      <c r="G67" s="37">
        <f t="shared" si="6"/>
        <v>4683.75</v>
      </c>
      <c r="H67" s="37">
        <f t="shared" si="6"/>
        <v>13594.06</v>
      </c>
      <c r="I67" s="37">
        <f t="shared" si="6"/>
        <v>13110.7</v>
      </c>
      <c r="J67" s="37">
        <f t="shared" si="6"/>
        <v>11800.25</v>
      </c>
      <c r="K67" s="37">
        <f t="shared" si="6"/>
        <v>6917.3399999999992</v>
      </c>
      <c r="L67" s="37">
        <f t="shared" si="6"/>
        <v>7020.8399999999992</v>
      </c>
      <c r="M67" s="37">
        <f t="shared" si="6"/>
        <v>7020.8399999999992</v>
      </c>
      <c r="N67" s="37">
        <f t="shared" si="6"/>
        <v>6996.8399999999992</v>
      </c>
      <c r="O67" s="37">
        <f t="shared" si="6"/>
        <v>6996.8399999999992</v>
      </c>
      <c r="P67" s="28"/>
    </row>
    <row r="68" spans="1:16" x14ac:dyDescent="0.25">
      <c r="A68" s="38"/>
      <c r="B68" s="39" t="s">
        <v>87</v>
      </c>
      <c r="C68" s="1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8"/>
    </row>
  </sheetData>
  <mergeCells count="3">
    <mergeCell ref="C1:C2"/>
    <mergeCell ref="A3:B3"/>
    <mergeCell ref="A4:B4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Armellino Family</cp:lastModifiedBy>
  <dcterms:created xsi:type="dcterms:W3CDTF">2015-07-31T22:30:55Z</dcterms:created>
  <dcterms:modified xsi:type="dcterms:W3CDTF">2015-12-10T05:37:20Z</dcterms:modified>
</cp:coreProperties>
</file>