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1840" windowHeight="10035"/>
  </bookViews>
  <sheets>
    <sheet name="February report" sheetId="3" r:id="rId1"/>
  </sheets>
  <calcPr calcId="125725"/>
</workbook>
</file>

<file path=xl/calcChain.xml><?xml version="1.0" encoding="utf-8"?>
<calcChain xmlns="http://schemas.openxmlformats.org/spreadsheetml/2006/main">
  <c r="O64" i="3"/>
  <c r="N64"/>
  <c r="M64"/>
  <c r="L64"/>
  <c r="K64"/>
  <c r="J64"/>
  <c r="I64"/>
  <c r="H64"/>
  <c r="G64"/>
  <c r="F64"/>
  <c r="E64"/>
  <c r="D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64" s="1"/>
  <c r="O23"/>
  <c r="O65" s="1"/>
  <c r="N23"/>
  <c r="N65" s="1"/>
  <c r="M23"/>
  <c r="M65" s="1"/>
  <c r="L23"/>
  <c r="L65" s="1"/>
  <c r="K23"/>
  <c r="K65" s="1"/>
  <c r="J23"/>
  <c r="J65" s="1"/>
  <c r="I23"/>
  <c r="I65" s="1"/>
  <c r="H23"/>
  <c r="H65" s="1"/>
  <c r="G23"/>
  <c r="G65" s="1"/>
  <c r="F23"/>
  <c r="F65" s="1"/>
  <c r="E23"/>
  <c r="E65" s="1"/>
  <c r="D23"/>
  <c r="D65" s="1"/>
  <c r="D67" s="1"/>
  <c r="E4" s="1"/>
  <c r="E67" s="1"/>
  <c r="F4" s="1"/>
  <c r="F67" s="1"/>
  <c r="G4" s="1"/>
  <c r="G67" s="1"/>
  <c r="H4" s="1"/>
  <c r="H67" s="1"/>
  <c r="I4" s="1"/>
  <c r="I67" s="1"/>
  <c r="J4" s="1"/>
  <c r="J67" s="1"/>
  <c r="K4" s="1"/>
  <c r="K67" s="1"/>
  <c r="L4" s="1"/>
  <c r="L67" s="1"/>
  <c r="M4" s="1"/>
  <c r="M67" s="1"/>
  <c r="N4" s="1"/>
  <c r="N67" s="1"/>
  <c r="O4" s="1"/>
  <c r="O67" s="1"/>
  <c r="C22"/>
  <c r="C21"/>
  <c r="C20"/>
  <c r="C19"/>
  <c r="C18"/>
  <c r="C17"/>
  <c r="C16"/>
  <c r="C15"/>
  <c r="C14"/>
  <c r="C13"/>
  <c r="C12"/>
  <c r="C11"/>
  <c r="C10"/>
  <c r="C9"/>
  <c r="C8"/>
  <c r="C7"/>
  <c r="C6"/>
  <c r="C23" s="1"/>
  <c r="C65" s="1"/>
  <c r="C67" s="1"/>
</calcChain>
</file>

<file path=xl/comments1.xml><?xml version="1.0" encoding="utf-8"?>
<comments xmlns="http://schemas.openxmlformats.org/spreadsheetml/2006/main">
  <authors>
    <author>McDonough, Tricia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Typically only the main booster club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as a memebership to the booster club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THIS IS NOT COMMON.
Only use this if it is truly a donation where we must send a letter verifying that they made the donation.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Sales from patrons purchasing the programs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Companies buying ads to be placed in the programs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from families to buy any form of spiritware or "supplies" such as team bags, warmups, sweatshirts, etc.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All monies collected from families or other groups to pay for the banquet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Monies collected to fund the trips for any national or championship event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Typically only for the main booster club</t>
        </r>
      </text>
    </comment>
    <comment ref="B43" authorId="0">
      <text>
        <r>
          <rPr>
            <b/>
            <sz val="9"/>
            <color indexed="81"/>
            <rFont val="Tahoma"/>
            <family val="2"/>
          </rPr>
          <t>McDonough, Tricia:</t>
        </r>
        <r>
          <rPr>
            <sz val="9"/>
            <color indexed="81"/>
            <rFont val="Tahoma"/>
            <family val="2"/>
          </rPr>
          <t xml:space="preserve">
Expenses Related to any national trip</t>
        </r>
      </text>
    </comment>
  </commentList>
</comments>
</file>

<file path=xl/sharedStrings.xml><?xml version="1.0" encoding="utf-8"?>
<sst xmlns="http://schemas.openxmlformats.org/spreadsheetml/2006/main" count="138" uniqueCount="88">
  <si>
    <t>HC Lady Red Devils Basketball</t>
  </si>
  <si>
    <t>TOTAL</t>
  </si>
  <si>
    <t>August</t>
  </si>
  <si>
    <t>Sept</t>
  </si>
  <si>
    <t>October</t>
  </si>
  <si>
    <t>November</t>
  </si>
  <si>
    <t>December</t>
  </si>
  <si>
    <t>January</t>
  </si>
  <si>
    <t>INCOME (Receipts)</t>
  </si>
  <si>
    <t>Antique Show</t>
  </si>
  <si>
    <t>Fundraiser</t>
  </si>
  <si>
    <t>Fashion Show/Applebee's Breakfast</t>
  </si>
  <si>
    <t>Golf Outing/Rec Nights</t>
  </si>
  <si>
    <t>Poster, ShopRite Card, Misc Fundraisers</t>
  </si>
  <si>
    <t>50/50 ticket sales</t>
  </si>
  <si>
    <t>Club Dues</t>
  </si>
  <si>
    <t>Donations</t>
  </si>
  <si>
    <t>Contribution</t>
  </si>
  <si>
    <t>Program book sales</t>
  </si>
  <si>
    <t>Program book advertising</t>
  </si>
  <si>
    <t>Program book ads</t>
  </si>
  <si>
    <t>Spiritwear &amp; magnet sales</t>
  </si>
  <si>
    <t>Spiritwear and magnet sales</t>
  </si>
  <si>
    <t>Banquet</t>
  </si>
  <si>
    <t>Program fees - banquets</t>
  </si>
  <si>
    <t>Nationals/Championships</t>
  </si>
  <si>
    <t>Program fees</t>
  </si>
  <si>
    <t>US Open Trip</t>
  </si>
  <si>
    <t>Red Devil Camps, Invitationals and clinics</t>
  </si>
  <si>
    <t>Photo rebate</t>
  </si>
  <si>
    <t>Program Fees</t>
  </si>
  <si>
    <t>Snack Shack receipts</t>
  </si>
  <si>
    <t>Snack shack food sales</t>
  </si>
  <si>
    <t>Bank interest</t>
  </si>
  <si>
    <t>Total Income</t>
  </si>
  <si>
    <t>EXPENSES</t>
  </si>
  <si>
    <t>Accounting fee</t>
  </si>
  <si>
    <t>Professional fees</t>
  </si>
  <si>
    <t>Bank &amp; credit card fees</t>
  </si>
  <si>
    <t>Office expenses</t>
  </si>
  <si>
    <t>Championship Expenses</t>
  </si>
  <si>
    <t>Team recognitions</t>
  </si>
  <si>
    <t>Coaches Gifts</t>
  </si>
  <si>
    <t>Direct</t>
  </si>
  <si>
    <t>Differeance on Beginning of year</t>
  </si>
  <si>
    <t>Miscellaneous</t>
  </si>
  <si>
    <t>Donation/Drue O'Donohue Scholarship</t>
  </si>
  <si>
    <t>Dues and subscriptions</t>
  </si>
  <si>
    <t>Equipment</t>
  </si>
  <si>
    <t>Fashion show exp</t>
  </si>
  <si>
    <t>Gaming Licenses</t>
    <phoneticPr fontId="0" type="noConversion"/>
  </si>
  <si>
    <t>Golf Outing/50/50</t>
  </si>
  <si>
    <t>Insurance</t>
  </si>
  <si>
    <t xml:space="preserve">Miscellaneous </t>
  </si>
  <si>
    <t>Miscellaneous fundraisers</t>
  </si>
  <si>
    <t>Nationals</t>
  </si>
  <si>
    <t>Post Office Box</t>
  </si>
  <si>
    <t>Poster printing</t>
  </si>
  <si>
    <t>Postmaster</t>
  </si>
  <si>
    <t>Pre/Post game food</t>
  </si>
  <si>
    <t>Printing</t>
  </si>
  <si>
    <t>Program Book</t>
  </si>
  <si>
    <t>Scholarship</t>
  </si>
  <si>
    <t>Senior Gifts and Senior Night</t>
  </si>
  <si>
    <t>Snack Shack Expenses</t>
  </si>
  <si>
    <t>Software/Technology/Films</t>
  </si>
  <si>
    <t>Spiritware and magnets</t>
  </si>
  <si>
    <t>State of NJ filing fees</t>
  </si>
  <si>
    <t>Supplies</t>
  </si>
  <si>
    <t>Team spirit events</t>
  </si>
  <si>
    <t>Team T-Shirts and equipment expenses</t>
  </si>
  <si>
    <t>Tennis benches</t>
  </si>
  <si>
    <t>US Open trip</t>
  </si>
  <si>
    <t>Total Expense</t>
  </si>
  <si>
    <t>Net Income (loss)</t>
  </si>
  <si>
    <t>ENDING Book Balance *</t>
  </si>
  <si>
    <t>Starting balance + Net income(loss)</t>
  </si>
  <si>
    <t>* Make sure this matches your books</t>
  </si>
  <si>
    <t>This column is FORMUALS DO NOT CHANGE</t>
  </si>
  <si>
    <t>2014-2015</t>
  </si>
  <si>
    <t>February</t>
  </si>
  <si>
    <t>March</t>
  </si>
  <si>
    <t>April</t>
  </si>
  <si>
    <t>May</t>
  </si>
  <si>
    <t>June</t>
  </si>
  <si>
    <t>July</t>
  </si>
  <si>
    <r>
      <t xml:space="preserve">Beginning Book Balance </t>
    </r>
    <r>
      <rPr>
        <b/>
        <sz val="9"/>
        <color rgb="FF0070C0"/>
        <rFont val="Calibri"/>
        <family val="2"/>
        <scheme val="minor"/>
      </rPr>
      <t>(Last year end balance)</t>
    </r>
  </si>
  <si>
    <t>Fiscal Report thru February 23rd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</si>
</sst>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_);[Red]\(0.0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sz val="10"/>
      <name val="Verdana"/>
      <family val="2"/>
    </font>
    <font>
      <b/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/>
    <xf numFmtId="43" fontId="5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43" fontId="8" fillId="3" borderId="2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43" fontId="9" fillId="0" borderId="0" xfId="1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43" fontId="5" fillId="2" borderId="0" xfId="1" applyFont="1" applyFill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3" fontId="10" fillId="2" borderId="0" xfId="0" applyNumberFormat="1" applyFont="1" applyFill="1" applyBorder="1" applyAlignment="1">
      <alignment vertical="center"/>
    </xf>
    <xf numFmtId="43" fontId="5" fillId="0" borderId="0" xfId="1" applyFont="1" applyFill="1" applyAlignment="1">
      <alignment horizontal="center" vertical="center" wrapText="1"/>
    </xf>
    <xf numFmtId="0" fontId="10" fillId="0" borderId="0" xfId="0" applyFont="1"/>
    <xf numFmtId="0" fontId="10" fillId="0" borderId="0" xfId="0" quotePrefix="1" applyFont="1"/>
    <xf numFmtId="43" fontId="5" fillId="0" borderId="0" xfId="1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43" fontId="3" fillId="2" borderId="3" xfId="0" applyNumberFormat="1" applyFont="1" applyFill="1" applyBorder="1" applyAlignment="1">
      <alignment vertical="center"/>
    </xf>
    <xf numFmtId="43" fontId="11" fillId="2" borderId="3" xfId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3" fontId="10" fillId="2" borderId="0" xfId="1" applyFont="1" applyFill="1" applyBorder="1" applyAlignment="1">
      <alignment vertical="center"/>
    </xf>
    <xf numFmtId="43" fontId="10" fillId="2" borderId="0" xfId="1" applyFont="1" applyFill="1"/>
    <xf numFmtId="0" fontId="5" fillId="0" borderId="0" xfId="0" applyFont="1" applyAlignment="1">
      <alignment vertical="center" wrapText="1"/>
    </xf>
    <xf numFmtId="43" fontId="10" fillId="2" borderId="0" xfId="1" applyFont="1" applyFill="1" applyBorder="1"/>
    <xf numFmtId="0" fontId="10" fillId="0" borderId="0" xfId="0" applyFont="1" applyBorder="1"/>
    <xf numFmtId="0" fontId="1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64" fontId="13" fillId="2" borderId="0" xfId="1" applyNumberFormat="1" applyFont="1" applyFill="1" applyAlignment="1">
      <alignment vertical="center" wrapText="1"/>
    </xf>
    <xf numFmtId="0" fontId="3" fillId="2" borderId="0" xfId="0" applyFont="1" applyFill="1" applyBorder="1" applyAlignment="1">
      <alignment horizontal="right"/>
    </xf>
    <xf numFmtId="0" fontId="11" fillId="4" borderId="0" xfId="0" applyFont="1" applyFill="1" applyBorder="1"/>
    <xf numFmtId="43" fontId="11" fillId="4" borderId="0" xfId="0" applyNumberFormat="1" applyFont="1" applyFill="1" applyBorder="1"/>
    <xf numFmtId="43" fontId="5" fillId="4" borderId="0" xfId="1" applyFont="1" applyFill="1" applyAlignment="1">
      <alignment horizontal="center" vertical="center" wrapText="1"/>
    </xf>
    <xf numFmtId="0" fontId="10" fillId="0" borderId="0" xfId="0" applyFont="1" applyAlignment="1">
      <alignment horizontal="right"/>
    </xf>
    <xf numFmtId="43" fontId="5" fillId="0" borderId="0" xfId="1" applyFont="1" applyAlignment="1">
      <alignment vertical="center" wrapText="1"/>
    </xf>
    <xf numFmtId="43" fontId="8" fillId="3" borderId="4" xfId="1" applyFont="1" applyFill="1" applyBorder="1" applyAlignment="1">
      <alignment horizontal="center" vertical="center" wrapText="1"/>
    </xf>
    <xf numFmtId="43" fontId="17" fillId="0" borderId="0" xfId="1" applyFont="1" applyAlignment="1">
      <alignment vertical="center" wrapText="1"/>
    </xf>
    <xf numFmtId="0" fontId="17" fillId="0" borderId="0" xfId="0" applyFont="1" applyAlignment="1">
      <alignment vertical="center" wrapText="1"/>
    </xf>
    <xf numFmtId="43" fontId="5" fillId="0" borderId="0" xfId="1" applyFont="1" applyFill="1" applyAlignment="1">
      <alignment vertical="center" wrapText="1"/>
    </xf>
    <xf numFmtId="43" fontId="11" fillId="0" borderId="0" xfId="1" applyFont="1" applyAlignment="1">
      <alignment vertical="center" wrapText="1"/>
    </xf>
    <xf numFmtId="0" fontId="11" fillId="0" borderId="0" xfId="0" applyFont="1" applyAlignment="1">
      <alignment vertical="center" wrapText="1"/>
    </xf>
    <xf numFmtId="2" fontId="5" fillId="0" borderId="0" xfId="1" applyNumberFormat="1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8"/>
  <sheetViews>
    <sheetView tabSelected="1" workbookViewId="0">
      <selection activeCell="J12" sqref="J12"/>
    </sheetView>
  </sheetViews>
  <sheetFormatPr defaultColWidth="9.140625" defaultRowHeight="12.75"/>
  <cols>
    <col min="1" max="1" width="35.140625" style="25" customWidth="1"/>
    <col min="2" max="2" width="30.7109375" style="15" customWidth="1"/>
    <col min="3" max="3" width="13.28515625" style="15" customWidth="1"/>
    <col min="4" max="6" width="12.7109375" style="3" hidden="1" customWidth="1"/>
    <col min="7" max="7" width="12.42578125" style="3" customWidth="1"/>
    <col min="8" max="8" width="12.7109375" style="3" customWidth="1"/>
    <col min="9" max="9" width="11.28515625" style="3" customWidth="1"/>
    <col min="10" max="10" width="11.7109375" style="3" customWidth="1"/>
    <col min="11" max="15" width="12.7109375" style="3" hidden="1" customWidth="1"/>
    <col min="16" max="20" width="9.140625" style="36"/>
    <col min="21" max="16384" width="9.140625" style="25"/>
  </cols>
  <sheetData>
    <row r="1" spans="1:20" ht="18.75">
      <c r="A1" s="1" t="s">
        <v>87</v>
      </c>
      <c r="B1" s="2"/>
      <c r="C1" s="46" t="s">
        <v>78</v>
      </c>
    </row>
    <row r="2" spans="1:20" ht="27.75" customHeight="1">
      <c r="A2" s="4" t="s">
        <v>79</v>
      </c>
      <c r="B2" s="2"/>
      <c r="C2" s="46"/>
    </row>
    <row r="3" spans="1:20" ht="25.5">
      <c r="A3" s="47" t="s">
        <v>0</v>
      </c>
      <c r="B3" s="48"/>
      <c r="C3" s="5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80</v>
      </c>
      <c r="K3" s="6" t="s">
        <v>81</v>
      </c>
      <c r="L3" s="6" t="s">
        <v>82</v>
      </c>
      <c r="M3" s="6" t="s">
        <v>83</v>
      </c>
      <c r="N3" s="6" t="s">
        <v>84</v>
      </c>
      <c r="O3" s="37" t="s">
        <v>85</v>
      </c>
    </row>
    <row r="4" spans="1:20" s="39" customFormat="1">
      <c r="A4" s="49" t="s">
        <v>86</v>
      </c>
      <c r="B4" s="49"/>
      <c r="C4" s="7"/>
      <c r="D4" s="8">
        <v>4633.75</v>
      </c>
      <c r="E4" s="8">
        <f>D67</f>
        <v>4633.75</v>
      </c>
      <c r="F4" s="8">
        <f>E67</f>
        <v>4633.75</v>
      </c>
      <c r="G4" s="8">
        <f t="shared" ref="G4:O4" si="0">F67</f>
        <v>4633.75</v>
      </c>
      <c r="H4" s="8">
        <f t="shared" si="0"/>
        <v>4683.75</v>
      </c>
      <c r="I4" s="8">
        <f t="shared" si="0"/>
        <v>13858.06</v>
      </c>
      <c r="J4" s="8">
        <f t="shared" si="0"/>
        <v>13752.95</v>
      </c>
      <c r="K4" s="8">
        <f t="shared" si="0"/>
        <v>12407.7</v>
      </c>
      <c r="L4" s="8">
        <f t="shared" si="0"/>
        <v>12407.7</v>
      </c>
      <c r="M4" s="8">
        <f t="shared" si="0"/>
        <v>12407.7</v>
      </c>
      <c r="N4" s="8">
        <f t="shared" si="0"/>
        <v>12407.7</v>
      </c>
      <c r="O4" s="8">
        <f t="shared" si="0"/>
        <v>12407.7</v>
      </c>
      <c r="P4" s="38"/>
      <c r="Q4" s="38"/>
      <c r="R4" s="38"/>
      <c r="S4" s="38"/>
      <c r="T4" s="38"/>
    </row>
    <row r="5" spans="1:20">
      <c r="A5" s="9" t="s">
        <v>8</v>
      </c>
      <c r="B5" s="10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20" hidden="1">
      <c r="A6" s="12" t="s">
        <v>9</v>
      </c>
      <c r="B6" s="12" t="s">
        <v>10</v>
      </c>
      <c r="C6" s="13">
        <f>SUM(D6:O6)</f>
        <v>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40"/>
    </row>
    <row r="7" spans="1:20">
      <c r="A7" s="15" t="s">
        <v>11</v>
      </c>
      <c r="B7" s="15" t="s">
        <v>10</v>
      </c>
      <c r="C7" s="13">
        <f t="shared" ref="C7:C22" si="1">SUM(D7:O7)</f>
        <v>1750</v>
      </c>
      <c r="D7" s="14"/>
      <c r="E7" s="14"/>
      <c r="F7" s="14"/>
      <c r="G7" s="14"/>
      <c r="H7" s="14">
        <v>660</v>
      </c>
      <c r="I7" s="14">
        <v>1090</v>
      </c>
      <c r="J7" s="14"/>
      <c r="K7" s="14"/>
      <c r="L7" s="14"/>
      <c r="M7" s="14"/>
      <c r="N7" s="14"/>
      <c r="O7" s="14"/>
      <c r="P7" s="40"/>
    </row>
    <row r="8" spans="1:20">
      <c r="A8" s="15" t="s">
        <v>12</v>
      </c>
      <c r="B8" s="15" t="s">
        <v>10</v>
      </c>
      <c r="C8" s="13">
        <f t="shared" si="1"/>
        <v>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40"/>
    </row>
    <row r="9" spans="1:20">
      <c r="A9" s="12" t="s">
        <v>13</v>
      </c>
      <c r="B9" s="12" t="s">
        <v>10</v>
      </c>
      <c r="C9" s="13">
        <f t="shared" si="1"/>
        <v>4425</v>
      </c>
      <c r="D9" s="14"/>
      <c r="E9" s="14"/>
      <c r="F9" s="14"/>
      <c r="G9" s="14">
        <v>150</v>
      </c>
      <c r="H9" s="14">
        <v>2975</v>
      </c>
      <c r="I9" s="14">
        <v>950</v>
      </c>
      <c r="J9" s="14">
        <v>350</v>
      </c>
      <c r="K9" s="14"/>
      <c r="L9" s="14"/>
      <c r="M9" s="14"/>
      <c r="N9" s="14"/>
      <c r="O9" s="14"/>
      <c r="P9" s="40"/>
    </row>
    <row r="10" spans="1:20">
      <c r="A10" s="16" t="s">
        <v>14</v>
      </c>
      <c r="B10" s="15" t="s">
        <v>14</v>
      </c>
      <c r="C10" s="13">
        <f t="shared" si="1"/>
        <v>799</v>
      </c>
      <c r="H10" s="3">
        <v>60</v>
      </c>
      <c r="I10" s="3">
        <v>412</v>
      </c>
      <c r="J10" s="3">
        <v>327</v>
      </c>
    </row>
    <row r="11" spans="1:20">
      <c r="A11" s="12" t="s">
        <v>15</v>
      </c>
      <c r="B11" s="12" t="s">
        <v>15</v>
      </c>
      <c r="C11" s="13">
        <f t="shared" si="1"/>
        <v>885</v>
      </c>
      <c r="H11" s="3">
        <v>810</v>
      </c>
      <c r="I11" s="3">
        <v>75</v>
      </c>
    </row>
    <row r="12" spans="1:20">
      <c r="A12" s="12" t="s">
        <v>16</v>
      </c>
      <c r="B12" s="12" t="s">
        <v>17</v>
      </c>
      <c r="C12" s="13">
        <f t="shared" si="1"/>
        <v>2879.43</v>
      </c>
      <c r="H12" s="3">
        <v>2700.43</v>
      </c>
      <c r="I12" s="3">
        <v>124</v>
      </c>
      <c r="J12" s="3">
        <v>55</v>
      </c>
    </row>
    <row r="13" spans="1:20" hidden="1">
      <c r="A13" s="15" t="s">
        <v>18</v>
      </c>
      <c r="B13" s="15" t="s">
        <v>19</v>
      </c>
      <c r="C13" s="13">
        <f t="shared" si="1"/>
        <v>0</v>
      </c>
    </row>
    <row r="14" spans="1:20">
      <c r="A14" s="12" t="s">
        <v>20</v>
      </c>
      <c r="B14" s="12" t="s">
        <v>19</v>
      </c>
      <c r="C14" s="13">
        <f t="shared" si="1"/>
        <v>0</v>
      </c>
    </row>
    <row r="15" spans="1:20">
      <c r="A15" s="12" t="s">
        <v>21</v>
      </c>
      <c r="B15" s="12" t="s">
        <v>22</v>
      </c>
      <c r="C15" s="13">
        <f t="shared" si="1"/>
        <v>2440</v>
      </c>
      <c r="H15" s="3">
        <v>2440</v>
      </c>
    </row>
    <row r="16" spans="1:20">
      <c r="A16" s="15" t="s">
        <v>23</v>
      </c>
      <c r="B16" s="15" t="s">
        <v>24</v>
      </c>
      <c r="C16" s="13">
        <f t="shared" si="1"/>
        <v>0</v>
      </c>
    </row>
    <row r="17" spans="1:20" hidden="1">
      <c r="A17" s="15" t="s">
        <v>25</v>
      </c>
      <c r="B17" s="15" t="s">
        <v>26</v>
      </c>
      <c r="C17" s="13">
        <f t="shared" si="1"/>
        <v>0</v>
      </c>
    </row>
    <row r="18" spans="1:20" hidden="1">
      <c r="A18" s="12" t="s">
        <v>27</v>
      </c>
      <c r="B18" s="12" t="s">
        <v>26</v>
      </c>
      <c r="C18" s="13">
        <f t="shared" si="1"/>
        <v>0</v>
      </c>
    </row>
    <row r="19" spans="1:20" hidden="1">
      <c r="A19" s="15" t="s">
        <v>28</v>
      </c>
      <c r="B19" s="15" t="s">
        <v>26</v>
      </c>
      <c r="C19" s="13">
        <f t="shared" si="1"/>
        <v>0</v>
      </c>
    </row>
    <row r="20" spans="1:20" hidden="1">
      <c r="A20" s="12" t="s">
        <v>29</v>
      </c>
      <c r="B20" s="12" t="s">
        <v>30</v>
      </c>
      <c r="C20" s="13">
        <f t="shared" si="1"/>
        <v>0</v>
      </c>
    </row>
    <row r="21" spans="1:20">
      <c r="A21" s="15" t="s">
        <v>31</v>
      </c>
      <c r="B21" s="15" t="s">
        <v>32</v>
      </c>
      <c r="C21" s="13">
        <f t="shared" si="1"/>
        <v>1513</v>
      </c>
      <c r="H21" s="3">
        <v>404</v>
      </c>
      <c r="I21" s="3">
        <v>837</v>
      </c>
      <c r="J21" s="3">
        <v>272</v>
      </c>
    </row>
    <row r="22" spans="1:20" hidden="1">
      <c r="A22" s="15" t="s">
        <v>33</v>
      </c>
      <c r="B22" s="15" t="s">
        <v>33</v>
      </c>
      <c r="C22" s="13">
        <f t="shared" si="1"/>
        <v>0</v>
      </c>
      <c r="D22" s="17"/>
    </row>
    <row r="23" spans="1:20" s="42" customFormat="1">
      <c r="A23" s="18" t="s">
        <v>34</v>
      </c>
      <c r="B23" s="19"/>
      <c r="C23" s="20">
        <f>SUM(C6:C22)</f>
        <v>14691.43</v>
      </c>
      <c r="D23" s="21">
        <f>SUM(D6:D22)</f>
        <v>0</v>
      </c>
      <c r="E23" s="21">
        <f t="shared" ref="E23:O23" si="2">SUM(E6:E22)</f>
        <v>0</v>
      </c>
      <c r="F23" s="21">
        <f t="shared" si="2"/>
        <v>0</v>
      </c>
      <c r="G23" s="21">
        <f t="shared" si="2"/>
        <v>150</v>
      </c>
      <c r="H23" s="21">
        <f t="shared" si="2"/>
        <v>10049.43</v>
      </c>
      <c r="I23" s="21">
        <f t="shared" si="2"/>
        <v>3488</v>
      </c>
      <c r="J23" s="21">
        <f t="shared" si="2"/>
        <v>1004</v>
      </c>
      <c r="K23" s="21">
        <f t="shared" si="2"/>
        <v>0</v>
      </c>
      <c r="L23" s="21">
        <f t="shared" si="2"/>
        <v>0</v>
      </c>
      <c r="M23" s="21">
        <f t="shared" si="2"/>
        <v>0</v>
      </c>
      <c r="N23" s="21">
        <f t="shared" si="2"/>
        <v>0</v>
      </c>
      <c r="O23" s="21">
        <f t="shared" si="2"/>
        <v>0</v>
      </c>
      <c r="P23" s="41"/>
      <c r="Q23" s="41"/>
      <c r="R23" s="41"/>
      <c r="S23" s="41"/>
      <c r="T23" s="41"/>
    </row>
    <row r="24" spans="1:20">
      <c r="A24" s="9" t="s">
        <v>35</v>
      </c>
      <c r="B24" s="10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20" ht="12.75" hidden="1" customHeight="1">
      <c r="A25" s="22" t="s">
        <v>36</v>
      </c>
      <c r="B25" s="22" t="s">
        <v>37</v>
      </c>
      <c r="C25" s="23">
        <f t="shared" ref="C25:C63" si="3">SUM(D25:O25)</f>
        <v>0</v>
      </c>
    </row>
    <row r="26" spans="1:20" ht="12.75" hidden="1" customHeight="1">
      <c r="A26" s="12" t="s">
        <v>9</v>
      </c>
      <c r="B26" s="12" t="s">
        <v>10</v>
      </c>
      <c r="C26" s="23">
        <f t="shared" si="3"/>
        <v>0</v>
      </c>
    </row>
    <row r="27" spans="1:20" hidden="1">
      <c r="A27" s="15" t="s">
        <v>38</v>
      </c>
      <c r="B27" s="15" t="s">
        <v>39</v>
      </c>
      <c r="C27" s="23">
        <f t="shared" si="3"/>
        <v>0</v>
      </c>
      <c r="F27" s="43"/>
      <c r="G27" s="43"/>
      <c r="H27" s="43"/>
      <c r="I27" s="43"/>
      <c r="J27" s="43"/>
      <c r="K27" s="43"/>
      <c r="L27" s="43"/>
      <c r="M27" s="43"/>
      <c r="N27" s="43"/>
    </row>
    <row r="28" spans="1:20" ht="12.75" customHeight="1">
      <c r="A28" s="15" t="s">
        <v>23</v>
      </c>
      <c r="B28" s="15" t="s">
        <v>24</v>
      </c>
      <c r="C28" s="23">
        <f t="shared" si="3"/>
        <v>0</v>
      </c>
      <c r="F28" s="43"/>
      <c r="G28" s="43"/>
      <c r="H28" s="43"/>
      <c r="I28" s="43"/>
      <c r="J28" s="43"/>
      <c r="K28" s="43"/>
      <c r="L28" s="43"/>
      <c r="M28" s="43"/>
      <c r="N28" s="43"/>
    </row>
    <row r="29" spans="1:20">
      <c r="A29" s="12" t="s">
        <v>40</v>
      </c>
      <c r="B29" s="12" t="s">
        <v>41</v>
      </c>
      <c r="C29" s="23">
        <f t="shared" si="3"/>
        <v>0</v>
      </c>
      <c r="F29" s="43"/>
      <c r="G29" s="43"/>
      <c r="H29" s="43"/>
      <c r="I29" s="43"/>
      <c r="J29" s="43"/>
      <c r="K29" s="43"/>
      <c r="L29" s="43"/>
      <c r="M29" s="43"/>
      <c r="N29" s="43"/>
    </row>
    <row r="30" spans="1:20">
      <c r="A30" s="12" t="s">
        <v>42</v>
      </c>
      <c r="B30" s="12" t="s">
        <v>43</v>
      </c>
      <c r="C30" s="24">
        <f t="shared" si="3"/>
        <v>0</v>
      </c>
      <c r="F30" s="43"/>
      <c r="G30" s="43"/>
      <c r="H30" s="43"/>
      <c r="I30" s="43"/>
      <c r="J30" s="43"/>
      <c r="K30" s="43"/>
      <c r="L30" s="43"/>
      <c r="M30" s="43"/>
      <c r="N30" s="43"/>
    </row>
    <row r="31" spans="1:20" hidden="1">
      <c r="A31" s="12" t="s">
        <v>44</v>
      </c>
      <c r="B31" s="12" t="s">
        <v>45</v>
      </c>
      <c r="C31" s="24">
        <f t="shared" si="3"/>
        <v>0</v>
      </c>
      <c r="F31" s="43"/>
      <c r="G31" s="43"/>
      <c r="H31" s="43"/>
      <c r="I31" s="43"/>
      <c r="J31" s="43"/>
      <c r="K31" s="43"/>
      <c r="L31" s="43"/>
      <c r="M31" s="43"/>
      <c r="N31" s="43"/>
    </row>
    <row r="32" spans="1:20" ht="12.75" hidden="1" customHeight="1">
      <c r="A32" s="15" t="s">
        <v>46</v>
      </c>
      <c r="B32" s="15" t="s">
        <v>45</v>
      </c>
      <c r="C32" s="24">
        <f t="shared" si="3"/>
        <v>0</v>
      </c>
      <c r="F32" s="43"/>
      <c r="G32" s="43"/>
      <c r="H32" s="43"/>
      <c r="I32" s="43"/>
      <c r="J32" s="43"/>
      <c r="K32" s="43"/>
      <c r="L32" s="43"/>
      <c r="M32" s="43"/>
      <c r="N32" s="43"/>
    </row>
    <row r="33" spans="1:14" s="25" customFormat="1" hidden="1">
      <c r="A33" s="22" t="s">
        <v>47</v>
      </c>
      <c r="B33" s="12" t="s">
        <v>43</v>
      </c>
      <c r="C33" s="23">
        <f t="shared" si="3"/>
        <v>0</v>
      </c>
      <c r="D33" s="3"/>
      <c r="E33" s="3"/>
      <c r="F33" s="43"/>
      <c r="G33" s="43"/>
      <c r="H33" s="44"/>
      <c r="I33" s="44"/>
      <c r="J33" s="44"/>
      <c r="K33" s="44"/>
      <c r="L33" s="44"/>
      <c r="M33" s="44"/>
      <c r="N33" s="44"/>
    </row>
    <row r="34" spans="1:14" s="25" customFormat="1">
      <c r="A34" s="22" t="s">
        <v>48</v>
      </c>
      <c r="B34" s="22" t="s">
        <v>45</v>
      </c>
      <c r="C34" s="26">
        <f t="shared" si="3"/>
        <v>414.96</v>
      </c>
      <c r="D34" s="3"/>
      <c r="E34" s="3"/>
      <c r="F34" s="43"/>
      <c r="G34" s="43"/>
      <c r="H34" s="45">
        <v>414.96</v>
      </c>
      <c r="I34" s="44"/>
      <c r="J34" s="44"/>
      <c r="K34" s="44"/>
      <c r="L34" s="44"/>
      <c r="M34" s="44"/>
      <c r="N34" s="44"/>
    </row>
    <row r="35" spans="1:14" s="25" customFormat="1">
      <c r="A35" s="15" t="s">
        <v>11</v>
      </c>
      <c r="B35" s="12" t="s">
        <v>10</v>
      </c>
      <c r="C35" s="23">
        <f t="shared" si="3"/>
        <v>400</v>
      </c>
      <c r="D35" s="3"/>
      <c r="E35" s="3"/>
      <c r="F35" s="43"/>
      <c r="G35" s="43">
        <v>100</v>
      </c>
      <c r="H35" s="44"/>
      <c r="I35" s="45">
        <v>300</v>
      </c>
      <c r="J35" s="44"/>
      <c r="K35" s="44"/>
      <c r="L35" s="44"/>
      <c r="M35" s="44"/>
      <c r="N35" s="44"/>
    </row>
    <row r="36" spans="1:14" s="25" customFormat="1" hidden="1">
      <c r="A36" s="12" t="s">
        <v>49</v>
      </c>
      <c r="B36" s="12" t="s">
        <v>10</v>
      </c>
      <c r="C36" s="23">
        <f t="shared" si="3"/>
        <v>0</v>
      </c>
      <c r="D36" s="3"/>
      <c r="E36" s="3"/>
      <c r="F36" s="43"/>
      <c r="G36" s="43"/>
      <c r="H36" s="44"/>
      <c r="I36" s="44"/>
      <c r="J36" s="44"/>
      <c r="K36" s="44"/>
      <c r="L36" s="44"/>
      <c r="M36" s="44"/>
      <c r="N36" s="44"/>
    </row>
    <row r="37" spans="1:14" s="25" customFormat="1" hidden="1">
      <c r="A37" s="22" t="s">
        <v>50</v>
      </c>
      <c r="B37" s="22" t="s">
        <v>43</v>
      </c>
      <c r="C37" s="23">
        <f t="shared" si="3"/>
        <v>0</v>
      </c>
      <c r="D37" s="3"/>
      <c r="E37" s="3"/>
      <c r="F37" s="43"/>
      <c r="G37" s="43"/>
      <c r="H37" s="44"/>
      <c r="I37" s="44"/>
      <c r="J37" s="44"/>
      <c r="K37" s="44"/>
      <c r="L37" s="44"/>
      <c r="M37" s="44"/>
      <c r="N37" s="44"/>
    </row>
    <row r="38" spans="1:14" s="25" customFormat="1">
      <c r="A38" s="15" t="s">
        <v>12</v>
      </c>
      <c r="B38" s="12" t="s">
        <v>10</v>
      </c>
      <c r="C38" s="23">
        <f t="shared" si="3"/>
        <v>0</v>
      </c>
      <c r="D38" s="3"/>
      <c r="E38" s="3"/>
      <c r="F38" s="43"/>
      <c r="G38" s="43"/>
      <c r="H38" s="44"/>
      <c r="I38" s="44"/>
      <c r="J38" s="44"/>
      <c r="K38" s="44"/>
      <c r="L38" s="44"/>
      <c r="M38" s="44"/>
      <c r="N38" s="44"/>
    </row>
    <row r="39" spans="1:14" s="25" customFormat="1">
      <c r="A39" s="15" t="s">
        <v>51</v>
      </c>
      <c r="B39" s="12" t="s">
        <v>10</v>
      </c>
      <c r="C39" s="23">
        <f t="shared" si="3"/>
        <v>337</v>
      </c>
      <c r="D39" s="3"/>
      <c r="E39" s="3"/>
      <c r="F39" s="43"/>
      <c r="G39" s="43"/>
      <c r="H39" s="45">
        <v>60</v>
      </c>
      <c r="I39" s="45">
        <v>277</v>
      </c>
      <c r="J39" s="44"/>
      <c r="K39" s="44"/>
      <c r="L39" s="44"/>
      <c r="M39" s="44"/>
      <c r="N39" s="44"/>
    </row>
    <row r="40" spans="1:14" s="25" customFormat="1" hidden="1">
      <c r="A40" s="12" t="s">
        <v>52</v>
      </c>
      <c r="B40" s="12" t="s">
        <v>43</v>
      </c>
      <c r="C40" s="23">
        <f t="shared" si="3"/>
        <v>0</v>
      </c>
      <c r="D40" s="3"/>
      <c r="E40" s="3"/>
      <c r="F40" s="43"/>
      <c r="G40" s="43"/>
      <c r="H40" s="44"/>
      <c r="I40" s="44"/>
      <c r="J40" s="44"/>
      <c r="K40" s="44"/>
      <c r="L40" s="44"/>
      <c r="M40" s="44"/>
      <c r="N40" s="44"/>
    </row>
    <row r="41" spans="1:14" s="25" customFormat="1">
      <c r="A41" s="15" t="s">
        <v>53</v>
      </c>
      <c r="B41" s="15" t="s">
        <v>45</v>
      </c>
      <c r="C41" s="23">
        <f t="shared" si="3"/>
        <v>0</v>
      </c>
      <c r="D41" s="3"/>
      <c r="E41" s="3"/>
      <c r="F41" s="43"/>
      <c r="G41" s="43"/>
      <c r="H41" s="44"/>
      <c r="I41" s="44"/>
      <c r="J41" s="44"/>
      <c r="K41" s="44"/>
      <c r="L41" s="44"/>
      <c r="M41" s="44"/>
      <c r="N41" s="44"/>
    </row>
    <row r="42" spans="1:14" s="25" customFormat="1" hidden="1">
      <c r="A42" s="15" t="s">
        <v>54</v>
      </c>
      <c r="B42" s="12" t="s">
        <v>10</v>
      </c>
      <c r="C42" s="23">
        <f t="shared" si="3"/>
        <v>0</v>
      </c>
      <c r="D42" s="3"/>
      <c r="E42" s="3"/>
      <c r="F42" s="43"/>
      <c r="G42" s="43"/>
      <c r="H42" s="44"/>
      <c r="I42" s="44"/>
      <c r="J42" s="44"/>
      <c r="K42" s="44"/>
      <c r="L42" s="44"/>
      <c r="M42" s="44"/>
      <c r="N42" s="44"/>
    </row>
    <row r="43" spans="1:14" s="25" customFormat="1" hidden="1">
      <c r="A43" s="15" t="s">
        <v>55</v>
      </c>
      <c r="B43" s="12" t="s">
        <v>43</v>
      </c>
      <c r="C43" s="23">
        <f t="shared" si="3"/>
        <v>0</v>
      </c>
      <c r="D43" s="3"/>
      <c r="E43" s="3"/>
      <c r="F43" s="43"/>
      <c r="G43" s="43"/>
      <c r="H43" s="44"/>
      <c r="I43" s="44"/>
      <c r="J43" s="44"/>
      <c r="K43" s="44"/>
      <c r="L43" s="44"/>
      <c r="M43" s="44"/>
      <c r="N43" s="44"/>
    </row>
    <row r="44" spans="1:14" s="25" customFormat="1" hidden="1">
      <c r="A44" s="27" t="s">
        <v>56</v>
      </c>
      <c r="B44" s="27" t="s">
        <v>39</v>
      </c>
      <c r="C44" s="23">
        <f t="shared" si="3"/>
        <v>0</v>
      </c>
      <c r="D44" s="3"/>
      <c r="E44" s="3"/>
      <c r="F44" s="43"/>
      <c r="G44" s="43"/>
      <c r="H44" s="44"/>
      <c r="I44" s="44"/>
      <c r="J44" s="44"/>
      <c r="K44" s="44"/>
      <c r="L44" s="44"/>
      <c r="M44" s="44"/>
      <c r="N44" s="44"/>
    </row>
    <row r="45" spans="1:14" s="25" customFormat="1">
      <c r="A45" s="27" t="s">
        <v>57</v>
      </c>
      <c r="B45" s="12" t="s">
        <v>10</v>
      </c>
      <c r="C45" s="23">
        <f t="shared" si="3"/>
        <v>785</v>
      </c>
      <c r="D45" s="3"/>
      <c r="E45" s="3"/>
      <c r="F45" s="43"/>
      <c r="G45" s="43"/>
      <c r="H45" s="44"/>
      <c r="I45" s="44"/>
      <c r="J45" s="45">
        <v>785</v>
      </c>
      <c r="K45" s="44"/>
      <c r="L45" s="44"/>
      <c r="M45" s="44"/>
      <c r="N45" s="44"/>
    </row>
    <row r="46" spans="1:14" s="25" customFormat="1">
      <c r="A46" s="12" t="s">
        <v>13</v>
      </c>
      <c r="B46" s="12" t="s">
        <v>10</v>
      </c>
      <c r="C46" s="23">
        <f t="shared" si="3"/>
        <v>0</v>
      </c>
      <c r="D46" s="3"/>
      <c r="E46" s="3"/>
      <c r="F46" s="43"/>
      <c r="G46" s="43"/>
      <c r="H46" s="44"/>
      <c r="I46" s="44"/>
      <c r="J46" s="44"/>
      <c r="K46" s="44"/>
      <c r="L46" s="44"/>
      <c r="M46" s="44"/>
      <c r="N46" s="44"/>
    </row>
    <row r="47" spans="1:14" s="25" customFormat="1" hidden="1">
      <c r="A47" s="22" t="s">
        <v>58</v>
      </c>
      <c r="B47" s="22" t="s">
        <v>39</v>
      </c>
      <c r="C47" s="23">
        <f t="shared" si="3"/>
        <v>0</v>
      </c>
      <c r="D47" s="3"/>
      <c r="E47" s="3"/>
      <c r="F47" s="43"/>
      <c r="G47" s="43"/>
      <c r="H47" s="44"/>
      <c r="I47" s="44"/>
      <c r="J47" s="44"/>
      <c r="K47" s="44"/>
      <c r="L47" s="44"/>
      <c r="M47" s="44"/>
      <c r="N47" s="44"/>
    </row>
    <row r="48" spans="1:14" s="25" customFormat="1">
      <c r="A48" s="27" t="s">
        <v>59</v>
      </c>
      <c r="B48" s="12" t="s">
        <v>43</v>
      </c>
      <c r="C48" s="23">
        <f t="shared" si="3"/>
        <v>102.86</v>
      </c>
      <c r="D48" s="3"/>
      <c r="E48" s="3"/>
      <c r="F48" s="43"/>
      <c r="G48" s="43"/>
      <c r="H48" s="44"/>
      <c r="I48" s="44"/>
      <c r="J48" s="45">
        <v>102.86</v>
      </c>
      <c r="K48" s="44"/>
      <c r="L48" s="44"/>
      <c r="M48" s="44"/>
      <c r="N48" s="44"/>
    </row>
    <row r="49" spans="1:20">
      <c r="A49" s="27" t="s">
        <v>60</v>
      </c>
      <c r="B49" s="27" t="s">
        <v>60</v>
      </c>
      <c r="C49" s="23">
        <f t="shared" si="3"/>
        <v>199.52</v>
      </c>
      <c r="F49" s="43"/>
      <c r="G49" s="43"/>
      <c r="H49" s="43"/>
      <c r="I49" s="43"/>
      <c r="J49" s="43">
        <v>199.52</v>
      </c>
      <c r="K49" s="43"/>
      <c r="L49" s="43"/>
      <c r="M49" s="43"/>
      <c r="N49" s="43"/>
    </row>
    <row r="50" spans="1:20" ht="12.75" hidden="1" customHeight="1">
      <c r="A50" s="12" t="s">
        <v>61</v>
      </c>
      <c r="B50" s="12" t="s">
        <v>60</v>
      </c>
      <c r="C50" s="23">
        <f t="shared" si="3"/>
        <v>0</v>
      </c>
      <c r="F50" s="43"/>
      <c r="G50" s="43"/>
      <c r="H50" s="43"/>
      <c r="I50" s="43"/>
      <c r="J50" s="43"/>
      <c r="K50" s="43"/>
      <c r="L50" s="43"/>
      <c r="M50" s="43"/>
      <c r="N50" s="43"/>
    </row>
    <row r="51" spans="1:20" ht="12.75" hidden="1" customHeight="1">
      <c r="A51" s="15" t="s">
        <v>28</v>
      </c>
      <c r="B51" s="12" t="s">
        <v>43</v>
      </c>
      <c r="C51" s="23">
        <f t="shared" si="3"/>
        <v>0</v>
      </c>
      <c r="F51" s="43"/>
      <c r="G51" s="43"/>
      <c r="H51" s="43"/>
      <c r="I51" s="43"/>
      <c r="J51" s="43"/>
      <c r="K51" s="43"/>
      <c r="L51" s="43"/>
      <c r="M51" s="43"/>
      <c r="N51" s="43"/>
    </row>
    <row r="52" spans="1:20" ht="12.75" hidden="1" customHeight="1">
      <c r="A52" s="22" t="s">
        <v>62</v>
      </c>
      <c r="B52" s="12" t="s">
        <v>43</v>
      </c>
      <c r="C52" s="23">
        <f t="shared" si="3"/>
        <v>0</v>
      </c>
      <c r="F52" s="43"/>
      <c r="G52" s="43"/>
      <c r="H52" s="43"/>
      <c r="I52" s="43"/>
      <c r="J52" s="43"/>
      <c r="K52" s="43"/>
      <c r="L52" s="43"/>
      <c r="M52" s="43"/>
      <c r="N52" s="43"/>
    </row>
    <row r="53" spans="1:20" ht="12.75" customHeight="1">
      <c r="A53" s="22" t="s">
        <v>63</v>
      </c>
      <c r="B53" s="22" t="s">
        <v>41</v>
      </c>
      <c r="C53" s="23">
        <f t="shared" si="3"/>
        <v>120.07</v>
      </c>
      <c r="F53" s="43"/>
      <c r="G53" s="43"/>
      <c r="H53" s="43"/>
      <c r="I53" s="43"/>
      <c r="J53" s="43">
        <v>120.07</v>
      </c>
      <c r="K53" s="43"/>
      <c r="L53" s="43"/>
      <c r="M53" s="43"/>
      <c r="N53" s="43"/>
    </row>
    <row r="54" spans="1:20" ht="12.75" customHeight="1">
      <c r="A54" s="15" t="s">
        <v>64</v>
      </c>
      <c r="B54" s="12" t="s">
        <v>43</v>
      </c>
      <c r="C54" s="23">
        <f t="shared" si="3"/>
        <v>1093.99</v>
      </c>
      <c r="F54" s="43"/>
      <c r="G54" s="43"/>
      <c r="H54" s="43">
        <v>259.73</v>
      </c>
      <c r="I54" s="43">
        <v>542.26</v>
      </c>
      <c r="J54" s="43">
        <v>292</v>
      </c>
      <c r="K54" s="43"/>
      <c r="L54" s="43"/>
      <c r="M54" s="43"/>
      <c r="N54" s="43"/>
    </row>
    <row r="55" spans="1:20" ht="12.75" customHeight="1">
      <c r="A55" s="22" t="s">
        <v>65</v>
      </c>
      <c r="B55" s="12" t="s">
        <v>43</v>
      </c>
      <c r="C55" s="23">
        <f t="shared" si="3"/>
        <v>300</v>
      </c>
      <c r="F55" s="43"/>
      <c r="G55" s="43"/>
      <c r="H55" s="43"/>
      <c r="I55" s="43"/>
      <c r="J55" s="43">
        <v>300</v>
      </c>
      <c r="K55" s="43"/>
      <c r="L55" s="43"/>
      <c r="M55" s="43"/>
      <c r="N55" s="43"/>
    </row>
    <row r="56" spans="1:20" ht="12.75" customHeight="1">
      <c r="A56" s="27" t="s">
        <v>66</v>
      </c>
      <c r="B56" s="27" t="s">
        <v>43</v>
      </c>
      <c r="C56" s="23">
        <f t="shared" si="3"/>
        <v>2040.35</v>
      </c>
      <c r="F56" s="43"/>
      <c r="G56" s="43"/>
      <c r="H56" s="43"/>
      <c r="I56" s="43">
        <v>2040.35</v>
      </c>
      <c r="J56" s="43"/>
      <c r="K56" s="43"/>
      <c r="L56" s="43"/>
      <c r="M56" s="43"/>
      <c r="N56" s="43"/>
    </row>
    <row r="57" spans="1:20" ht="12.75" hidden="1" customHeight="1">
      <c r="A57" s="12" t="s">
        <v>67</v>
      </c>
      <c r="B57" s="12" t="s">
        <v>43</v>
      </c>
      <c r="C57" s="23">
        <f t="shared" si="3"/>
        <v>0</v>
      </c>
      <c r="F57" s="43"/>
      <c r="G57" s="43"/>
      <c r="H57" s="43"/>
      <c r="I57" s="43"/>
      <c r="J57" s="43"/>
      <c r="K57" s="43"/>
      <c r="L57" s="43"/>
      <c r="M57" s="43"/>
      <c r="N57" s="43"/>
    </row>
    <row r="58" spans="1:20" ht="12.75" hidden="1" customHeight="1">
      <c r="A58" s="12" t="s">
        <v>68</v>
      </c>
      <c r="B58" s="12" t="s">
        <v>39</v>
      </c>
      <c r="C58" s="23">
        <f t="shared" si="3"/>
        <v>0</v>
      </c>
      <c r="F58" s="43"/>
      <c r="G58" s="43"/>
      <c r="H58" s="43"/>
      <c r="I58" s="43"/>
      <c r="J58" s="43"/>
      <c r="K58" s="43"/>
      <c r="L58" s="43"/>
      <c r="M58" s="43"/>
      <c r="N58" s="43"/>
    </row>
    <row r="59" spans="1:20" ht="12.75" customHeight="1">
      <c r="A59" s="12" t="s">
        <v>41</v>
      </c>
      <c r="B59" s="12" t="s">
        <v>41</v>
      </c>
      <c r="C59" s="23">
        <f t="shared" si="3"/>
        <v>0</v>
      </c>
      <c r="F59" s="43"/>
      <c r="G59" s="43"/>
      <c r="H59" s="43"/>
      <c r="I59" s="43"/>
      <c r="J59" s="43"/>
      <c r="K59" s="43"/>
      <c r="L59" s="43"/>
      <c r="M59" s="43"/>
      <c r="N59" s="43"/>
    </row>
    <row r="60" spans="1:20" ht="12.75" customHeight="1">
      <c r="A60" s="22" t="s">
        <v>69</v>
      </c>
      <c r="B60" s="12" t="s">
        <v>43</v>
      </c>
      <c r="C60" s="23">
        <f t="shared" si="3"/>
        <v>276.73</v>
      </c>
      <c r="F60" s="43"/>
      <c r="G60" s="43"/>
      <c r="H60" s="43">
        <v>140.43</v>
      </c>
      <c r="I60" s="43"/>
      <c r="J60" s="43">
        <v>136.30000000000001</v>
      </c>
      <c r="K60" s="43"/>
      <c r="L60" s="43"/>
      <c r="M60" s="43"/>
      <c r="N60" s="43"/>
    </row>
    <row r="61" spans="1:20" ht="12.75" customHeight="1">
      <c r="A61" s="22" t="s">
        <v>70</v>
      </c>
      <c r="B61" s="22" t="s">
        <v>41</v>
      </c>
      <c r="C61" s="23">
        <f t="shared" si="3"/>
        <v>847</v>
      </c>
      <c r="F61" s="43"/>
      <c r="G61" s="43"/>
      <c r="H61" s="43"/>
      <c r="I61" s="43">
        <v>433.5</v>
      </c>
      <c r="J61" s="43">
        <v>413.5</v>
      </c>
      <c r="K61" s="43"/>
      <c r="L61" s="43"/>
      <c r="M61" s="43"/>
      <c r="N61" s="43"/>
    </row>
    <row r="62" spans="1:20" ht="12.75" hidden="1" customHeight="1">
      <c r="A62" s="22" t="s">
        <v>71</v>
      </c>
      <c r="B62" s="22" t="s">
        <v>41</v>
      </c>
      <c r="C62" s="23">
        <f t="shared" si="3"/>
        <v>0</v>
      </c>
    </row>
    <row r="63" spans="1:20" ht="12.75" hidden="1" customHeight="1">
      <c r="A63" s="22" t="s">
        <v>72</v>
      </c>
      <c r="B63" s="22" t="s">
        <v>30</v>
      </c>
      <c r="C63" s="23">
        <f t="shared" si="3"/>
        <v>0</v>
      </c>
    </row>
    <row r="64" spans="1:20" s="42" customFormat="1">
      <c r="A64" s="18" t="s">
        <v>73</v>
      </c>
      <c r="B64" s="19"/>
      <c r="C64" s="20">
        <f>SUM(C25:C63)</f>
        <v>6917.48</v>
      </c>
      <c r="D64" s="21">
        <f>SUM(D25:D63)</f>
        <v>0</v>
      </c>
      <c r="E64" s="21">
        <f t="shared" ref="E64:O64" si="4">SUM(E25:E63)</f>
        <v>0</v>
      </c>
      <c r="F64" s="21">
        <f t="shared" si="4"/>
        <v>0</v>
      </c>
      <c r="G64" s="21">
        <f t="shared" si="4"/>
        <v>100</v>
      </c>
      <c r="H64" s="21">
        <f t="shared" si="4"/>
        <v>875.12000000000012</v>
      </c>
      <c r="I64" s="21">
        <f t="shared" si="4"/>
        <v>3593.1099999999997</v>
      </c>
      <c r="J64" s="21">
        <f t="shared" si="4"/>
        <v>2349.25</v>
      </c>
      <c r="K64" s="21">
        <f t="shared" si="4"/>
        <v>0</v>
      </c>
      <c r="L64" s="21">
        <f t="shared" si="4"/>
        <v>0</v>
      </c>
      <c r="M64" s="21">
        <f t="shared" si="4"/>
        <v>0</v>
      </c>
      <c r="N64" s="21">
        <f t="shared" si="4"/>
        <v>0</v>
      </c>
      <c r="O64" s="21">
        <f t="shared" si="4"/>
        <v>0</v>
      </c>
      <c r="P64" s="41"/>
      <c r="Q64" s="41"/>
      <c r="R64" s="41"/>
      <c r="S64" s="41"/>
      <c r="T64" s="41"/>
    </row>
    <row r="65" spans="1:15" s="25" customFormat="1">
      <c r="A65" s="28" t="s">
        <v>74</v>
      </c>
      <c r="B65" s="29"/>
      <c r="C65" s="30">
        <f t="shared" ref="C65:O65" si="5">C23-C64</f>
        <v>7773.9500000000007</v>
      </c>
      <c r="D65" s="30">
        <f t="shared" si="5"/>
        <v>0</v>
      </c>
      <c r="E65" s="30">
        <f t="shared" si="5"/>
        <v>0</v>
      </c>
      <c r="F65" s="30">
        <f t="shared" si="5"/>
        <v>0</v>
      </c>
      <c r="G65" s="30">
        <f t="shared" si="5"/>
        <v>50</v>
      </c>
      <c r="H65" s="30">
        <f t="shared" si="5"/>
        <v>9174.31</v>
      </c>
      <c r="I65" s="30">
        <f t="shared" si="5"/>
        <v>-105.10999999999967</v>
      </c>
      <c r="J65" s="30">
        <f t="shared" si="5"/>
        <v>-1345.25</v>
      </c>
      <c r="K65" s="30">
        <f t="shared" si="5"/>
        <v>0</v>
      </c>
      <c r="L65" s="30">
        <f t="shared" si="5"/>
        <v>0</v>
      </c>
      <c r="M65" s="30">
        <f t="shared" si="5"/>
        <v>0</v>
      </c>
      <c r="N65" s="30">
        <f t="shared" si="5"/>
        <v>0</v>
      </c>
      <c r="O65" s="30">
        <f t="shared" si="5"/>
        <v>0</v>
      </c>
    </row>
    <row r="66" spans="1:15" s="25" customFormat="1">
      <c r="A66" s="31"/>
      <c r="B66" s="31"/>
      <c r="C66" s="3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s="25" customFormat="1">
      <c r="A67" s="32" t="s">
        <v>75</v>
      </c>
      <c r="B67" s="32" t="s">
        <v>76</v>
      </c>
      <c r="C67" s="33">
        <f t="shared" ref="C67:O67" si="6">C4+C65</f>
        <v>7773.9500000000007</v>
      </c>
      <c r="D67" s="34">
        <f t="shared" si="6"/>
        <v>4633.75</v>
      </c>
      <c r="E67" s="34">
        <f t="shared" si="6"/>
        <v>4633.75</v>
      </c>
      <c r="F67" s="34">
        <f t="shared" si="6"/>
        <v>4633.75</v>
      </c>
      <c r="G67" s="34">
        <f t="shared" si="6"/>
        <v>4683.75</v>
      </c>
      <c r="H67" s="34">
        <f t="shared" si="6"/>
        <v>13858.06</v>
      </c>
      <c r="I67" s="34">
        <f t="shared" si="6"/>
        <v>13752.95</v>
      </c>
      <c r="J67" s="34">
        <f t="shared" si="6"/>
        <v>12407.7</v>
      </c>
      <c r="K67" s="34">
        <f t="shared" si="6"/>
        <v>12407.7</v>
      </c>
      <c r="L67" s="34">
        <f t="shared" si="6"/>
        <v>12407.7</v>
      </c>
      <c r="M67" s="34">
        <f t="shared" si="6"/>
        <v>12407.7</v>
      </c>
      <c r="N67" s="34">
        <f t="shared" si="6"/>
        <v>12407.7</v>
      </c>
      <c r="O67" s="34">
        <f t="shared" si="6"/>
        <v>12407.7</v>
      </c>
    </row>
    <row r="68" spans="1:15" s="25" customFormat="1">
      <c r="B68" s="35" t="s">
        <v>77</v>
      </c>
      <c r="C68" s="15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</sheetData>
  <mergeCells count="3">
    <mergeCell ref="C1:C2"/>
    <mergeCell ref="A3:B3"/>
    <mergeCell ref="A4:B4"/>
  </mergeCells>
  <pageMargins left="0.45" right="0.45" top="0.5" bottom="0.5" header="0.3" footer="0.05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report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Armellino, Ronald</cp:lastModifiedBy>
  <cp:lastPrinted>2015-02-23T13:36:57Z</cp:lastPrinted>
  <dcterms:created xsi:type="dcterms:W3CDTF">2015-01-11T23:30:55Z</dcterms:created>
  <dcterms:modified xsi:type="dcterms:W3CDTF">2015-03-18T15:54:21Z</dcterms:modified>
</cp:coreProperties>
</file>