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yviewglen-my.sharepoint.com/personal/pfreeman_bayviewglen_ca/Documents/Documents/"/>
    </mc:Choice>
  </mc:AlternateContent>
  <xr:revisionPtr revIDLastSave="0" documentId="8_{8C3A49CD-1EA8-CD4A-99E3-399F17E733CD}" xr6:coauthVersionLast="47" xr6:coauthVersionMax="47" xr10:uidLastSave="{00000000-0000-0000-0000-000000000000}"/>
  <bookViews>
    <workbookView xWindow="-98" yWindow="-98" windowWidth="21795" windowHeight="13875" xr2:uid="{6CCB8013-A50A-4E93-A800-65E5DA23A354}"/>
  </bookViews>
  <sheets>
    <sheet name="Standings" sheetId="1" r:id="rId1"/>
    <sheet name=" Leaders" sheetId="7" r:id="rId2"/>
    <sheet name="Team" sheetId="4" r:id="rId3"/>
    <sheet name="BW" sheetId="3" r:id="rId4"/>
    <sheet name="CL" sheetId="13" r:id="rId5"/>
    <sheet name="MK" sheetId="14" r:id="rId6"/>
    <sheet name="MT" sheetId="10" r:id="rId7"/>
    <sheet name="ML" sheetId="9" r:id="rId8"/>
    <sheet name="MS" sheetId="8" r:id="rId9"/>
    <sheet name="PH" sheetId="12" r:id="rId10"/>
    <sheet name="VN" sheetId="6" r:id="rId11"/>
    <sheet name="WT" sheetId="11" r:id="rId12"/>
    <sheet name="YK" sheetId="5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3" i="13" l="1"/>
  <c r="O133" i="13"/>
  <c r="N133" i="13"/>
  <c r="M133" i="13"/>
  <c r="L133" i="13"/>
  <c r="K133" i="13"/>
  <c r="J133" i="13"/>
  <c r="I133" i="13"/>
  <c r="H133" i="13"/>
  <c r="G133" i="13"/>
  <c r="F133" i="13"/>
  <c r="E133" i="13"/>
  <c r="C133" i="13"/>
  <c r="Q155" i="14"/>
  <c r="P155" i="14"/>
  <c r="Q135" i="12"/>
  <c r="P135" i="12"/>
  <c r="Q119" i="9"/>
  <c r="P119" i="9"/>
  <c r="Q150" i="13"/>
  <c r="P150" i="13"/>
  <c r="Q114" i="8"/>
  <c r="P114" i="8"/>
  <c r="Q118" i="9"/>
  <c r="P118" i="9"/>
  <c r="Q145" i="13"/>
  <c r="P145" i="13"/>
  <c r="Q120" i="8"/>
  <c r="P120" i="8"/>
  <c r="Q138" i="13"/>
  <c r="P138" i="13"/>
  <c r="Q132" i="10"/>
  <c r="P132" i="10"/>
  <c r="Q161" i="3"/>
  <c r="P161" i="3"/>
  <c r="Q139" i="13"/>
  <c r="P139" i="13"/>
  <c r="Q122" i="8"/>
  <c r="P122" i="8"/>
  <c r="Q123" i="8"/>
  <c r="P123" i="8"/>
  <c r="Q117" i="8"/>
  <c r="P117" i="8"/>
  <c r="Q145" i="12"/>
  <c r="P145" i="12"/>
  <c r="Q141" i="12"/>
  <c r="P141" i="12"/>
  <c r="Q146" i="12"/>
  <c r="P146" i="12"/>
  <c r="Q133" i="12"/>
  <c r="P133" i="12"/>
  <c r="Q136" i="12"/>
  <c r="P136" i="12"/>
  <c r="Q132" i="12"/>
  <c r="P132" i="12"/>
  <c r="Q140" i="12"/>
  <c r="P140" i="12"/>
  <c r="O172" i="14"/>
  <c r="N172" i="14"/>
  <c r="M172" i="14"/>
  <c r="L172" i="14"/>
  <c r="K172" i="14"/>
  <c r="J172" i="14"/>
  <c r="I172" i="14"/>
  <c r="H172" i="14"/>
  <c r="G172" i="14"/>
  <c r="F172" i="14"/>
  <c r="E172" i="14"/>
  <c r="O147" i="12"/>
  <c r="N147" i="12"/>
  <c r="M147" i="12"/>
  <c r="L147" i="12"/>
  <c r="K147" i="12"/>
  <c r="J147" i="12"/>
  <c r="I147" i="12"/>
  <c r="H147" i="12"/>
  <c r="G147" i="12"/>
  <c r="F147" i="12"/>
  <c r="E147" i="12"/>
  <c r="Q144" i="12"/>
  <c r="P144" i="12"/>
  <c r="Q143" i="12"/>
  <c r="P143" i="12"/>
  <c r="Q142" i="12"/>
  <c r="P142" i="12"/>
  <c r="Q138" i="12"/>
  <c r="P138" i="12"/>
  <c r="Q139" i="12"/>
  <c r="P139" i="12"/>
  <c r="Q134" i="12"/>
  <c r="P134" i="12"/>
  <c r="Q137" i="12"/>
  <c r="P137" i="12"/>
  <c r="O136" i="10"/>
  <c r="N136" i="10"/>
  <c r="M136" i="10"/>
  <c r="L136" i="10"/>
  <c r="K136" i="10"/>
  <c r="J136" i="10"/>
  <c r="I136" i="10"/>
  <c r="H136" i="10"/>
  <c r="G136" i="10"/>
  <c r="F136" i="10"/>
  <c r="E136" i="10"/>
  <c r="Q135" i="10"/>
  <c r="P135" i="10"/>
  <c r="Q134" i="10"/>
  <c r="P134" i="10"/>
  <c r="Q128" i="10"/>
  <c r="P128" i="10"/>
  <c r="Q129" i="10"/>
  <c r="P129" i="10"/>
  <c r="Q127" i="10"/>
  <c r="P127" i="10"/>
  <c r="Q126" i="10"/>
  <c r="P126" i="10"/>
  <c r="Q133" i="10"/>
  <c r="P133" i="10"/>
  <c r="Q130" i="10"/>
  <c r="P130" i="10"/>
  <c r="Q131" i="10"/>
  <c r="P131" i="10"/>
  <c r="Q125" i="10"/>
  <c r="P125" i="10"/>
  <c r="Q171" i="14"/>
  <c r="P171" i="14"/>
  <c r="Q170" i="14"/>
  <c r="P170" i="14"/>
  <c r="Q167" i="14"/>
  <c r="P167" i="14"/>
  <c r="Q163" i="14"/>
  <c r="P163" i="14"/>
  <c r="Q169" i="14"/>
  <c r="P169" i="14"/>
  <c r="Q168" i="14"/>
  <c r="P168" i="14"/>
  <c r="Q165" i="14"/>
  <c r="P165" i="14"/>
  <c r="Q159" i="14"/>
  <c r="P159" i="14"/>
  <c r="Q164" i="14"/>
  <c r="P164" i="14"/>
  <c r="Q157" i="14"/>
  <c r="P157" i="14"/>
  <c r="Q161" i="14"/>
  <c r="P161" i="14"/>
  <c r="Q160" i="14"/>
  <c r="P160" i="14"/>
  <c r="Q158" i="14"/>
  <c r="P158" i="14"/>
  <c r="Q162" i="14"/>
  <c r="P162" i="14"/>
  <c r="Q154" i="14"/>
  <c r="P154" i="14"/>
  <c r="Q156" i="14"/>
  <c r="P156" i="14"/>
  <c r="Q166" i="14"/>
  <c r="P166" i="14"/>
  <c r="O151" i="13"/>
  <c r="N151" i="13"/>
  <c r="M151" i="13"/>
  <c r="L151" i="13"/>
  <c r="K151" i="13"/>
  <c r="J151" i="13"/>
  <c r="I151" i="13"/>
  <c r="H151" i="13"/>
  <c r="G151" i="13"/>
  <c r="F151" i="13"/>
  <c r="E151" i="13"/>
  <c r="Q149" i="13"/>
  <c r="P149" i="13"/>
  <c r="Q148" i="13"/>
  <c r="P148" i="13"/>
  <c r="Q147" i="13"/>
  <c r="P147" i="13"/>
  <c r="Q146" i="13"/>
  <c r="P146" i="13"/>
  <c r="Q144" i="13"/>
  <c r="P144" i="13"/>
  <c r="Q141" i="13"/>
  <c r="P141" i="13"/>
  <c r="Q143" i="13"/>
  <c r="P143" i="13"/>
  <c r="Q140" i="13"/>
  <c r="P140" i="13"/>
  <c r="Q142" i="13"/>
  <c r="P142" i="13"/>
  <c r="Q137" i="13"/>
  <c r="P137" i="13"/>
  <c r="T126" i="12"/>
  <c r="S126" i="12"/>
  <c r="C126" i="12"/>
  <c r="R128" i="12"/>
  <c r="Q128" i="12"/>
  <c r="P128" i="12"/>
  <c r="O128" i="12"/>
  <c r="N128" i="12"/>
  <c r="M128" i="12"/>
  <c r="L128" i="12"/>
  <c r="K128" i="12"/>
  <c r="J128" i="12"/>
  <c r="I128" i="12"/>
  <c r="H128" i="12"/>
  <c r="G128" i="12"/>
  <c r="F128" i="12"/>
  <c r="E128" i="12"/>
  <c r="T127" i="12"/>
  <c r="S127" i="12"/>
  <c r="C127" i="12"/>
  <c r="T117" i="12"/>
  <c r="S117" i="12"/>
  <c r="C117" i="12"/>
  <c r="T124" i="12"/>
  <c r="S124" i="12"/>
  <c r="C124" i="12"/>
  <c r="T123" i="12"/>
  <c r="S123" i="12"/>
  <c r="C123" i="12"/>
  <c r="T119" i="12"/>
  <c r="S119" i="12"/>
  <c r="C119" i="12"/>
  <c r="T118" i="12"/>
  <c r="S118" i="12"/>
  <c r="C118" i="12"/>
  <c r="T109" i="12"/>
  <c r="S109" i="12"/>
  <c r="C109" i="12"/>
  <c r="T125" i="12"/>
  <c r="S125" i="12"/>
  <c r="C125" i="12"/>
  <c r="T121" i="12"/>
  <c r="S121" i="12"/>
  <c r="C121" i="12"/>
  <c r="T113" i="12"/>
  <c r="S113" i="12"/>
  <c r="C113" i="12"/>
  <c r="T108" i="12"/>
  <c r="S108" i="12"/>
  <c r="C108" i="12"/>
  <c r="T110" i="12"/>
  <c r="S110" i="12"/>
  <c r="C110" i="12"/>
  <c r="T106" i="12"/>
  <c r="S106" i="12"/>
  <c r="C106" i="12"/>
  <c r="T112" i="12"/>
  <c r="S112" i="12"/>
  <c r="C112" i="12"/>
  <c r="T114" i="12"/>
  <c r="S114" i="12"/>
  <c r="C114" i="12"/>
  <c r="T107" i="12"/>
  <c r="S107" i="12"/>
  <c r="C107" i="12"/>
  <c r="T115" i="12"/>
  <c r="S115" i="12"/>
  <c r="C115" i="12"/>
  <c r="T105" i="12"/>
  <c r="S105" i="12"/>
  <c r="C105" i="12"/>
  <c r="T122" i="12"/>
  <c r="S122" i="12"/>
  <c r="C122" i="12"/>
  <c r="T104" i="12"/>
  <c r="S104" i="12"/>
  <c r="C104" i="12"/>
  <c r="T111" i="12"/>
  <c r="S111" i="12"/>
  <c r="C111" i="12"/>
  <c r="T120" i="12"/>
  <c r="S120" i="12"/>
  <c r="C120" i="12"/>
  <c r="T116" i="12"/>
  <c r="S116" i="12"/>
  <c r="C116" i="12"/>
  <c r="R121" i="10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E121" i="10"/>
  <c r="T117" i="10"/>
  <c r="S117" i="10"/>
  <c r="C117" i="10"/>
  <c r="T115" i="10"/>
  <c r="S115" i="10"/>
  <c r="C115" i="10"/>
  <c r="T112" i="10"/>
  <c r="S112" i="10"/>
  <c r="U112" i="10"/>
  <c r="C112" i="10"/>
  <c r="T114" i="10"/>
  <c r="S114" i="10"/>
  <c r="C114" i="10"/>
  <c r="T111" i="10"/>
  <c r="S111" i="10"/>
  <c r="C111" i="10"/>
  <c r="T113" i="10"/>
  <c r="S113" i="10"/>
  <c r="C113" i="10"/>
  <c r="T116" i="10"/>
  <c r="S116" i="10"/>
  <c r="U116" i="10"/>
  <c r="C116" i="10"/>
  <c r="T118" i="10"/>
  <c r="S118" i="10"/>
  <c r="U118" i="10"/>
  <c r="C118" i="10"/>
  <c r="T109" i="10"/>
  <c r="S109" i="10"/>
  <c r="C109" i="10"/>
  <c r="T119" i="10"/>
  <c r="S119" i="10"/>
  <c r="C119" i="10"/>
  <c r="T108" i="10"/>
  <c r="S108" i="10"/>
  <c r="U108" i="10"/>
  <c r="C108" i="10"/>
  <c r="T110" i="10"/>
  <c r="S110" i="10"/>
  <c r="C110" i="10"/>
  <c r="T105" i="10"/>
  <c r="S105" i="10"/>
  <c r="C105" i="10"/>
  <c r="T107" i="10"/>
  <c r="S107" i="10"/>
  <c r="U107" i="10"/>
  <c r="C107" i="10"/>
  <c r="T106" i="10"/>
  <c r="S106" i="10"/>
  <c r="C106" i="10"/>
  <c r="T104" i="10"/>
  <c r="S104" i="10"/>
  <c r="C104" i="10"/>
  <c r="R150" i="14"/>
  <c r="Q150" i="14"/>
  <c r="P150" i="14"/>
  <c r="O150" i="14"/>
  <c r="N150" i="14"/>
  <c r="M150" i="14"/>
  <c r="L150" i="14"/>
  <c r="K150" i="14"/>
  <c r="J150" i="14"/>
  <c r="I150" i="14"/>
  <c r="H150" i="14"/>
  <c r="G150" i="14"/>
  <c r="F150" i="14"/>
  <c r="E150" i="14"/>
  <c r="T148" i="14"/>
  <c r="S148" i="14"/>
  <c r="U148" i="14"/>
  <c r="C148" i="14"/>
  <c r="T149" i="14"/>
  <c r="S149" i="14"/>
  <c r="C149" i="14"/>
  <c r="T145" i="14"/>
  <c r="S145" i="14"/>
  <c r="C145" i="14"/>
  <c r="T147" i="14"/>
  <c r="S147" i="14"/>
  <c r="U147" i="14"/>
  <c r="C147" i="14"/>
  <c r="T138" i="14"/>
  <c r="S138" i="14"/>
  <c r="C138" i="14"/>
  <c r="T146" i="14"/>
  <c r="S146" i="14"/>
  <c r="C146" i="14"/>
  <c r="T141" i="14"/>
  <c r="S141" i="14"/>
  <c r="C141" i="14"/>
  <c r="T137" i="14"/>
  <c r="S137" i="14"/>
  <c r="C137" i="14"/>
  <c r="T144" i="14"/>
  <c r="S144" i="14"/>
  <c r="U144" i="14"/>
  <c r="C144" i="14"/>
  <c r="T143" i="14"/>
  <c r="S143" i="14"/>
  <c r="C143" i="14"/>
  <c r="T140" i="14"/>
  <c r="S140" i="14"/>
  <c r="C140" i="14"/>
  <c r="T139" i="14"/>
  <c r="S139" i="14"/>
  <c r="U139" i="14"/>
  <c r="C139" i="14"/>
  <c r="T142" i="14"/>
  <c r="S142" i="14"/>
  <c r="C142" i="14"/>
  <c r="T135" i="14"/>
  <c r="S135" i="14"/>
  <c r="C135" i="14"/>
  <c r="T134" i="14"/>
  <c r="S134" i="14"/>
  <c r="C134" i="14"/>
  <c r="T132" i="14"/>
  <c r="S132" i="14"/>
  <c r="C132" i="14"/>
  <c r="T130" i="14"/>
  <c r="S130" i="14"/>
  <c r="C130" i="14"/>
  <c r="T131" i="14"/>
  <c r="S131" i="14"/>
  <c r="C131" i="14"/>
  <c r="T133" i="14"/>
  <c r="S133" i="14"/>
  <c r="C133" i="14"/>
  <c r="T136" i="14"/>
  <c r="S136" i="14"/>
  <c r="U136" i="14"/>
  <c r="C136" i="14"/>
  <c r="T128" i="14"/>
  <c r="S128" i="14"/>
  <c r="U128" i="14"/>
  <c r="C128" i="14"/>
  <c r="T129" i="14"/>
  <c r="S129" i="14"/>
  <c r="C129" i="14"/>
  <c r="T127" i="14"/>
  <c r="S127" i="14"/>
  <c r="C127" i="14"/>
  <c r="R133" i="13"/>
  <c r="Q133" i="13"/>
  <c r="T132" i="13"/>
  <c r="S132" i="13"/>
  <c r="C132" i="13"/>
  <c r="T131" i="13"/>
  <c r="S131" i="13"/>
  <c r="C131" i="13"/>
  <c r="T130" i="13"/>
  <c r="S130" i="13"/>
  <c r="C130" i="13"/>
  <c r="T129" i="13"/>
  <c r="S129" i="13"/>
  <c r="U129" i="13"/>
  <c r="C129" i="13"/>
  <c r="T126" i="13"/>
  <c r="S126" i="13"/>
  <c r="C126" i="13"/>
  <c r="T128" i="13"/>
  <c r="S128" i="13"/>
  <c r="C128" i="13"/>
  <c r="T125" i="13"/>
  <c r="S125" i="13"/>
  <c r="C125" i="13"/>
  <c r="T124" i="13"/>
  <c r="S124" i="13"/>
  <c r="U124" i="13"/>
  <c r="C124" i="13"/>
  <c r="T118" i="13"/>
  <c r="S118" i="13"/>
  <c r="C118" i="13"/>
  <c r="T127" i="13"/>
  <c r="S127" i="13"/>
  <c r="C127" i="13"/>
  <c r="T122" i="13"/>
  <c r="S122" i="13"/>
  <c r="C122" i="13"/>
  <c r="T119" i="13"/>
  <c r="S119" i="13"/>
  <c r="C119" i="13"/>
  <c r="T115" i="13"/>
  <c r="S115" i="13"/>
  <c r="C115" i="13"/>
  <c r="T116" i="13"/>
  <c r="S116" i="13"/>
  <c r="C116" i="13"/>
  <c r="T114" i="13"/>
  <c r="S114" i="13"/>
  <c r="C114" i="13"/>
  <c r="T120" i="13"/>
  <c r="S120" i="13"/>
  <c r="C120" i="13"/>
  <c r="T111" i="13"/>
  <c r="S111" i="13"/>
  <c r="C111" i="13"/>
  <c r="T112" i="13"/>
  <c r="S112" i="13"/>
  <c r="U112" i="13"/>
  <c r="C112" i="13"/>
  <c r="T123" i="13"/>
  <c r="S123" i="13"/>
  <c r="C123" i="13"/>
  <c r="T113" i="13"/>
  <c r="S113" i="13"/>
  <c r="C113" i="13"/>
  <c r="T110" i="13"/>
  <c r="S110" i="13"/>
  <c r="C110" i="13"/>
  <c r="T121" i="13"/>
  <c r="S121" i="13"/>
  <c r="C121" i="13"/>
  <c r="T109" i="13"/>
  <c r="S109" i="13"/>
  <c r="C109" i="13"/>
  <c r="T117" i="13"/>
  <c r="S117" i="13"/>
  <c r="C117" i="13"/>
  <c r="Q171" i="11"/>
  <c r="P171" i="11"/>
  <c r="Q173" i="11"/>
  <c r="P173" i="11"/>
  <c r="Q175" i="11"/>
  <c r="P175" i="11"/>
  <c r="Q172" i="11"/>
  <c r="P172" i="11"/>
  <c r="Q166" i="11"/>
  <c r="P166" i="11"/>
  <c r="O177" i="11"/>
  <c r="N177" i="11"/>
  <c r="M177" i="11"/>
  <c r="L177" i="11"/>
  <c r="K177" i="11"/>
  <c r="J177" i="11"/>
  <c r="I177" i="11"/>
  <c r="H177" i="11"/>
  <c r="G177" i="11"/>
  <c r="F177" i="11"/>
  <c r="E177" i="11"/>
  <c r="Q176" i="11"/>
  <c r="P176" i="11"/>
  <c r="Q174" i="11"/>
  <c r="P174" i="11"/>
  <c r="Q169" i="11"/>
  <c r="P169" i="11"/>
  <c r="Q170" i="11"/>
  <c r="P170" i="11"/>
  <c r="Q162" i="11"/>
  <c r="P162" i="11"/>
  <c r="Q167" i="11"/>
  <c r="P167" i="11"/>
  <c r="Q163" i="11"/>
  <c r="P163" i="11"/>
  <c r="Q165" i="11"/>
  <c r="P165" i="11"/>
  <c r="Q164" i="11"/>
  <c r="P164" i="11"/>
  <c r="Q161" i="11"/>
  <c r="P161" i="11"/>
  <c r="Q159" i="11"/>
  <c r="P159" i="11"/>
  <c r="Q160" i="11"/>
  <c r="P160" i="11"/>
  <c r="Q168" i="11"/>
  <c r="P168" i="11"/>
  <c r="Q158" i="11"/>
  <c r="P158" i="11"/>
  <c r="R154" i="11"/>
  <c r="Q154" i="11"/>
  <c r="P154" i="11"/>
  <c r="O154" i="11"/>
  <c r="N154" i="11"/>
  <c r="M154" i="11"/>
  <c r="L154" i="11"/>
  <c r="K154" i="11"/>
  <c r="J154" i="11"/>
  <c r="I154" i="11"/>
  <c r="H154" i="11"/>
  <c r="G154" i="11"/>
  <c r="F154" i="11"/>
  <c r="E154" i="11"/>
  <c r="T140" i="11"/>
  <c r="S140" i="11"/>
  <c r="C140" i="11"/>
  <c r="T152" i="11"/>
  <c r="S152" i="11"/>
  <c r="U152" i="11"/>
  <c r="C152" i="11"/>
  <c r="T145" i="11"/>
  <c r="S145" i="11"/>
  <c r="C145" i="11"/>
  <c r="T142" i="11"/>
  <c r="S142" i="11"/>
  <c r="C142" i="11"/>
  <c r="T153" i="11"/>
  <c r="S153" i="11"/>
  <c r="C153" i="11"/>
  <c r="T133" i="11"/>
  <c r="S133" i="11"/>
  <c r="C133" i="11"/>
  <c r="T148" i="11"/>
  <c r="S148" i="11"/>
  <c r="C148" i="11"/>
  <c r="T151" i="11"/>
  <c r="S151" i="11"/>
  <c r="C151" i="11"/>
  <c r="T147" i="11"/>
  <c r="S147" i="11"/>
  <c r="C147" i="11"/>
  <c r="T139" i="11"/>
  <c r="S139" i="11"/>
  <c r="C139" i="11"/>
  <c r="T144" i="11"/>
  <c r="S144" i="11"/>
  <c r="C144" i="11"/>
  <c r="T143" i="11"/>
  <c r="S143" i="11"/>
  <c r="C143" i="11"/>
  <c r="T132" i="11"/>
  <c r="S132" i="11"/>
  <c r="C132" i="11"/>
  <c r="T146" i="11"/>
  <c r="S146" i="11"/>
  <c r="C146" i="11"/>
  <c r="T135" i="11"/>
  <c r="S135" i="11"/>
  <c r="C135" i="11"/>
  <c r="T149" i="11"/>
  <c r="S149" i="11"/>
  <c r="C149" i="11"/>
  <c r="T138" i="11"/>
  <c r="S138" i="11"/>
  <c r="C138" i="11"/>
  <c r="T130" i="11"/>
  <c r="S130" i="11"/>
  <c r="C130" i="11"/>
  <c r="T150" i="11"/>
  <c r="S150" i="11"/>
  <c r="C150" i="11"/>
  <c r="T137" i="11"/>
  <c r="S137" i="11"/>
  <c r="C137" i="11"/>
  <c r="T131" i="11"/>
  <c r="S131" i="11"/>
  <c r="C131" i="11"/>
  <c r="T129" i="11"/>
  <c r="S129" i="11"/>
  <c r="C129" i="11"/>
  <c r="T141" i="11"/>
  <c r="S141" i="11"/>
  <c r="C141" i="11"/>
  <c r="T134" i="11"/>
  <c r="S134" i="11"/>
  <c r="C134" i="11"/>
  <c r="T136" i="11"/>
  <c r="S136" i="11"/>
  <c r="C136" i="11"/>
  <c r="T128" i="11"/>
  <c r="S128" i="11"/>
  <c r="C128" i="11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T103" i="9"/>
  <c r="S103" i="9"/>
  <c r="C103" i="9"/>
  <c r="T105" i="9"/>
  <c r="S105" i="9"/>
  <c r="C105" i="9"/>
  <c r="T102" i="9"/>
  <c r="S102" i="9"/>
  <c r="C102" i="9"/>
  <c r="T104" i="9"/>
  <c r="S104" i="9"/>
  <c r="C104" i="9"/>
  <c r="T101" i="9"/>
  <c r="S101" i="9"/>
  <c r="C101" i="9"/>
  <c r="T94" i="9"/>
  <c r="S94" i="9"/>
  <c r="C94" i="9"/>
  <c r="T99" i="9"/>
  <c r="S99" i="9"/>
  <c r="C99" i="9"/>
  <c r="T96" i="9"/>
  <c r="S96" i="9"/>
  <c r="C96" i="9"/>
  <c r="T98" i="9"/>
  <c r="S98" i="9"/>
  <c r="C98" i="9"/>
  <c r="T93" i="9"/>
  <c r="S93" i="9"/>
  <c r="C93" i="9"/>
  <c r="T97" i="9"/>
  <c r="S97" i="9"/>
  <c r="C97" i="9"/>
  <c r="T92" i="9"/>
  <c r="S92" i="9"/>
  <c r="C92" i="9"/>
  <c r="T95" i="9"/>
  <c r="S95" i="9"/>
  <c r="C95" i="9"/>
  <c r="T100" i="9"/>
  <c r="S100" i="9"/>
  <c r="C100" i="9"/>
  <c r="T91" i="9"/>
  <c r="S91" i="9"/>
  <c r="U91" i="9"/>
  <c r="C91" i="9"/>
  <c r="Q120" i="9"/>
  <c r="P120" i="9"/>
  <c r="Q112" i="9"/>
  <c r="P112" i="9"/>
  <c r="Q110" i="9"/>
  <c r="P110" i="9"/>
  <c r="Q116" i="9"/>
  <c r="P116" i="9"/>
  <c r="Q113" i="9"/>
  <c r="P113" i="9"/>
  <c r="Q115" i="9"/>
  <c r="P115" i="9"/>
  <c r="Q111" i="9"/>
  <c r="P111" i="9"/>
  <c r="O121" i="9"/>
  <c r="N121" i="9"/>
  <c r="M121" i="9"/>
  <c r="L121" i="9"/>
  <c r="K121" i="9"/>
  <c r="J121" i="9"/>
  <c r="I121" i="9"/>
  <c r="H121" i="9"/>
  <c r="G121" i="9"/>
  <c r="F121" i="9"/>
  <c r="E121" i="9"/>
  <c r="Q117" i="9"/>
  <c r="P117" i="9"/>
  <c r="Q114" i="9"/>
  <c r="P114" i="9"/>
  <c r="Q115" i="8"/>
  <c r="P115" i="8"/>
  <c r="O124" i="8"/>
  <c r="N124" i="8"/>
  <c r="M124" i="8"/>
  <c r="L124" i="8"/>
  <c r="K124" i="8"/>
  <c r="J124" i="8"/>
  <c r="I124" i="8"/>
  <c r="H124" i="8"/>
  <c r="G124" i="8"/>
  <c r="F124" i="8"/>
  <c r="E124" i="8"/>
  <c r="Q118" i="8"/>
  <c r="P118" i="8"/>
  <c r="Q116" i="8"/>
  <c r="P116" i="8"/>
  <c r="Q119" i="8"/>
  <c r="P119" i="8"/>
  <c r="Q111" i="8"/>
  <c r="P111" i="8"/>
  <c r="Q112" i="8"/>
  <c r="P112" i="8"/>
  <c r="Q113" i="8"/>
  <c r="P113" i="8"/>
  <c r="Q121" i="8"/>
  <c r="P121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T103" i="8"/>
  <c r="S103" i="8"/>
  <c r="C103" i="8"/>
  <c r="T106" i="8"/>
  <c r="S106" i="8"/>
  <c r="C106" i="8"/>
  <c r="T105" i="8"/>
  <c r="S105" i="8"/>
  <c r="C105" i="8"/>
  <c r="T101" i="8"/>
  <c r="S101" i="8"/>
  <c r="C101" i="8"/>
  <c r="T102" i="8"/>
  <c r="S102" i="8"/>
  <c r="C102" i="8"/>
  <c r="T94" i="8"/>
  <c r="S94" i="8"/>
  <c r="C94" i="8"/>
  <c r="T93" i="8"/>
  <c r="S93" i="8"/>
  <c r="C93" i="8"/>
  <c r="T104" i="8"/>
  <c r="S104" i="8"/>
  <c r="C104" i="8"/>
  <c r="T100" i="8"/>
  <c r="S100" i="8"/>
  <c r="C100" i="8"/>
  <c r="T99" i="8"/>
  <c r="S99" i="8"/>
  <c r="C99" i="8"/>
  <c r="T98" i="8"/>
  <c r="S98" i="8"/>
  <c r="C98" i="8"/>
  <c r="T95" i="8"/>
  <c r="S95" i="8"/>
  <c r="C95" i="8"/>
  <c r="T96" i="8"/>
  <c r="S96" i="8"/>
  <c r="C96" i="8"/>
  <c r="T97" i="8"/>
  <c r="S97" i="8"/>
  <c r="C97" i="8"/>
  <c r="T92" i="8"/>
  <c r="S92" i="8"/>
  <c r="C92" i="8"/>
  <c r="T91" i="8"/>
  <c r="S91" i="8"/>
  <c r="C91" i="8"/>
  <c r="Q129" i="6"/>
  <c r="P129" i="6"/>
  <c r="Q128" i="6"/>
  <c r="P128" i="6"/>
  <c r="O130" i="6"/>
  <c r="N130" i="6"/>
  <c r="M130" i="6"/>
  <c r="L130" i="6"/>
  <c r="K130" i="6"/>
  <c r="J130" i="6"/>
  <c r="I130" i="6"/>
  <c r="H130" i="6"/>
  <c r="G130" i="6"/>
  <c r="F130" i="6"/>
  <c r="E130" i="6"/>
  <c r="Q124" i="6"/>
  <c r="P124" i="6"/>
  <c r="Q126" i="6"/>
  <c r="P126" i="6"/>
  <c r="Q123" i="6"/>
  <c r="P123" i="6"/>
  <c r="Q120" i="6"/>
  <c r="P120" i="6"/>
  <c r="Q122" i="6"/>
  <c r="P122" i="6"/>
  <c r="Q119" i="6"/>
  <c r="P119" i="6"/>
  <c r="Q121" i="6"/>
  <c r="P121" i="6"/>
  <c r="Q125" i="6"/>
  <c r="P125" i="6"/>
  <c r="Q127" i="6"/>
  <c r="P127" i="6"/>
  <c r="T107" i="6"/>
  <c r="S107" i="6"/>
  <c r="C107" i="6"/>
  <c r="T114" i="6"/>
  <c r="S114" i="6"/>
  <c r="C114" i="6"/>
  <c r="T101" i="6"/>
  <c r="S101" i="6"/>
  <c r="U101" i="6"/>
  <c r="C101" i="6"/>
  <c r="T111" i="6"/>
  <c r="S111" i="6"/>
  <c r="C111" i="6"/>
  <c r="T112" i="6"/>
  <c r="S112" i="6"/>
  <c r="C112" i="6"/>
  <c r="T103" i="6"/>
  <c r="S103" i="6"/>
  <c r="C103" i="6"/>
  <c r="T106" i="6"/>
  <c r="S106" i="6"/>
  <c r="U106" i="6"/>
  <c r="C106" i="6"/>
  <c r="T110" i="6"/>
  <c r="S110" i="6"/>
  <c r="U110" i="6"/>
  <c r="C110" i="6"/>
  <c r="T104" i="6"/>
  <c r="S104" i="6"/>
  <c r="C104" i="6"/>
  <c r="T100" i="6"/>
  <c r="S100" i="6"/>
  <c r="C100" i="6"/>
  <c r="T105" i="6"/>
  <c r="S105" i="6"/>
  <c r="U105" i="6"/>
  <c r="C105" i="6"/>
  <c r="T109" i="6"/>
  <c r="S109" i="6"/>
  <c r="C109" i="6"/>
  <c r="T102" i="6"/>
  <c r="S102" i="6"/>
  <c r="C102" i="6"/>
  <c r="T113" i="6"/>
  <c r="S113" i="6"/>
  <c r="C113" i="6"/>
  <c r="T108" i="6"/>
  <c r="S108" i="6"/>
  <c r="C108" i="6"/>
  <c r="T98" i="6"/>
  <c r="S98" i="6"/>
  <c r="C98" i="6"/>
  <c r="T99" i="6"/>
  <c r="S99" i="6"/>
  <c r="C99" i="6"/>
  <c r="N115" i="6"/>
  <c r="M115" i="6"/>
  <c r="L115" i="6"/>
  <c r="K115" i="6"/>
  <c r="J115" i="6"/>
  <c r="I115" i="6"/>
  <c r="G115" i="6"/>
  <c r="P115" i="6"/>
  <c r="O115" i="6"/>
  <c r="F115" i="6"/>
  <c r="E115" i="6"/>
  <c r="P121" i="5"/>
  <c r="O121" i="5"/>
  <c r="N121" i="5"/>
  <c r="M121" i="5"/>
  <c r="L121" i="5"/>
  <c r="K121" i="5"/>
  <c r="J121" i="5"/>
  <c r="I121" i="5"/>
  <c r="H121" i="5"/>
  <c r="G121" i="5"/>
  <c r="F121" i="5"/>
  <c r="E121" i="5"/>
  <c r="R116" i="5"/>
  <c r="Q116" i="5"/>
  <c r="Q192" i="5"/>
  <c r="P192" i="5"/>
  <c r="Q184" i="5"/>
  <c r="P184" i="5"/>
  <c r="Q193" i="5"/>
  <c r="P193" i="5"/>
  <c r="Q196" i="5"/>
  <c r="P196" i="5"/>
  <c r="Q200" i="5"/>
  <c r="P200" i="5"/>
  <c r="Q199" i="5"/>
  <c r="P199" i="5"/>
  <c r="Q191" i="5"/>
  <c r="P191" i="5"/>
  <c r="Q194" i="5"/>
  <c r="P194" i="5"/>
  <c r="Q181" i="5"/>
  <c r="P181" i="5"/>
  <c r="Q198" i="5"/>
  <c r="P198" i="5"/>
  <c r="Q179" i="5"/>
  <c r="P179" i="5"/>
  <c r="Q182" i="5"/>
  <c r="P182" i="5"/>
  <c r="Q190" i="5"/>
  <c r="P190" i="5"/>
  <c r="Q187" i="5"/>
  <c r="P187" i="5"/>
  <c r="Q178" i="5"/>
  <c r="P178" i="5"/>
  <c r="Q185" i="5"/>
  <c r="P185" i="5"/>
  <c r="Q195" i="5"/>
  <c r="P195" i="5"/>
  <c r="Q186" i="5"/>
  <c r="P186" i="5"/>
  <c r="Q183" i="5"/>
  <c r="P183" i="5"/>
  <c r="Q188" i="5"/>
  <c r="P188" i="5"/>
  <c r="Q197" i="5"/>
  <c r="P197" i="5"/>
  <c r="O201" i="5"/>
  <c r="N201" i="5"/>
  <c r="M201" i="5"/>
  <c r="L201" i="5"/>
  <c r="K201" i="5"/>
  <c r="J201" i="5"/>
  <c r="I201" i="5"/>
  <c r="H201" i="5"/>
  <c r="G201" i="5"/>
  <c r="F201" i="5"/>
  <c r="E201" i="5"/>
  <c r="Q189" i="5"/>
  <c r="P189" i="5"/>
  <c r="Q180" i="5"/>
  <c r="P180" i="5"/>
  <c r="C174" i="5"/>
  <c r="T174" i="5"/>
  <c r="S174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T172" i="5"/>
  <c r="S172" i="5"/>
  <c r="C172" i="5"/>
  <c r="T158" i="5"/>
  <c r="S158" i="5"/>
  <c r="C158" i="5"/>
  <c r="T170" i="5"/>
  <c r="S170" i="5"/>
  <c r="C170" i="5"/>
  <c r="T173" i="5"/>
  <c r="S173" i="5"/>
  <c r="C173" i="5"/>
  <c r="T171" i="5"/>
  <c r="S171" i="5"/>
  <c r="C171" i="5"/>
  <c r="T156" i="5"/>
  <c r="S156" i="5"/>
  <c r="C156" i="5"/>
  <c r="T163" i="5"/>
  <c r="S163" i="5"/>
  <c r="C163" i="5"/>
  <c r="T154" i="5"/>
  <c r="S154" i="5"/>
  <c r="C154" i="5"/>
  <c r="T155" i="5"/>
  <c r="S155" i="5"/>
  <c r="C155" i="5"/>
  <c r="T167" i="5"/>
  <c r="S167" i="5"/>
  <c r="C167" i="5"/>
  <c r="T145" i="5"/>
  <c r="S145" i="5"/>
  <c r="C145" i="5"/>
  <c r="T166" i="5"/>
  <c r="S166" i="5"/>
  <c r="C166" i="5"/>
  <c r="T149" i="5"/>
  <c r="S149" i="5"/>
  <c r="C149" i="5"/>
  <c r="T168" i="5"/>
  <c r="S168" i="5"/>
  <c r="C168" i="5"/>
  <c r="T169" i="5"/>
  <c r="S169" i="5"/>
  <c r="C169" i="5"/>
  <c r="T164" i="5"/>
  <c r="S164" i="5"/>
  <c r="C164" i="5"/>
  <c r="T151" i="5"/>
  <c r="S151" i="5"/>
  <c r="C151" i="5"/>
  <c r="T159" i="5"/>
  <c r="S159" i="5"/>
  <c r="C159" i="5"/>
  <c r="T162" i="5"/>
  <c r="S162" i="5"/>
  <c r="C162" i="5"/>
  <c r="T161" i="5"/>
  <c r="S161" i="5"/>
  <c r="C161" i="5"/>
  <c r="T152" i="5"/>
  <c r="S152" i="5"/>
  <c r="C152" i="5"/>
  <c r="T148" i="5"/>
  <c r="S148" i="5"/>
  <c r="C148" i="5"/>
  <c r="T147" i="5"/>
  <c r="S147" i="5"/>
  <c r="C147" i="5"/>
  <c r="T165" i="5"/>
  <c r="S165" i="5"/>
  <c r="C165" i="5"/>
  <c r="T157" i="5"/>
  <c r="S157" i="5"/>
  <c r="C157" i="5"/>
  <c r="T160" i="5"/>
  <c r="S160" i="5"/>
  <c r="C160" i="5"/>
  <c r="T153" i="5"/>
  <c r="S153" i="5"/>
  <c r="C153" i="5"/>
  <c r="T146" i="5"/>
  <c r="S146" i="5"/>
  <c r="C146" i="5"/>
  <c r="T150" i="5"/>
  <c r="S150" i="5"/>
  <c r="C150" i="5"/>
  <c r="Q154" i="3"/>
  <c r="P154" i="3"/>
  <c r="Q156" i="3"/>
  <c r="P156" i="3"/>
  <c r="Q168" i="3"/>
  <c r="P168" i="3"/>
  <c r="O171" i="3"/>
  <c r="N171" i="3"/>
  <c r="M171" i="3"/>
  <c r="L171" i="3"/>
  <c r="K171" i="3"/>
  <c r="J171" i="3"/>
  <c r="I171" i="3"/>
  <c r="H171" i="3"/>
  <c r="G171" i="3"/>
  <c r="F171" i="3"/>
  <c r="E171" i="3"/>
  <c r="Q165" i="3"/>
  <c r="P165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Q170" i="3"/>
  <c r="P170" i="3"/>
  <c r="Q167" i="3"/>
  <c r="P167" i="3"/>
  <c r="Q169" i="3"/>
  <c r="P169" i="3"/>
  <c r="Q166" i="3"/>
  <c r="P166" i="3"/>
  <c r="Q163" i="3"/>
  <c r="P163" i="3"/>
  <c r="Q162" i="3"/>
  <c r="P162" i="3"/>
  <c r="Q164" i="3"/>
  <c r="P164" i="3"/>
  <c r="Q158" i="3"/>
  <c r="P158" i="3"/>
  <c r="Q155" i="3"/>
  <c r="P155" i="3"/>
  <c r="Q159" i="3"/>
  <c r="P159" i="3"/>
  <c r="Q157" i="3"/>
  <c r="P157" i="3"/>
  <c r="Q160" i="3"/>
  <c r="P160" i="3"/>
  <c r="T148" i="3"/>
  <c r="S148" i="3"/>
  <c r="C148" i="3"/>
  <c r="T135" i="3"/>
  <c r="S135" i="3"/>
  <c r="C135" i="3"/>
  <c r="T128" i="3"/>
  <c r="S128" i="3"/>
  <c r="C128" i="3"/>
  <c r="T144" i="3"/>
  <c r="S144" i="3"/>
  <c r="C144" i="3"/>
  <c r="T147" i="3"/>
  <c r="S147" i="3"/>
  <c r="C147" i="3"/>
  <c r="T137" i="3"/>
  <c r="S137" i="3"/>
  <c r="C137" i="3"/>
  <c r="T132" i="3"/>
  <c r="S132" i="3"/>
  <c r="C132" i="3"/>
  <c r="T143" i="3"/>
  <c r="S143" i="3"/>
  <c r="C143" i="3"/>
  <c r="T141" i="3"/>
  <c r="S141" i="3"/>
  <c r="C141" i="3"/>
  <c r="T134" i="3"/>
  <c r="S134" i="3"/>
  <c r="C134" i="3"/>
  <c r="T142" i="3"/>
  <c r="S142" i="3"/>
  <c r="C142" i="3"/>
  <c r="T146" i="3"/>
  <c r="S146" i="3"/>
  <c r="C146" i="3"/>
  <c r="T145" i="3"/>
  <c r="S145" i="3"/>
  <c r="C145" i="3"/>
  <c r="T140" i="3"/>
  <c r="S140" i="3"/>
  <c r="C140" i="3"/>
  <c r="T138" i="3"/>
  <c r="S138" i="3"/>
  <c r="C138" i="3"/>
  <c r="T139" i="3"/>
  <c r="S139" i="3"/>
  <c r="C139" i="3"/>
  <c r="T129" i="3"/>
  <c r="S129" i="3"/>
  <c r="C129" i="3"/>
  <c r="T130" i="3"/>
  <c r="S130" i="3"/>
  <c r="C130" i="3"/>
  <c r="T131" i="3"/>
  <c r="S131" i="3"/>
  <c r="C131" i="3"/>
  <c r="T126" i="3"/>
  <c r="S126" i="3"/>
  <c r="C126" i="3"/>
  <c r="T133" i="3"/>
  <c r="S133" i="3"/>
  <c r="C133" i="3"/>
  <c r="T127" i="3"/>
  <c r="S127" i="3"/>
  <c r="C127" i="3"/>
  <c r="T125" i="3"/>
  <c r="S125" i="3"/>
  <c r="C125" i="3"/>
  <c r="T136" i="3"/>
  <c r="S136" i="3"/>
  <c r="C136" i="3"/>
  <c r="T124" i="3"/>
  <c r="S124" i="3"/>
  <c r="C124" i="3"/>
  <c r="T123" i="3"/>
  <c r="S123" i="3"/>
  <c r="C123" i="3"/>
  <c r="U70" i="14"/>
  <c r="T70" i="14"/>
  <c r="V70" i="14"/>
  <c r="C70" i="14"/>
  <c r="U69" i="14"/>
  <c r="T69" i="14"/>
  <c r="C69" i="14"/>
  <c r="U68" i="14"/>
  <c r="T68" i="14"/>
  <c r="C68" i="14"/>
  <c r="U67" i="14"/>
  <c r="T67" i="14"/>
  <c r="V67" i="14"/>
  <c r="C67" i="14"/>
  <c r="U63" i="14"/>
  <c r="T63" i="14"/>
  <c r="C63" i="14"/>
  <c r="U66" i="14"/>
  <c r="T66" i="14"/>
  <c r="C66" i="14"/>
  <c r="U65" i="14"/>
  <c r="T65" i="14"/>
  <c r="C65" i="14"/>
  <c r="U64" i="14"/>
  <c r="T64" i="14"/>
  <c r="C64" i="14"/>
  <c r="U62" i="14"/>
  <c r="T62" i="14"/>
  <c r="V62" i="14"/>
  <c r="C62" i="14"/>
  <c r="U58" i="14"/>
  <c r="T58" i="14"/>
  <c r="C58" i="14"/>
  <c r="U61" i="14"/>
  <c r="T61" i="14"/>
  <c r="C61" i="14"/>
  <c r="U59" i="14"/>
  <c r="T59" i="14"/>
  <c r="V59" i="14"/>
  <c r="C59" i="14"/>
  <c r="U57" i="14"/>
  <c r="T57" i="14"/>
  <c r="C57" i="14"/>
  <c r="U60" i="14"/>
  <c r="T60" i="14"/>
  <c r="C60" i="14"/>
  <c r="U56" i="14"/>
  <c r="T56" i="14"/>
  <c r="C56" i="14"/>
  <c r="U55" i="14"/>
  <c r="T55" i="14"/>
  <c r="V55" i="14"/>
  <c r="C55" i="14"/>
  <c r="U54" i="14"/>
  <c r="T54" i="14"/>
  <c r="C54" i="14"/>
  <c r="U53" i="14"/>
  <c r="T53" i="14"/>
  <c r="C53" i="14"/>
  <c r="U52" i="14"/>
  <c r="T52" i="14"/>
  <c r="C52" i="14"/>
  <c r="U51" i="14"/>
  <c r="T51" i="14"/>
  <c r="C51" i="14"/>
  <c r="U50" i="14"/>
  <c r="T50" i="14"/>
  <c r="V50" i="14"/>
  <c r="C50" i="14"/>
  <c r="U49" i="14"/>
  <c r="T49" i="14"/>
  <c r="C49" i="14"/>
  <c r="U48" i="14"/>
  <c r="T48" i="14"/>
  <c r="C48" i="14"/>
  <c r="U40" i="14"/>
  <c r="T40" i="14"/>
  <c r="U39" i="14"/>
  <c r="T39" i="14"/>
  <c r="U38" i="14"/>
  <c r="T38" i="14"/>
  <c r="U37" i="14"/>
  <c r="T37" i="14"/>
  <c r="U36" i="14"/>
  <c r="T36" i="14"/>
  <c r="V36" i="14"/>
  <c r="U35" i="14"/>
  <c r="T35" i="14"/>
  <c r="U34" i="14"/>
  <c r="T34" i="14"/>
  <c r="U33" i="14"/>
  <c r="T33" i="14"/>
  <c r="U32" i="14"/>
  <c r="T32" i="14"/>
  <c r="U31" i="14"/>
  <c r="T31" i="14"/>
  <c r="U30" i="14"/>
  <c r="T30" i="14"/>
  <c r="V30" i="14"/>
  <c r="C40" i="14"/>
  <c r="C39" i="14"/>
  <c r="C38" i="14"/>
  <c r="C37" i="14"/>
  <c r="C36" i="14"/>
  <c r="C35" i="14"/>
  <c r="C34" i="14"/>
  <c r="C33" i="14"/>
  <c r="C32" i="14"/>
  <c r="C31" i="14"/>
  <c r="C30" i="14"/>
  <c r="U25" i="14"/>
  <c r="T25" i="14"/>
  <c r="V25" i="14"/>
  <c r="U24" i="14"/>
  <c r="T24" i="14"/>
  <c r="U23" i="14"/>
  <c r="T23" i="14"/>
  <c r="V23" i="14"/>
  <c r="U22" i="14"/>
  <c r="T22" i="14"/>
  <c r="U21" i="14"/>
  <c r="T21" i="14"/>
  <c r="U20" i="14"/>
  <c r="T20" i="14"/>
  <c r="U19" i="14"/>
  <c r="T19" i="14"/>
  <c r="V19" i="14"/>
  <c r="U18" i="14"/>
  <c r="T18" i="14"/>
  <c r="U17" i="14"/>
  <c r="T17" i="14"/>
  <c r="V17" i="14"/>
  <c r="U16" i="14"/>
  <c r="T16" i="14"/>
  <c r="U15" i="14"/>
  <c r="T15" i="14"/>
  <c r="U14" i="14"/>
  <c r="T14" i="14"/>
  <c r="U13" i="14"/>
  <c r="T13" i="14"/>
  <c r="V13" i="14"/>
  <c r="U12" i="14"/>
  <c r="T12" i="14"/>
  <c r="U11" i="14"/>
  <c r="T11" i="14"/>
  <c r="V11" i="14"/>
  <c r="U10" i="14"/>
  <c r="T10" i="14"/>
  <c r="U9" i="14"/>
  <c r="T9" i="14"/>
  <c r="U8" i="14"/>
  <c r="T8" i="14"/>
  <c r="U7" i="14"/>
  <c r="T7" i="14"/>
  <c r="V7" i="14"/>
  <c r="U6" i="14"/>
  <c r="T6" i="14"/>
  <c r="U5" i="14"/>
  <c r="T5" i="14"/>
  <c r="V5" i="14"/>
  <c r="U4" i="14"/>
  <c r="T4" i="14"/>
  <c r="U3" i="14"/>
  <c r="T3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P123" i="14"/>
  <c r="O123" i="14"/>
  <c r="N123" i="14"/>
  <c r="M123" i="14"/>
  <c r="L123" i="14"/>
  <c r="K123" i="14"/>
  <c r="J123" i="14"/>
  <c r="I123" i="14"/>
  <c r="H123" i="14"/>
  <c r="G123" i="14"/>
  <c r="F123" i="14"/>
  <c r="E123" i="14"/>
  <c r="R122" i="14"/>
  <c r="Q122" i="14"/>
  <c r="R121" i="14"/>
  <c r="Q121" i="14"/>
  <c r="R120" i="14"/>
  <c r="Q120" i="14"/>
  <c r="R119" i="14"/>
  <c r="Q119" i="14"/>
  <c r="R118" i="14"/>
  <c r="Q118" i="14"/>
  <c r="R117" i="14"/>
  <c r="Q117" i="14"/>
  <c r="R116" i="14"/>
  <c r="Q116" i="14"/>
  <c r="R115" i="14"/>
  <c r="Q115" i="14"/>
  <c r="R114" i="14"/>
  <c r="Q114" i="14"/>
  <c r="R113" i="14"/>
  <c r="Q113" i="14"/>
  <c r="R112" i="14"/>
  <c r="Q112" i="14"/>
  <c r="R111" i="14"/>
  <c r="Q111" i="14"/>
  <c r="R110" i="14"/>
  <c r="Q110" i="14"/>
  <c r="R109" i="14"/>
  <c r="Q109" i="14"/>
  <c r="R108" i="14"/>
  <c r="Q108" i="14"/>
  <c r="R107" i="14"/>
  <c r="Q107" i="14"/>
  <c r="R106" i="14"/>
  <c r="Q106" i="14"/>
  <c r="Q75" i="14"/>
  <c r="R75" i="14"/>
  <c r="R91" i="14"/>
  <c r="Q91" i="14"/>
  <c r="R90" i="14"/>
  <c r="Q90" i="14"/>
  <c r="R89" i="14"/>
  <c r="Q89" i="14"/>
  <c r="R88" i="14"/>
  <c r="Q88" i="14"/>
  <c r="R87" i="14"/>
  <c r="Q87" i="14"/>
  <c r="R86" i="14"/>
  <c r="Q86" i="14"/>
  <c r="R85" i="14"/>
  <c r="Q85" i="14"/>
  <c r="R84" i="14"/>
  <c r="Q84" i="14"/>
  <c r="R83" i="14"/>
  <c r="Q83" i="14"/>
  <c r="R82" i="14"/>
  <c r="Q82" i="14"/>
  <c r="R81" i="14"/>
  <c r="Q81" i="14"/>
  <c r="R80" i="14"/>
  <c r="Q80" i="14"/>
  <c r="R79" i="14"/>
  <c r="Q79" i="14"/>
  <c r="R78" i="14"/>
  <c r="Q78" i="14"/>
  <c r="R77" i="14"/>
  <c r="Q77" i="14"/>
  <c r="R76" i="14"/>
  <c r="Q76" i="14"/>
  <c r="P92" i="14"/>
  <c r="O92" i="14"/>
  <c r="N92" i="14"/>
  <c r="M92" i="14"/>
  <c r="L92" i="14"/>
  <c r="K92" i="14"/>
  <c r="J92" i="14"/>
  <c r="I92" i="14"/>
  <c r="H92" i="14"/>
  <c r="G92" i="14"/>
  <c r="F92" i="14"/>
  <c r="E92" i="14"/>
  <c r="R97" i="14"/>
  <c r="Q97" i="14"/>
  <c r="R96" i="14"/>
  <c r="Q96" i="14"/>
  <c r="Q117" i="5"/>
  <c r="R117" i="5"/>
  <c r="P98" i="14"/>
  <c r="O98" i="14"/>
  <c r="N98" i="14"/>
  <c r="M98" i="14"/>
  <c r="L98" i="14"/>
  <c r="K98" i="14"/>
  <c r="J98" i="14"/>
  <c r="I98" i="14"/>
  <c r="H98" i="14"/>
  <c r="G98" i="14"/>
  <c r="F98" i="14"/>
  <c r="E98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R104" i="13"/>
  <c r="Q104" i="13"/>
  <c r="R103" i="13"/>
  <c r="Q103" i="13"/>
  <c r="R102" i="13"/>
  <c r="Q102" i="13"/>
  <c r="R101" i="13"/>
  <c r="Q101" i="13"/>
  <c r="R99" i="13"/>
  <c r="Q99" i="13"/>
  <c r="R98" i="13"/>
  <c r="Q98" i="13"/>
  <c r="R100" i="13"/>
  <c r="Q100" i="13"/>
  <c r="R96" i="13"/>
  <c r="Q96" i="13"/>
  <c r="R97" i="13"/>
  <c r="Q97" i="13"/>
  <c r="R95" i="13"/>
  <c r="Q95" i="13"/>
  <c r="R90" i="13"/>
  <c r="Q90" i="13"/>
  <c r="R89" i="13"/>
  <c r="Q89" i="13"/>
  <c r="R84" i="13"/>
  <c r="Q84" i="13"/>
  <c r="R83" i="13"/>
  <c r="Q83" i="13"/>
  <c r="R82" i="13"/>
  <c r="Q82" i="13"/>
  <c r="R81" i="13"/>
  <c r="Q81" i="13"/>
  <c r="R80" i="13"/>
  <c r="Q80" i="13"/>
  <c r="R79" i="13"/>
  <c r="Q79" i="13"/>
  <c r="R78" i="13"/>
  <c r="Q78" i="13"/>
  <c r="R77" i="13"/>
  <c r="Q77" i="13"/>
  <c r="R76" i="13"/>
  <c r="Q76" i="13"/>
  <c r="R75" i="13"/>
  <c r="Q75" i="13"/>
  <c r="U70" i="13"/>
  <c r="T70" i="13"/>
  <c r="C70" i="13"/>
  <c r="U69" i="13"/>
  <c r="T69" i="13"/>
  <c r="C69" i="13"/>
  <c r="U68" i="13"/>
  <c r="T68" i="13"/>
  <c r="C68" i="13"/>
  <c r="U67" i="13"/>
  <c r="T67" i="13"/>
  <c r="C67" i="13"/>
  <c r="U66" i="13"/>
  <c r="T66" i="13"/>
  <c r="C66" i="13"/>
  <c r="U64" i="13"/>
  <c r="T64" i="13"/>
  <c r="C64" i="13"/>
  <c r="U63" i="13"/>
  <c r="T63" i="13"/>
  <c r="C63" i="13"/>
  <c r="U65" i="13"/>
  <c r="T65" i="13"/>
  <c r="C65" i="13"/>
  <c r="U61" i="13"/>
  <c r="T61" i="13"/>
  <c r="C61" i="13"/>
  <c r="U62" i="13"/>
  <c r="T62" i="13"/>
  <c r="C62" i="13"/>
  <c r="U60" i="13"/>
  <c r="T60" i="13"/>
  <c r="C60" i="13"/>
  <c r="U58" i="13"/>
  <c r="T58" i="13"/>
  <c r="C58" i="13"/>
  <c r="U57" i="13"/>
  <c r="T57" i="13"/>
  <c r="C57" i="13"/>
  <c r="U56" i="13"/>
  <c r="T56" i="13"/>
  <c r="C56" i="13"/>
  <c r="U59" i="13"/>
  <c r="T59" i="13"/>
  <c r="C59" i="13"/>
  <c r="U55" i="13"/>
  <c r="T55" i="13"/>
  <c r="C55" i="13"/>
  <c r="U53" i="13"/>
  <c r="T53" i="13"/>
  <c r="C53" i="13"/>
  <c r="U54" i="13"/>
  <c r="T54" i="13"/>
  <c r="C54" i="13"/>
  <c r="U52" i="13"/>
  <c r="T52" i="13"/>
  <c r="C52" i="13"/>
  <c r="U50" i="13"/>
  <c r="T50" i="13"/>
  <c r="C50" i="13"/>
  <c r="U51" i="13"/>
  <c r="T51" i="13"/>
  <c r="C51" i="13"/>
  <c r="U49" i="13"/>
  <c r="T49" i="13"/>
  <c r="C49" i="13"/>
  <c r="U48" i="13"/>
  <c r="T48" i="13"/>
  <c r="C48" i="13"/>
  <c r="U47" i="13"/>
  <c r="T47" i="13"/>
  <c r="C47" i="13"/>
  <c r="U26" i="13"/>
  <c r="T26" i="13"/>
  <c r="U25" i="13"/>
  <c r="T25" i="13"/>
  <c r="U24" i="13"/>
  <c r="T24" i="13"/>
  <c r="U23" i="13"/>
  <c r="T23" i="13"/>
  <c r="U22" i="13"/>
  <c r="T22" i="13"/>
  <c r="U21" i="13"/>
  <c r="T21" i="13"/>
  <c r="U20" i="13"/>
  <c r="T20" i="13"/>
  <c r="U19" i="13"/>
  <c r="T19" i="13"/>
  <c r="U18" i="13"/>
  <c r="T18" i="13"/>
  <c r="U17" i="13"/>
  <c r="T17" i="13"/>
  <c r="U16" i="13"/>
  <c r="T16" i="13"/>
  <c r="U15" i="13"/>
  <c r="T15" i="13"/>
  <c r="U14" i="13"/>
  <c r="T14" i="13"/>
  <c r="U13" i="13"/>
  <c r="T13" i="13"/>
  <c r="U12" i="13"/>
  <c r="T12" i="13"/>
  <c r="U11" i="13"/>
  <c r="T11" i="13"/>
  <c r="U10" i="13"/>
  <c r="T10" i="13"/>
  <c r="U9" i="13"/>
  <c r="T9" i="13"/>
  <c r="U8" i="13"/>
  <c r="T8" i="13"/>
  <c r="U7" i="13"/>
  <c r="T7" i="13"/>
  <c r="U6" i="13"/>
  <c r="T6" i="13"/>
  <c r="U5" i="13"/>
  <c r="T5" i="13"/>
  <c r="U4" i="13"/>
  <c r="T4" i="13"/>
  <c r="U3" i="13"/>
  <c r="T3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U42" i="13"/>
  <c r="T42" i="13"/>
  <c r="U40" i="13"/>
  <c r="T40" i="13"/>
  <c r="U39" i="13"/>
  <c r="T39" i="13"/>
  <c r="U38" i="13"/>
  <c r="T38" i="13"/>
  <c r="U37" i="13"/>
  <c r="T37" i="13"/>
  <c r="U36" i="13"/>
  <c r="T36" i="13"/>
  <c r="U35" i="13"/>
  <c r="T35" i="13"/>
  <c r="U34" i="13"/>
  <c r="T34" i="13"/>
  <c r="U33" i="13"/>
  <c r="T33" i="13"/>
  <c r="U32" i="13"/>
  <c r="T32" i="13"/>
  <c r="U31" i="13"/>
  <c r="T31" i="13"/>
  <c r="C42" i="13"/>
  <c r="C40" i="13"/>
  <c r="C39" i="13"/>
  <c r="C38" i="13"/>
  <c r="C37" i="13"/>
  <c r="C36" i="13"/>
  <c r="C35" i="13"/>
  <c r="C34" i="13"/>
  <c r="C33" i="13"/>
  <c r="C32" i="13"/>
  <c r="C31" i="13"/>
  <c r="P105" i="13"/>
  <c r="O105" i="13"/>
  <c r="N105" i="13"/>
  <c r="M105" i="13"/>
  <c r="L105" i="13"/>
  <c r="K105" i="13"/>
  <c r="J105" i="13"/>
  <c r="I105" i="13"/>
  <c r="H105" i="13"/>
  <c r="G105" i="13"/>
  <c r="F105" i="13"/>
  <c r="E105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R99" i="12"/>
  <c r="Q99" i="12"/>
  <c r="R98" i="12"/>
  <c r="Q98" i="12"/>
  <c r="R97" i="12"/>
  <c r="Q97" i="12"/>
  <c r="R96" i="12"/>
  <c r="Q96" i="12"/>
  <c r="R95" i="12"/>
  <c r="Q95" i="12"/>
  <c r="R94" i="12"/>
  <c r="Q94" i="12"/>
  <c r="R93" i="12"/>
  <c r="Q93" i="12"/>
  <c r="R88" i="12"/>
  <c r="Q88" i="12"/>
  <c r="R87" i="12"/>
  <c r="Q87" i="12"/>
  <c r="R86" i="12"/>
  <c r="Q86" i="12"/>
  <c r="R81" i="12"/>
  <c r="Q81" i="12"/>
  <c r="R80" i="12"/>
  <c r="Q80" i="12"/>
  <c r="R79" i="12"/>
  <c r="Q79" i="12"/>
  <c r="R78" i="12"/>
  <c r="Q78" i="12"/>
  <c r="R77" i="12"/>
  <c r="Q77" i="12"/>
  <c r="R76" i="12"/>
  <c r="Q76" i="12"/>
  <c r="R75" i="12"/>
  <c r="Q75" i="12"/>
  <c r="U69" i="12"/>
  <c r="T69" i="12"/>
  <c r="C69" i="12"/>
  <c r="U67" i="12"/>
  <c r="T67" i="12"/>
  <c r="C67" i="12"/>
  <c r="U68" i="12"/>
  <c r="T68" i="12"/>
  <c r="C68" i="12"/>
  <c r="U66" i="12"/>
  <c r="T66" i="12"/>
  <c r="C66" i="12"/>
  <c r="U64" i="12"/>
  <c r="T64" i="12"/>
  <c r="C64" i="12"/>
  <c r="U65" i="12"/>
  <c r="T65" i="12"/>
  <c r="C65" i="12"/>
  <c r="U58" i="12"/>
  <c r="T58" i="12"/>
  <c r="C58" i="12"/>
  <c r="U62" i="12"/>
  <c r="T62" i="12"/>
  <c r="C62" i="12"/>
  <c r="U63" i="12"/>
  <c r="T63" i="12"/>
  <c r="C63" i="12"/>
  <c r="U61" i="12"/>
  <c r="T61" i="12"/>
  <c r="C61" i="12"/>
  <c r="U60" i="12"/>
  <c r="T60" i="12"/>
  <c r="C60" i="12"/>
  <c r="U55" i="12"/>
  <c r="T55" i="12"/>
  <c r="C55" i="12"/>
  <c r="U56" i="12"/>
  <c r="T56" i="12"/>
  <c r="C56" i="12"/>
  <c r="U59" i="12"/>
  <c r="T59" i="12"/>
  <c r="C59" i="12"/>
  <c r="U57" i="12"/>
  <c r="T57" i="12"/>
  <c r="C57" i="12"/>
  <c r="U53" i="12"/>
  <c r="T53" i="12"/>
  <c r="C53" i="12"/>
  <c r="U54" i="12"/>
  <c r="T54" i="12"/>
  <c r="C54" i="12"/>
  <c r="U52" i="12"/>
  <c r="T52" i="12"/>
  <c r="C52" i="12"/>
  <c r="U51" i="12"/>
  <c r="T51" i="12"/>
  <c r="C51" i="12"/>
  <c r="U49" i="12"/>
  <c r="T49" i="12"/>
  <c r="C49" i="12"/>
  <c r="U50" i="12"/>
  <c r="T50" i="12"/>
  <c r="C50" i="12"/>
  <c r="U48" i="12"/>
  <c r="T48" i="12"/>
  <c r="C48" i="12"/>
  <c r="U47" i="12"/>
  <c r="T47" i="12"/>
  <c r="C47" i="12"/>
  <c r="U42" i="12"/>
  <c r="T42" i="12"/>
  <c r="U41" i="12"/>
  <c r="T41" i="12"/>
  <c r="U40" i="12"/>
  <c r="T40" i="12"/>
  <c r="U39" i="12"/>
  <c r="T39" i="12"/>
  <c r="U38" i="12"/>
  <c r="T38" i="12"/>
  <c r="U37" i="12"/>
  <c r="T37" i="12"/>
  <c r="U36" i="12"/>
  <c r="T36" i="12"/>
  <c r="U35" i="12"/>
  <c r="T35" i="12"/>
  <c r="U34" i="12"/>
  <c r="T34" i="12"/>
  <c r="U33" i="12"/>
  <c r="T33" i="12"/>
  <c r="U32" i="12"/>
  <c r="T32" i="12"/>
  <c r="U31" i="12"/>
  <c r="T31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U25" i="12"/>
  <c r="T25" i="12"/>
  <c r="U24" i="12"/>
  <c r="T24" i="12"/>
  <c r="U23" i="12"/>
  <c r="T23" i="12"/>
  <c r="U22" i="12"/>
  <c r="T22" i="12"/>
  <c r="U21" i="12"/>
  <c r="T21" i="12"/>
  <c r="U20" i="12"/>
  <c r="T20" i="12"/>
  <c r="U19" i="12"/>
  <c r="T19" i="12"/>
  <c r="U18" i="12"/>
  <c r="T18" i="12"/>
  <c r="U17" i="12"/>
  <c r="T17" i="12"/>
  <c r="U16" i="12"/>
  <c r="T16" i="12"/>
  <c r="U15" i="12"/>
  <c r="T15" i="12"/>
  <c r="U14" i="12"/>
  <c r="T14" i="12"/>
  <c r="U13" i="12"/>
  <c r="T13" i="12"/>
  <c r="U12" i="12"/>
  <c r="T12" i="12"/>
  <c r="U11" i="12"/>
  <c r="T11" i="12"/>
  <c r="U10" i="12"/>
  <c r="T10" i="12"/>
  <c r="U9" i="12"/>
  <c r="T9" i="12"/>
  <c r="U8" i="12"/>
  <c r="T8" i="12"/>
  <c r="U7" i="12"/>
  <c r="T7" i="12"/>
  <c r="U6" i="12"/>
  <c r="T6" i="12"/>
  <c r="U5" i="12"/>
  <c r="T5" i="12"/>
  <c r="U4" i="12"/>
  <c r="T4" i="12"/>
  <c r="U3" i="12"/>
  <c r="T3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P89" i="12"/>
  <c r="O89" i="12"/>
  <c r="N89" i="12"/>
  <c r="M89" i="12"/>
  <c r="L89" i="12"/>
  <c r="K89" i="12"/>
  <c r="J89" i="12"/>
  <c r="I89" i="12"/>
  <c r="H89" i="12"/>
  <c r="G89" i="12"/>
  <c r="F89" i="12"/>
  <c r="E89" i="12"/>
  <c r="P82" i="12"/>
  <c r="O82" i="12"/>
  <c r="N82" i="12"/>
  <c r="M82" i="12"/>
  <c r="L82" i="12"/>
  <c r="K82" i="12"/>
  <c r="J82" i="12"/>
  <c r="I82" i="12"/>
  <c r="H82" i="12"/>
  <c r="G82" i="12"/>
  <c r="F82" i="12"/>
  <c r="E82" i="12"/>
  <c r="S71" i="12"/>
  <c r="R71" i="12"/>
  <c r="Q71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R106" i="11"/>
  <c r="Q106" i="11"/>
  <c r="R105" i="11"/>
  <c r="Q105" i="11"/>
  <c r="R104" i="11"/>
  <c r="Q104" i="11"/>
  <c r="R103" i="11"/>
  <c r="Q103" i="11"/>
  <c r="R102" i="11"/>
  <c r="Q102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R123" i="11"/>
  <c r="Q123" i="11"/>
  <c r="R122" i="11"/>
  <c r="Q122" i="11"/>
  <c r="R121" i="11"/>
  <c r="Q121" i="11"/>
  <c r="R120" i="11"/>
  <c r="Q120" i="11"/>
  <c r="R119" i="11"/>
  <c r="Q119" i="11"/>
  <c r="R118" i="11"/>
  <c r="Q118" i="11"/>
  <c r="R116" i="11"/>
  <c r="Q116" i="11"/>
  <c r="R113" i="11"/>
  <c r="Q113" i="11"/>
  <c r="R112" i="11"/>
  <c r="Q112" i="11"/>
  <c r="R117" i="11"/>
  <c r="Q117" i="11"/>
  <c r="R115" i="11"/>
  <c r="Q115" i="11"/>
  <c r="R114" i="11"/>
  <c r="Q114" i="11"/>
  <c r="R111" i="11"/>
  <c r="Q111" i="11"/>
  <c r="R110" i="11"/>
  <c r="Q110" i="11"/>
  <c r="R97" i="11"/>
  <c r="Q97" i="11"/>
  <c r="R96" i="11"/>
  <c r="Q96" i="11"/>
  <c r="R95" i="11"/>
  <c r="Q95" i="11"/>
  <c r="R94" i="11"/>
  <c r="Q94" i="11"/>
  <c r="R93" i="11"/>
  <c r="Q93" i="11"/>
  <c r="R92" i="11"/>
  <c r="Q92" i="11"/>
  <c r="R91" i="11"/>
  <c r="Q91" i="11"/>
  <c r="R90" i="11"/>
  <c r="Q90" i="11"/>
  <c r="R89" i="11"/>
  <c r="Q89" i="11"/>
  <c r="R88" i="11"/>
  <c r="Q88" i="11"/>
  <c r="R87" i="11"/>
  <c r="Q87" i="11"/>
  <c r="R86" i="11"/>
  <c r="Q86" i="11"/>
  <c r="R85" i="11"/>
  <c r="Q85" i="11"/>
  <c r="R84" i="11"/>
  <c r="Q84" i="11"/>
  <c r="B38" i="4"/>
  <c r="B37" i="4"/>
  <c r="B36" i="4"/>
  <c r="B35" i="4"/>
  <c r="B34" i="4"/>
  <c r="B33" i="4"/>
  <c r="B32" i="4"/>
  <c r="B31" i="4"/>
  <c r="B30" i="4"/>
  <c r="B29" i="4"/>
  <c r="B25" i="4"/>
  <c r="B24" i="4"/>
  <c r="B23" i="4"/>
  <c r="B22" i="4"/>
  <c r="B21" i="4"/>
  <c r="B20" i="4"/>
  <c r="B19" i="4"/>
  <c r="B18" i="4"/>
  <c r="B17" i="4"/>
  <c r="B16" i="4"/>
  <c r="B12" i="4"/>
  <c r="B11" i="4"/>
  <c r="B10" i="4"/>
  <c r="B9" i="4"/>
  <c r="B8" i="4"/>
  <c r="B7" i="4"/>
  <c r="B6" i="4"/>
  <c r="B5" i="4"/>
  <c r="B4" i="4"/>
  <c r="B3" i="4"/>
  <c r="U79" i="11"/>
  <c r="T79" i="11"/>
  <c r="C79" i="11"/>
  <c r="U75" i="11"/>
  <c r="T75" i="11"/>
  <c r="C75" i="11"/>
  <c r="U77" i="11"/>
  <c r="T77" i="11"/>
  <c r="V77" i="11"/>
  <c r="C77" i="11"/>
  <c r="U74" i="11"/>
  <c r="T74" i="11"/>
  <c r="C74" i="11"/>
  <c r="U67" i="11"/>
  <c r="T67" i="11"/>
  <c r="C67" i="11"/>
  <c r="U78" i="11"/>
  <c r="T78" i="11"/>
  <c r="C78" i="11"/>
  <c r="U76" i="11"/>
  <c r="T76" i="11"/>
  <c r="V76" i="11"/>
  <c r="C76" i="11"/>
  <c r="U73" i="11"/>
  <c r="T73" i="11"/>
  <c r="C73" i="11"/>
  <c r="U71" i="11"/>
  <c r="T71" i="11"/>
  <c r="C71" i="11"/>
  <c r="U72" i="11"/>
  <c r="T72" i="11"/>
  <c r="C72" i="11"/>
  <c r="U70" i="11"/>
  <c r="T70" i="11"/>
  <c r="V70" i="11"/>
  <c r="C70" i="11"/>
  <c r="U69" i="11"/>
  <c r="T69" i="11"/>
  <c r="C69" i="11"/>
  <c r="U66" i="11"/>
  <c r="T66" i="11"/>
  <c r="C66" i="11"/>
  <c r="U68" i="11"/>
  <c r="T68" i="11"/>
  <c r="C68" i="11"/>
  <c r="U64" i="11"/>
  <c r="T64" i="11"/>
  <c r="V64" i="11"/>
  <c r="C64" i="11"/>
  <c r="U65" i="11"/>
  <c r="T65" i="11"/>
  <c r="C65" i="11"/>
  <c r="U62" i="11"/>
  <c r="T62" i="11"/>
  <c r="C62" i="11"/>
  <c r="U63" i="11"/>
  <c r="T63" i="11"/>
  <c r="C63" i="11"/>
  <c r="U60" i="11"/>
  <c r="T60" i="11"/>
  <c r="V60" i="11"/>
  <c r="C60" i="11"/>
  <c r="U61" i="11"/>
  <c r="T61" i="11"/>
  <c r="C61" i="11"/>
  <c r="U59" i="11"/>
  <c r="T59" i="11"/>
  <c r="C59" i="11"/>
  <c r="U58" i="11"/>
  <c r="T58" i="11"/>
  <c r="C58" i="11"/>
  <c r="U57" i="11"/>
  <c r="T57" i="11"/>
  <c r="C57" i="11"/>
  <c r="U56" i="11"/>
  <c r="T56" i="11"/>
  <c r="C56" i="11"/>
  <c r="U55" i="11"/>
  <c r="T55" i="11"/>
  <c r="C55" i="11"/>
  <c r="U54" i="11"/>
  <c r="T54" i="11"/>
  <c r="C54" i="11"/>
  <c r="U49" i="11"/>
  <c r="T49" i="11"/>
  <c r="V49" i="11"/>
  <c r="U47" i="11"/>
  <c r="T47" i="11"/>
  <c r="V47" i="11"/>
  <c r="U46" i="11"/>
  <c r="T46" i="11"/>
  <c r="U45" i="11"/>
  <c r="T45" i="11"/>
  <c r="U44" i="11"/>
  <c r="T44" i="11"/>
  <c r="U43" i="11"/>
  <c r="T43" i="11"/>
  <c r="V43" i="11"/>
  <c r="U42" i="11"/>
  <c r="T42" i="11"/>
  <c r="V42" i="11"/>
  <c r="U41" i="11"/>
  <c r="T41" i="11"/>
  <c r="V41" i="11"/>
  <c r="U40" i="11"/>
  <c r="T40" i="11"/>
  <c r="U39" i="11"/>
  <c r="T39" i="11"/>
  <c r="U38" i="11"/>
  <c r="T38" i="11"/>
  <c r="U37" i="11"/>
  <c r="T37" i="11"/>
  <c r="V37" i="11"/>
  <c r="U36" i="11"/>
  <c r="T36" i="11"/>
  <c r="V36" i="11"/>
  <c r="U35" i="11"/>
  <c r="T35" i="11"/>
  <c r="V35" i="11"/>
  <c r="U34" i="11"/>
  <c r="T34" i="11"/>
  <c r="U33" i="11"/>
  <c r="T33" i="11"/>
  <c r="C49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U28" i="11"/>
  <c r="T28" i="11"/>
  <c r="V28" i="11"/>
  <c r="U27" i="11"/>
  <c r="T27" i="11"/>
  <c r="U26" i="11"/>
  <c r="T26" i="11"/>
  <c r="U25" i="11"/>
  <c r="T25" i="11"/>
  <c r="U24" i="11"/>
  <c r="T24" i="11"/>
  <c r="U23" i="11"/>
  <c r="T23" i="11"/>
  <c r="V23" i="11"/>
  <c r="U22" i="11"/>
  <c r="T22" i="11"/>
  <c r="V22" i="11"/>
  <c r="U21" i="11"/>
  <c r="T21" i="11"/>
  <c r="U20" i="11"/>
  <c r="T20" i="11"/>
  <c r="U19" i="11"/>
  <c r="T19" i="11"/>
  <c r="U18" i="11"/>
  <c r="T18" i="11"/>
  <c r="U17" i="11"/>
  <c r="T17" i="11"/>
  <c r="V17" i="11"/>
  <c r="U16" i="11"/>
  <c r="T16" i="11"/>
  <c r="V16" i="11"/>
  <c r="U15" i="11"/>
  <c r="T15" i="11"/>
  <c r="U14" i="11"/>
  <c r="T14" i="11"/>
  <c r="U13" i="11"/>
  <c r="T13" i="11"/>
  <c r="U12" i="11"/>
  <c r="T12" i="11"/>
  <c r="U11" i="11"/>
  <c r="T11" i="11"/>
  <c r="V11" i="11"/>
  <c r="U10" i="11"/>
  <c r="T10" i="11"/>
  <c r="V10" i="11"/>
  <c r="U9" i="11"/>
  <c r="T9" i="11"/>
  <c r="U8" i="11"/>
  <c r="T8" i="11"/>
  <c r="U7" i="11"/>
  <c r="T7" i="11"/>
  <c r="U6" i="11"/>
  <c r="T6" i="11"/>
  <c r="U5" i="11"/>
  <c r="T5" i="11"/>
  <c r="V5" i="11"/>
  <c r="U4" i="11"/>
  <c r="T4" i="11"/>
  <c r="V4" i="11"/>
  <c r="U3" i="11"/>
  <c r="T3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O100" i="10"/>
  <c r="N100" i="10"/>
  <c r="M100" i="10"/>
  <c r="L100" i="10"/>
  <c r="K100" i="10"/>
  <c r="J100" i="10"/>
  <c r="I100" i="10"/>
  <c r="R99" i="10"/>
  <c r="Q99" i="10"/>
  <c r="R98" i="10"/>
  <c r="Q98" i="10"/>
  <c r="R97" i="10"/>
  <c r="Q97" i="10"/>
  <c r="R96" i="10"/>
  <c r="Q96" i="10"/>
  <c r="R95" i="10"/>
  <c r="Q95" i="10"/>
  <c r="R94" i="10"/>
  <c r="Q94" i="10"/>
  <c r="R93" i="10"/>
  <c r="Q93" i="10"/>
  <c r="R92" i="10"/>
  <c r="Q92" i="10"/>
  <c r="R91" i="10"/>
  <c r="Q91" i="10"/>
  <c r="R90" i="10"/>
  <c r="Q90" i="10"/>
  <c r="R86" i="10"/>
  <c r="Q86" i="10"/>
  <c r="R85" i="10"/>
  <c r="Q85" i="10"/>
  <c r="R84" i="10"/>
  <c r="Q84" i="10"/>
  <c r="R83" i="10"/>
  <c r="Q83" i="10"/>
  <c r="R82" i="10"/>
  <c r="Q82" i="10"/>
  <c r="R81" i="10"/>
  <c r="Q81" i="10"/>
  <c r="R76" i="10"/>
  <c r="Q76" i="10"/>
  <c r="R75" i="10"/>
  <c r="Q75" i="10"/>
  <c r="R74" i="10"/>
  <c r="Q74" i="10"/>
  <c r="R73" i="10"/>
  <c r="Q73" i="10"/>
  <c r="R72" i="10"/>
  <c r="Q72" i="10"/>
  <c r="R71" i="10"/>
  <c r="Q71" i="10"/>
  <c r="R70" i="10"/>
  <c r="Q70" i="10"/>
  <c r="R69" i="10"/>
  <c r="Q69" i="10"/>
  <c r="R68" i="10"/>
  <c r="Q68" i="10"/>
  <c r="R67" i="10"/>
  <c r="Q67" i="10"/>
  <c r="T59" i="10"/>
  <c r="U59" i="10"/>
  <c r="C59" i="10"/>
  <c r="N60" i="10"/>
  <c r="M60" i="10"/>
  <c r="L60" i="10"/>
  <c r="K60" i="10"/>
  <c r="U58" i="10"/>
  <c r="T58" i="10"/>
  <c r="V58" i="10"/>
  <c r="C58" i="10"/>
  <c r="U55" i="10"/>
  <c r="T55" i="10"/>
  <c r="C55" i="10"/>
  <c r="U57" i="10"/>
  <c r="T57" i="10"/>
  <c r="C57" i="10"/>
  <c r="U53" i="10"/>
  <c r="T53" i="10"/>
  <c r="C53" i="10"/>
  <c r="U56" i="10"/>
  <c r="T56" i="10"/>
  <c r="C56" i="10"/>
  <c r="U51" i="10"/>
  <c r="T51" i="10"/>
  <c r="C51" i="10"/>
  <c r="U54" i="10"/>
  <c r="T54" i="10"/>
  <c r="C54" i="10"/>
  <c r="U47" i="10"/>
  <c r="T47" i="10"/>
  <c r="C47" i="10"/>
  <c r="U50" i="10"/>
  <c r="T50" i="10"/>
  <c r="V50" i="10"/>
  <c r="C50" i="10"/>
  <c r="U52" i="10"/>
  <c r="T52" i="10"/>
  <c r="C52" i="10"/>
  <c r="U48" i="10"/>
  <c r="T48" i="10"/>
  <c r="C48" i="10"/>
  <c r="U46" i="10"/>
  <c r="T46" i="10"/>
  <c r="V46" i="10"/>
  <c r="C46" i="10"/>
  <c r="U49" i="10"/>
  <c r="T49" i="10"/>
  <c r="C49" i="10"/>
  <c r="U45" i="10"/>
  <c r="T45" i="10"/>
  <c r="C45" i="10"/>
  <c r="U44" i="10"/>
  <c r="T44" i="10"/>
  <c r="C44" i="10"/>
  <c r="U43" i="10"/>
  <c r="T43" i="10"/>
  <c r="C43" i="10"/>
  <c r="U38" i="10"/>
  <c r="T38" i="10"/>
  <c r="V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V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V26" i="10"/>
  <c r="U25" i="10"/>
  <c r="T25" i="10"/>
  <c r="U24" i="10"/>
  <c r="T24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U6" i="10"/>
  <c r="T6" i="10"/>
  <c r="U5" i="10"/>
  <c r="T5" i="10"/>
  <c r="U4" i="10"/>
  <c r="T4" i="10"/>
  <c r="U3" i="10"/>
  <c r="T3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P100" i="10"/>
  <c r="F100" i="10"/>
  <c r="E100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S60" i="10"/>
  <c r="R60" i="10"/>
  <c r="Q60" i="10"/>
  <c r="P60" i="10"/>
  <c r="O60" i="10"/>
  <c r="J60" i="10"/>
  <c r="I60" i="10"/>
  <c r="H60" i="10"/>
  <c r="G60" i="10"/>
  <c r="F60" i="10"/>
  <c r="E60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P87" i="9"/>
  <c r="O87" i="9"/>
  <c r="N87" i="9"/>
  <c r="M87" i="9"/>
  <c r="L87" i="9"/>
  <c r="K87" i="9"/>
  <c r="J87" i="9"/>
  <c r="I87" i="9"/>
  <c r="H87" i="9"/>
  <c r="G87" i="9"/>
  <c r="F87" i="9"/>
  <c r="E87" i="9"/>
  <c r="R85" i="9"/>
  <c r="Q85" i="9"/>
  <c r="R81" i="9"/>
  <c r="Q81" i="9"/>
  <c r="R86" i="9"/>
  <c r="Q86" i="9"/>
  <c r="R84" i="9"/>
  <c r="Q84" i="9"/>
  <c r="R83" i="9"/>
  <c r="Q83" i="9"/>
  <c r="R82" i="9"/>
  <c r="Q82" i="9"/>
  <c r="R80" i="9"/>
  <c r="Q80" i="9"/>
  <c r="R76" i="9"/>
  <c r="Q76" i="9"/>
  <c r="R75" i="9"/>
  <c r="Q75" i="9"/>
  <c r="R74" i="9"/>
  <c r="Q74" i="9"/>
  <c r="R73" i="9"/>
  <c r="Q73" i="9"/>
  <c r="R72" i="9"/>
  <c r="Q72" i="9"/>
  <c r="R71" i="9"/>
  <c r="Q71" i="9"/>
  <c r="R67" i="9"/>
  <c r="Q67" i="9"/>
  <c r="R66" i="9"/>
  <c r="Q66" i="9"/>
  <c r="R65" i="9"/>
  <c r="Q65" i="9"/>
  <c r="R64" i="9"/>
  <c r="Q64" i="9"/>
  <c r="R63" i="9"/>
  <c r="Q63" i="9"/>
  <c r="R62" i="9"/>
  <c r="Q62" i="9"/>
  <c r="R61" i="9"/>
  <c r="Q61" i="9"/>
  <c r="R60" i="9"/>
  <c r="Q60" i="9"/>
  <c r="U56" i="9"/>
  <c r="T56" i="9"/>
  <c r="C56" i="9"/>
  <c r="U53" i="9"/>
  <c r="T53" i="9"/>
  <c r="C53" i="9"/>
  <c r="U55" i="9"/>
  <c r="T55" i="9"/>
  <c r="C55" i="9"/>
  <c r="U54" i="9"/>
  <c r="T54" i="9"/>
  <c r="C54" i="9"/>
  <c r="U49" i="9"/>
  <c r="T49" i="9"/>
  <c r="C49" i="9"/>
  <c r="U52" i="9"/>
  <c r="T52" i="9"/>
  <c r="C52" i="9"/>
  <c r="U48" i="9"/>
  <c r="T48" i="9"/>
  <c r="C48" i="9"/>
  <c r="U50" i="9"/>
  <c r="T50" i="9"/>
  <c r="C50" i="9"/>
  <c r="U47" i="9"/>
  <c r="T47" i="9"/>
  <c r="C47" i="9"/>
  <c r="U51" i="9"/>
  <c r="T51" i="9"/>
  <c r="C51" i="9"/>
  <c r="U46" i="9"/>
  <c r="T46" i="9"/>
  <c r="C46" i="9"/>
  <c r="U45" i="9"/>
  <c r="T45" i="9"/>
  <c r="C45" i="9"/>
  <c r="U43" i="9"/>
  <c r="T43" i="9"/>
  <c r="C43" i="9"/>
  <c r="U44" i="9"/>
  <c r="T44" i="9"/>
  <c r="C44" i="9"/>
  <c r="U42" i="9"/>
  <c r="T42" i="9"/>
  <c r="C42" i="9"/>
  <c r="U41" i="9"/>
  <c r="T41" i="9"/>
  <c r="C41" i="9"/>
  <c r="U37" i="9"/>
  <c r="T37" i="9"/>
  <c r="U36" i="9"/>
  <c r="T36" i="9"/>
  <c r="U35" i="9"/>
  <c r="T35" i="9"/>
  <c r="U34" i="9"/>
  <c r="T34" i="9"/>
  <c r="U33" i="9"/>
  <c r="T33" i="9"/>
  <c r="U32" i="9"/>
  <c r="T32" i="9"/>
  <c r="U31" i="9"/>
  <c r="T31" i="9"/>
  <c r="U30" i="9"/>
  <c r="T30" i="9"/>
  <c r="U29" i="9"/>
  <c r="T29" i="9"/>
  <c r="U28" i="9"/>
  <c r="T28" i="9"/>
  <c r="U27" i="9"/>
  <c r="T27" i="9"/>
  <c r="U26" i="9"/>
  <c r="T26" i="9"/>
  <c r="U25" i="9"/>
  <c r="T25" i="9"/>
  <c r="U24" i="9"/>
  <c r="T24" i="9"/>
  <c r="U23" i="9"/>
  <c r="T23" i="9"/>
  <c r="U22" i="9"/>
  <c r="T22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U18" i="9"/>
  <c r="T18" i="9"/>
  <c r="U17" i="9"/>
  <c r="T17" i="9"/>
  <c r="U16" i="9"/>
  <c r="T16" i="9"/>
  <c r="U15" i="9"/>
  <c r="T15" i="9"/>
  <c r="U14" i="9"/>
  <c r="T14" i="9"/>
  <c r="U13" i="9"/>
  <c r="T13" i="9"/>
  <c r="U12" i="9"/>
  <c r="T12" i="9"/>
  <c r="U11" i="9"/>
  <c r="T11" i="9"/>
  <c r="U10" i="9"/>
  <c r="T10" i="9"/>
  <c r="U9" i="9"/>
  <c r="T9" i="9"/>
  <c r="U8" i="9"/>
  <c r="T8" i="9"/>
  <c r="U7" i="9"/>
  <c r="T7" i="9"/>
  <c r="U6" i="9"/>
  <c r="T6" i="9"/>
  <c r="U5" i="9"/>
  <c r="T5" i="9"/>
  <c r="U4" i="9"/>
  <c r="T4" i="9"/>
  <c r="U3" i="9"/>
  <c r="T3" i="9"/>
  <c r="T38" i="4"/>
  <c r="S38" i="4"/>
  <c r="T37" i="4"/>
  <c r="S37" i="4"/>
  <c r="U37" i="4"/>
  <c r="T36" i="4"/>
  <c r="S36" i="4"/>
  <c r="T34" i="4"/>
  <c r="S34" i="4"/>
  <c r="T35" i="4"/>
  <c r="S35" i="4"/>
  <c r="T32" i="4"/>
  <c r="S32" i="4"/>
  <c r="U32" i="4"/>
  <c r="T33" i="4"/>
  <c r="S33" i="4"/>
  <c r="T31" i="4"/>
  <c r="S31" i="4"/>
  <c r="U31" i="4"/>
  <c r="T30" i="4"/>
  <c r="S30" i="4"/>
  <c r="U30" i="4"/>
  <c r="T29" i="4"/>
  <c r="S29" i="4"/>
  <c r="U29" i="4"/>
  <c r="Q79" i="8"/>
  <c r="R79" i="8"/>
  <c r="Q80" i="8"/>
  <c r="R80" i="8"/>
  <c r="Q81" i="8"/>
  <c r="R81" i="8"/>
  <c r="Q82" i="8"/>
  <c r="R82" i="8"/>
  <c r="Q83" i="8"/>
  <c r="R83" i="8"/>
  <c r="Q84" i="8"/>
  <c r="R84" i="8"/>
  <c r="Q85" i="8"/>
  <c r="R85" i="8"/>
  <c r="Q86" i="8"/>
  <c r="R86" i="8"/>
  <c r="E87" i="8"/>
  <c r="F87" i="8"/>
  <c r="G87" i="8"/>
  <c r="H87" i="8"/>
  <c r="I87" i="8"/>
  <c r="J87" i="8"/>
  <c r="K87" i="8"/>
  <c r="L87" i="8"/>
  <c r="M87" i="8"/>
  <c r="N87" i="8"/>
  <c r="O87" i="8"/>
  <c r="P87" i="8"/>
  <c r="R75" i="8"/>
  <c r="Q75" i="8"/>
  <c r="R74" i="8"/>
  <c r="Q74" i="8"/>
  <c r="R73" i="8"/>
  <c r="Q73" i="8"/>
  <c r="R72" i="8"/>
  <c r="Q72" i="8"/>
  <c r="R71" i="8"/>
  <c r="Q71" i="8"/>
  <c r="R80" i="6"/>
  <c r="Q80" i="6"/>
  <c r="R79" i="6"/>
  <c r="Q79" i="6"/>
  <c r="R78" i="6"/>
  <c r="Q78" i="6"/>
  <c r="R77" i="6"/>
  <c r="Q77" i="6"/>
  <c r="R66" i="8"/>
  <c r="Q66" i="8"/>
  <c r="R65" i="8"/>
  <c r="Q65" i="8"/>
  <c r="R64" i="8"/>
  <c r="Q64" i="8"/>
  <c r="R63" i="8"/>
  <c r="Q63" i="8"/>
  <c r="R62" i="8"/>
  <c r="Q62" i="8"/>
  <c r="R61" i="8"/>
  <c r="Q61" i="8"/>
  <c r="R60" i="8"/>
  <c r="Q60" i="8"/>
  <c r="R59" i="8"/>
  <c r="Q59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U54" i="8"/>
  <c r="T54" i="8"/>
  <c r="C54" i="8"/>
  <c r="U53" i="8"/>
  <c r="T53" i="8"/>
  <c r="C53" i="8"/>
  <c r="U52" i="8"/>
  <c r="T52" i="8"/>
  <c r="C52" i="8"/>
  <c r="U51" i="8"/>
  <c r="T51" i="8"/>
  <c r="C51" i="8"/>
  <c r="U49" i="8"/>
  <c r="T49" i="8"/>
  <c r="C49" i="8"/>
  <c r="U48" i="8"/>
  <c r="T48" i="8"/>
  <c r="C48" i="8"/>
  <c r="U50" i="8"/>
  <c r="T50" i="8"/>
  <c r="C50" i="8"/>
  <c r="U45" i="8"/>
  <c r="T45" i="8"/>
  <c r="C45" i="8"/>
  <c r="U44" i="8"/>
  <c r="T44" i="8"/>
  <c r="C44" i="8"/>
  <c r="U47" i="8"/>
  <c r="T47" i="8"/>
  <c r="C47" i="8"/>
  <c r="U46" i="8"/>
  <c r="T46" i="8"/>
  <c r="C46" i="8"/>
  <c r="U43" i="8"/>
  <c r="T43" i="8"/>
  <c r="C43" i="8"/>
  <c r="U42" i="8"/>
  <c r="T42" i="8"/>
  <c r="C42" i="8"/>
  <c r="U40" i="8"/>
  <c r="T40" i="8"/>
  <c r="C40" i="8"/>
  <c r="U41" i="8"/>
  <c r="T41" i="8"/>
  <c r="C41" i="8"/>
  <c r="U39" i="8"/>
  <c r="T39" i="8"/>
  <c r="C39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U34" i="8"/>
  <c r="T34" i="8"/>
  <c r="U33" i="8"/>
  <c r="T33" i="8"/>
  <c r="U32" i="8"/>
  <c r="T32" i="8"/>
  <c r="U31" i="8"/>
  <c r="T31" i="8"/>
  <c r="U30" i="8"/>
  <c r="T30" i="8"/>
  <c r="U29" i="8"/>
  <c r="T29" i="8"/>
  <c r="U28" i="8"/>
  <c r="T28" i="8"/>
  <c r="U27" i="8"/>
  <c r="T27" i="8"/>
  <c r="U26" i="8"/>
  <c r="T26" i="8"/>
  <c r="U25" i="8"/>
  <c r="T25" i="8"/>
  <c r="U24" i="8"/>
  <c r="T24" i="8"/>
  <c r="U23" i="8"/>
  <c r="T23" i="8"/>
  <c r="C34" i="8"/>
  <c r="C33" i="8"/>
  <c r="C32" i="8"/>
  <c r="C31" i="8"/>
  <c r="C30" i="8"/>
  <c r="C29" i="8"/>
  <c r="C28" i="8"/>
  <c r="C27" i="8"/>
  <c r="C26" i="8"/>
  <c r="C25" i="8"/>
  <c r="C24" i="8"/>
  <c r="C23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U18" i="8"/>
  <c r="T18" i="8"/>
  <c r="U17" i="8"/>
  <c r="T17" i="8"/>
  <c r="U16" i="8"/>
  <c r="T16" i="8"/>
  <c r="U15" i="8"/>
  <c r="T15" i="8"/>
  <c r="U14" i="8"/>
  <c r="T14" i="8"/>
  <c r="U13" i="8"/>
  <c r="T13" i="8"/>
  <c r="U12" i="8"/>
  <c r="T12" i="8"/>
  <c r="U11" i="8"/>
  <c r="T11" i="8"/>
  <c r="U10" i="8"/>
  <c r="T10" i="8"/>
  <c r="U9" i="8"/>
  <c r="T9" i="8"/>
  <c r="U8" i="8"/>
  <c r="T8" i="8"/>
  <c r="U7" i="8"/>
  <c r="T7" i="8"/>
  <c r="U6" i="8"/>
  <c r="T6" i="8"/>
  <c r="U5" i="8"/>
  <c r="T5" i="8"/>
  <c r="U4" i="8"/>
  <c r="T4" i="8"/>
  <c r="U3" i="8"/>
  <c r="T3" i="8"/>
  <c r="P67" i="8"/>
  <c r="O67" i="8"/>
  <c r="N67" i="8"/>
  <c r="M67" i="8"/>
  <c r="L67" i="8"/>
  <c r="K67" i="8"/>
  <c r="J67" i="8"/>
  <c r="I67" i="8"/>
  <c r="H67" i="8"/>
  <c r="G67" i="8"/>
  <c r="F67" i="8"/>
  <c r="E67" i="8"/>
  <c r="P94" i="6"/>
  <c r="O94" i="6"/>
  <c r="N94" i="6"/>
  <c r="M94" i="6"/>
  <c r="L94" i="6"/>
  <c r="K94" i="6"/>
  <c r="J94" i="6"/>
  <c r="I94" i="6"/>
  <c r="H94" i="6"/>
  <c r="G94" i="6"/>
  <c r="F94" i="6"/>
  <c r="E94" i="6"/>
  <c r="R93" i="6"/>
  <c r="Q93" i="6"/>
  <c r="R92" i="6"/>
  <c r="Q92" i="6"/>
  <c r="R91" i="6"/>
  <c r="Q91" i="6"/>
  <c r="R89" i="6"/>
  <c r="Q89" i="6"/>
  <c r="R88" i="6"/>
  <c r="Q88" i="6"/>
  <c r="R90" i="6"/>
  <c r="Q90" i="6"/>
  <c r="R87" i="6"/>
  <c r="Q87" i="6"/>
  <c r="R86" i="6"/>
  <c r="Q86" i="6"/>
  <c r="R85" i="6"/>
  <c r="Q85" i="6"/>
  <c r="R72" i="6"/>
  <c r="Q72" i="6"/>
  <c r="R71" i="6"/>
  <c r="Q71" i="6"/>
  <c r="R70" i="6"/>
  <c r="Q70" i="6"/>
  <c r="R69" i="6"/>
  <c r="Q69" i="6"/>
  <c r="R68" i="6"/>
  <c r="Q68" i="6"/>
  <c r="R67" i="6"/>
  <c r="Q67" i="6"/>
  <c r="R66" i="6"/>
  <c r="Q66" i="6"/>
  <c r="R65" i="6"/>
  <c r="Q65" i="6"/>
  <c r="R64" i="6"/>
  <c r="Q64" i="6"/>
  <c r="P73" i="6"/>
  <c r="O73" i="6"/>
  <c r="N73" i="6"/>
  <c r="M73" i="6"/>
  <c r="L73" i="6"/>
  <c r="K73" i="6"/>
  <c r="J73" i="6"/>
  <c r="I73" i="6"/>
  <c r="H73" i="6"/>
  <c r="G73" i="6"/>
  <c r="F73" i="6"/>
  <c r="E73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U59" i="6"/>
  <c r="T59" i="6"/>
  <c r="C59" i="6"/>
  <c r="U58" i="6"/>
  <c r="T58" i="6"/>
  <c r="V58" i="6"/>
  <c r="C58" i="6"/>
  <c r="U57" i="6"/>
  <c r="T57" i="6"/>
  <c r="C57" i="6"/>
  <c r="U56" i="6"/>
  <c r="T56" i="6"/>
  <c r="C56" i="6"/>
  <c r="U55" i="6"/>
  <c r="T55" i="6"/>
  <c r="C55" i="6"/>
  <c r="U54" i="6"/>
  <c r="T54" i="6"/>
  <c r="V54" i="6"/>
  <c r="C54" i="6"/>
  <c r="U53" i="6"/>
  <c r="T53" i="6"/>
  <c r="C53" i="6"/>
  <c r="U52" i="6"/>
  <c r="T52" i="6"/>
  <c r="C52" i="6"/>
  <c r="U51" i="6"/>
  <c r="T51" i="6"/>
  <c r="C51" i="6"/>
  <c r="U50" i="6"/>
  <c r="T50" i="6"/>
  <c r="V50" i="6"/>
  <c r="C50" i="6"/>
  <c r="U49" i="6"/>
  <c r="T49" i="6"/>
  <c r="V49" i="6"/>
  <c r="C49" i="6"/>
  <c r="U48" i="6"/>
  <c r="T48" i="6"/>
  <c r="C48" i="6"/>
  <c r="U47" i="6"/>
  <c r="T47" i="6"/>
  <c r="C47" i="6"/>
  <c r="U46" i="6"/>
  <c r="T46" i="6"/>
  <c r="C46" i="6"/>
  <c r="U45" i="6"/>
  <c r="T45" i="6"/>
  <c r="C45" i="6"/>
  <c r="U44" i="6"/>
  <c r="T44" i="6"/>
  <c r="C44" i="6"/>
  <c r="U43" i="6"/>
  <c r="T43" i="6"/>
  <c r="C43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U38" i="6"/>
  <c r="T38" i="6"/>
  <c r="V38" i="6"/>
  <c r="U37" i="6"/>
  <c r="T37" i="6"/>
  <c r="U35" i="6"/>
  <c r="T35" i="6"/>
  <c r="U34" i="6"/>
  <c r="T34" i="6"/>
  <c r="U33" i="6"/>
  <c r="T33" i="6"/>
  <c r="U32" i="6"/>
  <c r="T32" i="6"/>
  <c r="U31" i="6"/>
  <c r="T31" i="6"/>
  <c r="V31" i="6"/>
  <c r="U30" i="6"/>
  <c r="T30" i="6"/>
  <c r="U29" i="6"/>
  <c r="T29" i="6"/>
  <c r="U28" i="6"/>
  <c r="T28" i="6"/>
  <c r="U27" i="6"/>
  <c r="T27" i="6"/>
  <c r="U26" i="6"/>
  <c r="T26" i="6"/>
  <c r="U25" i="6"/>
  <c r="T25" i="6"/>
  <c r="V25" i="6"/>
  <c r="U24" i="6"/>
  <c r="T24" i="6"/>
  <c r="C38" i="6"/>
  <c r="C37" i="6"/>
  <c r="C35" i="6"/>
  <c r="C34" i="6"/>
  <c r="C33" i="6"/>
  <c r="C32" i="6"/>
  <c r="C31" i="6"/>
  <c r="C30" i="6"/>
  <c r="C29" i="6"/>
  <c r="C28" i="6"/>
  <c r="C27" i="6"/>
  <c r="C26" i="6"/>
  <c r="C25" i="6"/>
  <c r="C24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U19" i="6"/>
  <c r="T19" i="6"/>
  <c r="U18" i="6"/>
  <c r="T18" i="6"/>
  <c r="U17" i="6"/>
  <c r="T17" i="6"/>
  <c r="U16" i="6"/>
  <c r="T16" i="6"/>
  <c r="U15" i="6"/>
  <c r="T15" i="6"/>
  <c r="U14" i="6"/>
  <c r="T14" i="6"/>
  <c r="U13" i="6"/>
  <c r="T13" i="6"/>
  <c r="U12" i="6"/>
  <c r="T12" i="6"/>
  <c r="U11" i="6"/>
  <c r="T11" i="6"/>
  <c r="U10" i="6"/>
  <c r="T10" i="6"/>
  <c r="U9" i="6"/>
  <c r="T9" i="6"/>
  <c r="U8" i="6"/>
  <c r="T8" i="6"/>
  <c r="U7" i="6"/>
  <c r="T7" i="6"/>
  <c r="U6" i="6"/>
  <c r="T6" i="6"/>
  <c r="U5" i="6"/>
  <c r="T5" i="6"/>
  <c r="U4" i="6"/>
  <c r="T4" i="6"/>
  <c r="U3" i="6"/>
  <c r="T3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P81" i="6"/>
  <c r="O81" i="6"/>
  <c r="N81" i="6"/>
  <c r="M81" i="6"/>
  <c r="L81" i="6"/>
  <c r="K81" i="6"/>
  <c r="J81" i="6"/>
  <c r="I81" i="6"/>
  <c r="H81" i="6"/>
  <c r="G81" i="6"/>
  <c r="F81" i="6"/>
  <c r="E81" i="6"/>
  <c r="R120" i="5"/>
  <c r="Q120" i="5"/>
  <c r="R119" i="5"/>
  <c r="Q119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R140" i="5"/>
  <c r="Q140" i="5"/>
  <c r="R138" i="5"/>
  <c r="Q138" i="5"/>
  <c r="R139" i="5"/>
  <c r="Q139" i="5"/>
  <c r="R137" i="5"/>
  <c r="Q137" i="5"/>
  <c r="R136" i="5"/>
  <c r="Q136" i="5"/>
  <c r="R135" i="5"/>
  <c r="Q135" i="5"/>
  <c r="R134" i="5"/>
  <c r="Q134" i="5"/>
  <c r="R133" i="5"/>
  <c r="Q133" i="5"/>
  <c r="R132" i="5"/>
  <c r="Q132" i="5"/>
  <c r="R131" i="5"/>
  <c r="Q131" i="5"/>
  <c r="R130" i="5"/>
  <c r="Q130" i="5"/>
  <c r="R129" i="5"/>
  <c r="Q129" i="5"/>
  <c r="R118" i="5"/>
  <c r="Q118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R111" i="5"/>
  <c r="Q111" i="5"/>
  <c r="R110" i="5"/>
  <c r="Q110" i="5"/>
  <c r="R109" i="5"/>
  <c r="Q109" i="5"/>
  <c r="R108" i="5"/>
  <c r="Q108" i="5"/>
  <c r="R107" i="5"/>
  <c r="Q107" i="5"/>
  <c r="R106" i="5"/>
  <c r="Q106" i="5"/>
  <c r="R105" i="5"/>
  <c r="Q105" i="5"/>
  <c r="R104" i="5"/>
  <c r="Q104" i="5"/>
  <c r="R103" i="5"/>
  <c r="Q103" i="5"/>
  <c r="R102" i="5"/>
  <c r="Q102" i="5"/>
  <c r="R101" i="5"/>
  <c r="Q101" i="5"/>
  <c r="R100" i="5"/>
  <c r="Q100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U94" i="5"/>
  <c r="T94" i="5"/>
  <c r="C94" i="5"/>
  <c r="U93" i="5"/>
  <c r="T93" i="5"/>
  <c r="C93" i="5"/>
  <c r="U92" i="5"/>
  <c r="T92" i="5"/>
  <c r="C92" i="5"/>
  <c r="U91" i="5"/>
  <c r="T91" i="5"/>
  <c r="C91" i="5"/>
  <c r="U90" i="5"/>
  <c r="T90" i="5"/>
  <c r="C90" i="5"/>
  <c r="U88" i="5"/>
  <c r="T88" i="5"/>
  <c r="C88" i="5"/>
  <c r="U77" i="5"/>
  <c r="T77" i="5"/>
  <c r="C77" i="5"/>
  <c r="U87" i="5"/>
  <c r="T87" i="5"/>
  <c r="C87" i="5"/>
  <c r="U86" i="5"/>
  <c r="T86" i="5"/>
  <c r="C86" i="5"/>
  <c r="U85" i="5"/>
  <c r="T85" i="5"/>
  <c r="C85" i="5"/>
  <c r="U84" i="5"/>
  <c r="T84" i="5"/>
  <c r="C84" i="5"/>
  <c r="U89" i="5"/>
  <c r="T89" i="5"/>
  <c r="C89" i="5"/>
  <c r="U83" i="5"/>
  <c r="T83" i="5"/>
  <c r="C83" i="5"/>
  <c r="U82" i="5"/>
  <c r="T82" i="5"/>
  <c r="C82" i="5"/>
  <c r="U79" i="5"/>
  <c r="T79" i="5"/>
  <c r="C79" i="5"/>
  <c r="U73" i="5"/>
  <c r="T73" i="5"/>
  <c r="C73" i="5"/>
  <c r="U72" i="5"/>
  <c r="T72" i="5"/>
  <c r="C72" i="5"/>
  <c r="U80" i="5"/>
  <c r="T80" i="5"/>
  <c r="C80" i="5"/>
  <c r="U78" i="5"/>
  <c r="T78" i="5"/>
  <c r="C78" i="5"/>
  <c r="U81" i="5"/>
  <c r="T81" i="5"/>
  <c r="C81" i="5"/>
  <c r="U76" i="5"/>
  <c r="T76" i="5"/>
  <c r="C76" i="5"/>
  <c r="U69" i="5"/>
  <c r="T69" i="5"/>
  <c r="C69" i="5"/>
  <c r="U75" i="5"/>
  <c r="T75" i="5"/>
  <c r="C75" i="5"/>
  <c r="U74" i="5"/>
  <c r="T74" i="5"/>
  <c r="C74" i="5"/>
  <c r="U71" i="5"/>
  <c r="T71" i="5"/>
  <c r="C71" i="5"/>
  <c r="U70" i="5"/>
  <c r="T70" i="5"/>
  <c r="C70" i="5"/>
  <c r="U68" i="5"/>
  <c r="T68" i="5"/>
  <c r="C68" i="5"/>
  <c r="U67" i="5"/>
  <c r="T67" i="5"/>
  <c r="C67" i="5"/>
  <c r="U66" i="5"/>
  <c r="T66" i="5"/>
  <c r="C66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V58" i="5"/>
  <c r="V57" i="5"/>
  <c r="U56" i="5"/>
  <c r="T56" i="5"/>
  <c r="T55" i="5"/>
  <c r="U52" i="5"/>
  <c r="T52" i="5"/>
  <c r="U51" i="5"/>
  <c r="T51" i="5"/>
  <c r="U50" i="5"/>
  <c r="T50" i="5"/>
  <c r="U49" i="5"/>
  <c r="T49" i="5"/>
  <c r="U48" i="5"/>
  <c r="T48" i="5"/>
  <c r="U47" i="5"/>
  <c r="T47" i="5"/>
  <c r="U46" i="5"/>
  <c r="T46" i="5"/>
  <c r="U45" i="5"/>
  <c r="T45" i="5"/>
  <c r="U44" i="5"/>
  <c r="T44" i="5"/>
  <c r="U43" i="5"/>
  <c r="T43" i="5"/>
  <c r="U42" i="5"/>
  <c r="T42" i="5"/>
  <c r="U41" i="5"/>
  <c r="T41" i="5"/>
  <c r="U40" i="5"/>
  <c r="T40" i="5"/>
  <c r="U39" i="5"/>
  <c r="T39" i="5"/>
  <c r="U38" i="5"/>
  <c r="T38" i="5"/>
  <c r="U37" i="5"/>
  <c r="T37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7" i="5"/>
  <c r="T17" i="5"/>
  <c r="U16" i="5"/>
  <c r="T16" i="5"/>
  <c r="V16" i="5"/>
  <c r="U15" i="5"/>
  <c r="T15" i="5"/>
  <c r="U14" i="5"/>
  <c r="T14" i="5"/>
  <c r="U13" i="5"/>
  <c r="T13" i="5"/>
  <c r="U12" i="5"/>
  <c r="T12" i="5"/>
  <c r="U11" i="5"/>
  <c r="T11" i="5"/>
  <c r="U10" i="5"/>
  <c r="T10" i="5"/>
  <c r="V10" i="5"/>
  <c r="U9" i="5"/>
  <c r="T9" i="5"/>
  <c r="U8" i="5"/>
  <c r="T8" i="5"/>
  <c r="U7" i="5"/>
  <c r="T7" i="5"/>
  <c r="U6" i="5"/>
  <c r="T6" i="5"/>
  <c r="U5" i="5"/>
  <c r="T5" i="5"/>
  <c r="U4" i="5"/>
  <c r="T4" i="5"/>
  <c r="V4" i="5"/>
  <c r="U3" i="5"/>
  <c r="T3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P119" i="3"/>
  <c r="O119" i="3"/>
  <c r="N119" i="3"/>
  <c r="M119" i="3"/>
  <c r="L119" i="3"/>
  <c r="K119" i="3"/>
  <c r="J119" i="3"/>
  <c r="I119" i="3"/>
  <c r="H119" i="3"/>
  <c r="G119" i="3"/>
  <c r="F119" i="3"/>
  <c r="E119" i="3"/>
  <c r="R118" i="3"/>
  <c r="Q118" i="3"/>
  <c r="R117" i="3"/>
  <c r="Q117" i="3"/>
  <c r="R116" i="3"/>
  <c r="Q116" i="3"/>
  <c r="R114" i="3"/>
  <c r="Q114" i="3"/>
  <c r="R113" i="3"/>
  <c r="Q113" i="3"/>
  <c r="R112" i="3"/>
  <c r="Q112" i="3"/>
  <c r="R111" i="3"/>
  <c r="Q111" i="3"/>
  <c r="R109" i="3"/>
  <c r="Q109" i="3"/>
  <c r="R110" i="3"/>
  <c r="Q110" i="3"/>
  <c r="R108" i="3"/>
  <c r="Q108" i="3"/>
  <c r="R107" i="3"/>
  <c r="Q107" i="3"/>
  <c r="R115" i="3"/>
  <c r="Q115" i="3"/>
  <c r="R102" i="3"/>
  <c r="R101" i="3"/>
  <c r="R100" i="3"/>
  <c r="R99" i="3"/>
  <c r="R98" i="3"/>
  <c r="Q102" i="3"/>
  <c r="Q101" i="3"/>
  <c r="Q100" i="3"/>
  <c r="Q99" i="3"/>
  <c r="Q98" i="3"/>
  <c r="R94" i="3"/>
  <c r="Q94" i="3"/>
  <c r="R93" i="3"/>
  <c r="Q93" i="3"/>
  <c r="R92" i="3"/>
  <c r="Q92" i="3"/>
  <c r="R91" i="3"/>
  <c r="Q91" i="3"/>
  <c r="R90" i="3"/>
  <c r="Q90" i="3"/>
  <c r="R89" i="3"/>
  <c r="Q89" i="3"/>
  <c r="R88" i="3"/>
  <c r="Q88" i="3"/>
  <c r="R87" i="3"/>
  <c r="Q87" i="3"/>
  <c r="R86" i="3"/>
  <c r="Q86" i="3"/>
  <c r="R85" i="3"/>
  <c r="Q85" i="3"/>
  <c r="R84" i="3"/>
  <c r="Q84" i="3"/>
  <c r="R83" i="3"/>
  <c r="Q83" i="3"/>
  <c r="Q81" i="3"/>
  <c r="R81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T76" i="3"/>
  <c r="T75" i="3"/>
  <c r="T74" i="3"/>
  <c r="T73" i="3"/>
  <c r="T72" i="3"/>
  <c r="T71" i="3"/>
  <c r="T70" i="3"/>
  <c r="T68" i="3"/>
  <c r="T67" i="3"/>
  <c r="T66" i="3"/>
  <c r="T69" i="3"/>
  <c r="T61" i="3"/>
  <c r="T65" i="3"/>
  <c r="T64" i="3"/>
  <c r="T63" i="3"/>
  <c r="T59" i="3"/>
  <c r="T58" i="3"/>
  <c r="T62" i="3"/>
  <c r="T53" i="3"/>
  <c r="T57" i="3"/>
  <c r="T60" i="3"/>
  <c r="T56" i="3"/>
  <c r="T54" i="3"/>
  <c r="T55" i="3"/>
  <c r="T52" i="3"/>
  <c r="T51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S76" i="3"/>
  <c r="S75" i="3"/>
  <c r="S74" i="3"/>
  <c r="S73" i="3"/>
  <c r="S72" i="3"/>
  <c r="S71" i="3"/>
  <c r="S70" i="3"/>
  <c r="S68" i="3"/>
  <c r="S67" i="3"/>
  <c r="S66" i="3"/>
  <c r="S69" i="3"/>
  <c r="S61" i="3"/>
  <c r="S65" i="3"/>
  <c r="S64" i="3"/>
  <c r="S63" i="3"/>
  <c r="S59" i="3"/>
  <c r="S58" i="3"/>
  <c r="S62" i="3"/>
  <c r="S53" i="3"/>
  <c r="S57" i="3"/>
  <c r="S60" i="3"/>
  <c r="S56" i="3"/>
  <c r="S54" i="3"/>
  <c r="S55" i="3"/>
  <c r="S52" i="3"/>
  <c r="S51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C76" i="3"/>
  <c r="C75" i="3"/>
  <c r="C74" i="3"/>
  <c r="C73" i="3"/>
  <c r="C72" i="3"/>
  <c r="C71" i="3"/>
  <c r="C70" i="3"/>
  <c r="C68" i="3"/>
  <c r="C67" i="3"/>
  <c r="C66" i="3"/>
  <c r="C69" i="3"/>
  <c r="C61" i="3"/>
  <c r="C65" i="3"/>
  <c r="C64" i="3"/>
  <c r="C63" i="3"/>
  <c r="C59" i="3"/>
  <c r="C58" i="3"/>
  <c r="C62" i="3"/>
  <c r="C53" i="3"/>
  <c r="C57" i="3"/>
  <c r="C60" i="3"/>
  <c r="C56" i="3"/>
  <c r="C54" i="3"/>
  <c r="C55" i="3"/>
  <c r="C52" i="3"/>
  <c r="C51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T133" i="13"/>
  <c r="U111" i="13"/>
  <c r="U115" i="13"/>
  <c r="U118" i="13"/>
  <c r="U126" i="13"/>
  <c r="S133" i="13"/>
  <c r="U133" i="13"/>
  <c r="U129" i="14"/>
  <c r="U131" i="14"/>
  <c r="U135" i="14"/>
  <c r="U146" i="14"/>
  <c r="U149" i="14"/>
  <c r="V35" i="14"/>
  <c r="T106" i="9"/>
  <c r="V7" i="9"/>
  <c r="V13" i="9"/>
  <c r="V24" i="9"/>
  <c r="V30" i="9"/>
  <c r="U131" i="13"/>
  <c r="V36" i="13"/>
  <c r="V3" i="13"/>
  <c r="V9" i="13"/>
  <c r="V15" i="13"/>
  <c r="V21" i="13"/>
  <c r="U132" i="13"/>
  <c r="U111" i="10"/>
  <c r="U106" i="8"/>
  <c r="V23" i="8"/>
  <c r="U112" i="12"/>
  <c r="U118" i="12"/>
  <c r="U117" i="12"/>
  <c r="U115" i="12"/>
  <c r="U127" i="12"/>
  <c r="U126" i="12"/>
  <c r="V53" i="12"/>
  <c r="V55" i="12"/>
  <c r="U41" i="14"/>
  <c r="V33" i="14"/>
  <c r="V39" i="14"/>
  <c r="P147" i="12"/>
  <c r="Q147" i="12"/>
  <c r="P136" i="10"/>
  <c r="Q136" i="10"/>
  <c r="Q172" i="14"/>
  <c r="P172" i="14"/>
  <c r="Q151" i="13"/>
  <c r="Q91" i="13"/>
  <c r="P151" i="13"/>
  <c r="U109" i="13"/>
  <c r="U122" i="12"/>
  <c r="U114" i="12"/>
  <c r="U108" i="12"/>
  <c r="U117" i="13"/>
  <c r="U119" i="12"/>
  <c r="U119" i="13"/>
  <c r="U110" i="10"/>
  <c r="U137" i="14"/>
  <c r="U106" i="12"/>
  <c r="U121" i="13"/>
  <c r="U120" i="12"/>
  <c r="U116" i="13"/>
  <c r="T121" i="10"/>
  <c r="U104" i="10"/>
  <c r="U115" i="10"/>
  <c r="U113" i="13"/>
  <c r="U138" i="14"/>
  <c r="U119" i="10"/>
  <c r="U110" i="13"/>
  <c r="U117" i="10"/>
  <c r="U121" i="12"/>
  <c r="U105" i="12"/>
  <c r="T128" i="12"/>
  <c r="U142" i="14"/>
  <c r="U132" i="14"/>
  <c r="C150" i="14"/>
  <c r="U128" i="13"/>
  <c r="U123" i="13"/>
  <c r="U114" i="13"/>
  <c r="U122" i="13"/>
  <c r="U125" i="13"/>
  <c r="U130" i="13"/>
  <c r="U127" i="13"/>
  <c r="U120" i="13"/>
  <c r="U130" i="14"/>
  <c r="U127" i="14"/>
  <c r="U133" i="14"/>
  <c r="U134" i="14"/>
  <c r="U140" i="14"/>
  <c r="U141" i="14"/>
  <c r="U145" i="14"/>
  <c r="T150" i="14"/>
  <c r="U143" i="14"/>
  <c r="U113" i="10"/>
  <c r="U114" i="10"/>
  <c r="U105" i="10"/>
  <c r="U109" i="10"/>
  <c r="U106" i="10"/>
  <c r="C121" i="10"/>
  <c r="U116" i="12"/>
  <c r="U104" i="12"/>
  <c r="U107" i="12"/>
  <c r="U113" i="12"/>
  <c r="U125" i="12"/>
  <c r="U123" i="12"/>
  <c r="U110" i="12"/>
  <c r="C128" i="12"/>
  <c r="U109" i="12"/>
  <c r="U111" i="12"/>
  <c r="U124" i="12"/>
  <c r="S128" i="12"/>
  <c r="S121" i="10"/>
  <c r="S150" i="14"/>
  <c r="V54" i="11"/>
  <c r="V58" i="11"/>
  <c r="V63" i="11"/>
  <c r="V68" i="11"/>
  <c r="V72" i="11"/>
  <c r="V75" i="11"/>
  <c r="U138" i="11"/>
  <c r="U150" i="11"/>
  <c r="U135" i="11"/>
  <c r="U144" i="11"/>
  <c r="U148" i="11"/>
  <c r="U145" i="11"/>
  <c r="P177" i="11"/>
  <c r="Q177" i="11"/>
  <c r="U143" i="11"/>
  <c r="U133" i="11"/>
  <c r="U151" i="11"/>
  <c r="U134" i="11"/>
  <c r="S154" i="11"/>
  <c r="U132" i="11"/>
  <c r="U141" i="11"/>
  <c r="U140" i="11"/>
  <c r="U136" i="11"/>
  <c r="U128" i="11"/>
  <c r="U149" i="11"/>
  <c r="U147" i="11"/>
  <c r="U137" i="11"/>
  <c r="U131" i="11"/>
  <c r="U129" i="11"/>
  <c r="U130" i="11"/>
  <c r="U139" i="11"/>
  <c r="U142" i="11"/>
  <c r="U153" i="11"/>
  <c r="T154" i="11"/>
  <c r="C154" i="11"/>
  <c r="U146" i="11"/>
  <c r="U102" i="9"/>
  <c r="U92" i="9"/>
  <c r="S106" i="9"/>
  <c r="U106" i="9"/>
  <c r="C106" i="9"/>
  <c r="U96" i="9"/>
  <c r="U97" i="9"/>
  <c r="U93" i="9"/>
  <c r="U95" i="9"/>
  <c r="U103" i="9"/>
  <c r="U100" i="9"/>
  <c r="U94" i="9"/>
  <c r="U105" i="9"/>
  <c r="U98" i="9"/>
  <c r="U101" i="9"/>
  <c r="U99" i="9"/>
  <c r="U104" i="9"/>
  <c r="V27" i="9"/>
  <c r="V33" i="9"/>
  <c r="Q87" i="9"/>
  <c r="R87" i="9"/>
  <c r="P121" i="9"/>
  <c r="V26" i="9"/>
  <c r="V32" i="9"/>
  <c r="Q121" i="9"/>
  <c r="V22" i="9"/>
  <c r="V28" i="9"/>
  <c r="V34" i="9"/>
  <c r="V42" i="9"/>
  <c r="V48" i="9"/>
  <c r="V55" i="9"/>
  <c r="V29" i="8"/>
  <c r="V25" i="8"/>
  <c r="V31" i="8"/>
  <c r="V39" i="8"/>
  <c r="V43" i="8"/>
  <c r="V45" i="8"/>
  <c r="V51" i="8"/>
  <c r="Q124" i="8"/>
  <c r="U92" i="8"/>
  <c r="U98" i="8"/>
  <c r="U93" i="8"/>
  <c r="U105" i="8"/>
  <c r="P124" i="8"/>
  <c r="U99" i="8"/>
  <c r="U102" i="8"/>
  <c r="U97" i="8"/>
  <c r="U103" i="8"/>
  <c r="U94" i="8"/>
  <c r="T107" i="8"/>
  <c r="U100" i="8"/>
  <c r="U96" i="8"/>
  <c r="U91" i="8"/>
  <c r="U95" i="8"/>
  <c r="U104" i="8"/>
  <c r="U101" i="8"/>
  <c r="C107" i="8"/>
  <c r="S107" i="8"/>
  <c r="Q81" i="6"/>
  <c r="Q130" i="6"/>
  <c r="P130" i="6"/>
  <c r="R81" i="6"/>
  <c r="U98" i="6"/>
  <c r="U104" i="6"/>
  <c r="U107" i="6"/>
  <c r="U112" i="6"/>
  <c r="U111" i="6"/>
  <c r="U113" i="6"/>
  <c r="U100" i="6"/>
  <c r="U114" i="6"/>
  <c r="U99" i="6"/>
  <c r="U102" i="6"/>
  <c r="U103" i="6"/>
  <c r="U109" i="6"/>
  <c r="U108" i="6"/>
  <c r="C115" i="6"/>
  <c r="R115" i="6"/>
  <c r="Q115" i="6"/>
  <c r="H115" i="6"/>
  <c r="T115" i="6"/>
  <c r="V66" i="5"/>
  <c r="V71" i="5"/>
  <c r="V76" i="5"/>
  <c r="V13" i="5"/>
  <c r="V19" i="5"/>
  <c r="V25" i="5"/>
  <c r="V6" i="5"/>
  <c r="V12" i="5"/>
  <c r="V18" i="5"/>
  <c r="V24" i="5"/>
  <c r="V30" i="5"/>
  <c r="V41" i="5"/>
  <c r="V47" i="5"/>
  <c r="P201" i="5"/>
  <c r="Q201" i="5"/>
  <c r="U157" i="5"/>
  <c r="U149" i="5"/>
  <c r="U155" i="5"/>
  <c r="U171" i="5"/>
  <c r="U174" i="5"/>
  <c r="U153" i="5"/>
  <c r="U169" i="5"/>
  <c r="U163" i="5"/>
  <c r="U162" i="5"/>
  <c r="U172" i="5"/>
  <c r="U151" i="5"/>
  <c r="S175" i="5"/>
  <c r="U147" i="5"/>
  <c r="U159" i="5"/>
  <c r="U160" i="5"/>
  <c r="U168" i="5"/>
  <c r="U145" i="5"/>
  <c r="U167" i="5"/>
  <c r="U156" i="5"/>
  <c r="U158" i="5"/>
  <c r="U150" i="5"/>
  <c r="U146" i="5"/>
  <c r="U165" i="5"/>
  <c r="U161" i="5"/>
  <c r="U164" i="5"/>
  <c r="U166" i="5"/>
  <c r="U154" i="5"/>
  <c r="U148" i="5"/>
  <c r="U173" i="5"/>
  <c r="C175" i="5"/>
  <c r="U152" i="5"/>
  <c r="U170" i="5"/>
  <c r="T175" i="5"/>
  <c r="U124" i="3"/>
  <c r="U133" i="3"/>
  <c r="U129" i="3"/>
  <c r="U141" i="3"/>
  <c r="U147" i="3"/>
  <c r="U148" i="3"/>
  <c r="U73" i="3"/>
  <c r="U13" i="3"/>
  <c r="U41" i="3"/>
  <c r="U25" i="3"/>
  <c r="U9" i="3"/>
  <c r="U36" i="3"/>
  <c r="U21" i="3"/>
  <c r="U12" i="3"/>
  <c r="U24" i="3"/>
  <c r="U40" i="3"/>
  <c r="U56" i="3"/>
  <c r="U66" i="3"/>
  <c r="U72" i="3"/>
  <c r="T149" i="3"/>
  <c r="Q171" i="3"/>
  <c r="U19" i="3"/>
  <c r="U10" i="3"/>
  <c r="U22" i="3"/>
  <c r="U38" i="3"/>
  <c r="U55" i="3"/>
  <c r="P171" i="3"/>
  <c r="U7" i="3"/>
  <c r="U37" i="3"/>
  <c r="U11" i="3"/>
  <c r="U23" i="3"/>
  <c r="U39" i="3"/>
  <c r="T29" i="3"/>
  <c r="U4" i="3"/>
  <c r="U16" i="3"/>
  <c r="U28" i="3"/>
  <c r="U43" i="3"/>
  <c r="U70" i="3"/>
  <c r="U5" i="3"/>
  <c r="U17" i="3"/>
  <c r="S29" i="3"/>
  <c r="U44" i="3"/>
  <c r="U6" i="3"/>
  <c r="U18" i="3"/>
  <c r="U33" i="3"/>
  <c r="U45" i="3"/>
  <c r="U34" i="3"/>
  <c r="U46" i="3"/>
  <c r="U8" i="3"/>
  <c r="U20" i="3"/>
  <c r="U35" i="3"/>
  <c r="U47" i="3"/>
  <c r="S149" i="3"/>
  <c r="U14" i="3"/>
  <c r="U26" i="3"/>
  <c r="C149" i="3"/>
  <c r="U3" i="3"/>
  <c r="U15" i="3"/>
  <c r="U27" i="3"/>
  <c r="U42" i="3"/>
  <c r="U57" i="3"/>
  <c r="U123" i="3"/>
  <c r="U127" i="3"/>
  <c r="U130" i="3"/>
  <c r="U134" i="3"/>
  <c r="U137" i="3"/>
  <c r="U135" i="3"/>
  <c r="C29" i="3"/>
  <c r="U145" i="3"/>
  <c r="U140" i="3"/>
  <c r="U136" i="3"/>
  <c r="U126" i="3"/>
  <c r="U139" i="3"/>
  <c r="U146" i="3"/>
  <c r="U143" i="3"/>
  <c r="U144" i="3"/>
  <c r="U125" i="3"/>
  <c r="U131" i="3"/>
  <c r="U138" i="3"/>
  <c r="U142" i="3"/>
  <c r="U132" i="3"/>
  <c r="U128" i="3"/>
  <c r="V52" i="14"/>
  <c r="V56" i="14"/>
  <c r="V65" i="14"/>
  <c r="V68" i="14"/>
  <c r="V60" i="14"/>
  <c r="V69" i="14"/>
  <c r="V57" i="14"/>
  <c r="V3" i="14"/>
  <c r="V9" i="14"/>
  <c r="V15" i="14"/>
  <c r="V21" i="14"/>
  <c r="V31" i="14"/>
  <c r="V37" i="14"/>
  <c r="V48" i="14"/>
  <c r="V61" i="14"/>
  <c r="T41" i="14"/>
  <c r="C41" i="14"/>
  <c r="V51" i="14"/>
  <c r="V64" i="14"/>
  <c r="V4" i="14"/>
  <c r="V10" i="14"/>
  <c r="V16" i="14"/>
  <c r="V22" i="14"/>
  <c r="V32" i="14"/>
  <c r="V38" i="14"/>
  <c r="V49" i="14"/>
  <c r="V53" i="14"/>
  <c r="V58" i="14"/>
  <c r="V66" i="14"/>
  <c r="U26" i="14"/>
  <c r="V6" i="14"/>
  <c r="V12" i="14"/>
  <c r="V18" i="14"/>
  <c r="V24" i="14"/>
  <c r="V34" i="14"/>
  <c r="V40" i="14"/>
  <c r="V54" i="14"/>
  <c r="V63" i="14"/>
  <c r="V8" i="14"/>
  <c r="V14" i="14"/>
  <c r="V20" i="14"/>
  <c r="T26" i="14"/>
  <c r="V26" i="14"/>
  <c r="C26" i="14"/>
  <c r="R123" i="14"/>
  <c r="Q123" i="14"/>
  <c r="Q92" i="14"/>
  <c r="R92" i="14"/>
  <c r="Q98" i="14"/>
  <c r="C71" i="14"/>
  <c r="U71" i="14"/>
  <c r="R98" i="14"/>
  <c r="T71" i="14"/>
  <c r="V32" i="13"/>
  <c r="V38" i="13"/>
  <c r="V11" i="13"/>
  <c r="V17" i="13"/>
  <c r="V23" i="13"/>
  <c r="V52" i="13"/>
  <c r="V59" i="13"/>
  <c r="V63" i="13"/>
  <c r="V68" i="13"/>
  <c r="R91" i="13"/>
  <c r="V33" i="13"/>
  <c r="V47" i="13"/>
  <c r="V55" i="13"/>
  <c r="V58" i="13"/>
  <c r="V67" i="13"/>
  <c r="R85" i="13"/>
  <c r="Q85" i="13"/>
  <c r="V4" i="13"/>
  <c r="V10" i="13"/>
  <c r="V16" i="13"/>
  <c r="V22" i="13"/>
  <c r="V39" i="13"/>
  <c r="V6" i="13"/>
  <c r="V12" i="13"/>
  <c r="V18" i="13"/>
  <c r="V24" i="13"/>
  <c r="C27" i="13"/>
  <c r="V56" i="13"/>
  <c r="V53" i="13"/>
  <c r="V66" i="13"/>
  <c r="U43" i="13"/>
  <c r="V48" i="13"/>
  <c r="V49" i="13"/>
  <c r="V54" i="13"/>
  <c r="V62" i="13"/>
  <c r="V64" i="13"/>
  <c r="V50" i="13"/>
  <c r="V7" i="13"/>
  <c r="V13" i="13"/>
  <c r="V19" i="13"/>
  <c r="V25" i="13"/>
  <c r="V69" i="13"/>
  <c r="V65" i="13"/>
  <c r="V60" i="13"/>
  <c r="V35" i="13"/>
  <c r="V42" i="13"/>
  <c r="V8" i="13"/>
  <c r="V14" i="13"/>
  <c r="V20" i="13"/>
  <c r="V26" i="13"/>
  <c r="V51" i="13"/>
  <c r="V57" i="13"/>
  <c r="V61" i="13"/>
  <c r="V70" i="13"/>
  <c r="U27" i="13"/>
  <c r="V5" i="13"/>
  <c r="T27" i="13"/>
  <c r="V31" i="13"/>
  <c r="V37" i="13"/>
  <c r="V34" i="13"/>
  <c r="V40" i="13"/>
  <c r="Q105" i="13"/>
  <c r="T43" i="13"/>
  <c r="C43" i="13"/>
  <c r="T71" i="13"/>
  <c r="U71" i="13"/>
  <c r="R105" i="13"/>
  <c r="C71" i="13"/>
  <c r="V51" i="12"/>
  <c r="V57" i="12"/>
  <c r="V58" i="12"/>
  <c r="V68" i="12"/>
  <c r="Q89" i="12"/>
  <c r="R89" i="12"/>
  <c r="Q82" i="12"/>
  <c r="R82" i="12"/>
  <c r="V5" i="12"/>
  <c r="V11" i="12"/>
  <c r="V17" i="12"/>
  <c r="V23" i="12"/>
  <c r="V34" i="12"/>
  <c r="V40" i="12"/>
  <c r="V66" i="12"/>
  <c r="V8" i="12"/>
  <c r="V14" i="12"/>
  <c r="V20" i="12"/>
  <c r="V31" i="12"/>
  <c r="V37" i="12"/>
  <c r="V3" i="12"/>
  <c r="V9" i="12"/>
  <c r="V15" i="12"/>
  <c r="V21" i="12"/>
  <c r="V32" i="12"/>
  <c r="V38" i="12"/>
  <c r="V59" i="12"/>
  <c r="V63" i="12"/>
  <c r="V69" i="12"/>
  <c r="V50" i="12"/>
  <c r="V67" i="12"/>
  <c r="V56" i="12"/>
  <c r="V49" i="12"/>
  <c r="V62" i="12"/>
  <c r="V60" i="12"/>
  <c r="U27" i="12"/>
  <c r="U43" i="12"/>
  <c r="V47" i="12"/>
  <c r="V4" i="12"/>
  <c r="V10" i="12"/>
  <c r="V16" i="12"/>
  <c r="V22" i="12"/>
  <c r="V33" i="12"/>
  <c r="V39" i="12"/>
  <c r="V48" i="12"/>
  <c r="V52" i="12"/>
  <c r="V61" i="12"/>
  <c r="V65" i="12"/>
  <c r="V35" i="12"/>
  <c r="V41" i="12"/>
  <c r="V54" i="12"/>
  <c r="V64" i="12"/>
  <c r="V7" i="12"/>
  <c r="V13" i="12"/>
  <c r="V19" i="12"/>
  <c r="V25" i="12"/>
  <c r="V36" i="12"/>
  <c r="V42" i="12"/>
  <c r="T43" i="12"/>
  <c r="C27" i="12"/>
  <c r="V6" i="12"/>
  <c r="V12" i="12"/>
  <c r="V18" i="12"/>
  <c r="V24" i="12"/>
  <c r="T27" i="12"/>
  <c r="C43" i="12"/>
  <c r="C71" i="12"/>
  <c r="Q100" i="12"/>
  <c r="R100" i="12"/>
  <c r="T71" i="12"/>
  <c r="U71" i="12"/>
  <c r="V7" i="11"/>
  <c r="V13" i="11"/>
  <c r="V19" i="11"/>
  <c r="V25" i="11"/>
  <c r="V33" i="11"/>
  <c r="V39" i="11"/>
  <c r="V45" i="11"/>
  <c r="V55" i="11"/>
  <c r="V62" i="11"/>
  <c r="V66" i="11"/>
  <c r="V71" i="11"/>
  <c r="V67" i="11"/>
  <c r="V79" i="11"/>
  <c r="V8" i="11"/>
  <c r="V14" i="11"/>
  <c r="V20" i="11"/>
  <c r="V26" i="11"/>
  <c r="V34" i="11"/>
  <c r="V40" i="11"/>
  <c r="V46" i="11"/>
  <c r="Q124" i="11"/>
  <c r="R124" i="11"/>
  <c r="Q107" i="11"/>
  <c r="R107" i="11"/>
  <c r="R98" i="11"/>
  <c r="V38" i="11"/>
  <c r="V44" i="11"/>
  <c r="Q98" i="11"/>
  <c r="C50" i="11"/>
  <c r="V78" i="11"/>
  <c r="V56" i="11"/>
  <c r="V61" i="11"/>
  <c r="V65" i="11"/>
  <c r="V69" i="11"/>
  <c r="V73" i="11"/>
  <c r="V74" i="11"/>
  <c r="V57" i="11"/>
  <c r="V59" i="11"/>
  <c r="U29" i="11"/>
  <c r="T50" i="11"/>
  <c r="V6" i="11"/>
  <c r="V18" i="11"/>
  <c r="V24" i="11"/>
  <c r="U50" i="11"/>
  <c r="C29" i="11"/>
  <c r="V3" i="11"/>
  <c r="V9" i="11"/>
  <c r="V15" i="11"/>
  <c r="V21" i="11"/>
  <c r="V27" i="11"/>
  <c r="V12" i="11"/>
  <c r="T29" i="11"/>
  <c r="U80" i="11"/>
  <c r="C80" i="11"/>
  <c r="T80" i="11"/>
  <c r="V5" i="10"/>
  <c r="V11" i="10"/>
  <c r="V17" i="10"/>
  <c r="Q77" i="10"/>
  <c r="R77" i="10"/>
  <c r="V45" i="10"/>
  <c r="V52" i="10"/>
  <c r="V51" i="10"/>
  <c r="V55" i="10"/>
  <c r="H100" i="10"/>
  <c r="R100" i="10"/>
  <c r="G100" i="10"/>
  <c r="Q100" i="10"/>
  <c r="V59" i="10"/>
  <c r="V27" i="10"/>
  <c r="V33" i="10"/>
  <c r="V54" i="10"/>
  <c r="V56" i="10"/>
  <c r="V28" i="10"/>
  <c r="V34" i="10"/>
  <c r="V7" i="10"/>
  <c r="V13" i="10"/>
  <c r="V48" i="10"/>
  <c r="V53" i="10"/>
  <c r="V47" i="10"/>
  <c r="V49" i="10"/>
  <c r="C20" i="10"/>
  <c r="V43" i="10"/>
  <c r="V8" i="10"/>
  <c r="V14" i="10"/>
  <c r="V29" i="10"/>
  <c r="V35" i="10"/>
  <c r="V44" i="10"/>
  <c r="U39" i="10"/>
  <c r="C39" i="10"/>
  <c r="V3" i="10"/>
  <c r="V9" i="10"/>
  <c r="V15" i="10"/>
  <c r="V24" i="10"/>
  <c r="V30" i="10"/>
  <c r="V36" i="10"/>
  <c r="V4" i="10"/>
  <c r="V10" i="10"/>
  <c r="V16" i="10"/>
  <c r="V25" i="10"/>
  <c r="V31" i="10"/>
  <c r="V37" i="10"/>
  <c r="V57" i="10"/>
  <c r="U20" i="10"/>
  <c r="T39" i="10"/>
  <c r="V6" i="10"/>
  <c r="V12" i="10"/>
  <c r="V18" i="10"/>
  <c r="T20" i="10"/>
  <c r="U60" i="10"/>
  <c r="C60" i="10"/>
  <c r="T60" i="10"/>
  <c r="V6" i="9"/>
  <c r="V12" i="9"/>
  <c r="V23" i="9"/>
  <c r="V29" i="9"/>
  <c r="V35" i="9"/>
  <c r="V41" i="9"/>
  <c r="V45" i="9"/>
  <c r="V50" i="9"/>
  <c r="V54" i="9"/>
  <c r="V25" i="9"/>
  <c r="V31" i="9"/>
  <c r="V37" i="9"/>
  <c r="V49" i="9"/>
  <c r="V56" i="9"/>
  <c r="V44" i="9"/>
  <c r="V51" i="9"/>
  <c r="V52" i="9"/>
  <c r="V53" i="9"/>
  <c r="V47" i="9"/>
  <c r="V46" i="9"/>
  <c r="V43" i="9"/>
  <c r="V36" i="9"/>
  <c r="V18" i="9"/>
  <c r="V8" i="9"/>
  <c r="V14" i="9"/>
  <c r="V3" i="9"/>
  <c r="V9" i="9"/>
  <c r="V15" i="9"/>
  <c r="V4" i="9"/>
  <c r="V10" i="9"/>
  <c r="V16" i="9"/>
  <c r="V5" i="9"/>
  <c r="V11" i="9"/>
  <c r="V17" i="9"/>
  <c r="U63" i="3"/>
  <c r="U74" i="3"/>
  <c r="U51" i="3"/>
  <c r="U64" i="3"/>
  <c r="U75" i="3"/>
  <c r="U52" i="3"/>
  <c r="U65" i="3"/>
  <c r="U76" i="3"/>
  <c r="U62" i="3"/>
  <c r="U58" i="3"/>
  <c r="V28" i="6"/>
  <c r="V34" i="6"/>
  <c r="V43" i="6"/>
  <c r="V55" i="6"/>
  <c r="V59" i="6"/>
  <c r="V53" i="6"/>
  <c r="U33" i="4"/>
  <c r="V26" i="5"/>
  <c r="V37" i="5"/>
  <c r="V43" i="5"/>
  <c r="V49" i="5"/>
  <c r="V67" i="5"/>
  <c r="V74" i="5"/>
  <c r="V81" i="5"/>
  <c r="V87" i="5"/>
  <c r="V91" i="5"/>
  <c r="V75" i="5"/>
  <c r="V78" i="5"/>
  <c r="V79" i="5"/>
  <c r="Q112" i="5"/>
  <c r="V29" i="5"/>
  <c r="V46" i="5"/>
  <c r="V52" i="5"/>
  <c r="V82" i="5"/>
  <c r="V85" i="5"/>
  <c r="V93" i="5"/>
  <c r="Q67" i="8"/>
  <c r="R67" i="8"/>
  <c r="U38" i="4"/>
  <c r="U36" i="4"/>
  <c r="U34" i="4"/>
  <c r="U35" i="4"/>
  <c r="V6" i="8"/>
  <c r="V12" i="8"/>
  <c r="V18" i="8"/>
  <c r="Q87" i="8"/>
  <c r="V26" i="8"/>
  <c r="V32" i="8"/>
  <c r="R87" i="8"/>
  <c r="V28" i="8"/>
  <c r="V34" i="8"/>
  <c r="V47" i="8"/>
  <c r="V48" i="8"/>
  <c r="V53" i="8"/>
  <c r="V5" i="8"/>
  <c r="V11" i="8"/>
  <c r="V17" i="8"/>
  <c r="V42" i="8"/>
  <c r="V44" i="8"/>
  <c r="V49" i="8"/>
  <c r="V54" i="8"/>
  <c r="V24" i="8"/>
  <c r="V30" i="8"/>
  <c r="U19" i="8"/>
  <c r="V8" i="8"/>
  <c r="V14" i="8"/>
  <c r="V41" i="8"/>
  <c r="V46" i="8"/>
  <c r="V27" i="8"/>
  <c r="V33" i="8"/>
  <c r="V40" i="8"/>
  <c r="U55" i="8"/>
  <c r="C35" i="8"/>
  <c r="C55" i="8"/>
  <c r="V50" i="8"/>
  <c r="V52" i="8"/>
  <c r="T55" i="8"/>
  <c r="V7" i="8"/>
  <c r="V13" i="8"/>
  <c r="V3" i="8"/>
  <c r="V9" i="8"/>
  <c r="V15" i="8"/>
  <c r="V4" i="8"/>
  <c r="V10" i="8"/>
  <c r="V16" i="8"/>
  <c r="C19" i="8"/>
  <c r="T19" i="8"/>
  <c r="T35" i="8"/>
  <c r="U35" i="8"/>
  <c r="Q94" i="6"/>
  <c r="R94" i="6"/>
  <c r="V5" i="6"/>
  <c r="V11" i="6"/>
  <c r="V17" i="6"/>
  <c r="Q73" i="6"/>
  <c r="V26" i="6"/>
  <c r="V32" i="6"/>
  <c r="R73" i="6"/>
  <c r="V4" i="6"/>
  <c r="V10" i="6"/>
  <c r="V16" i="6"/>
  <c r="V44" i="6"/>
  <c r="V48" i="6"/>
  <c r="V52" i="6"/>
  <c r="V56" i="6"/>
  <c r="V27" i="6"/>
  <c r="V33" i="6"/>
  <c r="V29" i="6"/>
  <c r="V35" i="6"/>
  <c r="V24" i="6"/>
  <c r="V30" i="6"/>
  <c r="V37" i="6"/>
  <c r="V47" i="6"/>
  <c r="V46" i="6"/>
  <c r="V51" i="6"/>
  <c r="V57" i="6"/>
  <c r="U60" i="6"/>
  <c r="V45" i="6"/>
  <c r="C60" i="6"/>
  <c r="T60" i="6"/>
  <c r="U39" i="6"/>
  <c r="V7" i="6"/>
  <c r="V13" i="6"/>
  <c r="C39" i="6"/>
  <c r="T39" i="6"/>
  <c r="C20" i="6"/>
  <c r="U20" i="6"/>
  <c r="V6" i="6"/>
  <c r="V12" i="6"/>
  <c r="V18" i="6"/>
  <c r="T20" i="6"/>
  <c r="V3" i="6"/>
  <c r="V9" i="6"/>
  <c r="V15" i="6"/>
  <c r="V19" i="6"/>
  <c r="V8" i="6"/>
  <c r="V14" i="6"/>
  <c r="V8" i="5"/>
  <c r="V20" i="5"/>
  <c r="C59" i="5"/>
  <c r="V21" i="5"/>
  <c r="V27" i="5"/>
  <c r="V38" i="5"/>
  <c r="V44" i="5"/>
  <c r="V50" i="5"/>
  <c r="R121" i="5"/>
  <c r="U33" i="5"/>
  <c r="Q121" i="5"/>
  <c r="V3" i="5"/>
  <c r="V86" i="5"/>
  <c r="V90" i="5"/>
  <c r="V94" i="5"/>
  <c r="V5" i="5"/>
  <c r="V11" i="5"/>
  <c r="V22" i="5"/>
  <c r="V68" i="5"/>
  <c r="V17" i="5"/>
  <c r="V28" i="5"/>
  <c r="V39" i="5"/>
  <c r="V45" i="5"/>
  <c r="V51" i="5"/>
  <c r="V84" i="5"/>
  <c r="R141" i="5"/>
  <c r="Q141" i="5"/>
  <c r="R112" i="5"/>
  <c r="V89" i="5"/>
  <c r="V83" i="5"/>
  <c r="V70" i="5"/>
  <c r="V92" i="5"/>
  <c r="V80" i="5"/>
  <c r="V88" i="5"/>
  <c r="V72" i="5"/>
  <c r="V77" i="5"/>
  <c r="V73" i="5"/>
  <c r="C96" i="5"/>
  <c r="V69" i="5"/>
  <c r="U96" i="5"/>
  <c r="U59" i="5"/>
  <c r="T59" i="5"/>
  <c r="T96" i="5"/>
  <c r="V7" i="5"/>
  <c r="V23" i="5"/>
  <c r="V14" i="5"/>
  <c r="V9" i="5"/>
  <c r="V31" i="5"/>
  <c r="V42" i="5"/>
  <c r="V48" i="5"/>
  <c r="V15" i="5"/>
  <c r="C33" i="5"/>
  <c r="T33" i="5"/>
  <c r="V40" i="5"/>
  <c r="V56" i="5"/>
  <c r="Q119" i="3"/>
  <c r="R119" i="3"/>
  <c r="U54" i="3"/>
  <c r="U53" i="3"/>
  <c r="T77" i="3"/>
  <c r="U59" i="3"/>
  <c r="S77" i="3"/>
  <c r="C77" i="3"/>
  <c r="U69" i="3"/>
  <c r="U71" i="3"/>
  <c r="U60" i="3"/>
  <c r="U67" i="3"/>
  <c r="U68" i="3"/>
  <c r="U61" i="3"/>
  <c r="V41" i="14"/>
  <c r="U121" i="10"/>
  <c r="U128" i="12"/>
  <c r="U150" i="14"/>
  <c r="U154" i="11"/>
  <c r="U107" i="8"/>
  <c r="S115" i="6"/>
  <c r="U115" i="6"/>
  <c r="V59" i="5"/>
  <c r="U175" i="5"/>
  <c r="U149" i="3"/>
  <c r="U77" i="3"/>
  <c r="U29" i="3"/>
  <c r="V71" i="14"/>
  <c r="V43" i="13"/>
  <c r="V27" i="13"/>
  <c r="V71" i="13"/>
  <c r="V43" i="12"/>
  <c r="V27" i="12"/>
  <c r="V71" i="12"/>
  <c r="V50" i="11"/>
  <c r="V29" i="11"/>
  <c r="V80" i="11"/>
  <c r="V20" i="10"/>
  <c r="V39" i="10"/>
  <c r="V60" i="10"/>
  <c r="V19" i="8"/>
  <c r="V55" i="8"/>
  <c r="V35" i="8"/>
  <c r="V60" i="6"/>
  <c r="V39" i="6"/>
  <c r="V20" i="6"/>
  <c r="V33" i="5"/>
  <c r="V96" i="5"/>
</calcChain>
</file>

<file path=xl/sharedStrings.xml><?xml version="1.0" encoding="utf-8"?>
<sst xmlns="http://schemas.openxmlformats.org/spreadsheetml/2006/main" count="3659" uniqueCount="582">
  <si>
    <t>Eastern Conference</t>
  </si>
  <si>
    <t>Team</t>
  </si>
  <si>
    <t>Games</t>
  </si>
  <si>
    <t>Wins</t>
  </si>
  <si>
    <t>Losses</t>
  </si>
  <si>
    <t>Ties</t>
  </si>
  <si>
    <t>Points</t>
  </si>
  <si>
    <t>RF</t>
  </si>
  <si>
    <t>RA</t>
  </si>
  <si>
    <t>Whitby Canadians</t>
  </si>
  <si>
    <t>Clarington Cubs</t>
  </si>
  <si>
    <t>Port Hope Flyers</t>
  </si>
  <si>
    <t>Bowmanville Dodgers</t>
  </si>
  <si>
    <t>Markham Mariners</t>
  </si>
  <si>
    <t>Vaughan Vikings</t>
  </si>
  <si>
    <t>Milton Orioles</t>
  </si>
  <si>
    <t>Mississauga Southwest Twins</t>
  </si>
  <si>
    <t>York Diamonds</t>
  </si>
  <si>
    <t>Martingrove Sox</t>
  </si>
  <si>
    <t xml:space="preserve"> </t>
  </si>
  <si>
    <t>Western Conference</t>
  </si>
  <si>
    <t>2024 Playoffs</t>
  </si>
  <si>
    <t xml:space="preserve">Vaughan Vikings  </t>
  </si>
  <si>
    <t xml:space="preserve">Milton Orioles  </t>
  </si>
  <si>
    <t xml:space="preserve">Whitby Canadians  </t>
  </si>
  <si>
    <t xml:space="preserve">Bowmanville Dodgers  </t>
  </si>
  <si>
    <t xml:space="preserve">York Diamonds  </t>
  </si>
  <si>
    <t xml:space="preserve">Clarington Cubs  </t>
  </si>
  <si>
    <t xml:space="preserve">Martingrove Sox  </t>
  </si>
  <si>
    <t xml:space="preserve">Port Hope Flyers  </t>
  </si>
  <si>
    <t xml:space="preserve">Markham Mariners  </t>
  </si>
  <si>
    <t xml:space="preserve">Mississauga Southwest Twins  </t>
  </si>
  <si>
    <t>Date</t>
  </si>
  <si>
    <t>Score</t>
  </si>
  <si>
    <t>Vaughan Vikings   14  Milton Orioles   9</t>
  </si>
  <si>
    <t>Vaughan Vikings   13  Milton Orioles   1</t>
  </si>
  <si>
    <t>Vaughan Vikings   6  Whitby Canadians   3</t>
  </si>
  <si>
    <t>Milton Orioles   7  Whitby Canadians   6</t>
  </si>
  <si>
    <t>Vaughan Vikings   9  Bowmanville Dodgers   1</t>
  </si>
  <si>
    <t>Vaughan Vikings   8  York Diamonds   2</t>
  </si>
  <si>
    <t>Bowmanville Dodgers   13  Port Hope Flyers   1</t>
  </si>
  <si>
    <t>Milton Orioles   9  York Diamonds   8</t>
  </si>
  <si>
    <t>Bowmanville Dodgers   10  Clarington Cubs   3</t>
  </si>
  <si>
    <t>Vaughan Vikings   1  Martingrove Sox   0</t>
  </si>
  <si>
    <t>Whitby Canadians   8  Port Hope Flyers   0</t>
  </si>
  <si>
    <t>Clarington Cubs   11  Markham Mariners   1</t>
  </si>
  <si>
    <t>Whitby Canadians   16  Bowmanville Dodgers   3</t>
  </si>
  <si>
    <t>York Diamonds   6  Vaughan Vikings   3</t>
  </si>
  <si>
    <t>Martingrove Sox   10  Mississauga Southwest Twins   9</t>
  </si>
  <si>
    <t>Port Hope Flyers   8  Clarington Cubs   7</t>
  </si>
  <si>
    <t>York Diamonds   13  Martingrove Sox   4</t>
  </si>
  <si>
    <t>Milton Orioles   3  Mississauga Southwest Twins   1</t>
  </si>
  <si>
    <t>Bowmanville Dodgers   12  Markham Mariners   8</t>
  </si>
  <si>
    <t>Twins eliminated</t>
  </si>
  <si>
    <t>Mariners eliminated</t>
  </si>
  <si>
    <t>Cubs eliminated</t>
  </si>
  <si>
    <t>Dodgers eliminated</t>
  </si>
  <si>
    <t>Sox eliminated</t>
  </si>
  <si>
    <t>Diamonds eliminated</t>
  </si>
  <si>
    <t>Flyers eliminated</t>
  </si>
  <si>
    <t>Canadians eliminated</t>
  </si>
  <si>
    <t>Orioles eliminated</t>
  </si>
  <si>
    <t>#</t>
  </si>
  <si>
    <t>Name</t>
  </si>
  <si>
    <t>AVG</t>
  </si>
  <si>
    <t>GP</t>
  </si>
  <si>
    <t>PA</t>
  </si>
  <si>
    <t>AB</t>
  </si>
  <si>
    <t>R</t>
  </si>
  <si>
    <t>H</t>
  </si>
  <si>
    <t>2B</t>
  </si>
  <si>
    <t>3B</t>
  </si>
  <si>
    <t>HR</t>
  </si>
  <si>
    <t>RBI</t>
  </si>
  <si>
    <t>BB</t>
  </si>
  <si>
    <t>K</t>
  </si>
  <si>
    <t>HBP</t>
  </si>
  <si>
    <t>SB</t>
  </si>
  <si>
    <t>CS</t>
  </si>
  <si>
    <t>SH</t>
  </si>
  <si>
    <t>SF</t>
  </si>
  <si>
    <t>OBP</t>
  </si>
  <si>
    <t>SLG</t>
  </si>
  <si>
    <t>OPS</t>
  </si>
  <si>
    <t>Nick Austin</t>
  </si>
  <si>
    <t>Flynn Reilly</t>
  </si>
  <si>
    <t>Ryan Allender</t>
  </si>
  <si>
    <t>Brock March</t>
  </si>
  <si>
    <t>Tyler Davies</t>
  </si>
  <si>
    <t>Kyle Hall</t>
  </si>
  <si>
    <t>Curtis March</t>
  </si>
  <si>
    <t>Anthony Qaqish</t>
  </si>
  <si>
    <t>Andrew Nauth</t>
  </si>
  <si>
    <t>Christian Preece</t>
  </si>
  <si>
    <t>Jeremy McQuay</t>
  </si>
  <si>
    <t>CJ Stevens</t>
  </si>
  <si>
    <t>Jason Parker</t>
  </si>
  <si>
    <t>Trent Roza</t>
  </si>
  <si>
    <t>Sean Preece</t>
  </si>
  <si>
    <t>Simon Qaqish</t>
  </si>
  <si>
    <t>Josh Essery</t>
  </si>
  <si>
    <t>Dylan Topham</t>
  </si>
  <si>
    <t>Ben Schlecter</t>
  </si>
  <si>
    <t>Robert Morris</t>
  </si>
  <si>
    <t>Derek Allender</t>
  </si>
  <si>
    <t>Josh Halferty</t>
  </si>
  <si>
    <t>Kenny Harman</t>
  </si>
  <si>
    <t>Matt Miller</t>
  </si>
  <si>
    <t>Kyle Mogavero</t>
  </si>
  <si>
    <t>Chris Tracey</t>
  </si>
  <si>
    <t>Total</t>
  </si>
  <si>
    <t>Anthony Qagish</t>
  </si>
  <si>
    <t>Simon Qagish</t>
  </si>
  <si>
    <t>BOWMANVILLE DODGERS (regular season batting)</t>
  </si>
  <si>
    <t>BOWMANVILLE DODGERS (playoffs batting)</t>
  </si>
  <si>
    <t>BOWMANVILLE DODGERS (total batting)</t>
  </si>
  <si>
    <t>BOWMANVILLE DODGERS (regular season pitching)</t>
  </si>
  <si>
    <t>GS</t>
  </si>
  <si>
    <t>IP</t>
  </si>
  <si>
    <t>ER</t>
  </si>
  <si>
    <t>CG</t>
  </si>
  <si>
    <t>W</t>
  </si>
  <si>
    <t>L</t>
  </si>
  <si>
    <t>S</t>
  </si>
  <si>
    <t>BS</t>
  </si>
  <si>
    <t>ERA</t>
  </si>
  <si>
    <t>WHIP</t>
  </si>
  <si>
    <t>Sean Preece</t>
  </si>
  <si>
    <t>Josh Halferty</t>
  </si>
  <si>
    <t>Josh Essery</t>
  </si>
  <si>
    <t>Brock March</t>
  </si>
  <si>
    <t>Curtis March</t>
  </si>
  <si>
    <t>Anthony Qaqish</t>
  </si>
  <si>
    <t>Derek Allender</t>
  </si>
  <si>
    <t>Simon Qaqish</t>
  </si>
  <si>
    <t>Robert Morris</t>
  </si>
  <si>
    <t>Christian Preece</t>
  </si>
  <si>
    <t>Ryan Allender</t>
  </si>
  <si>
    <t>Dylan Topham</t>
  </si>
  <si>
    <t>CJ Stevens</t>
  </si>
  <si>
    <t>BOWMANVILLE DODGERS (playoffs pitching)</t>
  </si>
  <si>
    <t>Simon Qagish</t>
  </si>
  <si>
    <t>Andrew Seguin</t>
  </si>
  <si>
    <t>Steve Correia</t>
  </si>
  <si>
    <t>Aaron Morris</t>
  </si>
  <si>
    <t>Eric Foley</t>
  </si>
  <si>
    <t>Mark Pereira</t>
  </si>
  <si>
    <t>Manny Rodriguez</t>
  </si>
  <si>
    <t>Jamie Hatfield</t>
  </si>
  <si>
    <t>Blake Cross</t>
  </si>
  <si>
    <t>Sydney Saunders</t>
  </si>
  <si>
    <t>Anthony Alfino</t>
  </si>
  <si>
    <t>Rich Freeman</t>
  </si>
  <si>
    <t>Fil Vazzano</t>
  </si>
  <si>
    <t>Kevin Horton</t>
  </si>
  <si>
    <t>Varun Krishnammagaru</t>
  </si>
  <si>
    <t>Eduardo Fajardo</t>
  </si>
  <si>
    <t>Brent Fransman</t>
  </si>
  <si>
    <t>Martin Rodriguez</t>
  </si>
  <si>
    <t>Mitch Busch</t>
  </si>
  <si>
    <t>Conner Durocher</t>
  </si>
  <si>
    <t>Paul Freeman</t>
  </si>
  <si>
    <t>Alex Beauvais</t>
  </si>
  <si>
    <t>Ryan Freeman</t>
  </si>
  <si>
    <t>Andrew Greig</t>
  </si>
  <si>
    <t>Oswaldo Alvarez</t>
  </si>
  <si>
    <t>Kieran Teramoto</t>
  </si>
  <si>
    <t>Jason Stober</t>
  </si>
  <si>
    <t>Adamo Tucci</t>
  </si>
  <si>
    <t>Mike Lee</t>
  </si>
  <si>
    <t>Mike Didier</t>
  </si>
  <si>
    <t>Jesse Dinsmore</t>
  </si>
  <si>
    <t>YORK DIAMONDS (regular season batting)</t>
  </si>
  <si>
    <t>Oz Alvarez</t>
  </si>
  <si>
    <t>Manny Rodriguex</t>
  </si>
  <si>
    <t>YORK DIAMONDS (playoffs batting)</t>
  </si>
  <si>
    <t>YORK DIAMONDS (total batting)</t>
  </si>
  <si>
    <t>YORK DIAMONDS (regular season pitching)</t>
  </si>
  <si>
    <t>Ryan Freeman</t>
  </si>
  <si>
    <t>Martin Rodriguez</t>
  </si>
  <si>
    <t>Brent Fransman</t>
  </si>
  <si>
    <t>Eduardo Fajardo</t>
  </si>
  <si>
    <t>Kevin Horton</t>
  </si>
  <si>
    <t>Jamie Hatfield</t>
  </si>
  <si>
    <t>Conner Durocher</t>
  </si>
  <si>
    <t>Eric Foley</t>
  </si>
  <si>
    <t>Mike Didier</t>
  </si>
  <si>
    <t>Jesse Dinsmore</t>
  </si>
  <si>
    <t>Mitch Busch</t>
  </si>
  <si>
    <t>YORK DIAMONDS (playoffs pitching)</t>
  </si>
  <si>
    <t>YORK DIAMONDS (total pitching)</t>
  </si>
  <si>
    <t>VAUGHAN VIKINGS (regular season batting)</t>
  </si>
  <si>
    <t>VAUGHAN VIKINGS (playoffs batting)</t>
  </si>
  <si>
    <t>VAUGHAN VIKINGS (total batting)</t>
  </si>
  <si>
    <t>VAUGHAN VIKINGS (regular season pitching)</t>
  </si>
  <si>
    <t>VAUGHAN VIKINGS (playoffs pitching)</t>
  </si>
  <si>
    <t>VAUGHAN VIKINGS (total pitching)</t>
  </si>
  <si>
    <t>Brandon Bolarinho</t>
  </si>
  <si>
    <t>Luca Paese</t>
  </si>
  <si>
    <t>Ethan Kopel</t>
  </si>
  <si>
    <t>Adam Valentino</t>
  </si>
  <si>
    <t>Emilio Paglia</t>
  </si>
  <si>
    <t>Brian Woodhouse</t>
  </si>
  <si>
    <t>Julian Testani</t>
  </si>
  <si>
    <t>Jon Thiesen</t>
  </si>
  <si>
    <t>Marlon Piedrahita</t>
  </si>
  <si>
    <t>Andrew Marrese</t>
  </si>
  <si>
    <t>Marco Sacilotto</t>
  </si>
  <si>
    <t>Michael Caicco</t>
  </si>
  <si>
    <t>Brian Rocha</t>
  </si>
  <si>
    <t>Zac Kelcher-McConnell</t>
  </si>
  <si>
    <t>Sam Galloway</t>
  </si>
  <si>
    <t>Jett Bui</t>
  </si>
  <si>
    <t>Lane Gold</t>
  </si>
  <si>
    <t>Jon Theisen</t>
  </si>
  <si>
    <t>Zack Kelcher McConnell</t>
  </si>
  <si>
    <t>Julian Testani</t>
  </si>
  <si>
    <t>Adam Valentino</t>
  </si>
  <si>
    <t>Jon Thiesen</t>
  </si>
  <si>
    <t>Jett Bui</t>
  </si>
  <si>
    <t>Luca Paese</t>
  </si>
  <si>
    <t>Marco Sacilotto</t>
  </si>
  <si>
    <t>Ethan Kopel</t>
  </si>
  <si>
    <t>Brian Woodhouse</t>
  </si>
  <si>
    <t>Emilio Paglia</t>
  </si>
  <si>
    <t>Jon Theisen</t>
  </si>
  <si>
    <t>Chris Smorenburg</t>
  </si>
  <si>
    <t>Sean Mathe</t>
  </si>
  <si>
    <t>Geoff McCallum</t>
  </si>
  <si>
    <t>Jakob Siracusa</t>
  </si>
  <si>
    <t>Pat McEnroe</t>
  </si>
  <si>
    <t>Ethan Cane</t>
  </si>
  <si>
    <t>Christian D'Cruz</t>
  </si>
  <si>
    <t>Mike Shuryn</t>
  </si>
  <si>
    <t>Lee Mathe</t>
  </si>
  <si>
    <t>Jimmy Hunt</t>
  </si>
  <si>
    <t>Tyler Lam</t>
  </si>
  <si>
    <t>Brian Rocha</t>
  </si>
  <si>
    <t>Michael Caicco</t>
  </si>
  <si>
    <t>Tim Westlake</t>
  </si>
  <si>
    <t>Javed Baksh</t>
  </si>
  <si>
    <t>Joel Palma</t>
  </si>
  <si>
    <t>Steve Jablonski</t>
  </si>
  <si>
    <t>Sam Galloway</t>
  </si>
  <si>
    <t>Pete Westlake</t>
  </si>
  <si>
    <t>Rory Burke</t>
  </si>
  <si>
    <t>Rob Fougere</t>
  </si>
  <si>
    <t>Scott Buck</t>
  </si>
  <si>
    <t>Gavin Russell</t>
  </si>
  <si>
    <t>Brandon Tong</t>
  </si>
  <si>
    <t>Shawn Mayhew</t>
  </si>
  <si>
    <t>Kevin Hussey</t>
  </si>
  <si>
    <t>Brandon Mistele</t>
  </si>
  <si>
    <t>Griffin Judson</t>
  </si>
  <si>
    <t>Ilce Bozinovski</t>
  </si>
  <si>
    <t>Josh Chaulk</t>
  </si>
  <si>
    <t>Brian Harris</t>
  </si>
  <si>
    <t>Niko Angelakos</t>
  </si>
  <si>
    <t>Christien Spulnick</t>
  </si>
  <si>
    <t>Keith Capstick</t>
  </si>
  <si>
    <t>Rob Thorne</t>
  </si>
  <si>
    <t>Yannick Delorme</t>
  </si>
  <si>
    <t>Lukis Leoen</t>
  </si>
  <si>
    <t>Tristian Willcocks</t>
  </si>
  <si>
    <t>Casey Romanin</t>
  </si>
  <si>
    <t>Ryan George</t>
  </si>
  <si>
    <t>Dalton Cooke</t>
  </si>
  <si>
    <t>Taylor Fitze</t>
  </si>
  <si>
    <t>Owen Sheppard</t>
  </si>
  <si>
    <t>Nolan Nicholson</t>
  </si>
  <si>
    <t>Timothy Mark</t>
  </si>
  <si>
    <t>Adam Levitan</t>
  </si>
  <si>
    <t>Brendan Tink</t>
  </si>
  <si>
    <t>Chris Wotten</t>
  </si>
  <si>
    <t>Thomas Atkinson</t>
  </si>
  <si>
    <t>Rylan Jaikaran</t>
  </si>
  <si>
    <t>Declan Collins</t>
  </si>
  <si>
    <t>Bobby Gilligan</t>
  </si>
  <si>
    <t>Tristan Beadle</t>
  </si>
  <si>
    <t>RUNS</t>
  </si>
  <si>
    <t>AT BATS</t>
  </si>
  <si>
    <t>Vaughan</t>
  </si>
  <si>
    <t>York</t>
  </si>
  <si>
    <t>Whitby</t>
  </si>
  <si>
    <t>Milton</t>
  </si>
  <si>
    <t>Clarington</t>
  </si>
  <si>
    <t>MSW Twins</t>
  </si>
  <si>
    <t>Bowmanville</t>
  </si>
  <si>
    <t>Port Hope</t>
  </si>
  <si>
    <t>Markham</t>
  </si>
  <si>
    <t>Martingrove</t>
  </si>
  <si>
    <t>HITS</t>
  </si>
  <si>
    <t>DOUBLES</t>
  </si>
  <si>
    <t>TRIPLES</t>
  </si>
  <si>
    <t>HOME RUNS</t>
  </si>
  <si>
    <t>WALKS</t>
  </si>
  <si>
    <t>HIT BY PITCH</t>
  </si>
  <si>
    <t>STOLEN BASES</t>
  </si>
  <si>
    <t>OBP (min. 50 plate appearances)</t>
  </si>
  <si>
    <t>SLUGGING (min. 50 plate appearances)</t>
  </si>
  <si>
    <t>OPS (min. 50 plate appearances)</t>
  </si>
  <si>
    <t>Aaron Dahan</t>
  </si>
  <si>
    <t>Kevin Hussey</t>
  </si>
  <si>
    <t xml:space="preserve">Whitby </t>
  </si>
  <si>
    <t>Mark Janes</t>
  </si>
  <si>
    <t>Tristan Beadle</t>
  </si>
  <si>
    <t>Jakob Siracusa</t>
  </si>
  <si>
    <t>Stu Kingston</t>
  </si>
  <si>
    <t>Ben Chisholm</t>
  </si>
  <si>
    <t>Mike Cappuccitti</t>
  </si>
  <si>
    <t>Kengo Saeki</t>
  </si>
  <si>
    <t>Zubin Rao</t>
  </si>
  <si>
    <t>Brady Fowler</t>
  </si>
  <si>
    <t>AVERAGE (min. 50 plate appearances)</t>
  </si>
  <si>
    <t>MSW TWINS (regular season batting)</t>
  </si>
  <si>
    <t>MSW TWINS (playoffs batting)</t>
  </si>
  <si>
    <t>MSW TWINS (total batting)</t>
  </si>
  <si>
    <t>MSW TWINS (regular season pitching)</t>
  </si>
  <si>
    <t>MSW TWINS (playoffs pitching)</t>
  </si>
  <si>
    <t>MSW TWINS (total pitching)</t>
  </si>
  <si>
    <t>Seb Saucedo</t>
  </si>
  <si>
    <t>Pat McEnroe</t>
  </si>
  <si>
    <t>Christian D'Cruz</t>
  </si>
  <si>
    <t>Jimmy Hunt</t>
  </si>
  <si>
    <t>Matt Smith</t>
  </si>
  <si>
    <t>Tim Westlake</t>
  </si>
  <si>
    <t>Javed Baksh</t>
  </si>
  <si>
    <t>Joe Cranker</t>
  </si>
  <si>
    <t>Pete Westlake</t>
  </si>
  <si>
    <t>Jeff Bond</t>
  </si>
  <si>
    <t>Stuart Kingston</t>
  </si>
  <si>
    <t>Ken Woodford</t>
  </si>
  <si>
    <t>Jorge Guerra</t>
  </si>
  <si>
    <t>Mike O'Donnell</t>
  </si>
  <si>
    <t>Christian D Cruz</t>
  </si>
  <si>
    <t>Mike O Donnell</t>
  </si>
  <si>
    <t>Stuart Kingston</t>
  </si>
  <si>
    <t>Mike O'Donnell</t>
  </si>
  <si>
    <t>Mike O Donnell</t>
  </si>
  <si>
    <t>Stu Kingston</t>
  </si>
  <si>
    <t>BOWMANVILLE DODGERS (total pitching)</t>
  </si>
  <si>
    <t>MILTON ORIOLES (regular season batting)</t>
  </si>
  <si>
    <t>MILTON ORIOLES (playoffs batting)</t>
  </si>
  <si>
    <t>MILTON ORIOLES (total batting)</t>
  </si>
  <si>
    <t>MILTON ORIOLES (regular season pitching)</t>
  </si>
  <si>
    <t>MILTON ORIOLES (playoffs pitching)</t>
  </si>
  <si>
    <t>MILTON ORIOLES (total pitching)</t>
  </si>
  <si>
    <t>Chris Smorenburg</t>
  </si>
  <si>
    <t>Sean Mathe</t>
  </si>
  <si>
    <t>Geoff McCallum</t>
  </si>
  <si>
    <t>Ethan Cane</t>
  </si>
  <si>
    <t>Mike Shuryn</t>
  </si>
  <si>
    <t>Lee Mathe</t>
  </si>
  <si>
    <t>Joel Palma</t>
  </si>
  <si>
    <t>Steve Jablonski</t>
  </si>
  <si>
    <t>Frank Pirillo</t>
  </si>
  <si>
    <t>Rob Fougere</t>
  </si>
  <si>
    <t>Moises Martin</t>
  </si>
  <si>
    <t>Justin Rattray</t>
  </si>
  <si>
    <t>John Brady</t>
  </si>
  <si>
    <t>Dawson Thorogood</t>
  </si>
  <si>
    <t>Dawson Thorogood</t>
  </si>
  <si>
    <t>John Brady</t>
  </si>
  <si>
    <t>Mike Cappuccitti</t>
  </si>
  <si>
    <t>MARTINGROVE SOX (regular season batting)</t>
  </si>
  <si>
    <t>MARTINGROVE SOX (playoffs batting)</t>
  </si>
  <si>
    <t>MARTINGROVE SOX (total batting)</t>
  </si>
  <si>
    <t>MARTINGROVE SOX (regular season pitching)</t>
  </si>
  <si>
    <t>MARTINGROVE SOX (playoffs pitching)</t>
  </si>
  <si>
    <t>MARTINGROVE SOX (total pitching)</t>
  </si>
  <si>
    <t>Kevin Henry</t>
  </si>
  <si>
    <t>Andrew Brugel</t>
  </si>
  <si>
    <t>Tyler Lam</t>
  </si>
  <si>
    <t>Rory Burke</t>
  </si>
  <si>
    <t>Scott Buck</t>
  </si>
  <si>
    <t>Logan Pelletier</t>
  </si>
  <si>
    <t>Jack Kenny</t>
  </si>
  <si>
    <t>John Tokatlidis</t>
  </si>
  <si>
    <t>Linden Feist</t>
  </si>
  <si>
    <t>Anthony Jones</t>
  </si>
  <si>
    <t>Anthony Zambito</t>
  </si>
  <si>
    <t>Gustavo Velarde</t>
  </si>
  <si>
    <t>Steve Miller</t>
  </si>
  <si>
    <t>Brendan Forbes</t>
  </si>
  <si>
    <t>Josh Caicco</t>
  </si>
  <si>
    <t>Linden Feist</t>
  </si>
  <si>
    <t>Josh Caicco</t>
  </si>
  <si>
    <t>Gustavo Velarde</t>
  </si>
  <si>
    <t>Jack Kenny</t>
  </si>
  <si>
    <t>Kengo Saeki</t>
  </si>
  <si>
    <t>Brendan Forbes</t>
  </si>
  <si>
    <t>Logan Pelletier</t>
  </si>
  <si>
    <t>2024 Playoff Scores</t>
  </si>
  <si>
    <t>WHITBY CANADIANS (regular season batting)</t>
  </si>
  <si>
    <t>WHITBY CANADIANS (playoffs batting)</t>
  </si>
  <si>
    <t>WHITBY CANADIANS (total batting)</t>
  </si>
  <si>
    <t>WHITBY CANADIANS (regular season pitching)</t>
  </si>
  <si>
    <t>WHITBY CANADIANS (playoffs pitching)</t>
  </si>
  <si>
    <t>WHITBY CANADIANS (total pitching)</t>
  </si>
  <si>
    <t>Fernando Suarez</t>
  </si>
  <si>
    <t>Gavin Russell</t>
  </si>
  <si>
    <t>Shawn Mayhew</t>
  </si>
  <si>
    <t>Kevin Campbell</t>
  </si>
  <si>
    <t>Brandon Mistele</t>
  </si>
  <si>
    <t>Brian Harris</t>
  </si>
  <si>
    <t>Mike Bannon</t>
  </si>
  <si>
    <t>Niko Angelakos</t>
  </si>
  <si>
    <t>Keith Capstick</t>
  </si>
  <si>
    <t>Colby Anderson</t>
  </si>
  <si>
    <t>Casey Romanin</t>
  </si>
  <si>
    <t>Ryan George</t>
  </si>
  <si>
    <t>Brendan Smith</t>
  </si>
  <si>
    <t>Peyton Wood</t>
  </si>
  <si>
    <t>Brendan Woo</t>
  </si>
  <si>
    <t>Chris Wotten</t>
  </si>
  <si>
    <t>Thomas Atkinson</t>
  </si>
  <si>
    <t>Declan Collins</t>
  </si>
  <si>
    <t>Ben Fuhrmann</t>
  </si>
  <si>
    <t>Stephon Richmond</t>
  </si>
  <si>
    <t>Ryan Smith</t>
  </si>
  <si>
    <t>Aydan Salam</t>
  </si>
  <si>
    <t>Graig Andrew</t>
  </si>
  <si>
    <t>Ayden Salam</t>
  </si>
  <si>
    <t>Stefon Richmond</t>
  </si>
  <si>
    <t>Ryan Smith</t>
  </si>
  <si>
    <t>Ben Fuhrmann</t>
  </si>
  <si>
    <t>Kevin Campbell</t>
  </si>
  <si>
    <t>GAMES PITCHED</t>
  </si>
  <si>
    <t>Taylor Fitze</t>
  </si>
  <si>
    <t>GAMES STARTED</t>
  </si>
  <si>
    <t>INNINGS PITCHED</t>
  </si>
  <si>
    <t>STRIKEOUTS</t>
  </si>
  <si>
    <t>COMPLETE GAMES</t>
  </si>
  <si>
    <t>Bobby Gilligan</t>
  </si>
  <si>
    <t>WINS</t>
  </si>
  <si>
    <t>Brendan Tink</t>
  </si>
  <si>
    <t>SAVES</t>
  </si>
  <si>
    <t>Jordan Jaikaran</t>
  </si>
  <si>
    <t>ERA/7 (minimum 26 innings pitched)</t>
  </si>
  <si>
    <t>Nick Demone</t>
  </si>
  <si>
    <t>WHIP (minimum 26 innings pitched)</t>
  </si>
  <si>
    <t>Whtiby</t>
  </si>
  <si>
    <t>PORT HOPE FLYERS (regular season batting)</t>
  </si>
  <si>
    <t>PORT HOPE FLYERS (playoffs batting)</t>
  </si>
  <si>
    <t>PORT HOPE FLYERS (total batting)</t>
  </si>
  <si>
    <t>PORT HOPE FLYERS (regular season pitching)</t>
  </si>
  <si>
    <t>PORT HOPE FLYERS (playoffs pitching)</t>
  </si>
  <si>
    <t>PORT HOPE FLYERS (total pitching)</t>
  </si>
  <si>
    <t>Brad Dowler</t>
  </si>
  <si>
    <t>Matt Antaya</t>
  </si>
  <si>
    <t>Griffin Judson</t>
  </si>
  <si>
    <t>Brett Jiggins</t>
  </si>
  <si>
    <t>Matt Vrooman</t>
  </si>
  <si>
    <t>Brad Pickering</t>
  </si>
  <si>
    <t>Connor Turland</t>
  </si>
  <si>
    <t>Curtis Chapple</t>
  </si>
  <si>
    <t>Hunter Baker</t>
  </si>
  <si>
    <t>Dawson Baker</t>
  </si>
  <si>
    <t>Owen Sheppard</t>
  </si>
  <si>
    <t>Kyle Hogg</t>
  </si>
  <si>
    <t>Ben Deboer</t>
  </si>
  <si>
    <t>Luke Kirkey</t>
  </si>
  <si>
    <t>Jake Tuominen</t>
  </si>
  <si>
    <t>Robert McNab</t>
  </si>
  <si>
    <t>Tye MacInnes</t>
  </si>
  <si>
    <t>Joe Tanner</t>
  </si>
  <si>
    <t>Kelly Durack</t>
  </si>
  <si>
    <t>Curtis Clark</t>
  </si>
  <si>
    <t>Mike McNaught</t>
  </si>
  <si>
    <t>Bobby Giiligan</t>
  </si>
  <si>
    <t>Jake Tuomenin</t>
  </si>
  <si>
    <t>Luke Kirkey</t>
  </si>
  <si>
    <t>Mike McNaught</t>
  </si>
  <si>
    <t>Matt Vrooman</t>
  </si>
  <si>
    <t>Brady Fowler</t>
  </si>
  <si>
    <t>Bobby Giiligan</t>
  </si>
  <si>
    <t>CLARINGTON CUBS (regular season batting)</t>
  </si>
  <si>
    <t>CLARINGTON CUBS (total batting)</t>
  </si>
  <si>
    <t>CLARINGTON CUBS (regular season pitching)</t>
  </si>
  <si>
    <t>CLARINGTON CUBS (total pitching)</t>
  </si>
  <si>
    <t>Christian Spulnick</t>
  </si>
  <si>
    <t>Rob Thorne</t>
  </si>
  <si>
    <t>Tristan Willcocks</t>
  </si>
  <si>
    <t>Josh Chaulk</t>
  </si>
  <si>
    <t>Demoy Green</t>
  </si>
  <si>
    <t>Nolan Nicholson</t>
  </si>
  <si>
    <t>Yannick Delorme</t>
  </si>
  <si>
    <t>Ilce Bozinovski</t>
  </si>
  <si>
    <t>Brennen Conquer</t>
  </si>
  <si>
    <t>John Fredrick</t>
  </si>
  <si>
    <t>Wayne Feltham</t>
  </si>
  <si>
    <t>James Crosby</t>
  </si>
  <si>
    <t>Michael Cyr</t>
  </si>
  <si>
    <t>Kyle Conquer</t>
  </si>
  <si>
    <t>Christien Spulnick</t>
  </si>
  <si>
    <t>Daniel Merhzadeh</t>
  </si>
  <si>
    <t>Lukis Leoen</t>
  </si>
  <si>
    <t>Blake Faulds</t>
  </si>
  <si>
    <t>Tristian Willcocks</t>
  </si>
  <si>
    <t>Brennan Conquer</t>
  </si>
  <si>
    <t>John Frederick</t>
  </si>
  <si>
    <t>Nick McMeekin</t>
  </si>
  <si>
    <t>Alex Dumais</t>
  </si>
  <si>
    <t>Lucas Belej</t>
  </si>
  <si>
    <t>Brenan McNeely</t>
  </si>
  <si>
    <t>Dylan Gillis</t>
  </si>
  <si>
    <t>Nick Demone</t>
  </si>
  <si>
    <t>Wayne Feltham</t>
  </si>
  <si>
    <t>Lucas Belej</t>
  </si>
  <si>
    <t>Nick McMeekin</t>
  </si>
  <si>
    <t>Brenan McNeely</t>
  </si>
  <si>
    <t>John Frederick</t>
  </si>
  <si>
    <t>Tristan Willcocks</t>
  </si>
  <si>
    <t>CLARINGTON CUBS (playoffs pitching - missing game vs Markham)</t>
  </si>
  <si>
    <t>MARKHAM MARINERS (regular season batting)</t>
  </si>
  <si>
    <t>MARKHAM MARINERS (total batting)</t>
  </si>
  <si>
    <t>MARKHAM MARINERS (regular season pitching)</t>
  </si>
  <si>
    <t>David DeCassen</t>
  </si>
  <si>
    <t>MARKHAM MARINERS (playoffs pitching  - missing game vs Clarington)</t>
  </si>
  <si>
    <t>Thomas Beis</t>
  </si>
  <si>
    <t>Jamie Stein</t>
  </si>
  <si>
    <t>Aiden Pickering</t>
  </si>
  <si>
    <t>Justin Fuller</t>
  </si>
  <si>
    <t>David Decassan</t>
  </si>
  <si>
    <t>Jordan Jaikaran</t>
  </si>
  <si>
    <t>Samuel Munro</t>
  </si>
  <si>
    <t>Justin Ramo-Gisser</t>
  </si>
  <si>
    <t>Tyler Whiteford</t>
  </si>
  <si>
    <t>Cameron Mark</t>
  </si>
  <si>
    <t>Jamie Kavanagh</t>
  </si>
  <si>
    <t>Josh .</t>
  </si>
  <si>
    <t>Brandon Tong</t>
  </si>
  <si>
    <t>Dalton Cooke</t>
  </si>
  <si>
    <t>Timothy Mark</t>
  </si>
  <si>
    <t>Thomas Beis</t>
  </si>
  <si>
    <t>Luca Primomo</t>
  </si>
  <si>
    <t>Jamie Stein</t>
  </si>
  <si>
    <t>Adam Levitan</t>
  </si>
  <si>
    <t>Rylan Jaikaran</t>
  </si>
  <si>
    <t>Tyler Shea</t>
  </si>
  <si>
    <t>Aiden Pickering</t>
  </si>
  <si>
    <t>Eric Loeng</t>
  </si>
  <si>
    <t>Josh .</t>
  </si>
  <si>
    <t>Tyler Whiteford</t>
  </si>
  <si>
    <t>Jamie Kavanagh</t>
  </si>
  <si>
    <t>Samuel Munro</t>
  </si>
  <si>
    <t>David Decassan</t>
  </si>
  <si>
    <t>Justin Ramo-Gisser</t>
  </si>
  <si>
    <t>David Gembe</t>
  </si>
  <si>
    <t>Cameron Mark</t>
  </si>
  <si>
    <t>Justin Fuller</t>
  </si>
  <si>
    <t>Chris Rolfe</t>
  </si>
  <si>
    <t>David DeCassen</t>
  </si>
  <si>
    <t>Justin Ramo Gisser</t>
  </si>
  <si>
    <t>CLARINGTON CUBS (playoffs batting - missing game vs Markham)</t>
  </si>
  <si>
    <t>MARKHAM MARINERS (total pitching )</t>
  </si>
  <si>
    <t>MARKHAM MARINERS (playoffs batting  - missing game vs Clarington)</t>
  </si>
  <si>
    <t>BOWMANVILLE DODGERS (career regular season batting)</t>
  </si>
  <si>
    <t>BOWMANVILLE DODGERS (career regular season pitching)</t>
  </si>
  <si>
    <t>YORK DIAMONDS (career regular season batting)</t>
  </si>
  <si>
    <t>VAUGHAN VIKINGS (career regular season batting)</t>
  </si>
  <si>
    <t>VAUGHAN VIKINGS (career regular season pitching)</t>
  </si>
  <si>
    <t>MSW TWINS (career regular season batting)</t>
  </si>
  <si>
    <t>YORK DIAMONDS (career regular season pitching)</t>
  </si>
  <si>
    <t>MSW TWINS (career regular season pitching)</t>
  </si>
  <si>
    <t>MILTON ORIOLES (career regular season batting)</t>
  </si>
  <si>
    <t>MILTON ORIOLES (career regular season pitching)</t>
  </si>
  <si>
    <t>WHITBY CANADIANS (career regular season batting)</t>
  </si>
  <si>
    <t>WHITBY CANADIANS (career regular season pitching)</t>
  </si>
  <si>
    <t>CLARINGTON CUBS (career regular season batting)</t>
  </si>
  <si>
    <t>MARKHAM MARINERS (career regular season batting)</t>
  </si>
  <si>
    <t>MARTINGROVE SOX (career regular season batting)</t>
  </si>
  <si>
    <t>PORT HOPE FLYERS (career regular season batting)</t>
  </si>
  <si>
    <t>CLARINGTON CUBS (career regular season pitching)</t>
  </si>
  <si>
    <t>MARKHAM MARINERS (career regular season pitching)</t>
  </si>
  <si>
    <t>MARTINGROVE SOX (career regular season pitching)</t>
  </si>
  <si>
    <t>PORT HOPE FLYERS (career regular season pitching)</t>
  </si>
  <si>
    <t>2024 BATTING LEADERS REGULAR SEASON</t>
  </si>
  <si>
    <t>2024 PITCHING LEADERS REGULAR SEASON</t>
  </si>
  <si>
    <t>2024 Regular Season Batting</t>
  </si>
  <si>
    <t>2024 Playoffs Batting</t>
  </si>
  <si>
    <t>2024 Total Batting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</si>
</sst>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5" x14ac:knownFonts="1">
    <font>
      <sz val="11"/>
      <color theme="1"/>
      <name val="Aptos Narrow"/>
      <family val="2"/>
      <scheme val="minor"/>
    </font>
    <font>
      <b/>
      <sz val="5"/>
      <color rgb="FF000000"/>
      <name val="Verdana"/>
      <family val="2"/>
    </font>
    <font>
      <sz val="11"/>
      <color rgb="FF000000"/>
      <name val="Verdana"/>
      <family val="2"/>
    </font>
    <font>
      <u/>
      <sz val="11"/>
      <color theme="10"/>
      <name val="Aptos Narrow"/>
      <family val="2"/>
      <scheme val="minor"/>
    </font>
    <font>
      <b/>
      <sz val="18"/>
      <color rgb="FF000000"/>
      <name val="Verdana"/>
      <family val="2"/>
    </font>
    <font>
      <sz val="11"/>
      <name val="Aptos Narrow"/>
      <family val="2"/>
      <scheme val="minor"/>
    </font>
    <font>
      <sz val="5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5"/>
      <color rgb="FF0000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ptos Narrow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0"/>
      <name val="Verdana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ptos Narrow"/>
      <family val="2"/>
    </font>
    <font>
      <sz val="9"/>
      <name val="Aptos Narrow"/>
      <family val="2"/>
    </font>
    <font>
      <sz val="9"/>
      <color theme="1"/>
      <name val="Aptos Narrow"/>
      <family val="2"/>
    </font>
    <font>
      <b/>
      <sz val="9"/>
      <color rgb="FFFFFFFF"/>
      <name val="Aptos Narrow"/>
      <family val="2"/>
    </font>
    <font>
      <sz val="9"/>
      <color rgb="FF000000"/>
      <name val="Aptos Narrow"/>
      <family val="2"/>
    </font>
    <font>
      <sz val="9"/>
      <color rgb="FFFF0000"/>
      <name val="Aptos Narrow"/>
      <family val="2"/>
    </font>
    <font>
      <u/>
      <sz val="9"/>
      <color theme="0"/>
      <name val="Aptos Narrow"/>
      <family val="2"/>
    </font>
    <font>
      <b/>
      <sz val="9"/>
      <name val="Aptos Narrow"/>
      <family val="2"/>
    </font>
    <font>
      <sz val="9"/>
      <color theme="0"/>
      <name val="Aptos Narrow"/>
      <family val="2"/>
    </font>
    <font>
      <b/>
      <sz val="9"/>
      <color rgb="FF000000"/>
      <name val="Aptos Narrow"/>
      <family val="2"/>
    </font>
    <font>
      <sz val="9"/>
      <color theme="0"/>
      <name val="Aptos Narrow"/>
      <family val="2"/>
      <scheme val="minor"/>
    </font>
    <font>
      <sz val="8"/>
      <name val="Aptos Narrow"/>
      <family val="2"/>
    </font>
    <font>
      <u/>
      <sz val="9"/>
      <color theme="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sz val="14"/>
      <color theme="1"/>
      <name val="Aptos Narrow"/>
      <family val="2"/>
    </font>
    <font>
      <b/>
      <sz val="14"/>
      <color theme="1"/>
      <name val="Aptos Narrow"/>
      <family val="2"/>
    </font>
    <font>
      <b/>
      <sz val="18"/>
      <color theme="1"/>
      <name val="Verdana"/>
      <family val="2"/>
    </font>
    <font>
      <b/>
      <sz val="10"/>
      <color theme="1"/>
      <name val="Arial"/>
      <family val="2"/>
    </font>
    <font>
      <b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top" wrapText="1"/>
    </xf>
    <xf numFmtId="0" fontId="7" fillId="5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right" vertical="top" wrapText="1"/>
    </xf>
    <xf numFmtId="0" fontId="8" fillId="5" borderId="0" xfId="0" applyFont="1" applyFill="1" applyAlignment="1">
      <alignment horizontal="left" vertical="top" wrapText="1"/>
    </xf>
    <xf numFmtId="0" fontId="9" fillId="0" borderId="0" xfId="0" applyFont="1"/>
    <xf numFmtId="0" fontId="7" fillId="6" borderId="0" xfId="0" applyFont="1" applyFill="1" applyAlignment="1">
      <alignment horizontal="right" vertical="top" wrapText="1"/>
    </xf>
    <xf numFmtId="0" fontId="10" fillId="6" borderId="0" xfId="0" applyFont="1" applyFill="1"/>
    <xf numFmtId="0" fontId="13" fillId="0" borderId="0" xfId="0" applyFont="1"/>
    <xf numFmtId="0" fontId="0" fillId="6" borderId="0" xfId="0" applyFill="1"/>
    <xf numFmtId="0" fontId="0" fillId="0" borderId="0" xfId="0" applyAlignment="1">
      <alignment horizontal="center"/>
    </xf>
    <xf numFmtId="0" fontId="16" fillId="0" borderId="0" xfId="0" applyFont="1"/>
    <xf numFmtId="0" fontId="17" fillId="2" borderId="0" xfId="0" applyFont="1" applyFill="1" applyAlignment="1">
      <alignment horizontal="left" vertical="top" wrapText="1"/>
    </xf>
    <xf numFmtId="0" fontId="19" fillId="7" borderId="1" xfId="0" applyFont="1" applyFill="1" applyBorder="1" applyAlignment="1">
      <alignment horizontal="left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 wrapText="1"/>
    </xf>
    <xf numFmtId="164" fontId="15" fillId="6" borderId="1" xfId="0" applyNumberFormat="1" applyFont="1" applyFill="1" applyBorder="1" applyAlignment="1">
      <alignment horizontal="center" vertical="top" wrapText="1"/>
    </xf>
    <xf numFmtId="2" fontId="18" fillId="6" borderId="1" xfId="0" applyNumberFormat="1" applyFont="1" applyFill="1" applyBorder="1" applyAlignment="1">
      <alignment horizontal="center" vertical="top" wrapText="1"/>
    </xf>
    <xf numFmtId="0" fontId="21" fillId="6" borderId="0" xfId="0" applyFont="1" applyFill="1" applyAlignment="1">
      <alignment horizontal="center" vertical="top" wrapText="1"/>
    </xf>
    <xf numFmtId="0" fontId="21" fillId="6" borderId="0" xfId="0" applyFont="1" applyFill="1" applyAlignment="1">
      <alignment horizontal="left" vertical="top" wrapText="1"/>
    </xf>
    <xf numFmtId="164" fontId="21" fillId="6" borderId="0" xfId="0" applyNumberFormat="1" applyFont="1" applyFill="1" applyAlignment="1">
      <alignment horizontal="center" vertical="top" wrapText="1"/>
    </xf>
    <xf numFmtId="2" fontId="21" fillId="6" borderId="1" xfId="0" applyNumberFormat="1" applyFont="1" applyFill="1" applyBorder="1" applyAlignment="1">
      <alignment horizontal="center" vertical="top" wrapText="1"/>
    </xf>
    <xf numFmtId="0" fontId="21" fillId="3" borderId="0" xfId="0" applyFont="1" applyFill="1" applyAlignment="1">
      <alignment horizontal="center" vertical="top" wrapText="1"/>
    </xf>
    <xf numFmtId="0" fontId="21" fillId="3" borderId="0" xfId="0" applyFont="1" applyFill="1" applyAlignment="1">
      <alignment horizontal="left" vertical="top" wrapText="1"/>
    </xf>
    <xf numFmtId="2" fontId="22" fillId="6" borderId="0" xfId="0" applyNumberFormat="1" applyFont="1" applyFill="1" applyAlignment="1">
      <alignment horizontal="center" vertical="top" wrapText="1"/>
    </xf>
    <xf numFmtId="0" fontId="18" fillId="6" borderId="1" xfId="0" applyFont="1" applyFill="1" applyBorder="1" applyAlignment="1">
      <alignment vertical="center" wrapText="1"/>
    </xf>
    <xf numFmtId="0" fontId="17" fillId="2" borderId="0" xfId="0" applyFont="1" applyFill="1" applyAlignment="1">
      <alignment horizontal="center" vertical="top" wrapText="1"/>
    </xf>
    <xf numFmtId="0" fontId="23" fillId="6" borderId="2" xfId="0" applyFont="1" applyFill="1" applyBorder="1"/>
    <xf numFmtId="0" fontId="24" fillId="6" borderId="3" xfId="0" applyFont="1" applyFill="1" applyBorder="1"/>
    <xf numFmtId="0" fontId="24" fillId="6" borderId="4" xfId="0" applyFont="1" applyFill="1" applyBorder="1"/>
    <xf numFmtId="0" fontId="24" fillId="6" borderId="0" xfId="0" applyFont="1" applyFill="1"/>
    <xf numFmtId="0" fontId="25" fillId="0" borderId="5" xfId="0" applyFont="1" applyBorder="1"/>
    <xf numFmtId="0" fontId="25" fillId="0" borderId="0" xfId="0" applyFont="1"/>
    <xf numFmtId="164" fontId="24" fillId="6" borderId="6" xfId="0" applyNumberFormat="1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5" fillId="6" borderId="0" xfId="0" applyFont="1" applyFill="1"/>
    <xf numFmtId="0" fontId="25" fillId="6" borderId="7" xfId="0" applyFont="1" applyFill="1" applyBorder="1"/>
    <xf numFmtId="0" fontId="25" fillId="6" borderId="8" xfId="0" applyFont="1" applyFill="1" applyBorder="1"/>
    <xf numFmtId="0" fontId="25" fillId="6" borderId="9" xfId="0" applyFont="1" applyFill="1" applyBorder="1" applyAlignment="1">
      <alignment horizontal="center"/>
    </xf>
    <xf numFmtId="0" fontId="25" fillId="0" borderId="7" xfId="0" applyFont="1" applyBorder="1"/>
    <xf numFmtId="0" fontId="25" fillId="0" borderId="8" xfId="0" applyFont="1" applyBorder="1"/>
    <xf numFmtId="0" fontId="24" fillId="6" borderId="9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/>
    </xf>
    <xf numFmtId="0" fontId="24" fillId="6" borderId="0" xfId="1" applyFont="1" applyFill="1" applyAlignment="1">
      <alignment horizontal="left" vertical="center" wrapText="1"/>
    </xf>
    <xf numFmtId="0" fontId="24" fillId="6" borderId="0" xfId="0" applyFont="1" applyFill="1" applyAlignment="1">
      <alignment horizontal="center" vertical="center" wrapText="1"/>
    </xf>
    <xf numFmtId="0" fontId="24" fillId="0" borderId="4" xfId="0" applyFont="1" applyBorder="1"/>
    <xf numFmtId="0" fontId="24" fillId="6" borderId="4" xfId="0" applyFont="1" applyFill="1" applyBorder="1" applyAlignment="1">
      <alignment horizontal="center"/>
    </xf>
    <xf numFmtId="0" fontId="25" fillId="6" borderId="3" xfId="0" applyFont="1" applyFill="1" applyBorder="1"/>
    <xf numFmtId="0" fontId="25" fillId="6" borderId="5" xfId="0" applyFont="1" applyFill="1" applyBorder="1"/>
    <xf numFmtId="0" fontId="25" fillId="0" borderId="6" xfId="0" applyFont="1" applyBorder="1"/>
    <xf numFmtId="0" fontId="25" fillId="0" borderId="9" xfId="0" applyFont="1" applyBorder="1"/>
    <xf numFmtId="0" fontId="25" fillId="6" borderId="4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6" borderId="4" xfId="0" applyFont="1" applyFill="1" applyBorder="1"/>
    <xf numFmtId="0" fontId="24" fillId="6" borderId="5" xfId="1" applyFont="1" applyFill="1" applyBorder="1" applyAlignment="1">
      <alignment horizontal="left" vertical="center" wrapText="1"/>
    </xf>
    <xf numFmtId="0" fontId="24" fillId="6" borderId="0" xfId="1" applyFont="1" applyFill="1" applyBorder="1" applyAlignment="1">
      <alignment horizontal="left" vertical="center" wrapText="1"/>
    </xf>
    <xf numFmtId="0" fontId="24" fillId="6" borderId="6" xfId="1" applyFont="1" applyFill="1" applyBorder="1" applyAlignment="1">
      <alignment horizontal="left" vertical="center" wrapText="1"/>
    </xf>
    <xf numFmtId="0" fontId="24" fillId="6" borderId="7" xfId="1" applyFont="1" applyFill="1" applyBorder="1" applyAlignment="1">
      <alignment horizontal="left" vertical="center" wrapText="1"/>
    </xf>
    <xf numFmtId="0" fontId="24" fillId="6" borderId="8" xfId="1" applyFont="1" applyFill="1" applyBorder="1" applyAlignment="1">
      <alignment horizontal="left" vertical="center" wrapText="1"/>
    </xf>
    <xf numFmtId="0" fontId="24" fillId="6" borderId="9" xfId="1" applyFont="1" applyFill="1" applyBorder="1" applyAlignment="1">
      <alignment horizontal="left" vertical="center" wrapText="1"/>
    </xf>
    <xf numFmtId="0" fontId="25" fillId="0" borderId="3" xfId="0" applyFont="1" applyBorder="1"/>
    <xf numFmtId="0" fontId="25" fillId="0" borderId="4" xfId="0" applyFont="1" applyBorder="1"/>
    <xf numFmtId="164" fontId="24" fillId="6" borderId="9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top" wrapText="1"/>
    </xf>
    <xf numFmtId="14" fontId="27" fillId="5" borderId="0" xfId="0" applyNumberFormat="1" applyFont="1" applyFill="1" applyAlignment="1">
      <alignment horizontal="left" vertical="top" wrapText="1"/>
    </xf>
    <xf numFmtId="0" fontId="29" fillId="2" borderId="1" xfId="1" applyFont="1" applyFill="1" applyBorder="1" applyAlignment="1">
      <alignment horizontal="left" vertical="top" wrapText="1"/>
    </xf>
    <xf numFmtId="0" fontId="29" fillId="2" borderId="1" xfId="1" applyFont="1" applyFill="1" applyBorder="1" applyAlignment="1">
      <alignment horizontal="center" vertical="top" wrapText="1"/>
    </xf>
    <xf numFmtId="0" fontId="24" fillId="6" borderId="1" xfId="0" applyFont="1" applyFill="1" applyBorder="1" applyAlignment="1">
      <alignment horizontal="center" vertical="top" wrapText="1"/>
    </xf>
    <xf numFmtId="0" fontId="24" fillId="6" borderId="1" xfId="1" applyFont="1" applyFill="1" applyBorder="1" applyAlignment="1">
      <alignment horizontal="left" vertical="top" wrapText="1"/>
    </xf>
    <xf numFmtId="164" fontId="24" fillId="6" borderId="1" xfId="0" applyNumberFormat="1" applyFont="1" applyFill="1" applyBorder="1" applyAlignment="1">
      <alignment horizontal="center" vertical="top" wrapText="1"/>
    </xf>
    <xf numFmtId="0" fontId="24" fillId="5" borderId="1" xfId="0" applyFont="1" applyFill="1" applyBorder="1" applyAlignment="1">
      <alignment horizontal="center" vertical="top" wrapText="1"/>
    </xf>
    <xf numFmtId="164" fontId="30" fillId="6" borderId="1" xfId="0" applyNumberFormat="1" applyFont="1" applyFill="1" applyBorder="1" applyAlignment="1">
      <alignment horizontal="center" vertical="top" wrapText="1"/>
    </xf>
    <xf numFmtId="0" fontId="29" fillId="7" borderId="1" xfId="1" applyFont="1" applyFill="1" applyBorder="1" applyAlignment="1">
      <alignment horizontal="left" vertical="top" wrapText="1"/>
    </xf>
    <xf numFmtId="0" fontId="31" fillId="7" borderId="1" xfId="1" applyFont="1" applyFill="1" applyBorder="1" applyAlignment="1">
      <alignment horizontal="center" vertical="top" wrapText="1"/>
    </xf>
    <xf numFmtId="2" fontId="27" fillId="6" borderId="1" xfId="0" applyNumberFormat="1" applyFont="1" applyFill="1" applyBorder="1" applyAlignment="1">
      <alignment horizontal="center" vertical="top" wrapText="1"/>
    </xf>
    <xf numFmtId="2" fontId="24" fillId="6" borderId="1" xfId="0" applyNumberFormat="1" applyFont="1" applyFill="1" applyBorder="1" applyAlignment="1">
      <alignment horizontal="center" vertical="top" wrapText="1"/>
    </xf>
    <xf numFmtId="0" fontId="30" fillId="6" borderId="1" xfId="0" applyFont="1" applyFill="1" applyBorder="1" applyAlignment="1">
      <alignment horizontal="center" vertical="top" wrapText="1"/>
    </xf>
    <xf numFmtId="0" fontId="30" fillId="6" borderId="1" xfId="0" applyFont="1" applyFill="1" applyBorder="1" applyAlignment="1">
      <alignment horizontal="left" vertical="top" wrapText="1"/>
    </xf>
    <xf numFmtId="2" fontId="32" fillId="6" borderId="1" xfId="0" applyNumberFormat="1" applyFont="1" applyFill="1" applyBorder="1" applyAlignment="1">
      <alignment horizontal="center" vertical="top" wrapText="1"/>
    </xf>
    <xf numFmtId="0" fontId="29" fillId="7" borderId="1" xfId="1" applyFont="1" applyFill="1" applyBorder="1" applyAlignment="1">
      <alignment horizontal="center" vertical="top" wrapText="1"/>
    </xf>
    <xf numFmtId="0" fontId="24" fillId="6" borderId="1" xfId="0" applyFont="1" applyFill="1" applyBorder="1" applyAlignment="1">
      <alignment horizontal="right" vertical="top" wrapText="1"/>
    </xf>
    <xf numFmtId="2" fontId="30" fillId="6" borderId="1" xfId="0" applyNumberFormat="1" applyFont="1" applyFill="1" applyBorder="1" applyAlignment="1">
      <alignment horizontal="center" vertical="top" wrapText="1"/>
    </xf>
    <xf numFmtId="1" fontId="30" fillId="6" borderId="1" xfId="0" applyNumberFormat="1" applyFont="1" applyFill="1" applyBorder="1" applyAlignment="1">
      <alignment horizontal="center" vertical="top" wrapText="1"/>
    </xf>
    <xf numFmtId="0" fontId="34" fillId="6" borderId="1" xfId="1" applyFont="1" applyFill="1" applyBorder="1" applyAlignment="1">
      <alignment horizontal="left" vertical="top" wrapText="1"/>
    </xf>
    <xf numFmtId="0" fontId="32" fillId="5" borderId="1" xfId="0" applyFont="1" applyFill="1" applyBorder="1" applyAlignment="1">
      <alignment horizontal="center" vertical="top" wrapText="1"/>
    </xf>
    <xf numFmtId="0" fontId="32" fillId="5" borderId="1" xfId="0" applyFont="1" applyFill="1" applyBorder="1" applyAlignment="1">
      <alignment horizontal="left" vertical="top" wrapText="1"/>
    </xf>
    <xf numFmtId="164" fontId="32" fillId="6" borderId="1" xfId="0" applyNumberFormat="1" applyFont="1" applyFill="1" applyBorder="1" applyAlignment="1">
      <alignment horizontal="center" vertical="top" wrapText="1"/>
    </xf>
    <xf numFmtId="0" fontId="31" fillId="7" borderId="1" xfId="1" applyFont="1" applyFill="1" applyBorder="1" applyAlignment="1">
      <alignment horizontal="left" vertical="top" wrapText="1"/>
    </xf>
    <xf numFmtId="0" fontId="24" fillId="5" borderId="1" xfId="1" applyFont="1" applyFill="1" applyBorder="1" applyAlignment="1">
      <alignment horizontal="left" vertical="top" wrapText="1"/>
    </xf>
    <xf numFmtId="0" fontId="24" fillId="3" borderId="1" xfId="0" applyFont="1" applyFill="1" applyBorder="1" applyAlignment="1">
      <alignment horizontal="center" vertical="top" wrapText="1"/>
    </xf>
    <xf numFmtId="0" fontId="24" fillId="3" borderId="1" xfId="1" applyFont="1" applyFill="1" applyBorder="1" applyAlignment="1">
      <alignment horizontal="left" vertical="top" wrapText="1"/>
    </xf>
    <xf numFmtId="0" fontId="30" fillId="3" borderId="1" xfId="0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left" vertical="top" wrapText="1"/>
    </xf>
    <xf numFmtId="0" fontId="27" fillId="6" borderId="1" xfId="0" applyFont="1" applyFill="1" applyBorder="1" applyAlignment="1">
      <alignment horizontal="center" vertical="top" wrapText="1"/>
    </xf>
    <xf numFmtId="164" fontId="27" fillId="6" borderId="1" xfId="0" applyNumberFormat="1" applyFont="1" applyFill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top" wrapText="1"/>
    </xf>
    <xf numFmtId="0" fontId="0" fillId="7" borderId="0" xfId="0" applyFill="1"/>
    <xf numFmtId="0" fontId="11" fillId="7" borderId="0" xfId="0" applyFont="1" applyFill="1"/>
    <xf numFmtId="0" fontId="33" fillId="7" borderId="0" xfId="0" applyFont="1" applyFill="1"/>
    <xf numFmtId="0" fontId="31" fillId="7" borderId="0" xfId="0" applyFont="1" applyFill="1"/>
    <xf numFmtId="0" fontId="25" fillId="7" borderId="0" xfId="0" applyFont="1" applyFill="1"/>
    <xf numFmtId="0" fontId="25" fillId="0" borderId="1" xfId="0" applyFont="1" applyBorder="1"/>
    <xf numFmtId="0" fontId="31" fillId="7" borderId="0" xfId="0" applyFont="1" applyFill="1" applyAlignment="1">
      <alignment horizontal="center"/>
    </xf>
    <xf numFmtId="0" fontId="27" fillId="3" borderId="1" xfId="0" applyFont="1" applyFill="1" applyBorder="1" applyAlignment="1">
      <alignment horizontal="center" vertical="top" wrapText="1"/>
    </xf>
    <xf numFmtId="0" fontId="31" fillId="7" borderId="1" xfId="0" applyFont="1" applyFill="1" applyBorder="1"/>
    <xf numFmtId="0" fontId="32" fillId="3" borderId="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6" fillId="6" borderId="0" xfId="0" applyFont="1" applyFill="1" applyAlignment="1">
      <alignment horizontal="center" vertical="top" wrapText="1"/>
    </xf>
    <xf numFmtId="0" fontId="12" fillId="6" borderId="0" xfId="0" applyFont="1" applyFill="1" applyAlignment="1">
      <alignment horizontal="left" vertical="top" wrapText="1"/>
    </xf>
    <xf numFmtId="0" fontId="6" fillId="6" borderId="0" xfId="0" applyFont="1" applyFill="1" applyAlignment="1">
      <alignment horizontal="right" vertical="top" wrapText="1"/>
    </xf>
    <xf numFmtId="0" fontId="24" fillId="6" borderId="10" xfId="0" applyFont="1" applyFill="1" applyBorder="1" applyAlignment="1">
      <alignment horizontal="center" vertical="top" wrapText="1"/>
    </xf>
    <xf numFmtId="164" fontId="24" fillId="6" borderId="11" xfId="0" applyNumberFormat="1" applyFont="1" applyFill="1" applyBorder="1" applyAlignment="1">
      <alignment horizontal="center" vertical="top" wrapText="1"/>
    </xf>
    <xf numFmtId="0" fontId="24" fillId="6" borderId="11" xfId="0" applyFont="1" applyFill="1" applyBorder="1" applyAlignment="1">
      <alignment horizontal="center" vertical="top" wrapText="1"/>
    </xf>
    <xf numFmtId="2" fontId="24" fillId="3" borderId="1" xfId="0" applyNumberFormat="1" applyFont="1" applyFill="1" applyBorder="1" applyAlignment="1">
      <alignment horizontal="center" vertical="top" wrapText="1"/>
    </xf>
    <xf numFmtId="2" fontId="24" fillId="5" borderId="1" xfId="0" applyNumberFormat="1" applyFont="1" applyFill="1" applyBorder="1" applyAlignment="1">
      <alignment horizontal="center" vertical="top" wrapText="1"/>
    </xf>
    <xf numFmtId="0" fontId="25" fillId="6" borderId="1" xfId="0" applyFont="1" applyFill="1" applyBorder="1"/>
    <xf numFmtId="0" fontId="35" fillId="7" borderId="1" xfId="1" applyFont="1" applyFill="1" applyBorder="1" applyAlignment="1">
      <alignment horizontal="left" vertical="top" wrapText="1"/>
    </xf>
    <xf numFmtId="0" fontId="35" fillId="7" borderId="1" xfId="1" applyFont="1" applyFill="1" applyBorder="1" applyAlignment="1">
      <alignment horizontal="center" vertical="top" wrapText="1"/>
    </xf>
    <xf numFmtId="0" fontId="38" fillId="6" borderId="1" xfId="0" applyFont="1" applyFill="1" applyBorder="1" applyAlignment="1">
      <alignment horizontal="center" vertical="top" wrapText="1"/>
    </xf>
    <xf numFmtId="0" fontId="38" fillId="6" borderId="1" xfId="0" applyFont="1" applyFill="1" applyBorder="1" applyAlignment="1">
      <alignment horizontal="left" vertical="top" wrapText="1"/>
    </xf>
    <xf numFmtId="0" fontId="36" fillId="6" borderId="1" xfId="0" applyFont="1" applyFill="1" applyBorder="1" applyAlignment="1">
      <alignment horizontal="center" vertical="top" wrapText="1"/>
    </xf>
    <xf numFmtId="0" fontId="37" fillId="6" borderId="1" xfId="0" applyFont="1" applyFill="1" applyBorder="1"/>
    <xf numFmtId="2" fontId="36" fillId="6" borderId="1" xfId="0" applyNumberFormat="1" applyFont="1" applyFill="1" applyBorder="1" applyAlignment="1">
      <alignment horizontal="center" vertical="top" wrapText="1"/>
    </xf>
    <xf numFmtId="1" fontId="36" fillId="6" borderId="1" xfId="0" applyNumberFormat="1" applyFont="1" applyFill="1" applyBorder="1" applyAlignment="1">
      <alignment horizontal="center" vertical="top" wrapText="1"/>
    </xf>
    <xf numFmtId="0" fontId="40" fillId="0" borderId="1" xfId="0" applyFont="1" applyBorder="1"/>
    <xf numFmtId="0" fontId="41" fillId="0" borderId="1" xfId="0" applyFont="1" applyBorder="1"/>
    <xf numFmtId="0" fontId="32" fillId="5" borderId="0" xfId="0" applyFont="1" applyFill="1" applyAlignment="1">
      <alignment horizontal="center" vertical="top" wrapText="1"/>
    </xf>
    <xf numFmtId="0" fontId="32" fillId="5" borderId="0" xfId="0" applyFont="1" applyFill="1" applyAlignment="1">
      <alignment horizontal="left" vertical="top" wrapText="1"/>
    </xf>
    <xf numFmtId="164" fontId="32" fillId="6" borderId="0" xfId="0" applyNumberFormat="1" applyFont="1" applyFill="1" applyAlignment="1">
      <alignment horizontal="center" vertical="top" wrapText="1"/>
    </xf>
    <xf numFmtId="0" fontId="39" fillId="6" borderId="1" xfId="0" applyFont="1" applyFill="1" applyBorder="1" applyAlignment="1">
      <alignment horizontal="left" vertical="top" wrapText="1"/>
    </xf>
    <xf numFmtId="0" fontId="39" fillId="6" borderId="1" xfId="0" applyFont="1" applyFill="1" applyBorder="1" applyAlignment="1">
      <alignment horizontal="center" vertical="top" wrapText="1"/>
    </xf>
    <xf numFmtId="0" fontId="15" fillId="6" borderId="0" xfId="1" applyFont="1" applyFill="1" applyAlignment="1">
      <alignment vertical="top" wrapText="1"/>
    </xf>
    <xf numFmtId="0" fontId="18" fillId="6" borderId="0" xfId="0" applyFont="1" applyFill="1" applyAlignment="1">
      <alignment horizontal="center" vertical="top" wrapText="1"/>
    </xf>
    <xf numFmtId="14" fontId="27" fillId="6" borderId="0" xfId="0" applyNumberFormat="1" applyFont="1" applyFill="1" applyAlignment="1">
      <alignment horizontal="left" vertical="top" wrapText="1"/>
    </xf>
    <xf numFmtId="0" fontId="28" fillId="6" borderId="0" xfId="0" applyFont="1" applyFill="1"/>
    <xf numFmtId="0" fontId="31" fillId="2" borderId="1" xfId="1" applyFont="1" applyFill="1" applyBorder="1" applyAlignment="1">
      <alignment vertical="top" wrapText="1"/>
    </xf>
    <xf numFmtId="0" fontId="31" fillId="2" borderId="1" xfId="1" applyFont="1" applyFill="1" applyBorder="1" applyAlignment="1">
      <alignment horizontal="center" vertical="top" wrapText="1"/>
    </xf>
    <xf numFmtId="2" fontId="27" fillId="5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vertical="top" wrapText="1"/>
    </xf>
    <xf numFmtId="0" fontId="16" fillId="6" borderId="1" xfId="0" applyFont="1" applyFill="1" applyBorder="1"/>
    <xf numFmtId="1" fontId="27" fillId="6" borderId="1" xfId="0" applyNumberFormat="1" applyFont="1" applyFill="1" applyBorder="1" applyAlignment="1">
      <alignment horizontal="center" vertical="top" wrapText="1"/>
    </xf>
    <xf numFmtId="0" fontId="42" fillId="0" borderId="0" xfId="0" applyFont="1"/>
    <xf numFmtId="0" fontId="25" fillId="0" borderId="6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2" fontId="25" fillId="0" borderId="6" xfId="0" applyNumberFormat="1" applyFont="1" applyBorder="1" applyAlignment="1">
      <alignment horizontal="center"/>
    </xf>
    <xf numFmtId="2" fontId="25" fillId="0" borderId="9" xfId="0" applyNumberFormat="1" applyFont="1" applyBorder="1" applyAlignment="1">
      <alignment horizontal="center"/>
    </xf>
    <xf numFmtId="0" fontId="25" fillId="6" borderId="6" xfId="0" applyFont="1" applyFill="1" applyBorder="1" applyAlignment="1">
      <alignment horizontal="center"/>
    </xf>
    <xf numFmtId="0" fontId="43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5" borderId="0" xfId="0" applyFont="1" applyFill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44" fillId="0" borderId="0" xfId="0" applyFont="1"/>
    <xf numFmtId="0" fontId="27" fillId="8" borderId="1" xfId="0" applyFont="1" applyFill="1" applyBorder="1" applyAlignment="1">
      <alignment horizontal="center" vertical="top" wrapText="1"/>
    </xf>
    <xf numFmtId="0" fontId="32" fillId="8" borderId="1" xfId="0" applyFont="1" applyFill="1" applyBorder="1" applyAlignment="1">
      <alignment horizontal="left" vertical="top" wrapText="1"/>
    </xf>
    <xf numFmtId="164" fontId="32" fillId="8" borderId="1" xfId="0" applyNumberFormat="1" applyFont="1" applyFill="1" applyBorder="1" applyAlignment="1">
      <alignment horizontal="center" vertical="top" wrapText="1"/>
    </xf>
    <xf numFmtId="0" fontId="32" fillId="8" borderId="1" xfId="0" applyFont="1" applyFill="1" applyBorder="1" applyAlignment="1">
      <alignment horizontal="center" vertical="top" wrapText="1"/>
    </xf>
    <xf numFmtId="2" fontId="32" fillId="8" borderId="1" xfId="0" applyNumberFormat="1" applyFont="1" applyFill="1" applyBorder="1" applyAlignment="1">
      <alignment horizontal="center" vertical="top" wrapText="1"/>
    </xf>
    <xf numFmtId="0" fontId="27" fillId="6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0" fontId="24" fillId="6" borderId="1" xfId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33" fillId="7" borderId="0" xfId="0" applyFont="1" applyFill="1" applyAlignment="1">
      <alignment horizontal="center" vertical="center"/>
    </xf>
    <xf numFmtId="2" fontId="27" fillId="6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2" fontId="32" fillId="8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top" wrapText="1"/>
    </xf>
    <xf numFmtId="0" fontId="24" fillId="6" borderId="0" xfId="0" applyFont="1" applyFill="1" applyAlignment="1">
      <alignment horizontal="center" vertical="top" wrapText="1"/>
    </xf>
    <xf numFmtId="2" fontId="24" fillId="6" borderId="0" xfId="0" applyNumberFormat="1" applyFont="1" applyFill="1" applyAlignment="1">
      <alignment horizontal="center" vertical="top" wrapText="1"/>
    </xf>
    <xf numFmtId="0" fontId="30" fillId="8" borderId="1" xfId="0" applyFont="1" applyFill="1" applyBorder="1" applyAlignment="1">
      <alignment horizontal="center" vertical="top" wrapText="1"/>
    </xf>
    <xf numFmtId="0" fontId="30" fillId="8" borderId="1" xfId="0" applyFont="1" applyFill="1" applyBorder="1" applyAlignment="1">
      <alignment horizontal="left" vertical="top" wrapText="1"/>
    </xf>
    <xf numFmtId="164" fontId="30" fillId="8" borderId="1" xfId="0" applyNumberFormat="1" applyFont="1" applyFill="1" applyBorder="1" applyAlignment="1">
      <alignment horizontal="center" vertical="top" wrapText="1"/>
    </xf>
    <xf numFmtId="2" fontId="30" fillId="8" borderId="1" xfId="0" applyNumberFormat="1" applyFont="1" applyFill="1" applyBorder="1" applyAlignment="1">
      <alignment horizontal="center" vertical="top" wrapText="1"/>
    </xf>
    <xf numFmtId="1" fontId="30" fillId="8" borderId="1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/>
    </xf>
    <xf numFmtId="0" fontId="30" fillId="8" borderId="1" xfId="0" applyFont="1" applyFill="1" applyBorder="1" applyAlignment="1">
      <alignment horizontal="right" vertical="top" wrapText="1"/>
    </xf>
    <xf numFmtId="0" fontId="24" fillId="8" borderId="1" xfId="0" applyFont="1" applyFill="1" applyBorder="1" applyAlignment="1">
      <alignment horizontal="center" vertical="top" wrapText="1"/>
    </xf>
    <xf numFmtId="0" fontId="30" fillId="8" borderId="10" xfId="0" applyFont="1" applyFill="1" applyBorder="1" applyAlignment="1">
      <alignment horizontal="center" vertical="top" wrapText="1"/>
    </xf>
    <xf numFmtId="0" fontId="30" fillId="8" borderId="11" xfId="0" applyFont="1" applyFill="1" applyBorder="1" applyAlignment="1">
      <alignment horizontal="center" vertical="top" wrapText="1"/>
    </xf>
    <xf numFmtId="164" fontId="30" fillId="8" borderId="11" xfId="0" applyNumberFormat="1" applyFont="1" applyFill="1" applyBorder="1" applyAlignment="1">
      <alignment horizontal="center" vertical="top" wrapText="1"/>
    </xf>
    <xf numFmtId="0" fontId="24" fillId="8" borderId="10" xfId="0" applyFont="1" applyFill="1" applyBorder="1" applyAlignment="1">
      <alignment horizontal="center" vertical="top" wrapText="1"/>
    </xf>
    <xf numFmtId="0" fontId="24" fillId="6" borderId="1" xfId="0" applyFont="1" applyFill="1" applyBorder="1" applyAlignment="1">
      <alignment horizontal="left" vertical="center" wrapText="1"/>
    </xf>
    <xf numFmtId="0" fontId="31" fillId="7" borderId="0" xfId="0" applyFont="1" applyFill="1" applyAlignment="1">
      <alignment horizontal="center" vertical="center"/>
    </xf>
    <xf numFmtId="164" fontId="24" fillId="6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164" fontId="30" fillId="8" borderId="1" xfId="0" applyNumberFormat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7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horizontal="center" wrapText="1"/>
    </xf>
    <xf numFmtId="0" fontId="27" fillId="3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vertical="top" wrapText="1"/>
    </xf>
    <xf numFmtId="0" fontId="18" fillId="6" borderId="1" xfId="0" applyFont="1" applyFill="1" applyBorder="1" applyAlignment="1">
      <alignment wrapText="1"/>
    </xf>
    <xf numFmtId="2" fontId="30" fillId="8" borderId="1" xfId="0" applyNumberFormat="1" applyFont="1" applyFill="1" applyBorder="1" applyAlignment="1">
      <alignment horizontal="center" vertical="center" wrapText="1"/>
    </xf>
    <xf numFmtId="1" fontId="32" fillId="6" borderId="1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wrapText="1"/>
    </xf>
    <xf numFmtId="0" fontId="24" fillId="6" borderId="10" xfId="0" applyFont="1" applyFill="1" applyBorder="1" applyAlignment="1">
      <alignment horizontal="left" vertical="center" wrapText="1"/>
    </xf>
    <xf numFmtId="2" fontId="25" fillId="5" borderId="1" xfId="0" applyNumberFormat="1" applyFont="1" applyFill="1" applyBorder="1" applyAlignment="1">
      <alignment horizontal="center" vertical="top" wrapText="1"/>
    </xf>
    <xf numFmtId="0" fontId="36" fillId="6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vertical="center"/>
    </xf>
    <xf numFmtId="2" fontId="38" fillId="6" borderId="1" xfId="0" applyNumberFormat="1" applyFont="1" applyFill="1" applyBorder="1" applyAlignment="1">
      <alignment horizontal="center" vertical="top" wrapText="1"/>
    </xf>
    <xf numFmtId="0" fontId="27" fillId="3" borderId="1" xfId="0" applyFont="1" applyFill="1" applyBorder="1" applyAlignment="1">
      <alignment horizontal="center" vertical="center" wrapText="1"/>
    </xf>
    <xf numFmtId="2" fontId="25" fillId="6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wrapText="1"/>
    </xf>
    <xf numFmtId="0" fontId="23" fillId="8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aguelineup.com/teams_baseball.asp?url=ontarioseniorbaseball&amp;teamid=5288487" TargetMode="External" /><Relationship Id="rId13" Type="http://schemas.openxmlformats.org/officeDocument/2006/relationships/hyperlink" Target="https://www.leaguelineup.com/teams_baseball.asp?url=ontarioseniorbaseball&amp;teamid=7289642" TargetMode="External" /><Relationship Id="rId18" Type="http://schemas.openxmlformats.org/officeDocument/2006/relationships/hyperlink" Target="https://www.leaguelineup.com/teams_baseball.asp?url=ontarioseniorbaseball&amp;teamid=7289656" TargetMode="External" /><Relationship Id="rId3" Type="http://schemas.openxmlformats.org/officeDocument/2006/relationships/hyperlink" Target="https://www.leaguelineup.com/teams_baseball.asp?url=ontarioseniorbaseball&amp;teamid=5288505" TargetMode="External" /><Relationship Id="rId21" Type="http://schemas.openxmlformats.org/officeDocument/2006/relationships/printerSettings" Target="../printerSettings/printerSettings1.bin" /><Relationship Id="rId7" Type="http://schemas.openxmlformats.org/officeDocument/2006/relationships/hyperlink" Target="https://www.leaguelineup.com/teams_baseball.asp?url=ontarioseniorbaseball&amp;teamid=5288488" TargetMode="External" /><Relationship Id="rId12" Type="http://schemas.openxmlformats.org/officeDocument/2006/relationships/hyperlink" Target="https://www.leaguelineup.com/teams_baseball.asp?url=ontarioseniorbaseball&amp;teamid=7289659" TargetMode="External" /><Relationship Id="rId17" Type="http://schemas.openxmlformats.org/officeDocument/2006/relationships/hyperlink" Target="https://www.leaguelineup.com/teams_baseball.asp?url=ontarioseniorbaseball&amp;teamid=7289654" TargetMode="External" /><Relationship Id="rId2" Type="http://schemas.openxmlformats.org/officeDocument/2006/relationships/hyperlink" Target="https://www.leaguelineup.com/teams_baseball.asp?url=ontarioseniorbaseball&amp;teamid=5288500" TargetMode="External" /><Relationship Id="rId16" Type="http://schemas.openxmlformats.org/officeDocument/2006/relationships/hyperlink" Target="https://www.leaguelineup.com/teams_baseball.asp?url=ontarioseniorbaseball&amp;teamid=7289641" TargetMode="External" /><Relationship Id="rId20" Type="http://schemas.openxmlformats.org/officeDocument/2006/relationships/hyperlink" Target="https://www.leaguelineup.com/teams_baseball.asp?url=ontarioseniorbaseball&amp;teamid=7289660" TargetMode="External" /><Relationship Id="rId1" Type="http://schemas.openxmlformats.org/officeDocument/2006/relationships/hyperlink" Target="https://www.leaguelineup.com/teams_baseball.asp?url=ontarioseniorbaseball&amp;teamid=5288506" TargetMode="External" /><Relationship Id="rId6" Type="http://schemas.openxmlformats.org/officeDocument/2006/relationships/hyperlink" Target="https://www.leaguelineup.com/teams_baseball.asp?url=ontarioseniorbaseball&amp;teamid=5288491" TargetMode="External" /><Relationship Id="rId11" Type="http://schemas.openxmlformats.org/officeDocument/2006/relationships/hyperlink" Target="https://www.leaguelineup.com/teams_baseball.asp?url=ontarioseniorbaseball&amp;teamid=7289658" TargetMode="External" /><Relationship Id="rId5" Type="http://schemas.openxmlformats.org/officeDocument/2006/relationships/hyperlink" Target="https://www.leaguelineup.com/teams_baseball.asp?url=ontarioseniorbaseball&amp;teamid=6990370" TargetMode="External" /><Relationship Id="rId15" Type="http://schemas.openxmlformats.org/officeDocument/2006/relationships/hyperlink" Target="https://www.leaguelineup.com/teams_baseball.asp?url=ontarioseniorbaseball&amp;teamid=7289655" TargetMode="External" /><Relationship Id="rId10" Type="http://schemas.openxmlformats.org/officeDocument/2006/relationships/hyperlink" Target="https://www.leaguelineup.com/teams_baseball.asp?url=ontarioseniorbaseball&amp;teamid=6705077" TargetMode="External" /><Relationship Id="rId19" Type="http://schemas.openxmlformats.org/officeDocument/2006/relationships/hyperlink" Target="https://www.leaguelineup.com/teams_baseball.asp?url=ontarioseniorbaseball&amp;teamid=7289657" TargetMode="External" /><Relationship Id="rId4" Type="http://schemas.openxmlformats.org/officeDocument/2006/relationships/hyperlink" Target="https://www.leaguelineup.com/teams_baseball.asp?url=ontarioseniorbaseball&amp;teamid=5288497" TargetMode="External" /><Relationship Id="rId9" Type="http://schemas.openxmlformats.org/officeDocument/2006/relationships/hyperlink" Target="https://www.leaguelineup.com/teams_baseball.asp?url=ontarioseniorbaseball&amp;teamid=5288492" TargetMode="External" /><Relationship Id="rId14" Type="http://schemas.openxmlformats.org/officeDocument/2006/relationships/hyperlink" Target="https://www.leaguelineup.com/teams_baseball.asp?url=ontarioseniorbaseball&amp;teamid=7289643" TargetMode="External" 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aguelineup.com/teams_baseball.asp?url=ontarioseniorbaseball&amp;teamid=7289655&amp;stats=OFFENSE&amp;ss=013" TargetMode="External" /><Relationship Id="rId117" Type="http://schemas.openxmlformats.org/officeDocument/2006/relationships/hyperlink" Target="https://www.leaguelineup.com/teams_baseball.asp?url=ontarioseniorbaseball&amp;teamid=5288492&amp;stats=PITCHING&amp;ss=050" TargetMode="External" /><Relationship Id="rId21" Type="http://schemas.openxmlformats.org/officeDocument/2006/relationships/hyperlink" Target="https://www.leaguelineup.com/teams_baseball.asp?url=ontarioseniorbaseball&amp;teamid=5288492&amp;stats=OFFENSE&amp;ss=035" TargetMode="External" /><Relationship Id="rId42" Type="http://schemas.openxmlformats.org/officeDocument/2006/relationships/hyperlink" Target="https://www.leaguelineup.com/teams_baseball.asp?url=ontarioseniorbaseball&amp;teamid=7289655&amp;stats=OFFENSE&amp;ss=034" TargetMode="External" /><Relationship Id="rId47" Type="http://schemas.openxmlformats.org/officeDocument/2006/relationships/hyperlink" Target="https://www.leaguelineup.com/teams_baseball.asp?url=ontarioseniorbaseball&amp;teamid=5288492&amp;stats=OFFENSE&amp;ss=033" TargetMode="External" /><Relationship Id="rId63" Type="http://schemas.openxmlformats.org/officeDocument/2006/relationships/hyperlink" Target="https://www.leaguelineup.com/teams_baseball.asp?url=ontarioseniorbaseball&amp;teamid=5288492&amp;stats=OFFENSE&amp;ss=029" TargetMode="External" /><Relationship Id="rId68" Type="http://schemas.openxmlformats.org/officeDocument/2006/relationships/hyperlink" Target="https://www.leaguelineup.com/teams_baseball.asp?url=ontarioseniorbaseball&amp;teamid=5288492&amp;stats=PITCHING&amp;ss=998" TargetMode="External" /><Relationship Id="rId84" Type="http://schemas.openxmlformats.org/officeDocument/2006/relationships/hyperlink" Target="https://www.leaguelineup.com/teams_baseball.asp?url=ontarioseniorbaseball&amp;teamid=5288492&amp;stats=PITCHING&amp;ss=064" TargetMode="External" /><Relationship Id="rId89" Type="http://schemas.openxmlformats.org/officeDocument/2006/relationships/hyperlink" Target="https://www.leaguelineup.com/teams_baseball.asp?url=ontarioseniorbaseball&amp;teamid=7289655&amp;stats=PITCHING&amp;ss=039" TargetMode="External" /><Relationship Id="rId112" Type="http://schemas.openxmlformats.org/officeDocument/2006/relationships/hyperlink" Target="https://www.leaguelineup.com/teams_baseball.asp?url=ontarioseniorbaseball&amp;teamid=5288492&amp;stats=PITCHING&amp;ss=044" TargetMode="External" /><Relationship Id="rId133" Type="http://schemas.openxmlformats.org/officeDocument/2006/relationships/hyperlink" Target="https://www.leaguelineup.com/teams_baseball.asp?url=ontarioseniorbaseball&amp;teamid=5288492&amp;stats=OFFENSE&amp;ss=023" TargetMode="External" /><Relationship Id="rId138" Type="http://schemas.openxmlformats.org/officeDocument/2006/relationships/hyperlink" Target="https://www.leaguelineup.com/teams_baseball.asp?url=ontarioseniorbaseball&amp;teamid=5288492&amp;stats=OFFENSE&amp;ss=029" TargetMode="External" /><Relationship Id="rId154" Type="http://schemas.openxmlformats.org/officeDocument/2006/relationships/hyperlink" Target="https://www.leaguelineup.com/teams_baseball.asp?url=ontarioseniorbaseball&amp;teamid=5288492&amp;stats=PITCHING&amp;ss=048" TargetMode="External" /><Relationship Id="rId159" Type="http://schemas.openxmlformats.org/officeDocument/2006/relationships/printerSettings" Target="../printerSettings/printerSettings10.bin" /><Relationship Id="rId16" Type="http://schemas.openxmlformats.org/officeDocument/2006/relationships/hyperlink" Target="https://www.leaguelineup.com/teams_baseball.asp?url=ontarioseniorbaseball&amp;teamid=5288492&amp;stats=OFFENSE&amp;ss=026" TargetMode="External" /><Relationship Id="rId107" Type="http://schemas.openxmlformats.org/officeDocument/2006/relationships/hyperlink" Target="https://www.leaguelineup.com/teams_baseball.asp?url=ontarioseniorbaseball&amp;teamid=5288492&amp;stats=PITCHING&amp;ss=039" TargetMode="External" /><Relationship Id="rId11" Type="http://schemas.openxmlformats.org/officeDocument/2006/relationships/hyperlink" Target="https://www.leaguelineup.com/teams_baseball.asp?url=ontarioseniorbaseball&amp;teamid=5288492&amp;stats=OFFENSE&amp;ss=020" TargetMode="External" /><Relationship Id="rId32" Type="http://schemas.openxmlformats.org/officeDocument/2006/relationships/hyperlink" Target="https://www.leaguelineup.com/teams_baseball.asp?url=ontarioseniorbaseball&amp;teamid=7289655&amp;stats=OFFENSE&amp;ss=019" TargetMode="External" /><Relationship Id="rId37" Type="http://schemas.openxmlformats.org/officeDocument/2006/relationships/hyperlink" Target="https://www.leaguelineup.com/teams_baseball.asp?url=ontarioseniorbaseball&amp;teamid=7289655&amp;stats=OFFENSE&amp;ss=024" TargetMode="External" /><Relationship Id="rId53" Type="http://schemas.openxmlformats.org/officeDocument/2006/relationships/hyperlink" Target="https://www.leaguelineup.com/teams_baseball.asp?url=ontarioseniorbaseball&amp;teamid=5288492&amp;stats=OFFENSE&amp;ss=018" TargetMode="External" /><Relationship Id="rId58" Type="http://schemas.openxmlformats.org/officeDocument/2006/relationships/hyperlink" Target="https://www.leaguelineup.com/teams_baseball.asp?url=ontarioseniorbaseball&amp;teamid=5288492&amp;stats=OFFENSE&amp;ss=023" TargetMode="External" /><Relationship Id="rId74" Type="http://schemas.openxmlformats.org/officeDocument/2006/relationships/hyperlink" Target="https://www.leaguelineup.com/teams_baseball.asp?url=ontarioseniorbaseball&amp;teamid=5288492&amp;stats=PITCHING&amp;ss=042" TargetMode="External" /><Relationship Id="rId79" Type="http://schemas.openxmlformats.org/officeDocument/2006/relationships/hyperlink" Target="https://www.leaguelineup.com/teams_baseball.asp?url=ontarioseniorbaseball&amp;teamid=5288492&amp;stats=PITCHING&amp;ss=048" TargetMode="External" /><Relationship Id="rId102" Type="http://schemas.openxmlformats.org/officeDocument/2006/relationships/hyperlink" Target="https://www.leaguelineup.com/teams_baseball.asp?url=ontarioseniorbaseball&amp;teamid=7289655&amp;stats=PITCHING&amp;ss=064" TargetMode="External" /><Relationship Id="rId123" Type="http://schemas.openxmlformats.org/officeDocument/2006/relationships/hyperlink" Target="https://www.leaguelineup.com/teams_baseball.asp?url=ontarioseniorbaseball&amp;teamid=5288492&amp;stats=OFFENSE&amp;ss=033" TargetMode="External" /><Relationship Id="rId128" Type="http://schemas.openxmlformats.org/officeDocument/2006/relationships/hyperlink" Target="https://www.leaguelineup.com/teams_baseball.asp?url=ontarioseniorbaseball&amp;teamid=5288492&amp;stats=OFFENSE&amp;ss=018" TargetMode="External" /><Relationship Id="rId144" Type="http://schemas.openxmlformats.org/officeDocument/2006/relationships/hyperlink" Target="https://www.leaguelineup.com/teams_baseball.asp?url=ontarioseniorbaseball&amp;teamid=5288492&amp;stats=PITCHING&amp;ss=037" TargetMode="External" /><Relationship Id="rId149" Type="http://schemas.openxmlformats.org/officeDocument/2006/relationships/hyperlink" Target="https://www.leaguelineup.com/teams_baseball.asp?url=ontarioseniorbaseball&amp;teamid=5288492&amp;stats=PITCHING&amp;ss=042" TargetMode="External" /><Relationship Id="rId5" Type="http://schemas.openxmlformats.org/officeDocument/2006/relationships/hyperlink" Target="https://www.leaguelineup.com/teams_baseball.asp?url=ontarioseniorbaseball&amp;teamid=5288492&amp;stats=OFFENSE&amp;ss=065" TargetMode="External" /><Relationship Id="rId90" Type="http://schemas.openxmlformats.org/officeDocument/2006/relationships/hyperlink" Target="https://www.leaguelineup.com/teams_baseball.asp?url=ontarioseniorbaseball&amp;teamid=7289655&amp;stats=PITCHING&amp;ss=040" TargetMode="External" /><Relationship Id="rId95" Type="http://schemas.openxmlformats.org/officeDocument/2006/relationships/hyperlink" Target="https://www.leaguelineup.com/teams_baseball.asp?url=ontarioseniorbaseball&amp;teamid=7289655&amp;stats=PITCHING&amp;ss=046" TargetMode="External" /><Relationship Id="rId22" Type="http://schemas.openxmlformats.org/officeDocument/2006/relationships/hyperlink" Target="https://www.leaguelineup.com/teams_baseball.asp?url=ontarioseniorbaseball&amp;teamid=5288492&amp;stats=OFFENSE&amp;ss=063" TargetMode="External" /><Relationship Id="rId27" Type="http://schemas.openxmlformats.org/officeDocument/2006/relationships/hyperlink" Target="https://www.leaguelineup.com/teams_baseball.asp?url=ontarioseniorbaseball&amp;teamid=7289655&amp;stats=OFFENSE&amp;ss=065" TargetMode="External" /><Relationship Id="rId43" Type="http://schemas.openxmlformats.org/officeDocument/2006/relationships/hyperlink" Target="https://www.leaguelineup.com/teams_baseball.asp?url=ontarioseniorbaseball&amp;teamid=7289655&amp;stats=OFFENSE&amp;ss=035" TargetMode="External" /><Relationship Id="rId48" Type="http://schemas.openxmlformats.org/officeDocument/2006/relationships/hyperlink" Target="https://www.leaguelineup.com/teams_baseball.asp?url=ontarioseniorbaseball&amp;teamid=5288492&amp;stats=OFFENSE&amp;ss=013" TargetMode="External" /><Relationship Id="rId64" Type="http://schemas.openxmlformats.org/officeDocument/2006/relationships/hyperlink" Target="https://www.leaguelineup.com/teams_baseball.asp?url=ontarioseniorbaseball&amp;teamid=5288492&amp;stats=OFFENSE&amp;ss=034" TargetMode="External" /><Relationship Id="rId69" Type="http://schemas.openxmlformats.org/officeDocument/2006/relationships/hyperlink" Target="https://www.leaguelineup.com/teams_baseball.asp?url=ontarioseniorbaseball&amp;teamid=5288492&amp;stats=PITCHING&amp;ss=037" TargetMode="External" /><Relationship Id="rId113" Type="http://schemas.openxmlformats.org/officeDocument/2006/relationships/hyperlink" Target="https://www.leaguelineup.com/teams_baseball.asp?url=ontarioseniorbaseball&amp;teamid=5288492&amp;stats=PITCHING&amp;ss=046" TargetMode="External" /><Relationship Id="rId118" Type="http://schemas.openxmlformats.org/officeDocument/2006/relationships/hyperlink" Target="https://www.leaguelineup.com/teams_baseball.asp?url=ontarioseniorbaseball&amp;teamid=5288492&amp;stats=PITCHING&amp;ss=052" TargetMode="External" /><Relationship Id="rId134" Type="http://schemas.openxmlformats.org/officeDocument/2006/relationships/hyperlink" Target="https://www.leaguelineup.com/teams_baseball.asp?url=ontarioseniorbaseball&amp;teamid=5288492&amp;stats=OFFENSE&amp;ss=024" TargetMode="External" /><Relationship Id="rId139" Type="http://schemas.openxmlformats.org/officeDocument/2006/relationships/hyperlink" Target="https://www.leaguelineup.com/teams_baseball.asp?url=ontarioseniorbaseball&amp;teamid=5288492&amp;stats=OFFENSE&amp;ss=034" TargetMode="External" /><Relationship Id="rId80" Type="http://schemas.openxmlformats.org/officeDocument/2006/relationships/hyperlink" Target="https://www.leaguelineup.com/teams_baseball.asp?url=ontarioseniorbaseball&amp;teamid=5288492&amp;stats=PITCHING&amp;ss=049" TargetMode="External" /><Relationship Id="rId85" Type="http://schemas.openxmlformats.org/officeDocument/2006/relationships/hyperlink" Target="https://www.leaguelineup.com/teams_baseball.asp?url=ontarioseniorbaseball&amp;teamid=7289655&amp;stats=PITCHING&amp;ss=999" TargetMode="External" /><Relationship Id="rId150" Type="http://schemas.openxmlformats.org/officeDocument/2006/relationships/hyperlink" Target="https://www.leaguelineup.com/teams_baseball.asp?url=ontarioseniorbaseball&amp;teamid=5288492&amp;stats=PITCHING&amp;ss=043" TargetMode="External" /><Relationship Id="rId155" Type="http://schemas.openxmlformats.org/officeDocument/2006/relationships/hyperlink" Target="https://www.leaguelineup.com/teams_baseball.asp?url=ontarioseniorbaseball&amp;teamid=5288492&amp;stats=PITCHING&amp;ss=049" TargetMode="External" /><Relationship Id="rId12" Type="http://schemas.openxmlformats.org/officeDocument/2006/relationships/hyperlink" Target="https://www.leaguelineup.com/teams_baseball.asp?url=ontarioseniorbaseball&amp;teamid=5288492&amp;stats=OFFENSE&amp;ss=021" TargetMode="External" /><Relationship Id="rId17" Type="http://schemas.openxmlformats.org/officeDocument/2006/relationships/hyperlink" Target="https://www.leaguelineup.com/teams_baseball.asp?url=ontarioseniorbaseball&amp;teamid=5288492&amp;stats=OFFENSE&amp;ss=027" TargetMode="External" /><Relationship Id="rId33" Type="http://schemas.openxmlformats.org/officeDocument/2006/relationships/hyperlink" Target="https://www.leaguelineup.com/teams_baseball.asp?url=ontarioseniorbaseball&amp;teamid=7289655&amp;stats=OFFENSE&amp;ss=020" TargetMode="External" /><Relationship Id="rId38" Type="http://schemas.openxmlformats.org/officeDocument/2006/relationships/hyperlink" Target="https://www.leaguelineup.com/teams_baseball.asp?url=ontarioseniorbaseball&amp;teamid=7289655&amp;stats=OFFENSE&amp;ss=026" TargetMode="External" /><Relationship Id="rId59" Type="http://schemas.openxmlformats.org/officeDocument/2006/relationships/hyperlink" Target="https://www.leaguelineup.com/teams_baseball.asp?url=ontarioseniorbaseball&amp;teamid=5288492&amp;stats=OFFENSE&amp;ss=024" TargetMode="External" /><Relationship Id="rId103" Type="http://schemas.openxmlformats.org/officeDocument/2006/relationships/hyperlink" Target="https://www.leaguelineup.com/teams_baseball.asp?url=ontarioseniorbaseball&amp;teamid=5288492&amp;stats=PITCHING&amp;ss=999" TargetMode="External" /><Relationship Id="rId108" Type="http://schemas.openxmlformats.org/officeDocument/2006/relationships/hyperlink" Target="https://www.leaguelineup.com/teams_baseball.asp?url=ontarioseniorbaseball&amp;teamid=5288492&amp;stats=PITCHING&amp;ss=040" TargetMode="External" /><Relationship Id="rId124" Type="http://schemas.openxmlformats.org/officeDocument/2006/relationships/hyperlink" Target="https://www.leaguelineup.com/teams_baseball.asp?url=ontarioseniorbaseball&amp;teamid=5288492&amp;stats=OFFENSE&amp;ss=013" TargetMode="External" /><Relationship Id="rId129" Type="http://schemas.openxmlformats.org/officeDocument/2006/relationships/hyperlink" Target="https://www.leaguelineup.com/teams_baseball.asp?url=ontarioseniorbaseball&amp;teamid=5288492&amp;stats=OFFENSE&amp;ss=019" TargetMode="External" /><Relationship Id="rId20" Type="http://schemas.openxmlformats.org/officeDocument/2006/relationships/hyperlink" Target="https://www.leaguelineup.com/teams_baseball.asp?url=ontarioseniorbaseball&amp;teamid=5288492&amp;stats=OFFENSE&amp;ss=034" TargetMode="External" /><Relationship Id="rId41" Type="http://schemas.openxmlformats.org/officeDocument/2006/relationships/hyperlink" Target="https://www.leaguelineup.com/teams_baseball.asp?url=ontarioseniorbaseball&amp;teamid=7289655&amp;stats=OFFENSE&amp;ss=029" TargetMode="External" /><Relationship Id="rId54" Type="http://schemas.openxmlformats.org/officeDocument/2006/relationships/hyperlink" Target="https://www.leaguelineup.com/teams_baseball.asp?url=ontarioseniorbaseball&amp;teamid=5288492&amp;stats=OFFENSE&amp;ss=019" TargetMode="External" /><Relationship Id="rId62" Type="http://schemas.openxmlformats.org/officeDocument/2006/relationships/hyperlink" Target="https://www.leaguelineup.com/teams_baseball.asp?url=ontarioseniorbaseball&amp;teamid=5288492&amp;stats=OFFENSE&amp;ss=028" TargetMode="External" /><Relationship Id="rId70" Type="http://schemas.openxmlformats.org/officeDocument/2006/relationships/hyperlink" Target="https://www.leaguelineup.com/teams_baseball.asp?url=ontarioseniorbaseball&amp;teamid=5288492&amp;stats=PITCHING&amp;ss=038" TargetMode="External" /><Relationship Id="rId75" Type="http://schemas.openxmlformats.org/officeDocument/2006/relationships/hyperlink" Target="https://www.leaguelineup.com/teams_baseball.asp?url=ontarioseniorbaseball&amp;teamid=5288492&amp;stats=PITCHING&amp;ss=043" TargetMode="External" /><Relationship Id="rId83" Type="http://schemas.openxmlformats.org/officeDocument/2006/relationships/hyperlink" Target="https://www.leaguelineup.com/teams_baseball.asp?url=ontarioseniorbaseball&amp;teamid=5288492&amp;stats=PITCHING&amp;ss=053" TargetMode="External" /><Relationship Id="rId88" Type="http://schemas.openxmlformats.org/officeDocument/2006/relationships/hyperlink" Target="https://www.leaguelineup.com/teams_baseball.asp?url=ontarioseniorbaseball&amp;teamid=7289655&amp;stats=PITCHING&amp;ss=038" TargetMode="External" /><Relationship Id="rId91" Type="http://schemas.openxmlformats.org/officeDocument/2006/relationships/hyperlink" Target="https://www.leaguelineup.com/teams_baseball.asp?url=ontarioseniorbaseball&amp;teamid=7289655&amp;stats=PITCHING&amp;ss=041" TargetMode="External" /><Relationship Id="rId96" Type="http://schemas.openxmlformats.org/officeDocument/2006/relationships/hyperlink" Target="https://www.leaguelineup.com/teams_baseball.asp?url=ontarioseniorbaseball&amp;teamid=7289655&amp;stats=PITCHING&amp;ss=047" TargetMode="External" /><Relationship Id="rId111" Type="http://schemas.openxmlformats.org/officeDocument/2006/relationships/hyperlink" Target="https://www.leaguelineup.com/teams_baseball.asp?url=ontarioseniorbaseball&amp;teamid=5288492&amp;stats=PITCHING&amp;ss=043" TargetMode="External" /><Relationship Id="rId132" Type="http://schemas.openxmlformats.org/officeDocument/2006/relationships/hyperlink" Target="https://www.leaguelineup.com/teams_baseball.asp?url=ontarioseniorbaseball&amp;teamid=5288492&amp;stats=OFFENSE&amp;ss=022" TargetMode="External" /><Relationship Id="rId140" Type="http://schemas.openxmlformats.org/officeDocument/2006/relationships/hyperlink" Target="https://www.leaguelineup.com/teams_baseball.asp?url=ontarioseniorbaseball&amp;teamid=5288492&amp;stats=OFFENSE&amp;ss=035" TargetMode="External" /><Relationship Id="rId145" Type="http://schemas.openxmlformats.org/officeDocument/2006/relationships/hyperlink" Target="https://www.leaguelineup.com/teams_baseball.asp?url=ontarioseniorbaseball&amp;teamid=5288492&amp;stats=PITCHING&amp;ss=038" TargetMode="External" /><Relationship Id="rId153" Type="http://schemas.openxmlformats.org/officeDocument/2006/relationships/hyperlink" Target="https://www.leaguelineup.com/teams_baseball.asp?url=ontarioseniorbaseball&amp;teamid=5288492&amp;stats=PITCHING&amp;ss=047" TargetMode="External" /><Relationship Id="rId1" Type="http://schemas.openxmlformats.org/officeDocument/2006/relationships/hyperlink" Target="https://www.leaguelineup.com/teams_baseball.asp?url=ontarioseniorbaseball&amp;teamid=5288492&amp;stats=OFFENSE&amp;ss=999" TargetMode="External" /><Relationship Id="rId6" Type="http://schemas.openxmlformats.org/officeDocument/2006/relationships/hyperlink" Target="https://www.leaguelineup.com/teams_baseball.asp?url=ontarioseniorbaseball&amp;teamid=5288492&amp;stats=OFFENSE&amp;ss=015" TargetMode="External" /><Relationship Id="rId15" Type="http://schemas.openxmlformats.org/officeDocument/2006/relationships/hyperlink" Target="https://www.leaguelineup.com/teams_baseball.asp?url=ontarioseniorbaseball&amp;teamid=5288492&amp;stats=OFFENSE&amp;ss=024" TargetMode="External" /><Relationship Id="rId23" Type="http://schemas.openxmlformats.org/officeDocument/2006/relationships/hyperlink" Target="https://www.leaguelineup.com/teams_baseball.asp?url=ontarioseniorbaseball&amp;teamid=7289655&amp;stats=OFFENSE&amp;ss=999" TargetMode="External" /><Relationship Id="rId28" Type="http://schemas.openxmlformats.org/officeDocument/2006/relationships/hyperlink" Target="https://www.leaguelineup.com/teams_baseball.asp?url=ontarioseniorbaseball&amp;teamid=7289655&amp;stats=OFFENSE&amp;ss=015" TargetMode="External" /><Relationship Id="rId36" Type="http://schemas.openxmlformats.org/officeDocument/2006/relationships/hyperlink" Target="https://www.leaguelineup.com/teams_baseball.asp?url=ontarioseniorbaseball&amp;teamid=7289655&amp;stats=OFFENSE&amp;ss=023" TargetMode="External" /><Relationship Id="rId49" Type="http://schemas.openxmlformats.org/officeDocument/2006/relationships/hyperlink" Target="https://www.leaguelineup.com/teams_baseball.asp?url=ontarioseniorbaseball&amp;teamid=5288492&amp;stats=OFFENSE&amp;ss=065" TargetMode="External" /><Relationship Id="rId57" Type="http://schemas.openxmlformats.org/officeDocument/2006/relationships/hyperlink" Target="https://www.leaguelineup.com/teams_baseball.asp?url=ontarioseniorbaseball&amp;teamid=5288492&amp;stats=OFFENSE&amp;ss=022" TargetMode="External" /><Relationship Id="rId106" Type="http://schemas.openxmlformats.org/officeDocument/2006/relationships/hyperlink" Target="https://www.leaguelineup.com/teams_baseball.asp?url=ontarioseniorbaseball&amp;teamid=5288492&amp;stats=PITCHING&amp;ss=038" TargetMode="External" /><Relationship Id="rId114" Type="http://schemas.openxmlformats.org/officeDocument/2006/relationships/hyperlink" Target="https://www.leaguelineup.com/teams_baseball.asp?url=ontarioseniorbaseball&amp;teamid=5288492&amp;stats=PITCHING&amp;ss=047" TargetMode="External" /><Relationship Id="rId119" Type="http://schemas.openxmlformats.org/officeDocument/2006/relationships/hyperlink" Target="https://www.leaguelineup.com/teams_baseball.asp?url=ontarioseniorbaseball&amp;teamid=5288492&amp;stats=PITCHING&amp;ss=053" TargetMode="External" /><Relationship Id="rId127" Type="http://schemas.openxmlformats.org/officeDocument/2006/relationships/hyperlink" Target="https://www.leaguelineup.com/teams_baseball.asp?url=ontarioseniorbaseball&amp;teamid=5288492&amp;stats=OFFENSE&amp;ss=017" TargetMode="External" /><Relationship Id="rId10" Type="http://schemas.openxmlformats.org/officeDocument/2006/relationships/hyperlink" Target="https://www.leaguelineup.com/teams_baseball.asp?url=ontarioseniorbaseball&amp;teamid=5288492&amp;stats=OFFENSE&amp;ss=019" TargetMode="External" /><Relationship Id="rId31" Type="http://schemas.openxmlformats.org/officeDocument/2006/relationships/hyperlink" Target="https://www.leaguelineup.com/teams_baseball.asp?url=ontarioseniorbaseball&amp;teamid=7289655&amp;stats=OFFENSE&amp;ss=018" TargetMode="External" /><Relationship Id="rId44" Type="http://schemas.openxmlformats.org/officeDocument/2006/relationships/hyperlink" Target="https://www.leaguelineup.com/teams_baseball.asp?url=ontarioseniorbaseball&amp;teamid=7289655&amp;stats=OFFENSE&amp;ss=063" TargetMode="External" /><Relationship Id="rId52" Type="http://schemas.openxmlformats.org/officeDocument/2006/relationships/hyperlink" Target="https://www.leaguelineup.com/teams_baseball.asp?url=ontarioseniorbaseball&amp;teamid=5288492&amp;stats=OFFENSE&amp;ss=017" TargetMode="External" /><Relationship Id="rId60" Type="http://schemas.openxmlformats.org/officeDocument/2006/relationships/hyperlink" Target="https://www.leaguelineup.com/teams_baseball.asp?url=ontarioseniorbaseball&amp;teamid=5288492&amp;stats=OFFENSE&amp;ss=026" TargetMode="External" /><Relationship Id="rId65" Type="http://schemas.openxmlformats.org/officeDocument/2006/relationships/hyperlink" Target="https://www.leaguelineup.com/teams_baseball.asp?url=ontarioseniorbaseball&amp;teamid=5288492&amp;stats=OFFENSE&amp;ss=035" TargetMode="External" /><Relationship Id="rId73" Type="http://schemas.openxmlformats.org/officeDocument/2006/relationships/hyperlink" Target="https://www.leaguelineup.com/teams_baseball.asp?url=ontarioseniorbaseball&amp;teamid=5288492&amp;stats=PITCHING&amp;ss=041" TargetMode="External" /><Relationship Id="rId78" Type="http://schemas.openxmlformats.org/officeDocument/2006/relationships/hyperlink" Target="https://www.leaguelineup.com/teams_baseball.asp?url=ontarioseniorbaseball&amp;teamid=5288492&amp;stats=PITCHING&amp;ss=047" TargetMode="External" /><Relationship Id="rId81" Type="http://schemas.openxmlformats.org/officeDocument/2006/relationships/hyperlink" Target="https://www.leaguelineup.com/teams_baseball.asp?url=ontarioseniorbaseball&amp;teamid=5288492&amp;stats=PITCHING&amp;ss=050" TargetMode="External" /><Relationship Id="rId86" Type="http://schemas.openxmlformats.org/officeDocument/2006/relationships/hyperlink" Target="https://www.leaguelineup.com/teams_baseball.asp?url=ontarioseniorbaseball&amp;teamid=7289655&amp;stats=PITCHING&amp;ss=998" TargetMode="External" /><Relationship Id="rId94" Type="http://schemas.openxmlformats.org/officeDocument/2006/relationships/hyperlink" Target="https://www.leaguelineup.com/teams_baseball.asp?url=ontarioseniorbaseball&amp;teamid=7289655&amp;stats=PITCHING&amp;ss=044" TargetMode="External" /><Relationship Id="rId99" Type="http://schemas.openxmlformats.org/officeDocument/2006/relationships/hyperlink" Target="https://www.leaguelineup.com/teams_baseball.asp?url=ontarioseniorbaseball&amp;teamid=7289655&amp;stats=PITCHING&amp;ss=050" TargetMode="External" /><Relationship Id="rId101" Type="http://schemas.openxmlformats.org/officeDocument/2006/relationships/hyperlink" Target="https://www.leaguelineup.com/teams_baseball.asp?url=ontarioseniorbaseball&amp;teamid=7289655&amp;stats=PITCHING&amp;ss=053" TargetMode="External" /><Relationship Id="rId122" Type="http://schemas.openxmlformats.org/officeDocument/2006/relationships/hyperlink" Target="https://www.leaguelineup.com/teams_baseball.asp?url=ontarioseniorbaseball&amp;teamid=5288492&amp;stats=OFFENSE&amp;ss=998" TargetMode="External" /><Relationship Id="rId130" Type="http://schemas.openxmlformats.org/officeDocument/2006/relationships/hyperlink" Target="https://www.leaguelineup.com/teams_baseball.asp?url=ontarioseniorbaseball&amp;teamid=5288492&amp;stats=OFFENSE&amp;ss=020" TargetMode="External" /><Relationship Id="rId135" Type="http://schemas.openxmlformats.org/officeDocument/2006/relationships/hyperlink" Target="https://www.leaguelineup.com/teams_baseball.asp?url=ontarioseniorbaseball&amp;teamid=5288492&amp;stats=OFFENSE&amp;ss=026" TargetMode="External" /><Relationship Id="rId143" Type="http://schemas.openxmlformats.org/officeDocument/2006/relationships/hyperlink" Target="https://www.leaguelineup.com/teams_baseball.asp?url=ontarioseniorbaseball&amp;teamid=5288492&amp;stats=PITCHING&amp;ss=998" TargetMode="External" /><Relationship Id="rId148" Type="http://schemas.openxmlformats.org/officeDocument/2006/relationships/hyperlink" Target="https://www.leaguelineup.com/teams_baseball.asp?url=ontarioseniorbaseball&amp;teamid=5288492&amp;stats=PITCHING&amp;ss=041" TargetMode="External" /><Relationship Id="rId151" Type="http://schemas.openxmlformats.org/officeDocument/2006/relationships/hyperlink" Target="https://www.leaguelineup.com/teams_baseball.asp?url=ontarioseniorbaseball&amp;teamid=5288492&amp;stats=PITCHING&amp;ss=044" TargetMode="External" /><Relationship Id="rId156" Type="http://schemas.openxmlformats.org/officeDocument/2006/relationships/hyperlink" Target="https://www.leaguelineup.com/teams_baseball.asp?url=ontarioseniorbaseball&amp;teamid=5288492&amp;stats=PITCHING&amp;ss=050" TargetMode="External" /><Relationship Id="rId4" Type="http://schemas.openxmlformats.org/officeDocument/2006/relationships/hyperlink" Target="https://www.leaguelineup.com/teams_baseball.asp?url=ontarioseniorbaseball&amp;teamid=5288492&amp;stats=OFFENSE&amp;ss=013" TargetMode="External" /><Relationship Id="rId9" Type="http://schemas.openxmlformats.org/officeDocument/2006/relationships/hyperlink" Target="https://www.leaguelineup.com/teams_baseball.asp?url=ontarioseniorbaseball&amp;teamid=5288492&amp;stats=OFFENSE&amp;ss=018" TargetMode="External" /><Relationship Id="rId13" Type="http://schemas.openxmlformats.org/officeDocument/2006/relationships/hyperlink" Target="https://www.leaguelineup.com/teams_baseball.asp?url=ontarioseniorbaseball&amp;teamid=5288492&amp;stats=OFFENSE&amp;ss=022" TargetMode="External" /><Relationship Id="rId18" Type="http://schemas.openxmlformats.org/officeDocument/2006/relationships/hyperlink" Target="https://www.leaguelineup.com/teams_baseball.asp?url=ontarioseniorbaseball&amp;teamid=5288492&amp;stats=OFFENSE&amp;ss=028" TargetMode="External" /><Relationship Id="rId39" Type="http://schemas.openxmlformats.org/officeDocument/2006/relationships/hyperlink" Target="https://www.leaguelineup.com/teams_baseball.asp?url=ontarioseniorbaseball&amp;teamid=7289655&amp;stats=OFFENSE&amp;ss=027" TargetMode="External" /><Relationship Id="rId109" Type="http://schemas.openxmlformats.org/officeDocument/2006/relationships/hyperlink" Target="https://www.leaguelineup.com/teams_baseball.asp?url=ontarioseniorbaseball&amp;teamid=5288492&amp;stats=PITCHING&amp;ss=041" TargetMode="External" /><Relationship Id="rId34" Type="http://schemas.openxmlformats.org/officeDocument/2006/relationships/hyperlink" Target="https://www.leaguelineup.com/teams_baseball.asp?url=ontarioseniorbaseball&amp;teamid=7289655&amp;stats=OFFENSE&amp;ss=021" TargetMode="External" /><Relationship Id="rId50" Type="http://schemas.openxmlformats.org/officeDocument/2006/relationships/hyperlink" Target="https://www.leaguelineup.com/teams_baseball.asp?url=ontarioseniorbaseball&amp;teamid=5288492&amp;stats=OFFENSE&amp;ss=015" TargetMode="External" /><Relationship Id="rId55" Type="http://schemas.openxmlformats.org/officeDocument/2006/relationships/hyperlink" Target="https://www.leaguelineup.com/teams_baseball.asp?url=ontarioseniorbaseball&amp;teamid=5288492&amp;stats=OFFENSE&amp;ss=020" TargetMode="External" /><Relationship Id="rId76" Type="http://schemas.openxmlformats.org/officeDocument/2006/relationships/hyperlink" Target="https://www.leaguelineup.com/teams_baseball.asp?url=ontarioseniorbaseball&amp;teamid=5288492&amp;stats=PITCHING&amp;ss=044" TargetMode="External" /><Relationship Id="rId97" Type="http://schemas.openxmlformats.org/officeDocument/2006/relationships/hyperlink" Target="https://www.leaguelineup.com/teams_baseball.asp?url=ontarioseniorbaseball&amp;teamid=7289655&amp;stats=PITCHING&amp;ss=048" TargetMode="External" /><Relationship Id="rId104" Type="http://schemas.openxmlformats.org/officeDocument/2006/relationships/hyperlink" Target="https://www.leaguelineup.com/teams_baseball.asp?url=ontarioseniorbaseball&amp;teamid=5288492&amp;stats=PITCHING&amp;ss=998" TargetMode="External" /><Relationship Id="rId120" Type="http://schemas.openxmlformats.org/officeDocument/2006/relationships/hyperlink" Target="https://www.leaguelineup.com/teams_baseball.asp?url=ontarioseniorbaseball&amp;teamid=5288492&amp;stats=PITCHING&amp;ss=064" TargetMode="External" /><Relationship Id="rId125" Type="http://schemas.openxmlformats.org/officeDocument/2006/relationships/hyperlink" Target="https://www.leaguelineup.com/teams_baseball.asp?url=ontarioseniorbaseball&amp;teamid=5288492&amp;stats=OFFENSE&amp;ss=015" TargetMode="External" /><Relationship Id="rId141" Type="http://schemas.openxmlformats.org/officeDocument/2006/relationships/hyperlink" Target="https://www.leaguelineup.com/teams_baseball.asp?url=ontarioseniorbaseball&amp;teamid=5288492&amp;stats=OFFENSE&amp;ss=063" TargetMode="External" /><Relationship Id="rId146" Type="http://schemas.openxmlformats.org/officeDocument/2006/relationships/hyperlink" Target="https://www.leaguelineup.com/teams_baseball.asp?url=ontarioseniorbaseball&amp;teamid=5288492&amp;stats=PITCHING&amp;ss=039" TargetMode="External" /><Relationship Id="rId7" Type="http://schemas.openxmlformats.org/officeDocument/2006/relationships/hyperlink" Target="https://www.leaguelineup.com/teams_baseball.asp?url=ontarioseniorbaseball&amp;teamid=5288492&amp;stats=OFFENSE&amp;ss=016" TargetMode="External" /><Relationship Id="rId71" Type="http://schemas.openxmlformats.org/officeDocument/2006/relationships/hyperlink" Target="https://www.leaguelineup.com/teams_baseball.asp?url=ontarioseniorbaseball&amp;teamid=5288492&amp;stats=PITCHING&amp;ss=039" TargetMode="External" /><Relationship Id="rId92" Type="http://schemas.openxmlformats.org/officeDocument/2006/relationships/hyperlink" Target="https://www.leaguelineup.com/teams_baseball.asp?url=ontarioseniorbaseball&amp;teamid=7289655&amp;stats=PITCHING&amp;ss=042" TargetMode="External" /><Relationship Id="rId2" Type="http://schemas.openxmlformats.org/officeDocument/2006/relationships/hyperlink" Target="https://www.leaguelineup.com/teams_baseball.asp?url=ontarioseniorbaseball&amp;teamid=5288492&amp;stats=OFFENSE&amp;ss=998" TargetMode="External" /><Relationship Id="rId29" Type="http://schemas.openxmlformats.org/officeDocument/2006/relationships/hyperlink" Target="https://www.leaguelineup.com/teams_baseball.asp?url=ontarioseniorbaseball&amp;teamid=7289655&amp;stats=OFFENSE&amp;ss=016" TargetMode="External" /><Relationship Id="rId24" Type="http://schemas.openxmlformats.org/officeDocument/2006/relationships/hyperlink" Target="https://www.leaguelineup.com/teams_baseball.asp?url=ontarioseniorbaseball&amp;teamid=7289655&amp;stats=OFFENSE&amp;ss=998" TargetMode="External" /><Relationship Id="rId40" Type="http://schemas.openxmlformats.org/officeDocument/2006/relationships/hyperlink" Target="https://www.leaguelineup.com/teams_baseball.asp?url=ontarioseniorbaseball&amp;teamid=7289655&amp;stats=OFFENSE&amp;ss=028" TargetMode="External" /><Relationship Id="rId45" Type="http://schemas.openxmlformats.org/officeDocument/2006/relationships/hyperlink" Target="https://www.leaguelineup.com/teams_baseball.asp?url=ontarioseniorbaseball&amp;teamid=5288492&amp;stats=OFFENSE&amp;ss=999" TargetMode="External" /><Relationship Id="rId66" Type="http://schemas.openxmlformats.org/officeDocument/2006/relationships/hyperlink" Target="https://www.leaguelineup.com/teams_baseball.asp?url=ontarioseniorbaseball&amp;teamid=5288492&amp;stats=OFFENSE&amp;ss=063" TargetMode="External" /><Relationship Id="rId87" Type="http://schemas.openxmlformats.org/officeDocument/2006/relationships/hyperlink" Target="https://www.leaguelineup.com/teams_baseball.asp?url=ontarioseniorbaseball&amp;teamid=7289655&amp;stats=PITCHING&amp;ss=037" TargetMode="External" /><Relationship Id="rId110" Type="http://schemas.openxmlformats.org/officeDocument/2006/relationships/hyperlink" Target="https://www.leaguelineup.com/teams_baseball.asp?url=ontarioseniorbaseball&amp;teamid=5288492&amp;stats=PITCHING&amp;ss=042" TargetMode="External" /><Relationship Id="rId115" Type="http://schemas.openxmlformats.org/officeDocument/2006/relationships/hyperlink" Target="https://www.leaguelineup.com/teams_baseball.asp?url=ontarioseniorbaseball&amp;teamid=5288492&amp;stats=PITCHING&amp;ss=048" TargetMode="External" /><Relationship Id="rId131" Type="http://schemas.openxmlformats.org/officeDocument/2006/relationships/hyperlink" Target="https://www.leaguelineup.com/teams_baseball.asp?url=ontarioseniorbaseball&amp;teamid=5288492&amp;stats=OFFENSE&amp;ss=021" TargetMode="External" /><Relationship Id="rId136" Type="http://schemas.openxmlformats.org/officeDocument/2006/relationships/hyperlink" Target="https://www.leaguelineup.com/teams_baseball.asp?url=ontarioseniorbaseball&amp;teamid=5288492&amp;stats=OFFENSE&amp;ss=027" TargetMode="External" /><Relationship Id="rId157" Type="http://schemas.openxmlformats.org/officeDocument/2006/relationships/hyperlink" Target="https://www.leaguelineup.com/teams_baseball.asp?url=ontarioseniorbaseball&amp;teamid=5288492&amp;stats=PITCHING&amp;ss=053" TargetMode="External" /><Relationship Id="rId61" Type="http://schemas.openxmlformats.org/officeDocument/2006/relationships/hyperlink" Target="https://www.leaguelineup.com/teams_baseball.asp?url=ontarioseniorbaseball&amp;teamid=5288492&amp;stats=OFFENSE&amp;ss=027" TargetMode="External" /><Relationship Id="rId82" Type="http://schemas.openxmlformats.org/officeDocument/2006/relationships/hyperlink" Target="https://www.leaguelineup.com/teams_baseball.asp?url=ontarioseniorbaseball&amp;teamid=5288492&amp;stats=PITCHING&amp;ss=052" TargetMode="External" /><Relationship Id="rId152" Type="http://schemas.openxmlformats.org/officeDocument/2006/relationships/hyperlink" Target="https://www.leaguelineup.com/teams_baseball.asp?url=ontarioseniorbaseball&amp;teamid=5288492&amp;stats=PITCHING&amp;ss=046" TargetMode="External" /><Relationship Id="rId19" Type="http://schemas.openxmlformats.org/officeDocument/2006/relationships/hyperlink" Target="https://www.leaguelineup.com/teams_baseball.asp?url=ontarioseniorbaseball&amp;teamid=5288492&amp;stats=OFFENSE&amp;ss=029" TargetMode="External" /><Relationship Id="rId14" Type="http://schemas.openxmlformats.org/officeDocument/2006/relationships/hyperlink" Target="https://www.leaguelineup.com/teams_baseball.asp?url=ontarioseniorbaseball&amp;teamid=5288492&amp;stats=OFFENSE&amp;ss=023" TargetMode="External" /><Relationship Id="rId30" Type="http://schemas.openxmlformats.org/officeDocument/2006/relationships/hyperlink" Target="https://www.leaguelineup.com/teams_baseball.asp?url=ontarioseniorbaseball&amp;teamid=7289655&amp;stats=OFFENSE&amp;ss=017" TargetMode="External" /><Relationship Id="rId35" Type="http://schemas.openxmlformats.org/officeDocument/2006/relationships/hyperlink" Target="https://www.leaguelineup.com/teams_baseball.asp?url=ontarioseniorbaseball&amp;teamid=7289655&amp;stats=OFFENSE&amp;ss=022" TargetMode="External" /><Relationship Id="rId56" Type="http://schemas.openxmlformats.org/officeDocument/2006/relationships/hyperlink" Target="https://www.leaguelineup.com/teams_baseball.asp?url=ontarioseniorbaseball&amp;teamid=5288492&amp;stats=OFFENSE&amp;ss=021" TargetMode="External" /><Relationship Id="rId77" Type="http://schemas.openxmlformats.org/officeDocument/2006/relationships/hyperlink" Target="https://www.leaguelineup.com/teams_baseball.asp?url=ontarioseniorbaseball&amp;teamid=5288492&amp;stats=PITCHING&amp;ss=046" TargetMode="External" /><Relationship Id="rId100" Type="http://schemas.openxmlformats.org/officeDocument/2006/relationships/hyperlink" Target="https://www.leaguelineup.com/teams_baseball.asp?url=ontarioseniorbaseball&amp;teamid=7289655&amp;stats=PITCHING&amp;ss=052" TargetMode="External" /><Relationship Id="rId105" Type="http://schemas.openxmlformats.org/officeDocument/2006/relationships/hyperlink" Target="https://www.leaguelineup.com/teams_baseball.asp?url=ontarioseniorbaseball&amp;teamid=5288492&amp;stats=PITCHING&amp;ss=037" TargetMode="External" /><Relationship Id="rId126" Type="http://schemas.openxmlformats.org/officeDocument/2006/relationships/hyperlink" Target="https://www.leaguelineup.com/teams_baseball.asp?url=ontarioseniorbaseball&amp;teamid=5288492&amp;stats=OFFENSE&amp;ss=016" TargetMode="External" /><Relationship Id="rId147" Type="http://schemas.openxmlformats.org/officeDocument/2006/relationships/hyperlink" Target="https://www.leaguelineup.com/teams_baseball.asp?url=ontarioseniorbaseball&amp;teamid=5288492&amp;stats=PITCHING&amp;ss=040" TargetMode="External" /><Relationship Id="rId8" Type="http://schemas.openxmlformats.org/officeDocument/2006/relationships/hyperlink" Target="https://www.leaguelineup.com/teams_baseball.asp?url=ontarioseniorbaseball&amp;teamid=5288492&amp;stats=OFFENSE&amp;ss=017" TargetMode="External" /><Relationship Id="rId51" Type="http://schemas.openxmlformats.org/officeDocument/2006/relationships/hyperlink" Target="https://www.leaguelineup.com/teams_baseball.asp?url=ontarioseniorbaseball&amp;teamid=5288492&amp;stats=OFFENSE&amp;ss=016" TargetMode="External" /><Relationship Id="rId72" Type="http://schemas.openxmlformats.org/officeDocument/2006/relationships/hyperlink" Target="https://www.leaguelineup.com/teams_baseball.asp?url=ontarioseniorbaseball&amp;teamid=5288492&amp;stats=PITCHING&amp;ss=040" TargetMode="External" /><Relationship Id="rId93" Type="http://schemas.openxmlformats.org/officeDocument/2006/relationships/hyperlink" Target="https://www.leaguelineup.com/teams_baseball.asp?url=ontarioseniorbaseball&amp;teamid=7289655&amp;stats=PITCHING&amp;ss=043" TargetMode="External" /><Relationship Id="rId98" Type="http://schemas.openxmlformats.org/officeDocument/2006/relationships/hyperlink" Target="https://www.leaguelineup.com/teams_baseball.asp?url=ontarioseniorbaseball&amp;teamid=7289655&amp;stats=PITCHING&amp;ss=049" TargetMode="External" /><Relationship Id="rId121" Type="http://schemas.openxmlformats.org/officeDocument/2006/relationships/hyperlink" Target="https://www.leaguelineup.com/teams_baseball.asp?url=ontarioseniorbaseball&amp;teamid=5288492&amp;stats=OFFENSE&amp;ss=999" TargetMode="External" /><Relationship Id="rId142" Type="http://schemas.openxmlformats.org/officeDocument/2006/relationships/hyperlink" Target="https://www.leaguelineup.com/teams_baseball.asp?url=ontarioseniorbaseball&amp;teamid=5288492&amp;stats=PITCHING&amp;ss=999" TargetMode="External" /><Relationship Id="rId3" Type="http://schemas.openxmlformats.org/officeDocument/2006/relationships/hyperlink" Target="https://www.leaguelineup.com/teams_baseball.asp?url=ontarioseniorbaseball&amp;teamid=5288492&amp;stats=OFFENSE&amp;ss=033" TargetMode="External" /><Relationship Id="rId25" Type="http://schemas.openxmlformats.org/officeDocument/2006/relationships/hyperlink" Target="https://www.leaguelineup.com/teams_baseball.asp?url=ontarioseniorbaseball&amp;teamid=7289655&amp;stats=OFFENSE&amp;ss=033" TargetMode="External" /><Relationship Id="rId46" Type="http://schemas.openxmlformats.org/officeDocument/2006/relationships/hyperlink" Target="https://www.leaguelineup.com/teams_baseball.asp?url=ontarioseniorbaseball&amp;teamid=5288492&amp;stats=OFFENSE&amp;ss=998" TargetMode="External" /><Relationship Id="rId67" Type="http://schemas.openxmlformats.org/officeDocument/2006/relationships/hyperlink" Target="https://www.leaguelineup.com/teams_baseball.asp?url=ontarioseniorbaseball&amp;teamid=5288492&amp;stats=PITCHING&amp;ss=999" TargetMode="External" /><Relationship Id="rId116" Type="http://schemas.openxmlformats.org/officeDocument/2006/relationships/hyperlink" Target="https://www.leaguelineup.com/teams_baseball.asp?url=ontarioseniorbaseball&amp;teamid=5288492&amp;stats=PITCHING&amp;ss=049" TargetMode="External" /><Relationship Id="rId137" Type="http://schemas.openxmlformats.org/officeDocument/2006/relationships/hyperlink" Target="https://www.leaguelineup.com/teams_baseball.asp?url=ontarioseniorbaseball&amp;teamid=5288492&amp;stats=OFFENSE&amp;ss=028" TargetMode="External" /><Relationship Id="rId158" Type="http://schemas.openxmlformats.org/officeDocument/2006/relationships/hyperlink" Target="https://www.leaguelineup.com/teams_baseball.asp?url=ontarioseniorbaseball&amp;teamid=5288492&amp;stats=PITCHING&amp;ss=064" TargetMode="External" 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eaguelineup.com/player_baseball.asp?url=ontarioseniorbaseball&amp;playerid=15185513&amp;teamid=7289658" TargetMode="External" /><Relationship Id="rId21" Type="http://schemas.openxmlformats.org/officeDocument/2006/relationships/hyperlink" Target="https://www.leaguelineup.com/teams_baseball.asp?url=ontarioseniorbaseball&amp;teamid=5288492&amp;stats=OFFENSE&amp;ss=035" TargetMode="External" /><Relationship Id="rId42" Type="http://schemas.openxmlformats.org/officeDocument/2006/relationships/hyperlink" Target="https://www.leaguelineup.com/teams_baseball.asp?url=ontarioseniorbaseball&amp;teamid=7289655&amp;stats=PITCHING&amp;ss=037" TargetMode="External" /><Relationship Id="rId63" Type="http://schemas.openxmlformats.org/officeDocument/2006/relationships/hyperlink" Target="https://www.leaguelineup.com/teams_baseball.asp?url=ontarioseniorbaseball&amp;teamid=5288492&amp;stats=PITCHING&amp;ss=040" TargetMode="External" /><Relationship Id="rId84" Type="http://schemas.openxmlformats.org/officeDocument/2006/relationships/hyperlink" Target="https://www.leaguelineup.com/player_baseball.asp?url=ontarioseniorbaseball&amp;playerid=10459044&amp;teamid=5288491" TargetMode="External" /><Relationship Id="rId138" Type="http://schemas.openxmlformats.org/officeDocument/2006/relationships/hyperlink" Target="https://www.leaguelineup.com/teams_baseball.asp?url=ontarioseniorbaseball&amp;teamid=5288492&amp;stats=OFFENSE&amp;ss=018" TargetMode="External" /><Relationship Id="rId159" Type="http://schemas.openxmlformats.org/officeDocument/2006/relationships/hyperlink" Target="https://www.leaguelineup.com/player_baseball.asp?url=ontarioseniorbaseball&amp;playerid=11206348&amp;teamid=5288491" TargetMode="External" /><Relationship Id="rId170" Type="http://schemas.openxmlformats.org/officeDocument/2006/relationships/hyperlink" Target="https://www.leaguelineup.com/player_baseball.asp?url=ontarioseniorbaseball&amp;playerid=10459058&amp;teamid=5288491" TargetMode="External" /><Relationship Id="rId191" Type="http://schemas.openxmlformats.org/officeDocument/2006/relationships/hyperlink" Target="https://www.leaguelineup.com/player_baseball.asp?url=ontarioseniorbaseball&amp;playerid=10731966&amp;teamid=5288491" TargetMode="External" /><Relationship Id="rId205" Type="http://schemas.openxmlformats.org/officeDocument/2006/relationships/hyperlink" Target="https://www.leaguelineup.com/teams_baseball.asp?url=ontarioseniorbaseball&amp;teamid=5288497&amp;stats=OFFENSE&amp;ss=026" TargetMode="External" /><Relationship Id="rId226" Type="http://schemas.openxmlformats.org/officeDocument/2006/relationships/hyperlink" Target="https://www.leaguelineup.com/player_baseball.asp?url=ontarioseniorbaseball&amp;playerid=14434413&amp;teamid=5288491" TargetMode="External" /><Relationship Id="rId247" Type="http://schemas.openxmlformats.org/officeDocument/2006/relationships/hyperlink" Target="https://www.leaguelineup.com/player_baseball.asp?url=ontarioseniorbaseball&amp;playerid=10459058&amp;teamid=5288491" TargetMode="External" /><Relationship Id="rId107" Type="http://schemas.openxmlformats.org/officeDocument/2006/relationships/hyperlink" Target="https://www.leaguelineup.com/teams_baseball.asp?url=ontarioseniorbaseball&amp;teamid=7289658&amp;stats=OFFENSE&amp;ss=024" TargetMode="External" /><Relationship Id="rId11" Type="http://schemas.openxmlformats.org/officeDocument/2006/relationships/hyperlink" Target="https://www.leaguelineup.com/teams_baseball.asp?url=ontarioseniorbaseball&amp;teamid=5288492&amp;stats=OFFENSE&amp;ss=020" TargetMode="External" /><Relationship Id="rId32" Type="http://schemas.openxmlformats.org/officeDocument/2006/relationships/hyperlink" Target="https://www.leaguelineup.com/teams_baseball.asp?url=ontarioseniorbaseball&amp;teamid=5288492&amp;stats=PITCHING&amp;ss=046" TargetMode="External" /><Relationship Id="rId53" Type="http://schemas.openxmlformats.org/officeDocument/2006/relationships/hyperlink" Target="https://www.leaguelineup.com/teams_baseball.asp?url=ontarioseniorbaseball&amp;teamid=7289655&amp;stats=PITCHING&amp;ss=049" TargetMode="External" /><Relationship Id="rId74" Type="http://schemas.openxmlformats.org/officeDocument/2006/relationships/hyperlink" Target="https://www.leaguelineup.com/teams_baseball.asp?url=ontarioseniorbaseball&amp;teamid=5288492&amp;stats=PITCHING&amp;ss=053" TargetMode="External" /><Relationship Id="rId128" Type="http://schemas.openxmlformats.org/officeDocument/2006/relationships/hyperlink" Target="https://www.leaguelineup.com/player_baseball.asp?url=ontarioseniorbaseball&amp;playerid=15185508&amp;teamid=7289658" TargetMode="External" /><Relationship Id="rId149" Type="http://schemas.openxmlformats.org/officeDocument/2006/relationships/hyperlink" Target="https://www.leaguelineup.com/teams_baseball.asp?url=ontarioseniorbaseball&amp;teamid=5288492&amp;stats=OFFENSE&amp;ss=034" TargetMode="External" /><Relationship Id="rId5" Type="http://schemas.openxmlformats.org/officeDocument/2006/relationships/hyperlink" Target="https://www.leaguelineup.com/teams_baseball.asp?url=ontarioseniorbaseball&amp;teamid=5288492&amp;stats=OFFENSE&amp;ss=065" TargetMode="External" /><Relationship Id="rId95" Type="http://schemas.openxmlformats.org/officeDocument/2006/relationships/hyperlink" Target="https://www.leaguelineup.com/teams_baseball.asp?url=ontarioseniorbaseball&amp;teamid=7289658&amp;stats=OFFENSE&amp;ss=033" TargetMode="External" /><Relationship Id="rId160" Type="http://schemas.openxmlformats.org/officeDocument/2006/relationships/hyperlink" Target="https://www.leaguelineup.com/player_baseball.asp?url=ontarioseniorbaseball&amp;playerid=10459044&amp;teamid=5288491" TargetMode="External" /><Relationship Id="rId181" Type="http://schemas.openxmlformats.org/officeDocument/2006/relationships/hyperlink" Target="https://www.leaguelineup.com/player_baseball.asp?url=ontarioseniorbaseball&amp;playerid=15185502&amp;teamid=7289658" TargetMode="External" /><Relationship Id="rId216" Type="http://schemas.openxmlformats.org/officeDocument/2006/relationships/hyperlink" Target="https://www.leaguelineup.com/player_baseball.asp?url=ontarioseniorbaseball&amp;playerid=10459059&amp;teamid=5288491" TargetMode="External" /><Relationship Id="rId237" Type="http://schemas.openxmlformats.org/officeDocument/2006/relationships/hyperlink" Target="https://www.leaguelineup.com/teams_baseball.asp?url=ontarioseniorbaseball&amp;teamid=5288492&amp;stats=PITCHING&amp;ss=042" TargetMode="External" /><Relationship Id="rId258" Type="http://schemas.openxmlformats.org/officeDocument/2006/relationships/printerSettings" Target="../printerSettings/printerSettings11.bin" /><Relationship Id="rId22" Type="http://schemas.openxmlformats.org/officeDocument/2006/relationships/hyperlink" Target="https://www.leaguelineup.com/teams_baseball.asp?url=ontarioseniorbaseball&amp;teamid=5288492&amp;stats=OFFENSE&amp;ss=063" TargetMode="External" /><Relationship Id="rId43" Type="http://schemas.openxmlformats.org/officeDocument/2006/relationships/hyperlink" Target="https://www.leaguelineup.com/teams_baseball.asp?url=ontarioseniorbaseball&amp;teamid=7289655&amp;stats=PITCHING&amp;ss=038" TargetMode="External" /><Relationship Id="rId64" Type="http://schemas.openxmlformats.org/officeDocument/2006/relationships/hyperlink" Target="https://www.leaguelineup.com/teams_baseball.asp?url=ontarioseniorbaseball&amp;teamid=5288492&amp;stats=PITCHING&amp;ss=041" TargetMode="External" /><Relationship Id="rId118" Type="http://schemas.openxmlformats.org/officeDocument/2006/relationships/hyperlink" Target="https://www.leaguelineup.com/player_baseball.asp?url=ontarioseniorbaseball&amp;playerid=15185504&amp;teamid=7289658" TargetMode="External" /><Relationship Id="rId139" Type="http://schemas.openxmlformats.org/officeDocument/2006/relationships/hyperlink" Target="https://www.leaguelineup.com/teams_baseball.asp?url=ontarioseniorbaseball&amp;teamid=5288492&amp;stats=OFFENSE&amp;ss=019" TargetMode="External" /><Relationship Id="rId85" Type="http://schemas.openxmlformats.org/officeDocument/2006/relationships/hyperlink" Target="https://www.leaguelineup.com/player_baseball.asp?url=ontarioseniorbaseball&amp;playerid=10459045&amp;teamid=5288491" TargetMode="External" /><Relationship Id="rId150" Type="http://schemas.openxmlformats.org/officeDocument/2006/relationships/hyperlink" Target="https://www.leaguelineup.com/teams_baseball.asp?url=ontarioseniorbaseball&amp;teamid=5288492&amp;stats=OFFENSE&amp;ss=035" TargetMode="External" /><Relationship Id="rId171" Type="http://schemas.openxmlformats.org/officeDocument/2006/relationships/hyperlink" Target="https://www.leaguelineup.com/player_baseball.asp?url=ontarioseniorbaseball&amp;playerid=10459059&amp;teamid=5288491" TargetMode="External" /><Relationship Id="rId192" Type="http://schemas.openxmlformats.org/officeDocument/2006/relationships/hyperlink" Target="https://www.leaguelineup.com/teams_baseball.asp?url=ontarioseniorbaseball&amp;teamid=5288497&amp;stats=OFFENSE&amp;ss=999" TargetMode="External" /><Relationship Id="rId206" Type="http://schemas.openxmlformats.org/officeDocument/2006/relationships/hyperlink" Target="https://www.leaguelineup.com/teams_baseball.asp?url=ontarioseniorbaseball&amp;teamid=5288497&amp;stats=OFFENSE&amp;ss=027" TargetMode="External" /><Relationship Id="rId227" Type="http://schemas.openxmlformats.org/officeDocument/2006/relationships/hyperlink" Target="https://www.leaguelineup.com/player_baseball.asp?url=ontarioseniorbaseball&amp;playerid=10459042&amp;teamid=5288491" TargetMode="External" /><Relationship Id="rId248" Type="http://schemas.openxmlformats.org/officeDocument/2006/relationships/hyperlink" Target="https://www.leaguelineup.com/player_baseball.asp?url=ontarioseniorbaseball&amp;playerid=10459059&amp;teamid=5288491" TargetMode="External" /><Relationship Id="rId12" Type="http://schemas.openxmlformats.org/officeDocument/2006/relationships/hyperlink" Target="https://www.leaguelineup.com/teams_baseball.asp?url=ontarioseniorbaseball&amp;teamid=5288492&amp;stats=OFFENSE&amp;ss=021" TargetMode="External" /><Relationship Id="rId33" Type="http://schemas.openxmlformats.org/officeDocument/2006/relationships/hyperlink" Target="https://www.leaguelineup.com/teams_baseball.asp?url=ontarioseniorbaseball&amp;teamid=5288492&amp;stats=PITCHING&amp;ss=047" TargetMode="External" /><Relationship Id="rId108" Type="http://schemas.openxmlformats.org/officeDocument/2006/relationships/hyperlink" Target="https://www.leaguelineup.com/teams_baseball.asp?url=ontarioseniorbaseball&amp;teamid=7289658&amp;stats=OFFENSE&amp;ss=026" TargetMode="External" /><Relationship Id="rId129" Type="http://schemas.openxmlformats.org/officeDocument/2006/relationships/hyperlink" Target="https://www.leaguelineup.com/player_baseball.asp?url=ontarioseniorbaseball&amp;playerid=15185512&amp;teamid=7289658" TargetMode="External" /><Relationship Id="rId54" Type="http://schemas.openxmlformats.org/officeDocument/2006/relationships/hyperlink" Target="https://www.leaguelineup.com/teams_baseball.asp?url=ontarioseniorbaseball&amp;teamid=7289655&amp;stats=PITCHING&amp;ss=050" TargetMode="External" /><Relationship Id="rId70" Type="http://schemas.openxmlformats.org/officeDocument/2006/relationships/hyperlink" Target="https://www.leaguelineup.com/teams_baseball.asp?url=ontarioseniorbaseball&amp;teamid=5288492&amp;stats=PITCHING&amp;ss=048" TargetMode="External" /><Relationship Id="rId75" Type="http://schemas.openxmlformats.org/officeDocument/2006/relationships/hyperlink" Target="https://www.leaguelineup.com/teams_baseball.asp?url=ontarioseniorbaseball&amp;teamid=5288492&amp;stats=PITCHING&amp;ss=064" TargetMode="External" /><Relationship Id="rId91" Type="http://schemas.openxmlformats.org/officeDocument/2006/relationships/hyperlink" Target="https://www.leaguelineup.com/player_baseball.asp?url=ontarioseniorbaseball&amp;playerid=14116760&amp;teamid=5288491" TargetMode="External" /><Relationship Id="rId96" Type="http://schemas.openxmlformats.org/officeDocument/2006/relationships/hyperlink" Target="https://www.leaguelineup.com/teams_baseball.asp?url=ontarioseniorbaseball&amp;teamid=7289658&amp;stats=OFFENSE&amp;ss=013" TargetMode="External" /><Relationship Id="rId140" Type="http://schemas.openxmlformats.org/officeDocument/2006/relationships/hyperlink" Target="https://www.leaguelineup.com/teams_baseball.asp?url=ontarioseniorbaseball&amp;teamid=5288492&amp;stats=OFFENSE&amp;ss=020" TargetMode="External" /><Relationship Id="rId145" Type="http://schemas.openxmlformats.org/officeDocument/2006/relationships/hyperlink" Target="https://www.leaguelineup.com/teams_baseball.asp?url=ontarioseniorbaseball&amp;teamid=5288492&amp;stats=OFFENSE&amp;ss=026" TargetMode="External" /><Relationship Id="rId161" Type="http://schemas.openxmlformats.org/officeDocument/2006/relationships/hyperlink" Target="https://www.leaguelineup.com/player_baseball.asp?url=ontarioseniorbaseball&amp;playerid=10459045&amp;teamid=5288491" TargetMode="External" /><Relationship Id="rId166" Type="http://schemas.openxmlformats.org/officeDocument/2006/relationships/hyperlink" Target="https://www.leaguelineup.com/player_baseball.asp?url=ontarioseniorbaseball&amp;playerid=10459042&amp;teamid=5288491" TargetMode="External" /><Relationship Id="rId182" Type="http://schemas.openxmlformats.org/officeDocument/2006/relationships/hyperlink" Target="https://www.leaguelineup.com/player_baseball.asp?url=ontarioseniorbaseball&amp;playerid=15185504&amp;teamid=7289658" TargetMode="External" /><Relationship Id="rId187" Type="http://schemas.openxmlformats.org/officeDocument/2006/relationships/hyperlink" Target="https://www.leaguelineup.com/player_baseball.asp?url=ontarioseniorbaseball&amp;playerid=11206350&amp;teamid=5288491" TargetMode="External" /><Relationship Id="rId217" Type="http://schemas.openxmlformats.org/officeDocument/2006/relationships/hyperlink" Target="https://www.leaguelineup.com/player_baseball.asp?url=ontarioseniorbaseball&amp;playerid=10731966&amp;teamid=5288491" TargetMode="External" /><Relationship Id="rId1" Type="http://schemas.openxmlformats.org/officeDocument/2006/relationships/hyperlink" Target="https://www.leaguelineup.com/teams_baseball.asp?url=ontarioseniorbaseball&amp;teamid=5288492&amp;stats=OFFENSE&amp;ss=999" TargetMode="External" /><Relationship Id="rId6" Type="http://schemas.openxmlformats.org/officeDocument/2006/relationships/hyperlink" Target="https://www.leaguelineup.com/teams_baseball.asp?url=ontarioseniorbaseball&amp;teamid=5288492&amp;stats=OFFENSE&amp;ss=015" TargetMode="External" /><Relationship Id="rId212" Type="http://schemas.openxmlformats.org/officeDocument/2006/relationships/hyperlink" Target="https://www.leaguelineup.com/teams_baseball.asp?url=ontarioseniorbaseball&amp;teamid=5288497&amp;stats=OFFENSE&amp;ss=013" TargetMode="External" /><Relationship Id="rId233" Type="http://schemas.openxmlformats.org/officeDocument/2006/relationships/hyperlink" Target="https://www.leaguelineup.com/teams_baseball.asp?url=ontarioseniorbaseball&amp;teamid=5288492&amp;stats=PITCHING&amp;ss=038" TargetMode="External" /><Relationship Id="rId238" Type="http://schemas.openxmlformats.org/officeDocument/2006/relationships/hyperlink" Target="https://www.leaguelineup.com/teams_baseball.asp?url=ontarioseniorbaseball&amp;teamid=5288492&amp;stats=PITCHING&amp;ss=043" TargetMode="External" /><Relationship Id="rId254" Type="http://schemas.openxmlformats.org/officeDocument/2006/relationships/hyperlink" Target="https://www.leaguelineup.com/player_baseball.asp?url=ontarioseniorbaseball&amp;playerid=12562027&amp;teamid=5288491" TargetMode="External" /><Relationship Id="rId23" Type="http://schemas.openxmlformats.org/officeDocument/2006/relationships/hyperlink" Target="https://www.leaguelineup.com/teams_baseball.asp?url=ontarioseniorbaseball&amp;teamid=5288492&amp;stats=PITCHING&amp;ss=998" TargetMode="External" /><Relationship Id="rId28" Type="http://schemas.openxmlformats.org/officeDocument/2006/relationships/hyperlink" Target="https://www.leaguelineup.com/teams_baseball.asp?url=ontarioseniorbaseball&amp;teamid=5288492&amp;stats=PITCHING&amp;ss=041" TargetMode="External" /><Relationship Id="rId49" Type="http://schemas.openxmlformats.org/officeDocument/2006/relationships/hyperlink" Target="https://www.leaguelineup.com/teams_baseball.asp?url=ontarioseniorbaseball&amp;teamid=7289655&amp;stats=PITCHING&amp;ss=044" TargetMode="External" /><Relationship Id="rId114" Type="http://schemas.openxmlformats.org/officeDocument/2006/relationships/hyperlink" Target="https://www.leaguelineup.com/teams_baseball.asp?url=ontarioseniorbaseball&amp;teamid=7289658&amp;stats=OFFENSE&amp;ss=063" TargetMode="External" /><Relationship Id="rId119" Type="http://schemas.openxmlformats.org/officeDocument/2006/relationships/hyperlink" Target="https://www.leaguelineup.com/player_baseball.asp?url=ontarioseniorbaseball&amp;playerid=15185509&amp;teamid=7289658" TargetMode="External" /><Relationship Id="rId44" Type="http://schemas.openxmlformats.org/officeDocument/2006/relationships/hyperlink" Target="https://www.leaguelineup.com/teams_baseball.asp?url=ontarioseniorbaseball&amp;teamid=7289655&amp;stats=PITCHING&amp;ss=039" TargetMode="External" /><Relationship Id="rId60" Type="http://schemas.openxmlformats.org/officeDocument/2006/relationships/hyperlink" Target="https://www.leaguelineup.com/teams_baseball.asp?url=ontarioseniorbaseball&amp;teamid=5288492&amp;stats=PITCHING&amp;ss=037" TargetMode="External" /><Relationship Id="rId65" Type="http://schemas.openxmlformats.org/officeDocument/2006/relationships/hyperlink" Target="https://www.leaguelineup.com/teams_baseball.asp?url=ontarioseniorbaseball&amp;teamid=5288492&amp;stats=PITCHING&amp;ss=042" TargetMode="External" /><Relationship Id="rId81" Type="http://schemas.openxmlformats.org/officeDocument/2006/relationships/hyperlink" Target="https://www.leaguelineup.com/player_baseball.asp?url=ontarioseniorbaseball&amp;playerid=12562027&amp;teamid=5288491" TargetMode="External" /><Relationship Id="rId86" Type="http://schemas.openxmlformats.org/officeDocument/2006/relationships/hyperlink" Target="https://www.leaguelineup.com/player_baseball.asp?url=ontarioseniorbaseball&amp;playerid=10459050&amp;teamid=5288491" TargetMode="External" /><Relationship Id="rId130" Type="http://schemas.openxmlformats.org/officeDocument/2006/relationships/hyperlink" Target="https://www.leaguelineup.com/teams_baseball.asp?url=ontarioseniorbaseball&amp;teamid=5288492&amp;stats=OFFENSE&amp;ss=999" TargetMode="External" /><Relationship Id="rId135" Type="http://schemas.openxmlformats.org/officeDocument/2006/relationships/hyperlink" Target="https://www.leaguelineup.com/teams_baseball.asp?url=ontarioseniorbaseball&amp;teamid=5288492&amp;stats=OFFENSE&amp;ss=015" TargetMode="External" /><Relationship Id="rId151" Type="http://schemas.openxmlformats.org/officeDocument/2006/relationships/hyperlink" Target="https://www.leaguelineup.com/teams_baseball.asp?url=ontarioseniorbaseball&amp;teamid=5288492&amp;stats=OFFENSE&amp;ss=063" TargetMode="External" /><Relationship Id="rId156" Type="http://schemas.openxmlformats.org/officeDocument/2006/relationships/hyperlink" Target="https://www.leaguelineup.com/player_baseball.asp?url=ontarioseniorbaseball&amp;playerid=10731966&amp;teamid=5288491" TargetMode="External" /><Relationship Id="rId177" Type="http://schemas.openxmlformats.org/officeDocument/2006/relationships/hyperlink" Target="https://www.leaguelineup.com/player_baseball.asp?url=ontarioseniorbaseball&amp;playerid=12562027&amp;teamid=5288491" TargetMode="External" /><Relationship Id="rId198" Type="http://schemas.openxmlformats.org/officeDocument/2006/relationships/hyperlink" Target="https://www.leaguelineup.com/teams_baseball.asp?url=ontarioseniorbaseball&amp;teamid=5288497&amp;stats=OFFENSE&amp;ss=018" TargetMode="External" /><Relationship Id="rId172" Type="http://schemas.openxmlformats.org/officeDocument/2006/relationships/hyperlink" Target="https://www.leaguelineup.com/player_baseball.asp?url=ontarioseniorbaseball&amp;playerid=11206348&amp;teamid=5288491" TargetMode="External" /><Relationship Id="rId193" Type="http://schemas.openxmlformats.org/officeDocument/2006/relationships/hyperlink" Target="https://www.leaguelineup.com/teams_baseball.asp?url=ontarioseniorbaseball&amp;teamid=5288497&amp;stats=OFFENSE&amp;ss=998" TargetMode="External" /><Relationship Id="rId202" Type="http://schemas.openxmlformats.org/officeDocument/2006/relationships/hyperlink" Target="https://www.leaguelineup.com/teams_baseball.asp?url=ontarioseniorbaseball&amp;teamid=5288497&amp;stats=OFFENSE&amp;ss=022" TargetMode="External" /><Relationship Id="rId207" Type="http://schemas.openxmlformats.org/officeDocument/2006/relationships/hyperlink" Target="https://www.leaguelineup.com/teams_baseball.asp?url=ontarioseniorbaseball&amp;teamid=5288497&amp;stats=OFFENSE&amp;ss=028" TargetMode="External" /><Relationship Id="rId223" Type="http://schemas.openxmlformats.org/officeDocument/2006/relationships/hyperlink" Target="https://www.leaguelineup.com/player_baseball.asp?url=ontarioseniorbaseball&amp;playerid=10459050&amp;teamid=5288491" TargetMode="External" /><Relationship Id="rId228" Type="http://schemas.openxmlformats.org/officeDocument/2006/relationships/hyperlink" Target="https://www.leaguelineup.com/player_baseball.asp?url=ontarioseniorbaseball&amp;playerid=14116760&amp;teamid=5288491" TargetMode="External" /><Relationship Id="rId244" Type="http://schemas.openxmlformats.org/officeDocument/2006/relationships/hyperlink" Target="https://www.leaguelineup.com/teams_baseball.asp?url=ontarioseniorbaseball&amp;teamid=5288492&amp;stats=PITCHING&amp;ss=050" TargetMode="External" /><Relationship Id="rId249" Type="http://schemas.openxmlformats.org/officeDocument/2006/relationships/hyperlink" Target="https://www.leaguelineup.com/player_baseball.asp?url=ontarioseniorbaseball&amp;playerid=11206348&amp;teamid=5288491" TargetMode="External" /><Relationship Id="rId13" Type="http://schemas.openxmlformats.org/officeDocument/2006/relationships/hyperlink" Target="https://www.leaguelineup.com/teams_baseball.asp?url=ontarioseniorbaseball&amp;teamid=5288492&amp;stats=OFFENSE&amp;ss=022" TargetMode="External" /><Relationship Id="rId18" Type="http://schemas.openxmlformats.org/officeDocument/2006/relationships/hyperlink" Target="https://www.leaguelineup.com/teams_baseball.asp?url=ontarioseniorbaseball&amp;teamid=5288492&amp;stats=OFFENSE&amp;ss=028" TargetMode="External" /><Relationship Id="rId39" Type="http://schemas.openxmlformats.org/officeDocument/2006/relationships/hyperlink" Target="https://www.leaguelineup.com/teams_baseball.asp?url=ontarioseniorbaseball&amp;teamid=5288492&amp;stats=PITCHING&amp;ss=064" TargetMode="External" /><Relationship Id="rId109" Type="http://schemas.openxmlformats.org/officeDocument/2006/relationships/hyperlink" Target="https://www.leaguelineup.com/teams_baseball.asp?url=ontarioseniorbaseball&amp;teamid=7289658&amp;stats=OFFENSE&amp;ss=027" TargetMode="External" /><Relationship Id="rId34" Type="http://schemas.openxmlformats.org/officeDocument/2006/relationships/hyperlink" Target="https://www.leaguelineup.com/teams_baseball.asp?url=ontarioseniorbaseball&amp;teamid=5288492&amp;stats=PITCHING&amp;ss=048" TargetMode="External" /><Relationship Id="rId50" Type="http://schemas.openxmlformats.org/officeDocument/2006/relationships/hyperlink" Target="https://www.leaguelineup.com/teams_baseball.asp?url=ontarioseniorbaseball&amp;teamid=7289655&amp;stats=PITCHING&amp;ss=046" TargetMode="External" /><Relationship Id="rId55" Type="http://schemas.openxmlformats.org/officeDocument/2006/relationships/hyperlink" Target="https://www.leaguelineup.com/teams_baseball.asp?url=ontarioseniorbaseball&amp;teamid=7289655&amp;stats=PITCHING&amp;ss=052" TargetMode="External" /><Relationship Id="rId76" Type="http://schemas.openxmlformats.org/officeDocument/2006/relationships/hyperlink" Target="https://www.leaguelineup.com/player_baseball.asp?url=ontarioseniorbaseball&amp;playerid=12562031&amp;teamid=5288491" TargetMode="External" /><Relationship Id="rId97" Type="http://schemas.openxmlformats.org/officeDocument/2006/relationships/hyperlink" Target="https://www.leaguelineup.com/teams_baseball.asp?url=ontarioseniorbaseball&amp;teamid=7289658&amp;stats=OFFENSE&amp;ss=065" TargetMode="External" /><Relationship Id="rId104" Type="http://schemas.openxmlformats.org/officeDocument/2006/relationships/hyperlink" Target="https://www.leaguelineup.com/teams_baseball.asp?url=ontarioseniorbaseball&amp;teamid=7289658&amp;stats=OFFENSE&amp;ss=021" TargetMode="External" /><Relationship Id="rId120" Type="http://schemas.openxmlformats.org/officeDocument/2006/relationships/hyperlink" Target="https://www.leaguelineup.com/player_baseball.asp?url=ontarioseniorbaseball&amp;playerid=15185515&amp;teamid=7289658" TargetMode="External" /><Relationship Id="rId125" Type="http://schemas.openxmlformats.org/officeDocument/2006/relationships/hyperlink" Target="https://www.leaguelineup.com/player_baseball.asp?url=ontarioseniorbaseball&amp;playerid=15185503&amp;teamid=7289658" TargetMode="External" /><Relationship Id="rId141" Type="http://schemas.openxmlformats.org/officeDocument/2006/relationships/hyperlink" Target="https://www.leaguelineup.com/teams_baseball.asp?url=ontarioseniorbaseball&amp;teamid=5288492&amp;stats=OFFENSE&amp;ss=021" TargetMode="External" /><Relationship Id="rId146" Type="http://schemas.openxmlformats.org/officeDocument/2006/relationships/hyperlink" Target="https://www.leaguelineup.com/teams_baseball.asp?url=ontarioseniorbaseball&amp;teamid=5288492&amp;stats=OFFENSE&amp;ss=027" TargetMode="External" /><Relationship Id="rId167" Type="http://schemas.openxmlformats.org/officeDocument/2006/relationships/hyperlink" Target="https://www.leaguelineup.com/player_baseball.asp?url=ontarioseniorbaseball&amp;playerid=14116760&amp;teamid=5288491" TargetMode="External" /><Relationship Id="rId188" Type="http://schemas.openxmlformats.org/officeDocument/2006/relationships/hyperlink" Target="https://www.leaguelineup.com/player_baseball.asp?url=ontarioseniorbaseball&amp;playerid=10459050&amp;teamid=5288491" TargetMode="External" /><Relationship Id="rId7" Type="http://schemas.openxmlformats.org/officeDocument/2006/relationships/hyperlink" Target="https://www.leaguelineup.com/teams_baseball.asp?url=ontarioseniorbaseball&amp;teamid=5288492&amp;stats=OFFENSE&amp;ss=016" TargetMode="External" /><Relationship Id="rId71" Type="http://schemas.openxmlformats.org/officeDocument/2006/relationships/hyperlink" Target="https://www.leaguelineup.com/teams_baseball.asp?url=ontarioseniorbaseball&amp;teamid=5288492&amp;stats=PITCHING&amp;ss=049" TargetMode="External" /><Relationship Id="rId92" Type="http://schemas.openxmlformats.org/officeDocument/2006/relationships/hyperlink" Target="https://www.leaguelineup.com/player_baseball.asp?url=ontarioseniorbaseball&amp;playerid=15112966&amp;teamid=5288491" TargetMode="External" /><Relationship Id="rId162" Type="http://schemas.openxmlformats.org/officeDocument/2006/relationships/hyperlink" Target="https://www.leaguelineup.com/player_baseball.asp?url=ontarioseniorbaseball&amp;playerid=10459050&amp;teamid=5288491" TargetMode="External" /><Relationship Id="rId183" Type="http://schemas.openxmlformats.org/officeDocument/2006/relationships/hyperlink" Target="https://www.leaguelineup.com/player_baseball.asp?url=ontarioseniorbaseball&amp;playerid=10459058&amp;teamid=5288491" TargetMode="External" /><Relationship Id="rId213" Type="http://schemas.openxmlformats.org/officeDocument/2006/relationships/hyperlink" Target="https://www.leaguelineup.com/player_baseball.asp?url=ontarioseniorbaseball&amp;playerid=12562031&amp;teamid=5288491" TargetMode="External" /><Relationship Id="rId218" Type="http://schemas.openxmlformats.org/officeDocument/2006/relationships/hyperlink" Target="https://www.leaguelineup.com/player_baseball.asp?url=ontarioseniorbaseball&amp;playerid=12562027&amp;teamid=5288491" TargetMode="External" /><Relationship Id="rId234" Type="http://schemas.openxmlformats.org/officeDocument/2006/relationships/hyperlink" Target="https://www.leaguelineup.com/teams_baseball.asp?url=ontarioseniorbaseball&amp;teamid=5288492&amp;stats=PITCHING&amp;ss=039" TargetMode="External" /><Relationship Id="rId239" Type="http://schemas.openxmlformats.org/officeDocument/2006/relationships/hyperlink" Target="https://www.leaguelineup.com/teams_baseball.asp?url=ontarioseniorbaseball&amp;teamid=5288492&amp;stats=PITCHING&amp;ss=044" TargetMode="External" /><Relationship Id="rId2" Type="http://schemas.openxmlformats.org/officeDocument/2006/relationships/hyperlink" Target="https://www.leaguelineup.com/teams_baseball.asp?url=ontarioseniorbaseball&amp;teamid=5288492&amp;stats=OFFENSE&amp;ss=998" TargetMode="External" /><Relationship Id="rId29" Type="http://schemas.openxmlformats.org/officeDocument/2006/relationships/hyperlink" Target="https://www.leaguelineup.com/teams_baseball.asp?url=ontarioseniorbaseball&amp;teamid=5288492&amp;stats=PITCHING&amp;ss=042" TargetMode="External" /><Relationship Id="rId250" Type="http://schemas.openxmlformats.org/officeDocument/2006/relationships/hyperlink" Target="https://www.leaguelineup.com/player_baseball.asp?url=ontarioseniorbaseball&amp;playerid=14116760&amp;teamid=5288491" TargetMode="External" /><Relationship Id="rId255" Type="http://schemas.openxmlformats.org/officeDocument/2006/relationships/hyperlink" Target="https://www.leaguelineup.com/player_baseball.asp?url=ontarioseniorbaseball&amp;playerid=10731966&amp;teamid=5288491" TargetMode="External" /><Relationship Id="rId24" Type="http://schemas.openxmlformats.org/officeDocument/2006/relationships/hyperlink" Target="https://www.leaguelineup.com/teams_baseball.asp?url=ontarioseniorbaseball&amp;teamid=5288492&amp;stats=PITCHING&amp;ss=037" TargetMode="External" /><Relationship Id="rId40" Type="http://schemas.openxmlformats.org/officeDocument/2006/relationships/hyperlink" Target="https://www.leaguelineup.com/teams_baseball.asp?url=ontarioseniorbaseball&amp;teamid=7289655&amp;stats=PITCHING&amp;ss=999" TargetMode="External" /><Relationship Id="rId45" Type="http://schemas.openxmlformats.org/officeDocument/2006/relationships/hyperlink" Target="https://www.leaguelineup.com/teams_baseball.asp?url=ontarioseniorbaseball&amp;teamid=7289655&amp;stats=PITCHING&amp;ss=040" TargetMode="External" /><Relationship Id="rId66" Type="http://schemas.openxmlformats.org/officeDocument/2006/relationships/hyperlink" Target="https://www.leaguelineup.com/teams_baseball.asp?url=ontarioseniorbaseball&amp;teamid=5288492&amp;stats=PITCHING&amp;ss=043" TargetMode="External" /><Relationship Id="rId87" Type="http://schemas.openxmlformats.org/officeDocument/2006/relationships/hyperlink" Target="https://www.leaguelineup.com/player_baseball.asp?url=ontarioseniorbaseball&amp;playerid=10459041&amp;teamid=5288491" TargetMode="External" /><Relationship Id="rId110" Type="http://schemas.openxmlformats.org/officeDocument/2006/relationships/hyperlink" Target="https://www.leaguelineup.com/teams_baseball.asp?url=ontarioseniorbaseball&amp;teamid=7289658&amp;stats=OFFENSE&amp;ss=028" TargetMode="External" /><Relationship Id="rId115" Type="http://schemas.openxmlformats.org/officeDocument/2006/relationships/hyperlink" Target="https://www.leaguelineup.com/player_baseball.asp?url=ontarioseniorbaseball&amp;playerid=15185501&amp;teamid=7289658" TargetMode="External" /><Relationship Id="rId131" Type="http://schemas.openxmlformats.org/officeDocument/2006/relationships/hyperlink" Target="https://www.leaguelineup.com/teams_baseball.asp?url=ontarioseniorbaseball&amp;teamid=5288492&amp;stats=OFFENSE&amp;ss=998" TargetMode="External" /><Relationship Id="rId136" Type="http://schemas.openxmlformats.org/officeDocument/2006/relationships/hyperlink" Target="https://www.leaguelineup.com/teams_baseball.asp?url=ontarioseniorbaseball&amp;teamid=5288492&amp;stats=OFFENSE&amp;ss=016" TargetMode="External" /><Relationship Id="rId157" Type="http://schemas.openxmlformats.org/officeDocument/2006/relationships/hyperlink" Target="https://www.leaguelineup.com/player_baseball.asp?url=ontarioseniorbaseball&amp;playerid=12562027&amp;teamid=5288491" TargetMode="External" /><Relationship Id="rId178" Type="http://schemas.openxmlformats.org/officeDocument/2006/relationships/hyperlink" Target="https://www.leaguelineup.com/player_baseball.asp?url=ontarioseniorbaseball&amp;playerid=10731966&amp;teamid=5288491" TargetMode="External" /><Relationship Id="rId61" Type="http://schemas.openxmlformats.org/officeDocument/2006/relationships/hyperlink" Target="https://www.leaguelineup.com/teams_baseball.asp?url=ontarioseniorbaseball&amp;teamid=5288492&amp;stats=PITCHING&amp;ss=038" TargetMode="External" /><Relationship Id="rId82" Type="http://schemas.openxmlformats.org/officeDocument/2006/relationships/hyperlink" Target="https://www.leaguelineup.com/player_baseball.asp?url=ontarioseniorbaseball&amp;playerid=10459058&amp;teamid=5288491" TargetMode="External" /><Relationship Id="rId152" Type="http://schemas.openxmlformats.org/officeDocument/2006/relationships/hyperlink" Target="https://www.leaguelineup.com/player_baseball.asp?url=ontarioseniorbaseball&amp;playerid=12562031&amp;teamid=5288491" TargetMode="External" /><Relationship Id="rId173" Type="http://schemas.openxmlformats.org/officeDocument/2006/relationships/hyperlink" Target="https://www.leaguelineup.com/player_baseball.asp?url=ontarioseniorbaseball&amp;playerid=14116760&amp;teamid=5288491" TargetMode="External" /><Relationship Id="rId194" Type="http://schemas.openxmlformats.org/officeDocument/2006/relationships/hyperlink" Target="https://www.leaguelineup.com/teams_baseball.asp?url=ontarioseniorbaseball&amp;teamid=5288497&amp;stats=OFFENSE&amp;ss=033" TargetMode="External" /><Relationship Id="rId199" Type="http://schemas.openxmlformats.org/officeDocument/2006/relationships/hyperlink" Target="https://www.leaguelineup.com/teams_baseball.asp?url=ontarioseniorbaseball&amp;teamid=5288497&amp;stats=OFFENSE&amp;ss=019" TargetMode="External" /><Relationship Id="rId203" Type="http://schemas.openxmlformats.org/officeDocument/2006/relationships/hyperlink" Target="https://www.leaguelineup.com/teams_baseball.asp?url=ontarioseniorbaseball&amp;teamid=5288497&amp;stats=OFFENSE&amp;ss=023" TargetMode="External" /><Relationship Id="rId208" Type="http://schemas.openxmlformats.org/officeDocument/2006/relationships/hyperlink" Target="https://www.leaguelineup.com/teams_baseball.asp?url=ontarioseniorbaseball&amp;teamid=5288497&amp;stats=OFFENSE&amp;ss=029" TargetMode="External" /><Relationship Id="rId229" Type="http://schemas.openxmlformats.org/officeDocument/2006/relationships/hyperlink" Target="https://www.leaguelineup.com/player_baseball.asp?url=ontarioseniorbaseball&amp;playerid=15112966&amp;teamid=5288491" TargetMode="External" /><Relationship Id="rId19" Type="http://schemas.openxmlformats.org/officeDocument/2006/relationships/hyperlink" Target="https://www.leaguelineup.com/teams_baseball.asp?url=ontarioseniorbaseball&amp;teamid=5288492&amp;stats=OFFENSE&amp;ss=029" TargetMode="External" /><Relationship Id="rId224" Type="http://schemas.openxmlformats.org/officeDocument/2006/relationships/hyperlink" Target="https://www.leaguelineup.com/player_baseball.asp?url=ontarioseniorbaseball&amp;playerid=10459041&amp;teamid=5288491" TargetMode="External" /><Relationship Id="rId240" Type="http://schemas.openxmlformats.org/officeDocument/2006/relationships/hyperlink" Target="https://www.leaguelineup.com/teams_baseball.asp?url=ontarioseniorbaseball&amp;teamid=5288492&amp;stats=PITCHING&amp;ss=046" TargetMode="External" /><Relationship Id="rId245" Type="http://schemas.openxmlformats.org/officeDocument/2006/relationships/hyperlink" Target="https://www.leaguelineup.com/teams_baseball.asp?url=ontarioseniorbaseball&amp;teamid=5288492&amp;stats=PITCHING&amp;ss=053" TargetMode="External" /><Relationship Id="rId14" Type="http://schemas.openxmlformats.org/officeDocument/2006/relationships/hyperlink" Target="https://www.leaguelineup.com/teams_baseball.asp?url=ontarioseniorbaseball&amp;teamid=5288492&amp;stats=OFFENSE&amp;ss=023" TargetMode="External" /><Relationship Id="rId30" Type="http://schemas.openxmlformats.org/officeDocument/2006/relationships/hyperlink" Target="https://www.leaguelineup.com/teams_baseball.asp?url=ontarioseniorbaseball&amp;teamid=5288492&amp;stats=PITCHING&amp;ss=043" TargetMode="External" /><Relationship Id="rId35" Type="http://schemas.openxmlformats.org/officeDocument/2006/relationships/hyperlink" Target="https://www.leaguelineup.com/teams_baseball.asp?url=ontarioseniorbaseball&amp;teamid=5288492&amp;stats=PITCHING&amp;ss=049" TargetMode="External" /><Relationship Id="rId56" Type="http://schemas.openxmlformats.org/officeDocument/2006/relationships/hyperlink" Target="https://www.leaguelineup.com/teams_baseball.asp?url=ontarioseniorbaseball&amp;teamid=7289655&amp;stats=PITCHING&amp;ss=053" TargetMode="External" /><Relationship Id="rId77" Type="http://schemas.openxmlformats.org/officeDocument/2006/relationships/hyperlink" Target="https://www.leaguelineup.com/player_baseball.asp?url=ontarioseniorbaseball&amp;playerid=11206350&amp;teamid=5288491" TargetMode="External" /><Relationship Id="rId100" Type="http://schemas.openxmlformats.org/officeDocument/2006/relationships/hyperlink" Target="https://www.leaguelineup.com/teams_baseball.asp?url=ontarioseniorbaseball&amp;teamid=7289658&amp;stats=OFFENSE&amp;ss=017" TargetMode="External" /><Relationship Id="rId105" Type="http://schemas.openxmlformats.org/officeDocument/2006/relationships/hyperlink" Target="https://www.leaguelineup.com/teams_baseball.asp?url=ontarioseniorbaseball&amp;teamid=7289658&amp;stats=OFFENSE&amp;ss=022" TargetMode="External" /><Relationship Id="rId126" Type="http://schemas.openxmlformats.org/officeDocument/2006/relationships/hyperlink" Target="https://www.leaguelineup.com/player_baseball.asp?url=ontarioseniorbaseball&amp;playerid=15185507&amp;teamid=7289658" TargetMode="External" /><Relationship Id="rId147" Type="http://schemas.openxmlformats.org/officeDocument/2006/relationships/hyperlink" Target="https://www.leaguelineup.com/teams_baseball.asp?url=ontarioseniorbaseball&amp;teamid=5288492&amp;stats=OFFENSE&amp;ss=028" TargetMode="External" /><Relationship Id="rId168" Type="http://schemas.openxmlformats.org/officeDocument/2006/relationships/hyperlink" Target="https://www.leaguelineup.com/player_baseball.asp?url=ontarioseniorbaseball&amp;playerid=15112966&amp;teamid=5288491" TargetMode="External" /><Relationship Id="rId8" Type="http://schemas.openxmlformats.org/officeDocument/2006/relationships/hyperlink" Target="https://www.leaguelineup.com/teams_baseball.asp?url=ontarioseniorbaseball&amp;teamid=5288492&amp;stats=OFFENSE&amp;ss=017" TargetMode="External" /><Relationship Id="rId51" Type="http://schemas.openxmlformats.org/officeDocument/2006/relationships/hyperlink" Target="https://www.leaguelineup.com/teams_baseball.asp?url=ontarioseniorbaseball&amp;teamid=7289655&amp;stats=PITCHING&amp;ss=047" TargetMode="External" /><Relationship Id="rId72" Type="http://schemas.openxmlformats.org/officeDocument/2006/relationships/hyperlink" Target="https://www.leaguelineup.com/teams_baseball.asp?url=ontarioseniorbaseball&amp;teamid=5288492&amp;stats=PITCHING&amp;ss=050" TargetMode="External" /><Relationship Id="rId93" Type="http://schemas.openxmlformats.org/officeDocument/2006/relationships/hyperlink" Target="https://www.leaguelineup.com/teams_baseball.asp?url=ontarioseniorbaseball&amp;teamid=7289658&amp;stats=OFFENSE&amp;ss=999" TargetMode="External" /><Relationship Id="rId98" Type="http://schemas.openxmlformats.org/officeDocument/2006/relationships/hyperlink" Target="https://www.leaguelineup.com/teams_baseball.asp?url=ontarioseniorbaseball&amp;teamid=7289658&amp;stats=OFFENSE&amp;ss=015" TargetMode="External" /><Relationship Id="rId121" Type="http://schemas.openxmlformats.org/officeDocument/2006/relationships/hyperlink" Target="https://www.leaguelineup.com/player_baseball.asp?url=ontarioseniorbaseball&amp;playerid=15185500&amp;teamid=7289658" TargetMode="External" /><Relationship Id="rId142" Type="http://schemas.openxmlformats.org/officeDocument/2006/relationships/hyperlink" Target="https://www.leaguelineup.com/teams_baseball.asp?url=ontarioseniorbaseball&amp;teamid=5288492&amp;stats=OFFENSE&amp;ss=022" TargetMode="External" /><Relationship Id="rId163" Type="http://schemas.openxmlformats.org/officeDocument/2006/relationships/hyperlink" Target="https://www.leaguelineup.com/player_baseball.asp?url=ontarioseniorbaseball&amp;playerid=10459041&amp;teamid=5288491" TargetMode="External" /><Relationship Id="rId184" Type="http://schemas.openxmlformats.org/officeDocument/2006/relationships/hyperlink" Target="https://www.leaguelineup.com/player_baseball.asp?url=ontarioseniorbaseball&amp;playerid=10459059&amp;teamid=5288491" TargetMode="External" /><Relationship Id="rId189" Type="http://schemas.openxmlformats.org/officeDocument/2006/relationships/hyperlink" Target="https://www.leaguelineup.com/player_baseball.asp?url=ontarioseniorbaseball&amp;playerid=13558783&amp;teamid=5288491" TargetMode="External" /><Relationship Id="rId219" Type="http://schemas.openxmlformats.org/officeDocument/2006/relationships/hyperlink" Target="https://www.leaguelineup.com/player_baseball.asp?url=ontarioseniorbaseball&amp;playerid=10459058&amp;teamid=5288491" TargetMode="External" /><Relationship Id="rId3" Type="http://schemas.openxmlformats.org/officeDocument/2006/relationships/hyperlink" Target="https://www.leaguelineup.com/teams_baseball.asp?url=ontarioseniorbaseball&amp;teamid=5288492&amp;stats=OFFENSE&amp;ss=033" TargetMode="External" /><Relationship Id="rId214" Type="http://schemas.openxmlformats.org/officeDocument/2006/relationships/hyperlink" Target="https://www.leaguelineup.com/player_baseball.asp?url=ontarioseniorbaseball&amp;playerid=11206350&amp;teamid=5288491" TargetMode="External" /><Relationship Id="rId230" Type="http://schemas.openxmlformats.org/officeDocument/2006/relationships/hyperlink" Target="https://www.leaguelineup.com/teams_baseball.asp?url=ontarioseniorbaseball&amp;teamid=5288492&amp;stats=PITCHING&amp;ss=999" TargetMode="External" /><Relationship Id="rId235" Type="http://schemas.openxmlformats.org/officeDocument/2006/relationships/hyperlink" Target="https://www.leaguelineup.com/teams_baseball.asp?url=ontarioseniorbaseball&amp;teamid=5288492&amp;stats=PITCHING&amp;ss=040" TargetMode="External" /><Relationship Id="rId251" Type="http://schemas.openxmlformats.org/officeDocument/2006/relationships/hyperlink" Target="https://www.leaguelineup.com/player_baseball.asp?url=ontarioseniorbaseball&amp;playerid=11206350&amp;teamid=5288491" TargetMode="External" /><Relationship Id="rId256" Type="http://schemas.openxmlformats.org/officeDocument/2006/relationships/hyperlink" Target="https://www.leaguelineup.com/player_baseball.asp?url=ontarioseniorbaseball&amp;playerid=10459042&amp;teamid=5288491" TargetMode="External" /><Relationship Id="rId25" Type="http://schemas.openxmlformats.org/officeDocument/2006/relationships/hyperlink" Target="https://www.leaguelineup.com/teams_baseball.asp?url=ontarioseniorbaseball&amp;teamid=5288492&amp;stats=PITCHING&amp;ss=038" TargetMode="External" /><Relationship Id="rId46" Type="http://schemas.openxmlformats.org/officeDocument/2006/relationships/hyperlink" Target="https://www.leaguelineup.com/teams_baseball.asp?url=ontarioseniorbaseball&amp;teamid=7289655&amp;stats=PITCHING&amp;ss=041" TargetMode="External" /><Relationship Id="rId67" Type="http://schemas.openxmlformats.org/officeDocument/2006/relationships/hyperlink" Target="https://www.leaguelineup.com/teams_baseball.asp?url=ontarioseniorbaseball&amp;teamid=5288492&amp;stats=PITCHING&amp;ss=044" TargetMode="External" /><Relationship Id="rId116" Type="http://schemas.openxmlformats.org/officeDocument/2006/relationships/hyperlink" Target="https://www.leaguelineup.com/player_baseball.asp?url=ontarioseniorbaseball&amp;playerid=15185511&amp;teamid=7289658" TargetMode="External" /><Relationship Id="rId137" Type="http://schemas.openxmlformats.org/officeDocument/2006/relationships/hyperlink" Target="https://www.leaguelineup.com/teams_baseball.asp?url=ontarioseniorbaseball&amp;teamid=5288492&amp;stats=OFFENSE&amp;ss=017" TargetMode="External" /><Relationship Id="rId158" Type="http://schemas.openxmlformats.org/officeDocument/2006/relationships/hyperlink" Target="https://www.leaguelineup.com/player_baseball.asp?url=ontarioseniorbaseball&amp;playerid=10459058&amp;teamid=5288491" TargetMode="External" /><Relationship Id="rId20" Type="http://schemas.openxmlformats.org/officeDocument/2006/relationships/hyperlink" Target="https://www.leaguelineup.com/teams_baseball.asp?url=ontarioseniorbaseball&amp;teamid=5288492&amp;stats=OFFENSE&amp;ss=034" TargetMode="External" /><Relationship Id="rId41" Type="http://schemas.openxmlformats.org/officeDocument/2006/relationships/hyperlink" Target="https://www.leaguelineup.com/teams_baseball.asp?url=ontarioseniorbaseball&amp;teamid=7289655&amp;stats=PITCHING&amp;ss=998" TargetMode="External" /><Relationship Id="rId62" Type="http://schemas.openxmlformats.org/officeDocument/2006/relationships/hyperlink" Target="https://www.leaguelineup.com/teams_baseball.asp?url=ontarioseniorbaseball&amp;teamid=5288492&amp;stats=PITCHING&amp;ss=039" TargetMode="External" /><Relationship Id="rId83" Type="http://schemas.openxmlformats.org/officeDocument/2006/relationships/hyperlink" Target="https://www.leaguelineup.com/player_baseball.asp?url=ontarioseniorbaseball&amp;playerid=11206348&amp;teamid=5288491" TargetMode="External" /><Relationship Id="rId88" Type="http://schemas.openxmlformats.org/officeDocument/2006/relationships/hyperlink" Target="https://www.leaguelineup.com/player_baseball.asp?url=ontarioseniorbaseball&amp;playerid=14425614&amp;teamid=5288491" TargetMode="External" /><Relationship Id="rId111" Type="http://schemas.openxmlformats.org/officeDocument/2006/relationships/hyperlink" Target="https://www.leaguelineup.com/teams_baseball.asp?url=ontarioseniorbaseball&amp;teamid=7289658&amp;stats=OFFENSE&amp;ss=029" TargetMode="External" /><Relationship Id="rId132" Type="http://schemas.openxmlformats.org/officeDocument/2006/relationships/hyperlink" Target="https://www.leaguelineup.com/teams_baseball.asp?url=ontarioseniorbaseball&amp;teamid=5288492&amp;stats=OFFENSE&amp;ss=033" TargetMode="External" /><Relationship Id="rId153" Type="http://schemas.openxmlformats.org/officeDocument/2006/relationships/hyperlink" Target="https://www.leaguelineup.com/player_baseball.asp?url=ontarioseniorbaseball&amp;playerid=11206350&amp;teamid=5288491" TargetMode="External" /><Relationship Id="rId174" Type="http://schemas.openxmlformats.org/officeDocument/2006/relationships/hyperlink" Target="https://www.leaguelineup.com/player_baseball.asp?url=ontarioseniorbaseball&amp;playerid=11206350&amp;teamid=5288491" TargetMode="External" /><Relationship Id="rId179" Type="http://schemas.openxmlformats.org/officeDocument/2006/relationships/hyperlink" Target="https://www.leaguelineup.com/player_baseball.asp?url=ontarioseniorbaseball&amp;playerid=15185510&amp;teamid=7289658" TargetMode="External" /><Relationship Id="rId195" Type="http://schemas.openxmlformats.org/officeDocument/2006/relationships/hyperlink" Target="https://www.leaguelineup.com/teams_baseball.asp?url=ontarioseniorbaseball&amp;teamid=5288497&amp;stats=OFFENSE&amp;ss=015" TargetMode="External" /><Relationship Id="rId209" Type="http://schemas.openxmlformats.org/officeDocument/2006/relationships/hyperlink" Target="https://www.leaguelineup.com/teams_baseball.asp?url=ontarioseniorbaseball&amp;teamid=5288497&amp;stats=OFFENSE&amp;ss=034" TargetMode="External" /><Relationship Id="rId190" Type="http://schemas.openxmlformats.org/officeDocument/2006/relationships/hyperlink" Target="https://www.leaguelineup.com/player_baseball.asp?url=ontarioseniorbaseball&amp;playerid=12562027&amp;teamid=5288491" TargetMode="External" /><Relationship Id="rId204" Type="http://schemas.openxmlformats.org/officeDocument/2006/relationships/hyperlink" Target="https://www.leaguelineup.com/teams_baseball.asp?url=ontarioseniorbaseball&amp;teamid=5288497&amp;stats=OFFENSE&amp;ss=024" TargetMode="External" /><Relationship Id="rId220" Type="http://schemas.openxmlformats.org/officeDocument/2006/relationships/hyperlink" Target="https://www.leaguelineup.com/player_baseball.asp?url=ontarioseniorbaseball&amp;playerid=11206348&amp;teamid=5288491" TargetMode="External" /><Relationship Id="rId225" Type="http://schemas.openxmlformats.org/officeDocument/2006/relationships/hyperlink" Target="https://www.leaguelineup.com/player_baseball.asp?url=ontarioseniorbaseball&amp;playerid=14425614&amp;teamid=5288491" TargetMode="External" /><Relationship Id="rId241" Type="http://schemas.openxmlformats.org/officeDocument/2006/relationships/hyperlink" Target="https://www.leaguelineup.com/teams_baseball.asp?url=ontarioseniorbaseball&amp;teamid=5288492&amp;stats=PITCHING&amp;ss=047" TargetMode="External" /><Relationship Id="rId246" Type="http://schemas.openxmlformats.org/officeDocument/2006/relationships/hyperlink" Target="https://www.leaguelineup.com/teams_baseball.asp?url=ontarioseniorbaseball&amp;teamid=5288492&amp;stats=PITCHING&amp;ss=064" TargetMode="External" /><Relationship Id="rId15" Type="http://schemas.openxmlformats.org/officeDocument/2006/relationships/hyperlink" Target="https://www.leaguelineup.com/teams_baseball.asp?url=ontarioseniorbaseball&amp;teamid=5288492&amp;stats=OFFENSE&amp;ss=024" TargetMode="External" /><Relationship Id="rId36" Type="http://schemas.openxmlformats.org/officeDocument/2006/relationships/hyperlink" Target="https://www.leaguelineup.com/teams_baseball.asp?url=ontarioseniorbaseball&amp;teamid=5288492&amp;stats=PITCHING&amp;ss=050" TargetMode="External" /><Relationship Id="rId57" Type="http://schemas.openxmlformats.org/officeDocument/2006/relationships/hyperlink" Target="https://www.leaguelineup.com/teams_baseball.asp?url=ontarioseniorbaseball&amp;teamid=7289655&amp;stats=PITCHING&amp;ss=064" TargetMode="External" /><Relationship Id="rId106" Type="http://schemas.openxmlformats.org/officeDocument/2006/relationships/hyperlink" Target="https://www.leaguelineup.com/teams_baseball.asp?url=ontarioseniorbaseball&amp;teamid=7289658&amp;stats=OFFENSE&amp;ss=023" TargetMode="External" /><Relationship Id="rId127" Type="http://schemas.openxmlformats.org/officeDocument/2006/relationships/hyperlink" Target="https://www.leaguelineup.com/player_baseball.asp?url=ontarioseniorbaseball&amp;playerid=15185510&amp;teamid=7289658" TargetMode="External" /><Relationship Id="rId10" Type="http://schemas.openxmlformats.org/officeDocument/2006/relationships/hyperlink" Target="https://www.leaguelineup.com/teams_baseball.asp?url=ontarioseniorbaseball&amp;teamid=5288492&amp;stats=OFFENSE&amp;ss=019" TargetMode="External" /><Relationship Id="rId31" Type="http://schemas.openxmlformats.org/officeDocument/2006/relationships/hyperlink" Target="https://www.leaguelineup.com/teams_baseball.asp?url=ontarioseniorbaseball&amp;teamid=5288492&amp;stats=PITCHING&amp;ss=044" TargetMode="External" /><Relationship Id="rId52" Type="http://schemas.openxmlformats.org/officeDocument/2006/relationships/hyperlink" Target="https://www.leaguelineup.com/teams_baseball.asp?url=ontarioseniorbaseball&amp;teamid=7289655&amp;stats=PITCHING&amp;ss=048" TargetMode="External" /><Relationship Id="rId73" Type="http://schemas.openxmlformats.org/officeDocument/2006/relationships/hyperlink" Target="https://www.leaguelineup.com/teams_baseball.asp?url=ontarioseniorbaseball&amp;teamid=5288492&amp;stats=PITCHING&amp;ss=052" TargetMode="External" /><Relationship Id="rId78" Type="http://schemas.openxmlformats.org/officeDocument/2006/relationships/hyperlink" Target="https://www.leaguelineup.com/player_baseball.asp?url=ontarioseniorbaseball&amp;playerid=13558783&amp;teamid=5288491" TargetMode="External" /><Relationship Id="rId94" Type="http://schemas.openxmlformats.org/officeDocument/2006/relationships/hyperlink" Target="https://www.leaguelineup.com/teams_baseball.asp?url=ontarioseniorbaseball&amp;teamid=7289658&amp;stats=OFFENSE&amp;ss=998" TargetMode="External" /><Relationship Id="rId99" Type="http://schemas.openxmlformats.org/officeDocument/2006/relationships/hyperlink" Target="https://www.leaguelineup.com/teams_baseball.asp?url=ontarioseniorbaseball&amp;teamid=7289658&amp;stats=OFFENSE&amp;ss=016" TargetMode="External" /><Relationship Id="rId101" Type="http://schemas.openxmlformats.org/officeDocument/2006/relationships/hyperlink" Target="https://www.leaguelineup.com/teams_baseball.asp?url=ontarioseniorbaseball&amp;teamid=7289658&amp;stats=OFFENSE&amp;ss=018" TargetMode="External" /><Relationship Id="rId122" Type="http://schemas.openxmlformats.org/officeDocument/2006/relationships/hyperlink" Target="https://www.leaguelineup.com/player_baseball.asp?url=ontarioseniorbaseball&amp;playerid=15185506&amp;teamid=7289658" TargetMode="External" /><Relationship Id="rId143" Type="http://schemas.openxmlformats.org/officeDocument/2006/relationships/hyperlink" Target="https://www.leaguelineup.com/teams_baseball.asp?url=ontarioseniorbaseball&amp;teamid=5288492&amp;stats=OFFENSE&amp;ss=023" TargetMode="External" /><Relationship Id="rId148" Type="http://schemas.openxmlformats.org/officeDocument/2006/relationships/hyperlink" Target="https://www.leaguelineup.com/teams_baseball.asp?url=ontarioseniorbaseball&amp;teamid=5288492&amp;stats=OFFENSE&amp;ss=029" TargetMode="External" /><Relationship Id="rId164" Type="http://schemas.openxmlformats.org/officeDocument/2006/relationships/hyperlink" Target="https://www.leaguelineup.com/player_baseball.asp?url=ontarioseniorbaseball&amp;playerid=14425614&amp;teamid=5288491" TargetMode="External" /><Relationship Id="rId169" Type="http://schemas.openxmlformats.org/officeDocument/2006/relationships/hyperlink" Target="https://www.leaguelineup.com/teams_baseball.asp?url=ontarioseniorbaseball&amp;teamid=5288492&amp;stats=PITCHING&amp;ss=999" TargetMode="External" /><Relationship Id="rId185" Type="http://schemas.openxmlformats.org/officeDocument/2006/relationships/hyperlink" Target="https://www.leaguelineup.com/player_baseball.asp?url=ontarioseniorbaseball&amp;playerid=11206348&amp;teamid=5288491" TargetMode="External" /><Relationship Id="rId4" Type="http://schemas.openxmlformats.org/officeDocument/2006/relationships/hyperlink" Target="https://www.leaguelineup.com/teams_baseball.asp?url=ontarioseniorbaseball&amp;teamid=5288492&amp;stats=OFFENSE&amp;ss=013" TargetMode="External" /><Relationship Id="rId9" Type="http://schemas.openxmlformats.org/officeDocument/2006/relationships/hyperlink" Target="https://www.leaguelineup.com/teams_baseball.asp?url=ontarioseniorbaseball&amp;teamid=5288492&amp;stats=OFFENSE&amp;ss=018" TargetMode="External" /><Relationship Id="rId180" Type="http://schemas.openxmlformats.org/officeDocument/2006/relationships/hyperlink" Target="https://www.leaguelineup.com/player_baseball.asp?url=ontarioseniorbaseball&amp;playerid=15185507&amp;teamid=7289658" TargetMode="External" /><Relationship Id="rId210" Type="http://schemas.openxmlformats.org/officeDocument/2006/relationships/hyperlink" Target="https://www.leaguelineup.com/teams_baseball.asp?url=ontarioseniorbaseball&amp;teamid=5288497&amp;stats=OFFENSE&amp;ss=035" TargetMode="External" /><Relationship Id="rId215" Type="http://schemas.openxmlformats.org/officeDocument/2006/relationships/hyperlink" Target="https://www.leaguelineup.com/player_baseball.asp?url=ontarioseniorbaseball&amp;playerid=13558783&amp;teamid=5288491" TargetMode="External" /><Relationship Id="rId236" Type="http://schemas.openxmlformats.org/officeDocument/2006/relationships/hyperlink" Target="https://www.leaguelineup.com/teams_baseball.asp?url=ontarioseniorbaseball&amp;teamid=5288492&amp;stats=PITCHING&amp;ss=041" TargetMode="External" /><Relationship Id="rId257" Type="http://schemas.openxmlformats.org/officeDocument/2006/relationships/hyperlink" Target="https://www.leaguelineup.com/player_baseball.asp?url=ontarioseniorbaseball&amp;playerid=15112966&amp;teamid=5288491" TargetMode="External" /><Relationship Id="rId26" Type="http://schemas.openxmlformats.org/officeDocument/2006/relationships/hyperlink" Target="https://www.leaguelineup.com/teams_baseball.asp?url=ontarioseniorbaseball&amp;teamid=5288492&amp;stats=PITCHING&amp;ss=039" TargetMode="External" /><Relationship Id="rId231" Type="http://schemas.openxmlformats.org/officeDocument/2006/relationships/hyperlink" Target="https://www.leaguelineup.com/teams_baseball.asp?url=ontarioseniorbaseball&amp;teamid=5288492&amp;stats=PITCHING&amp;ss=998" TargetMode="External" /><Relationship Id="rId252" Type="http://schemas.openxmlformats.org/officeDocument/2006/relationships/hyperlink" Target="https://www.leaguelineup.com/player_baseball.asp?url=ontarioseniorbaseball&amp;playerid=10459050&amp;teamid=5288491" TargetMode="External" /><Relationship Id="rId47" Type="http://schemas.openxmlformats.org/officeDocument/2006/relationships/hyperlink" Target="https://www.leaguelineup.com/teams_baseball.asp?url=ontarioseniorbaseball&amp;teamid=7289655&amp;stats=PITCHING&amp;ss=042" TargetMode="External" /><Relationship Id="rId68" Type="http://schemas.openxmlformats.org/officeDocument/2006/relationships/hyperlink" Target="https://www.leaguelineup.com/teams_baseball.asp?url=ontarioseniorbaseball&amp;teamid=5288492&amp;stats=PITCHING&amp;ss=046" TargetMode="External" /><Relationship Id="rId89" Type="http://schemas.openxmlformats.org/officeDocument/2006/relationships/hyperlink" Target="https://www.leaguelineup.com/player_baseball.asp?url=ontarioseniorbaseball&amp;playerid=14434413&amp;teamid=5288491" TargetMode="External" /><Relationship Id="rId112" Type="http://schemas.openxmlformats.org/officeDocument/2006/relationships/hyperlink" Target="https://www.leaguelineup.com/teams_baseball.asp?url=ontarioseniorbaseball&amp;teamid=7289658&amp;stats=OFFENSE&amp;ss=034" TargetMode="External" /><Relationship Id="rId133" Type="http://schemas.openxmlformats.org/officeDocument/2006/relationships/hyperlink" Target="https://www.leaguelineup.com/teams_baseball.asp?url=ontarioseniorbaseball&amp;teamid=5288492&amp;stats=OFFENSE&amp;ss=013" TargetMode="External" /><Relationship Id="rId154" Type="http://schemas.openxmlformats.org/officeDocument/2006/relationships/hyperlink" Target="https://www.leaguelineup.com/player_baseball.asp?url=ontarioseniorbaseball&amp;playerid=13558783&amp;teamid=5288491" TargetMode="External" /><Relationship Id="rId175" Type="http://schemas.openxmlformats.org/officeDocument/2006/relationships/hyperlink" Target="https://www.leaguelineup.com/player_baseball.asp?url=ontarioseniorbaseball&amp;playerid=10459050&amp;teamid=5288491" TargetMode="External" /><Relationship Id="rId196" Type="http://schemas.openxmlformats.org/officeDocument/2006/relationships/hyperlink" Target="https://www.leaguelineup.com/teams_baseball.asp?url=ontarioseniorbaseball&amp;teamid=5288497&amp;stats=OFFENSE&amp;ss=016" TargetMode="External" /><Relationship Id="rId200" Type="http://schemas.openxmlformats.org/officeDocument/2006/relationships/hyperlink" Target="https://www.leaguelineup.com/teams_baseball.asp?url=ontarioseniorbaseball&amp;teamid=5288497&amp;stats=OFFENSE&amp;ss=020" TargetMode="External" /><Relationship Id="rId16" Type="http://schemas.openxmlformats.org/officeDocument/2006/relationships/hyperlink" Target="https://www.leaguelineup.com/teams_baseball.asp?url=ontarioseniorbaseball&amp;teamid=5288492&amp;stats=OFFENSE&amp;ss=026" TargetMode="External" /><Relationship Id="rId221" Type="http://schemas.openxmlformats.org/officeDocument/2006/relationships/hyperlink" Target="https://www.leaguelineup.com/player_baseball.asp?url=ontarioseniorbaseball&amp;playerid=10459044&amp;teamid=5288491" TargetMode="External" /><Relationship Id="rId242" Type="http://schemas.openxmlformats.org/officeDocument/2006/relationships/hyperlink" Target="https://www.leaguelineup.com/teams_baseball.asp?url=ontarioseniorbaseball&amp;teamid=5288492&amp;stats=PITCHING&amp;ss=048" TargetMode="External" /><Relationship Id="rId37" Type="http://schemas.openxmlformats.org/officeDocument/2006/relationships/hyperlink" Target="https://www.leaguelineup.com/teams_baseball.asp?url=ontarioseniorbaseball&amp;teamid=5288492&amp;stats=PITCHING&amp;ss=052" TargetMode="External" /><Relationship Id="rId58" Type="http://schemas.openxmlformats.org/officeDocument/2006/relationships/hyperlink" Target="https://www.leaguelineup.com/teams_baseball.asp?url=ontarioseniorbaseball&amp;teamid=5288492&amp;stats=PITCHING&amp;ss=999" TargetMode="External" /><Relationship Id="rId79" Type="http://schemas.openxmlformats.org/officeDocument/2006/relationships/hyperlink" Target="https://www.leaguelineup.com/player_baseball.asp?url=ontarioseniorbaseball&amp;playerid=10459059&amp;teamid=5288491" TargetMode="External" /><Relationship Id="rId102" Type="http://schemas.openxmlformats.org/officeDocument/2006/relationships/hyperlink" Target="https://www.leaguelineup.com/teams_baseball.asp?url=ontarioseniorbaseball&amp;teamid=7289658&amp;stats=OFFENSE&amp;ss=019" TargetMode="External" /><Relationship Id="rId123" Type="http://schemas.openxmlformats.org/officeDocument/2006/relationships/hyperlink" Target="https://www.leaguelineup.com/player_baseball.asp?url=ontarioseniorbaseball&amp;playerid=15185505&amp;teamid=7289658" TargetMode="External" /><Relationship Id="rId144" Type="http://schemas.openxmlformats.org/officeDocument/2006/relationships/hyperlink" Target="https://www.leaguelineup.com/teams_baseball.asp?url=ontarioseniorbaseball&amp;teamid=5288492&amp;stats=OFFENSE&amp;ss=024" TargetMode="External" /><Relationship Id="rId90" Type="http://schemas.openxmlformats.org/officeDocument/2006/relationships/hyperlink" Target="https://www.leaguelineup.com/player_baseball.asp?url=ontarioseniorbaseball&amp;playerid=10459042&amp;teamid=5288491" TargetMode="External" /><Relationship Id="rId165" Type="http://schemas.openxmlformats.org/officeDocument/2006/relationships/hyperlink" Target="https://www.leaguelineup.com/player_baseball.asp?url=ontarioseniorbaseball&amp;playerid=14434413&amp;teamid=5288491" TargetMode="External" /><Relationship Id="rId186" Type="http://schemas.openxmlformats.org/officeDocument/2006/relationships/hyperlink" Target="https://www.leaguelineup.com/player_baseball.asp?url=ontarioseniorbaseball&amp;playerid=14116760&amp;teamid=5288491" TargetMode="External" /><Relationship Id="rId211" Type="http://schemas.openxmlformats.org/officeDocument/2006/relationships/hyperlink" Target="https://www.leaguelineup.com/teams_baseball.asp?url=ontarioseniorbaseball&amp;teamid=5288497&amp;stats=OFFENSE&amp;ss=063" TargetMode="External" /><Relationship Id="rId232" Type="http://schemas.openxmlformats.org/officeDocument/2006/relationships/hyperlink" Target="https://www.leaguelineup.com/teams_baseball.asp?url=ontarioseniorbaseball&amp;teamid=5288492&amp;stats=PITCHING&amp;ss=037" TargetMode="External" /><Relationship Id="rId253" Type="http://schemas.openxmlformats.org/officeDocument/2006/relationships/hyperlink" Target="https://www.leaguelineup.com/player_baseball.asp?url=ontarioseniorbaseball&amp;playerid=13558783&amp;teamid=5288491" TargetMode="External" /><Relationship Id="rId27" Type="http://schemas.openxmlformats.org/officeDocument/2006/relationships/hyperlink" Target="https://www.leaguelineup.com/teams_baseball.asp?url=ontarioseniorbaseball&amp;teamid=5288492&amp;stats=PITCHING&amp;ss=040" TargetMode="External" /><Relationship Id="rId48" Type="http://schemas.openxmlformats.org/officeDocument/2006/relationships/hyperlink" Target="https://www.leaguelineup.com/teams_baseball.asp?url=ontarioseniorbaseball&amp;teamid=7289655&amp;stats=PITCHING&amp;ss=043" TargetMode="External" /><Relationship Id="rId69" Type="http://schemas.openxmlformats.org/officeDocument/2006/relationships/hyperlink" Target="https://www.leaguelineup.com/teams_baseball.asp?url=ontarioseniorbaseball&amp;teamid=5288492&amp;stats=PITCHING&amp;ss=047" TargetMode="External" /><Relationship Id="rId113" Type="http://schemas.openxmlformats.org/officeDocument/2006/relationships/hyperlink" Target="https://www.leaguelineup.com/teams_baseball.asp?url=ontarioseniorbaseball&amp;teamid=7289658&amp;stats=OFFENSE&amp;ss=035" TargetMode="External" /><Relationship Id="rId134" Type="http://schemas.openxmlformats.org/officeDocument/2006/relationships/hyperlink" Target="https://www.leaguelineup.com/teams_baseball.asp?url=ontarioseniorbaseball&amp;teamid=5288492&amp;stats=OFFENSE&amp;ss=065" TargetMode="External" /><Relationship Id="rId80" Type="http://schemas.openxmlformats.org/officeDocument/2006/relationships/hyperlink" Target="https://www.leaguelineup.com/player_baseball.asp?url=ontarioseniorbaseball&amp;playerid=10731966&amp;teamid=5288491" TargetMode="External" /><Relationship Id="rId155" Type="http://schemas.openxmlformats.org/officeDocument/2006/relationships/hyperlink" Target="https://www.leaguelineup.com/player_baseball.asp?url=ontarioseniorbaseball&amp;playerid=10459059&amp;teamid=5288491" TargetMode="External" /><Relationship Id="rId176" Type="http://schemas.openxmlformats.org/officeDocument/2006/relationships/hyperlink" Target="https://www.leaguelineup.com/player_baseball.asp?url=ontarioseniorbaseball&amp;playerid=13558783&amp;teamid=5288491" TargetMode="External" /><Relationship Id="rId197" Type="http://schemas.openxmlformats.org/officeDocument/2006/relationships/hyperlink" Target="https://www.leaguelineup.com/teams_baseball.asp?url=ontarioseniorbaseball&amp;teamid=5288497&amp;stats=OFFENSE&amp;ss=017" TargetMode="External" /><Relationship Id="rId201" Type="http://schemas.openxmlformats.org/officeDocument/2006/relationships/hyperlink" Target="https://www.leaguelineup.com/teams_baseball.asp?url=ontarioseniorbaseball&amp;teamid=5288497&amp;stats=OFFENSE&amp;ss=021" TargetMode="External" /><Relationship Id="rId222" Type="http://schemas.openxmlformats.org/officeDocument/2006/relationships/hyperlink" Target="https://www.leaguelineup.com/player_baseball.asp?url=ontarioseniorbaseball&amp;playerid=10459045&amp;teamid=5288491" TargetMode="External" /><Relationship Id="rId243" Type="http://schemas.openxmlformats.org/officeDocument/2006/relationships/hyperlink" Target="https://www.leaguelineup.com/teams_baseball.asp?url=ontarioseniorbaseball&amp;teamid=5288492&amp;stats=PITCHING&amp;ss=049" TargetMode="External" /><Relationship Id="rId17" Type="http://schemas.openxmlformats.org/officeDocument/2006/relationships/hyperlink" Target="https://www.leaguelineup.com/teams_baseball.asp?url=ontarioseniorbaseball&amp;teamid=5288492&amp;stats=OFFENSE&amp;ss=027" TargetMode="External" /><Relationship Id="rId38" Type="http://schemas.openxmlformats.org/officeDocument/2006/relationships/hyperlink" Target="https://www.leaguelineup.com/teams_baseball.asp?url=ontarioseniorbaseball&amp;teamid=5288492&amp;stats=PITCHING&amp;ss=053" TargetMode="External" /><Relationship Id="rId59" Type="http://schemas.openxmlformats.org/officeDocument/2006/relationships/hyperlink" Target="https://www.leaguelineup.com/teams_baseball.asp?url=ontarioseniorbaseball&amp;teamid=5288492&amp;stats=PITCHING&amp;ss=998" TargetMode="External" /><Relationship Id="rId103" Type="http://schemas.openxmlformats.org/officeDocument/2006/relationships/hyperlink" Target="https://www.leaguelineup.com/teams_baseball.asp?url=ontarioseniorbaseball&amp;teamid=7289658&amp;stats=OFFENSE&amp;ss=020" TargetMode="External" /><Relationship Id="rId124" Type="http://schemas.openxmlformats.org/officeDocument/2006/relationships/hyperlink" Target="https://www.leaguelineup.com/player_baseball.asp?url=ontarioseniorbaseball&amp;playerid=15185502&amp;teamid=7289658" TargetMode="External" 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aguelineup.com/teams_baseball.asp?url=ontarioseniorbaseball&amp;teamid=7289655&amp;stats=OFFENSE&amp;ss=013" TargetMode="External" /><Relationship Id="rId117" Type="http://schemas.openxmlformats.org/officeDocument/2006/relationships/hyperlink" Target="https://www.leaguelineup.com/teams_baseball.asp?url=ontarioseniorbaseball&amp;teamid=5288492&amp;stats=OFFENSE&amp;ss=026" TargetMode="External" /><Relationship Id="rId21" Type="http://schemas.openxmlformats.org/officeDocument/2006/relationships/hyperlink" Target="https://www.leaguelineup.com/teams_baseball.asp?url=ontarioseniorbaseball&amp;teamid=5288492&amp;stats=OFFENSE&amp;ss=035" TargetMode="External" /><Relationship Id="rId42" Type="http://schemas.openxmlformats.org/officeDocument/2006/relationships/hyperlink" Target="https://www.leaguelineup.com/teams_baseball.asp?url=ontarioseniorbaseball&amp;teamid=7289655&amp;stats=OFFENSE&amp;ss=034" TargetMode="External" /><Relationship Id="rId47" Type="http://schemas.openxmlformats.org/officeDocument/2006/relationships/hyperlink" Target="https://www.leaguelineup.com/teams_baseball.asp?url=ontarioseniorbaseball&amp;teamid=5288492&amp;stats=OFFENSE&amp;ss=033" TargetMode="External" /><Relationship Id="rId63" Type="http://schemas.openxmlformats.org/officeDocument/2006/relationships/hyperlink" Target="https://www.leaguelineup.com/teams_baseball.asp?url=ontarioseniorbaseball&amp;teamid=5288492&amp;stats=OFFENSE&amp;ss=029" TargetMode="External" /><Relationship Id="rId68" Type="http://schemas.openxmlformats.org/officeDocument/2006/relationships/hyperlink" Target="https://www.leaguelineup.com/teams_baseball.asp?url=ontarioseniorbaseball&amp;teamid=7289655&amp;stats=PITCHING&amp;ss=998" TargetMode="External" /><Relationship Id="rId84" Type="http://schemas.openxmlformats.org/officeDocument/2006/relationships/hyperlink" Target="https://www.leaguelineup.com/teams_baseball.asp?url=ontarioseniorbaseball&amp;teamid=7289655&amp;stats=PITCHING&amp;ss=064" TargetMode="External" /><Relationship Id="rId89" Type="http://schemas.openxmlformats.org/officeDocument/2006/relationships/hyperlink" Target="https://www.leaguelineup.com/teams_baseball.asp?url=ontarioseniorbaseball&amp;teamid=5288492&amp;stats=PITCHING&amp;ss=039" TargetMode="External" /><Relationship Id="rId112" Type="http://schemas.openxmlformats.org/officeDocument/2006/relationships/hyperlink" Target="https://www.leaguelineup.com/teams_baseball.asp?url=ontarioseniorbaseball&amp;teamid=5288492&amp;stats=OFFENSE&amp;ss=020" TargetMode="External" /><Relationship Id="rId16" Type="http://schemas.openxmlformats.org/officeDocument/2006/relationships/hyperlink" Target="https://www.leaguelineup.com/teams_baseball.asp?url=ontarioseniorbaseball&amp;teamid=5288492&amp;stats=OFFENSE&amp;ss=026" TargetMode="External" /><Relationship Id="rId107" Type="http://schemas.openxmlformats.org/officeDocument/2006/relationships/hyperlink" Target="https://www.leaguelineup.com/teams_baseball.asp?url=ontarioseniorbaseball&amp;teamid=5288492&amp;stats=OFFENSE&amp;ss=015" TargetMode="External" /><Relationship Id="rId11" Type="http://schemas.openxmlformats.org/officeDocument/2006/relationships/hyperlink" Target="https://www.leaguelineup.com/teams_baseball.asp?url=ontarioseniorbaseball&amp;teamid=5288492&amp;stats=OFFENSE&amp;ss=020" TargetMode="External" /><Relationship Id="rId32" Type="http://schemas.openxmlformats.org/officeDocument/2006/relationships/hyperlink" Target="https://www.leaguelineup.com/teams_baseball.asp?url=ontarioseniorbaseball&amp;teamid=7289655&amp;stats=OFFENSE&amp;ss=019" TargetMode="External" /><Relationship Id="rId37" Type="http://schemas.openxmlformats.org/officeDocument/2006/relationships/hyperlink" Target="https://www.leaguelineup.com/teams_baseball.asp?url=ontarioseniorbaseball&amp;teamid=7289655&amp;stats=OFFENSE&amp;ss=024" TargetMode="External" /><Relationship Id="rId53" Type="http://schemas.openxmlformats.org/officeDocument/2006/relationships/hyperlink" Target="https://www.leaguelineup.com/teams_baseball.asp?url=ontarioseniorbaseball&amp;teamid=5288492&amp;stats=OFFENSE&amp;ss=018" TargetMode="External" /><Relationship Id="rId58" Type="http://schemas.openxmlformats.org/officeDocument/2006/relationships/hyperlink" Target="https://www.leaguelineup.com/teams_baseball.asp?url=ontarioseniorbaseball&amp;teamid=5288492&amp;stats=OFFENSE&amp;ss=023" TargetMode="External" /><Relationship Id="rId74" Type="http://schemas.openxmlformats.org/officeDocument/2006/relationships/hyperlink" Target="https://www.leaguelineup.com/teams_baseball.asp?url=ontarioseniorbaseball&amp;teamid=7289655&amp;stats=PITCHING&amp;ss=042" TargetMode="External" /><Relationship Id="rId79" Type="http://schemas.openxmlformats.org/officeDocument/2006/relationships/hyperlink" Target="https://www.leaguelineup.com/teams_baseball.asp?url=ontarioseniorbaseball&amp;teamid=7289655&amp;stats=PITCHING&amp;ss=048" TargetMode="External" /><Relationship Id="rId102" Type="http://schemas.openxmlformats.org/officeDocument/2006/relationships/hyperlink" Target="https://www.leaguelineup.com/teams_baseball.asp?url=ontarioseniorbaseball&amp;teamid=5288492&amp;stats=PITCHING&amp;ss=064" TargetMode="External" /><Relationship Id="rId123" Type="http://schemas.openxmlformats.org/officeDocument/2006/relationships/hyperlink" Target="https://www.leaguelineup.com/teams_baseball.asp?url=ontarioseniorbaseball&amp;teamid=5288492&amp;stats=OFFENSE&amp;ss=063" TargetMode="External" /><Relationship Id="rId5" Type="http://schemas.openxmlformats.org/officeDocument/2006/relationships/hyperlink" Target="https://www.leaguelineup.com/teams_baseball.asp?url=ontarioseniorbaseball&amp;teamid=5288492&amp;stats=OFFENSE&amp;ss=065" TargetMode="External" /><Relationship Id="rId61" Type="http://schemas.openxmlformats.org/officeDocument/2006/relationships/hyperlink" Target="https://www.leaguelineup.com/teams_baseball.asp?url=ontarioseniorbaseball&amp;teamid=5288492&amp;stats=OFFENSE&amp;ss=027" TargetMode="External" /><Relationship Id="rId82" Type="http://schemas.openxmlformats.org/officeDocument/2006/relationships/hyperlink" Target="https://www.leaguelineup.com/teams_baseball.asp?url=ontarioseniorbaseball&amp;teamid=7289655&amp;stats=PITCHING&amp;ss=052" TargetMode="External" /><Relationship Id="rId90" Type="http://schemas.openxmlformats.org/officeDocument/2006/relationships/hyperlink" Target="https://www.leaguelineup.com/teams_baseball.asp?url=ontarioseniorbaseball&amp;teamid=5288492&amp;stats=PITCHING&amp;ss=040" TargetMode="External" /><Relationship Id="rId95" Type="http://schemas.openxmlformats.org/officeDocument/2006/relationships/hyperlink" Target="https://www.leaguelineup.com/teams_baseball.asp?url=ontarioseniorbaseball&amp;teamid=5288492&amp;stats=PITCHING&amp;ss=046" TargetMode="External" /><Relationship Id="rId19" Type="http://schemas.openxmlformats.org/officeDocument/2006/relationships/hyperlink" Target="https://www.leaguelineup.com/teams_baseball.asp?url=ontarioseniorbaseball&amp;teamid=5288492&amp;stats=OFFENSE&amp;ss=029" TargetMode="External" /><Relationship Id="rId14" Type="http://schemas.openxmlformats.org/officeDocument/2006/relationships/hyperlink" Target="https://www.leaguelineup.com/teams_baseball.asp?url=ontarioseniorbaseball&amp;teamid=5288492&amp;stats=OFFENSE&amp;ss=023" TargetMode="External" /><Relationship Id="rId22" Type="http://schemas.openxmlformats.org/officeDocument/2006/relationships/hyperlink" Target="https://www.leaguelineup.com/teams_baseball.asp?url=ontarioseniorbaseball&amp;teamid=5288492&amp;stats=OFFENSE&amp;ss=063" TargetMode="External" /><Relationship Id="rId27" Type="http://schemas.openxmlformats.org/officeDocument/2006/relationships/hyperlink" Target="https://www.leaguelineup.com/teams_baseball.asp?url=ontarioseniorbaseball&amp;teamid=7289655&amp;stats=OFFENSE&amp;ss=065" TargetMode="External" /><Relationship Id="rId30" Type="http://schemas.openxmlformats.org/officeDocument/2006/relationships/hyperlink" Target="https://www.leaguelineup.com/teams_baseball.asp?url=ontarioseniorbaseball&amp;teamid=7289655&amp;stats=OFFENSE&amp;ss=017" TargetMode="External" /><Relationship Id="rId35" Type="http://schemas.openxmlformats.org/officeDocument/2006/relationships/hyperlink" Target="https://www.leaguelineup.com/teams_baseball.asp?url=ontarioseniorbaseball&amp;teamid=7289655&amp;stats=OFFENSE&amp;ss=022" TargetMode="External" /><Relationship Id="rId43" Type="http://schemas.openxmlformats.org/officeDocument/2006/relationships/hyperlink" Target="https://www.leaguelineup.com/teams_baseball.asp?url=ontarioseniorbaseball&amp;teamid=7289655&amp;stats=OFFENSE&amp;ss=035" TargetMode="External" /><Relationship Id="rId48" Type="http://schemas.openxmlformats.org/officeDocument/2006/relationships/hyperlink" Target="https://www.leaguelineup.com/teams_baseball.asp?url=ontarioseniorbaseball&amp;teamid=5288492&amp;stats=OFFENSE&amp;ss=013" TargetMode="External" /><Relationship Id="rId56" Type="http://schemas.openxmlformats.org/officeDocument/2006/relationships/hyperlink" Target="https://www.leaguelineup.com/teams_baseball.asp?url=ontarioseniorbaseball&amp;teamid=5288492&amp;stats=OFFENSE&amp;ss=021" TargetMode="External" /><Relationship Id="rId64" Type="http://schemas.openxmlformats.org/officeDocument/2006/relationships/hyperlink" Target="https://www.leaguelineup.com/teams_baseball.asp?url=ontarioseniorbaseball&amp;teamid=5288492&amp;stats=OFFENSE&amp;ss=034" TargetMode="External" /><Relationship Id="rId69" Type="http://schemas.openxmlformats.org/officeDocument/2006/relationships/hyperlink" Target="https://www.leaguelineup.com/teams_baseball.asp?url=ontarioseniorbaseball&amp;teamid=7289655&amp;stats=PITCHING&amp;ss=037" TargetMode="External" /><Relationship Id="rId77" Type="http://schemas.openxmlformats.org/officeDocument/2006/relationships/hyperlink" Target="https://www.leaguelineup.com/teams_baseball.asp?url=ontarioseniorbaseball&amp;teamid=7289655&amp;stats=PITCHING&amp;ss=046" TargetMode="External" /><Relationship Id="rId100" Type="http://schemas.openxmlformats.org/officeDocument/2006/relationships/hyperlink" Target="https://www.leaguelineup.com/teams_baseball.asp?url=ontarioseniorbaseball&amp;teamid=5288492&amp;stats=PITCHING&amp;ss=052" TargetMode="External" /><Relationship Id="rId105" Type="http://schemas.openxmlformats.org/officeDocument/2006/relationships/hyperlink" Target="https://www.leaguelineup.com/teams_baseball.asp?url=ontarioseniorbaseball&amp;teamid=5288492&amp;stats=OFFENSE&amp;ss=033" TargetMode="External" /><Relationship Id="rId113" Type="http://schemas.openxmlformats.org/officeDocument/2006/relationships/hyperlink" Target="https://www.leaguelineup.com/teams_baseball.asp?url=ontarioseniorbaseball&amp;teamid=5288492&amp;stats=OFFENSE&amp;ss=021" TargetMode="External" /><Relationship Id="rId118" Type="http://schemas.openxmlformats.org/officeDocument/2006/relationships/hyperlink" Target="https://www.leaguelineup.com/teams_baseball.asp?url=ontarioseniorbaseball&amp;teamid=5288492&amp;stats=OFFENSE&amp;ss=027" TargetMode="External" /><Relationship Id="rId8" Type="http://schemas.openxmlformats.org/officeDocument/2006/relationships/hyperlink" Target="https://www.leaguelineup.com/teams_baseball.asp?url=ontarioseniorbaseball&amp;teamid=5288492&amp;stats=OFFENSE&amp;ss=017" TargetMode="External" /><Relationship Id="rId51" Type="http://schemas.openxmlformats.org/officeDocument/2006/relationships/hyperlink" Target="https://www.leaguelineup.com/teams_baseball.asp?url=ontarioseniorbaseball&amp;teamid=5288492&amp;stats=OFFENSE&amp;ss=016" TargetMode="External" /><Relationship Id="rId72" Type="http://schemas.openxmlformats.org/officeDocument/2006/relationships/hyperlink" Target="https://www.leaguelineup.com/teams_baseball.asp?url=ontarioseniorbaseball&amp;teamid=7289655&amp;stats=PITCHING&amp;ss=040" TargetMode="External" /><Relationship Id="rId80" Type="http://schemas.openxmlformats.org/officeDocument/2006/relationships/hyperlink" Target="https://www.leaguelineup.com/teams_baseball.asp?url=ontarioseniorbaseball&amp;teamid=7289655&amp;stats=PITCHING&amp;ss=049" TargetMode="External" /><Relationship Id="rId85" Type="http://schemas.openxmlformats.org/officeDocument/2006/relationships/hyperlink" Target="https://www.leaguelineup.com/teams_baseball.asp?url=ontarioseniorbaseball&amp;teamid=5288492&amp;stats=PITCHING&amp;ss=999" TargetMode="External" /><Relationship Id="rId93" Type="http://schemas.openxmlformats.org/officeDocument/2006/relationships/hyperlink" Target="https://www.leaguelineup.com/teams_baseball.asp?url=ontarioseniorbaseball&amp;teamid=5288492&amp;stats=PITCHING&amp;ss=043" TargetMode="External" /><Relationship Id="rId98" Type="http://schemas.openxmlformats.org/officeDocument/2006/relationships/hyperlink" Target="https://www.leaguelineup.com/teams_baseball.asp?url=ontarioseniorbaseball&amp;teamid=5288492&amp;stats=PITCHING&amp;ss=049" TargetMode="External" /><Relationship Id="rId121" Type="http://schemas.openxmlformats.org/officeDocument/2006/relationships/hyperlink" Target="https://www.leaguelineup.com/teams_baseball.asp?url=ontarioseniorbaseball&amp;teamid=5288492&amp;stats=OFFENSE&amp;ss=034" TargetMode="External" /><Relationship Id="rId3" Type="http://schemas.openxmlformats.org/officeDocument/2006/relationships/hyperlink" Target="https://www.leaguelineup.com/teams_baseball.asp?url=ontarioseniorbaseball&amp;teamid=5288492&amp;stats=OFFENSE&amp;ss=033" TargetMode="External" /><Relationship Id="rId12" Type="http://schemas.openxmlformats.org/officeDocument/2006/relationships/hyperlink" Target="https://www.leaguelineup.com/teams_baseball.asp?url=ontarioseniorbaseball&amp;teamid=5288492&amp;stats=OFFENSE&amp;ss=021" TargetMode="External" /><Relationship Id="rId17" Type="http://schemas.openxmlformats.org/officeDocument/2006/relationships/hyperlink" Target="https://www.leaguelineup.com/teams_baseball.asp?url=ontarioseniorbaseball&amp;teamid=5288492&amp;stats=OFFENSE&amp;ss=027" TargetMode="External" /><Relationship Id="rId25" Type="http://schemas.openxmlformats.org/officeDocument/2006/relationships/hyperlink" Target="https://www.leaguelineup.com/teams_baseball.asp?url=ontarioseniorbaseball&amp;teamid=7289655&amp;stats=OFFENSE&amp;ss=033" TargetMode="External" /><Relationship Id="rId33" Type="http://schemas.openxmlformats.org/officeDocument/2006/relationships/hyperlink" Target="https://www.leaguelineup.com/teams_baseball.asp?url=ontarioseniorbaseball&amp;teamid=7289655&amp;stats=OFFENSE&amp;ss=020" TargetMode="External" /><Relationship Id="rId38" Type="http://schemas.openxmlformats.org/officeDocument/2006/relationships/hyperlink" Target="https://www.leaguelineup.com/teams_baseball.asp?url=ontarioseniorbaseball&amp;teamid=7289655&amp;stats=OFFENSE&amp;ss=026" TargetMode="External" /><Relationship Id="rId46" Type="http://schemas.openxmlformats.org/officeDocument/2006/relationships/hyperlink" Target="https://www.leaguelineup.com/teams_baseball.asp?url=ontarioseniorbaseball&amp;teamid=5288492&amp;stats=OFFENSE&amp;ss=998" TargetMode="External" /><Relationship Id="rId59" Type="http://schemas.openxmlformats.org/officeDocument/2006/relationships/hyperlink" Target="https://www.leaguelineup.com/teams_baseball.asp?url=ontarioseniorbaseball&amp;teamid=5288492&amp;stats=OFFENSE&amp;ss=024" TargetMode="External" /><Relationship Id="rId67" Type="http://schemas.openxmlformats.org/officeDocument/2006/relationships/hyperlink" Target="https://www.leaguelineup.com/teams_baseball.asp?url=ontarioseniorbaseball&amp;teamid=7289655&amp;stats=PITCHING&amp;ss=999" TargetMode="External" /><Relationship Id="rId103" Type="http://schemas.openxmlformats.org/officeDocument/2006/relationships/hyperlink" Target="https://www.leaguelineup.com/teams_baseball.asp?url=ontarioseniorbaseball&amp;teamid=5288492&amp;stats=OFFENSE&amp;ss=999" TargetMode="External" /><Relationship Id="rId108" Type="http://schemas.openxmlformats.org/officeDocument/2006/relationships/hyperlink" Target="https://www.leaguelineup.com/teams_baseball.asp?url=ontarioseniorbaseball&amp;teamid=5288492&amp;stats=OFFENSE&amp;ss=016" TargetMode="External" /><Relationship Id="rId116" Type="http://schemas.openxmlformats.org/officeDocument/2006/relationships/hyperlink" Target="https://www.leaguelineup.com/teams_baseball.asp?url=ontarioseniorbaseball&amp;teamid=5288492&amp;stats=OFFENSE&amp;ss=024" TargetMode="External" /><Relationship Id="rId124" Type="http://schemas.openxmlformats.org/officeDocument/2006/relationships/printerSettings" Target="../printerSettings/printerSettings12.bin" /><Relationship Id="rId20" Type="http://schemas.openxmlformats.org/officeDocument/2006/relationships/hyperlink" Target="https://www.leaguelineup.com/teams_baseball.asp?url=ontarioseniorbaseball&amp;teamid=5288492&amp;stats=OFFENSE&amp;ss=034" TargetMode="External" /><Relationship Id="rId41" Type="http://schemas.openxmlformats.org/officeDocument/2006/relationships/hyperlink" Target="https://www.leaguelineup.com/teams_baseball.asp?url=ontarioseniorbaseball&amp;teamid=7289655&amp;stats=OFFENSE&amp;ss=029" TargetMode="External" /><Relationship Id="rId54" Type="http://schemas.openxmlformats.org/officeDocument/2006/relationships/hyperlink" Target="https://www.leaguelineup.com/teams_baseball.asp?url=ontarioseniorbaseball&amp;teamid=5288492&amp;stats=OFFENSE&amp;ss=019" TargetMode="External" /><Relationship Id="rId62" Type="http://schemas.openxmlformats.org/officeDocument/2006/relationships/hyperlink" Target="https://www.leaguelineup.com/teams_baseball.asp?url=ontarioseniorbaseball&amp;teamid=5288492&amp;stats=OFFENSE&amp;ss=028" TargetMode="External" /><Relationship Id="rId70" Type="http://schemas.openxmlformats.org/officeDocument/2006/relationships/hyperlink" Target="https://www.leaguelineup.com/teams_baseball.asp?url=ontarioseniorbaseball&amp;teamid=7289655&amp;stats=PITCHING&amp;ss=038" TargetMode="External" /><Relationship Id="rId75" Type="http://schemas.openxmlformats.org/officeDocument/2006/relationships/hyperlink" Target="https://www.leaguelineup.com/teams_baseball.asp?url=ontarioseniorbaseball&amp;teamid=7289655&amp;stats=PITCHING&amp;ss=043" TargetMode="External" /><Relationship Id="rId83" Type="http://schemas.openxmlformats.org/officeDocument/2006/relationships/hyperlink" Target="https://www.leaguelineup.com/teams_baseball.asp?url=ontarioseniorbaseball&amp;teamid=7289655&amp;stats=PITCHING&amp;ss=053" TargetMode="External" /><Relationship Id="rId88" Type="http://schemas.openxmlformats.org/officeDocument/2006/relationships/hyperlink" Target="https://www.leaguelineup.com/teams_baseball.asp?url=ontarioseniorbaseball&amp;teamid=5288492&amp;stats=PITCHING&amp;ss=038" TargetMode="External" /><Relationship Id="rId91" Type="http://schemas.openxmlformats.org/officeDocument/2006/relationships/hyperlink" Target="https://www.leaguelineup.com/teams_baseball.asp?url=ontarioseniorbaseball&amp;teamid=5288492&amp;stats=PITCHING&amp;ss=041" TargetMode="External" /><Relationship Id="rId96" Type="http://schemas.openxmlformats.org/officeDocument/2006/relationships/hyperlink" Target="https://www.leaguelineup.com/teams_baseball.asp?url=ontarioseniorbaseball&amp;teamid=5288492&amp;stats=PITCHING&amp;ss=047" TargetMode="External" /><Relationship Id="rId111" Type="http://schemas.openxmlformats.org/officeDocument/2006/relationships/hyperlink" Target="https://www.leaguelineup.com/teams_baseball.asp?url=ontarioseniorbaseball&amp;teamid=5288492&amp;stats=OFFENSE&amp;ss=019" TargetMode="External" /><Relationship Id="rId1" Type="http://schemas.openxmlformats.org/officeDocument/2006/relationships/hyperlink" Target="https://www.leaguelineup.com/teams_baseball.asp?url=ontarioseniorbaseball&amp;teamid=5288492&amp;stats=OFFENSE&amp;ss=999" TargetMode="External" /><Relationship Id="rId6" Type="http://schemas.openxmlformats.org/officeDocument/2006/relationships/hyperlink" Target="https://www.leaguelineup.com/teams_baseball.asp?url=ontarioseniorbaseball&amp;teamid=5288492&amp;stats=OFFENSE&amp;ss=015" TargetMode="External" /><Relationship Id="rId15" Type="http://schemas.openxmlformats.org/officeDocument/2006/relationships/hyperlink" Target="https://www.leaguelineup.com/teams_baseball.asp?url=ontarioseniorbaseball&amp;teamid=5288492&amp;stats=OFFENSE&amp;ss=024" TargetMode="External" /><Relationship Id="rId23" Type="http://schemas.openxmlformats.org/officeDocument/2006/relationships/hyperlink" Target="https://www.leaguelineup.com/teams_baseball.asp?url=ontarioseniorbaseball&amp;teamid=7289655&amp;stats=OFFENSE&amp;ss=999" TargetMode="External" /><Relationship Id="rId28" Type="http://schemas.openxmlformats.org/officeDocument/2006/relationships/hyperlink" Target="https://www.leaguelineup.com/teams_baseball.asp?url=ontarioseniorbaseball&amp;teamid=7289655&amp;stats=OFFENSE&amp;ss=015" TargetMode="External" /><Relationship Id="rId36" Type="http://schemas.openxmlformats.org/officeDocument/2006/relationships/hyperlink" Target="https://www.leaguelineup.com/teams_baseball.asp?url=ontarioseniorbaseball&amp;teamid=7289655&amp;stats=OFFENSE&amp;ss=023" TargetMode="External" /><Relationship Id="rId49" Type="http://schemas.openxmlformats.org/officeDocument/2006/relationships/hyperlink" Target="https://www.leaguelineup.com/teams_baseball.asp?url=ontarioseniorbaseball&amp;teamid=5288492&amp;stats=OFFENSE&amp;ss=065" TargetMode="External" /><Relationship Id="rId57" Type="http://schemas.openxmlformats.org/officeDocument/2006/relationships/hyperlink" Target="https://www.leaguelineup.com/teams_baseball.asp?url=ontarioseniorbaseball&amp;teamid=5288492&amp;stats=OFFENSE&amp;ss=022" TargetMode="External" /><Relationship Id="rId106" Type="http://schemas.openxmlformats.org/officeDocument/2006/relationships/hyperlink" Target="https://www.leaguelineup.com/teams_baseball.asp?url=ontarioseniorbaseball&amp;teamid=5288492&amp;stats=OFFENSE&amp;ss=013" TargetMode="External" /><Relationship Id="rId114" Type="http://schemas.openxmlformats.org/officeDocument/2006/relationships/hyperlink" Target="https://www.leaguelineup.com/teams_baseball.asp?url=ontarioseniorbaseball&amp;teamid=5288492&amp;stats=OFFENSE&amp;ss=022" TargetMode="External" /><Relationship Id="rId119" Type="http://schemas.openxmlformats.org/officeDocument/2006/relationships/hyperlink" Target="https://www.leaguelineup.com/teams_baseball.asp?url=ontarioseniorbaseball&amp;teamid=5288492&amp;stats=OFFENSE&amp;ss=028" TargetMode="External" /><Relationship Id="rId10" Type="http://schemas.openxmlformats.org/officeDocument/2006/relationships/hyperlink" Target="https://www.leaguelineup.com/teams_baseball.asp?url=ontarioseniorbaseball&amp;teamid=5288492&amp;stats=OFFENSE&amp;ss=019" TargetMode="External" /><Relationship Id="rId31" Type="http://schemas.openxmlformats.org/officeDocument/2006/relationships/hyperlink" Target="https://www.leaguelineup.com/teams_baseball.asp?url=ontarioseniorbaseball&amp;teamid=7289655&amp;stats=OFFENSE&amp;ss=018" TargetMode="External" /><Relationship Id="rId44" Type="http://schemas.openxmlformats.org/officeDocument/2006/relationships/hyperlink" Target="https://www.leaguelineup.com/teams_baseball.asp?url=ontarioseniorbaseball&amp;teamid=7289655&amp;stats=OFFENSE&amp;ss=063" TargetMode="External" /><Relationship Id="rId52" Type="http://schemas.openxmlformats.org/officeDocument/2006/relationships/hyperlink" Target="https://www.leaguelineup.com/teams_baseball.asp?url=ontarioseniorbaseball&amp;teamid=5288492&amp;stats=OFFENSE&amp;ss=017" TargetMode="External" /><Relationship Id="rId60" Type="http://schemas.openxmlformats.org/officeDocument/2006/relationships/hyperlink" Target="https://www.leaguelineup.com/teams_baseball.asp?url=ontarioseniorbaseball&amp;teamid=5288492&amp;stats=OFFENSE&amp;ss=026" TargetMode="External" /><Relationship Id="rId65" Type="http://schemas.openxmlformats.org/officeDocument/2006/relationships/hyperlink" Target="https://www.leaguelineup.com/teams_baseball.asp?url=ontarioseniorbaseball&amp;teamid=5288492&amp;stats=OFFENSE&amp;ss=035" TargetMode="External" /><Relationship Id="rId73" Type="http://schemas.openxmlformats.org/officeDocument/2006/relationships/hyperlink" Target="https://www.leaguelineup.com/teams_baseball.asp?url=ontarioseniorbaseball&amp;teamid=7289655&amp;stats=PITCHING&amp;ss=041" TargetMode="External" /><Relationship Id="rId78" Type="http://schemas.openxmlformats.org/officeDocument/2006/relationships/hyperlink" Target="https://www.leaguelineup.com/teams_baseball.asp?url=ontarioseniorbaseball&amp;teamid=7289655&amp;stats=PITCHING&amp;ss=047" TargetMode="External" /><Relationship Id="rId81" Type="http://schemas.openxmlformats.org/officeDocument/2006/relationships/hyperlink" Target="https://www.leaguelineup.com/teams_baseball.asp?url=ontarioseniorbaseball&amp;teamid=7289655&amp;stats=PITCHING&amp;ss=050" TargetMode="External" /><Relationship Id="rId86" Type="http://schemas.openxmlformats.org/officeDocument/2006/relationships/hyperlink" Target="https://www.leaguelineup.com/teams_baseball.asp?url=ontarioseniorbaseball&amp;teamid=5288492&amp;stats=PITCHING&amp;ss=998" TargetMode="External" /><Relationship Id="rId94" Type="http://schemas.openxmlformats.org/officeDocument/2006/relationships/hyperlink" Target="https://www.leaguelineup.com/teams_baseball.asp?url=ontarioseniorbaseball&amp;teamid=5288492&amp;stats=PITCHING&amp;ss=044" TargetMode="External" /><Relationship Id="rId99" Type="http://schemas.openxmlformats.org/officeDocument/2006/relationships/hyperlink" Target="https://www.leaguelineup.com/teams_baseball.asp?url=ontarioseniorbaseball&amp;teamid=5288492&amp;stats=PITCHING&amp;ss=050" TargetMode="External" /><Relationship Id="rId101" Type="http://schemas.openxmlformats.org/officeDocument/2006/relationships/hyperlink" Target="https://www.leaguelineup.com/teams_baseball.asp?url=ontarioseniorbaseball&amp;teamid=5288492&amp;stats=PITCHING&amp;ss=053" TargetMode="External" /><Relationship Id="rId122" Type="http://schemas.openxmlformats.org/officeDocument/2006/relationships/hyperlink" Target="https://www.leaguelineup.com/teams_baseball.asp?url=ontarioseniorbaseball&amp;teamid=5288492&amp;stats=OFFENSE&amp;ss=035" TargetMode="External" /><Relationship Id="rId4" Type="http://schemas.openxmlformats.org/officeDocument/2006/relationships/hyperlink" Target="https://www.leaguelineup.com/teams_baseball.asp?url=ontarioseniorbaseball&amp;teamid=5288492&amp;stats=OFFENSE&amp;ss=013" TargetMode="External" /><Relationship Id="rId9" Type="http://schemas.openxmlformats.org/officeDocument/2006/relationships/hyperlink" Target="https://www.leaguelineup.com/teams_baseball.asp?url=ontarioseniorbaseball&amp;teamid=5288492&amp;stats=OFFENSE&amp;ss=018" TargetMode="External" /><Relationship Id="rId13" Type="http://schemas.openxmlformats.org/officeDocument/2006/relationships/hyperlink" Target="https://www.leaguelineup.com/teams_baseball.asp?url=ontarioseniorbaseball&amp;teamid=5288492&amp;stats=OFFENSE&amp;ss=022" TargetMode="External" /><Relationship Id="rId18" Type="http://schemas.openxmlformats.org/officeDocument/2006/relationships/hyperlink" Target="https://www.leaguelineup.com/teams_baseball.asp?url=ontarioseniorbaseball&amp;teamid=5288492&amp;stats=OFFENSE&amp;ss=028" TargetMode="External" /><Relationship Id="rId39" Type="http://schemas.openxmlformats.org/officeDocument/2006/relationships/hyperlink" Target="https://www.leaguelineup.com/teams_baseball.asp?url=ontarioseniorbaseball&amp;teamid=7289655&amp;stats=OFFENSE&amp;ss=027" TargetMode="External" /><Relationship Id="rId109" Type="http://schemas.openxmlformats.org/officeDocument/2006/relationships/hyperlink" Target="https://www.leaguelineup.com/teams_baseball.asp?url=ontarioseniorbaseball&amp;teamid=5288492&amp;stats=OFFENSE&amp;ss=017" TargetMode="External" /><Relationship Id="rId34" Type="http://schemas.openxmlformats.org/officeDocument/2006/relationships/hyperlink" Target="https://www.leaguelineup.com/teams_baseball.asp?url=ontarioseniorbaseball&amp;teamid=7289655&amp;stats=OFFENSE&amp;ss=021" TargetMode="External" /><Relationship Id="rId50" Type="http://schemas.openxmlformats.org/officeDocument/2006/relationships/hyperlink" Target="https://www.leaguelineup.com/teams_baseball.asp?url=ontarioseniorbaseball&amp;teamid=5288492&amp;stats=OFFENSE&amp;ss=015" TargetMode="External" /><Relationship Id="rId55" Type="http://schemas.openxmlformats.org/officeDocument/2006/relationships/hyperlink" Target="https://www.leaguelineup.com/teams_baseball.asp?url=ontarioseniorbaseball&amp;teamid=5288492&amp;stats=OFFENSE&amp;ss=020" TargetMode="External" /><Relationship Id="rId76" Type="http://schemas.openxmlformats.org/officeDocument/2006/relationships/hyperlink" Target="https://www.leaguelineup.com/teams_baseball.asp?url=ontarioseniorbaseball&amp;teamid=7289655&amp;stats=PITCHING&amp;ss=044" TargetMode="External" /><Relationship Id="rId97" Type="http://schemas.openxmlformats.org/officeDocument/2006/relationships/hyperlink" Target="https://www.leaguelineup.com/teams_baseball.asp?url=ontarioseniorbaseball&amp;teamid=5288492&amp;stats=PITCHING&amp;ss=048" TargetMode="External" /><Relationship Id="rId104" Type="http://schemas.openxmlformats.org/officeDocument/2006/relationships/hyperlink" Target="https://www.leaguelineup.com/teams_baseball.asp?url=ontarioseniorbaseball&amp;teamid=5288492&amp;stats=OFFENSE&amp;ss=998" TargetMode="External" /><Relationship Id="rId120" Type="http://schemas.openxmlformats.org/officeDocument/2006/relationships/hyperlink" Target="https://www.leaguelineup.com/teams_baseball.asp?url=ontarioseniorbaseball&amp;teamid=5288492&amp;stats=OFFENSE&amp;ss=029" TargetMode="External" /><Relationship Id="rId7" Type="http://schemas.openxmlformats.org/officeDocument/2006/relationships/hyperlink" Target="https://www.leaguelineup.com/teams_baseball.asp?url=ontarioseniorbaseball&amp;teamid=5288492&amp;stats=OFFENSE&amp;ss=016" TargetMode="External" /><Relationship Id="rId71" Type="http://schemas.openxmlformats.org/officeDocument/2006/relationships/hyperlink" Target="https://www.leaguelineup.com/teams_baseball.asp?url=ontarioseniorbaseball&amp;teamid=7289655&amp;stats=PITCHING&amp;ss=039" TargetMode="External" /><Relationship Id="rId92" Type="http://schemas.openxmlformats.org/officeDocument/2006/relationships/hyperlink" Target="https://www.leaguelineup.com/teams_baseball.asp?url=ontarioseniorbaseball&amp;teamid=5288492&amp;stats=PITCHING&amp;ss=042" TargetMode="External" /><Relationship Id="rId2" Type="http://schemas.openxmlformats.org/officeDocument/2006/relationships/hyperlink" Target="https://www.leaguelineup.com/teams_baseball.asp?url=ontarioseniorbaseball&amp;teamid=5288492&amp;stats=OFFENSE&amp;ss=998" TargetMode="External" /><Relationship Id="rId29" Type="http://schemas.openxmlformats.org/officeDocument/2006/relationships/hyperlink" Target="https://www.leaguelineup.com/teams_baseball.asp?url=ontarioseniorbaseball&amp;teamid=7289655&amp;stats=OFFENSE&amp;ss=016" TargetMode="External" /><Relationship Id="rId24" Type="http://schemas.openxmlformats.org/officeDocument/2006/relationships/hyperlink" Target="https://www.leaguelineup.com/teams_baseball.asp?url=ontarioseniorbaseball&amp;teamid=7289655&amp;stats=OFFENSE&amp;ss=998" TargetMode="External" /><Relationship Id="rId40" Type="http://schemas.openxmlformats.org/officeDocument/2006/relationships/hyperlink" Target="https://www.leaguelineup.com/teams_baseball.asp?url=ontarioseniorbaseball&amp;teamid=7289655&amp;stats=OFFENSE&amp;ss=028" TargetMode="External" /><Relationship Id="rId45" Type="http://schemas.openxmlformats.org/officeDocument/2006/relationships/hyperlink" Target="https://www.leaguelineup.com/teams_baseball.asp?url=ontarioseniorbaseball&amp;teamid=5288492&amp;stats=OFFENSE&amp;ss=999" TargetMode="External" /><Relationship Id="rId66" Type="http://schemas.openxmlformats.org/officeDocument/2006/relationships/hyperlink" Target="https://www.leaguelineup.com/teams_baseball.asp?url=ontarioseniorbaseball&amp;teamid=5288492&amp;stats=OFFENSE&amp;ss=063" TargetMode="External" /><Relationship Id="rId87" Type="http://schemas.openxmlformats.org/officeDocument/2006/relationships/hyperlink" Target="https://www.leaguelineup.com/teams_baseball.asp?url=ontarioseniorbaseball&amp;teamid=5288492&amp;stats=PITCHING&amp;ss=037" TargetMode="External" /><Relationship Id="rId110" Type="http://schemas.openxmlformats.org/officeDocument/2006/relationships/hyperlink" Target="https://www.leaguelineup.com/teams_baseball.asp?url=ontarioseniorbaseball&amp;teamid=5288492&amp;stats=OFFENSE&amp;ss=018" TargetMode="External" /><Relationship Id="rId115" Type="http://schemas.openxmlformats.org/officeDocument/2006/relationships/hyperlink" Target="https://www.leaguelineup.com/teams_baseball.asp?url=ontarioseniorbaseball&amp;teamid=5288492&amp;stats=OFFENSE&amp;ss=023" TargetMode="External" 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eaguelineup.com/teams_baseball.asp?url=ontarioseniorbaseball&amp;teamid=5288492&amp;stats=OFFENSE&amp;ss=063" TargetMode="External" /><Relationship Id="rId299" Type="http://schemas.openxmlformats.org/officeDocument/2006/relationships/hyperlink" Target="https://www.leaguelineup.com/player_baseball.asp?url=ontarioseniorbaseball&amp;playerid=13558778&amp;teamid=5288492" TargetMode="External" /><Relationship Id="rId303" Type="http://schemas.openxmlformats.org/officeDocument/2006/relationships/hyperlink" Target="https://www.leaguelineup.com/player_baseball.asp?url=ontarioseniorbaseball&amp;playerid=14748387&amp;teamid=5288492" TargetMode="External" /><Relationship Id="rId21" Type="http://schemas.openxmlformats.org/officeDocument/2006/relationships/hyperlink" Target="https://www.leaguelineup.com/teams_baseball.asp?url=ontarioseniorbaseball&amp;teamid=5288492&amp;stats=OFFENSE&amp;ss=035" TargetMode="External" /><Relationship Id="rId42" Type="http://schemas.openxmlformats.org/officeDocument/2006/relationships/hyperlink" Target="https://www.leaguelineup.com/player_baseball.asp?url=ontarioseniorbaseball&amp;playerid=10376503&amp;teamid=5288492" TargetMode="External" /><Relationship Id="rId63" Type="http://schemas.openxmlformats.org/officeDocument/2006/relationships/hyperlink" Target="https://www.leaguelineup.com/teams_baseball.asp?url=ontarioseniorbaseball&amp;teamid=7289655&amp;stats=OFFENSE&amp;ss=020" TargetMode="External" /><Relationship Id="rId84" Type="http://schemas.openxmlformats.org/officeDocument/2006/relationships/hyperlink" Target="https://www.leaguelineup.com/player_baseball.asp?url=ontarioseniorbaseball&amp;playerid=15185436&amp;teamid=7289655" TargetMode="External" /><Relationship Id="rId138" Type="http://schemas.openxmlformats.org/officeDocument/2006/relationships/hyperlink" Target="https://www.leaguelineup.com/player_baseball.asp?url=ontarioseniorbaseball&amp;playerid=14089054&amp;teamid=5288492" TargetMode="External" /><Relationship Id="rId159" Type="http://schemas.openxmlformats.org/officeDocument/2006/relationships/hyperlink" Target="https://www.leaguelineup.com/teams_baseball.asp?url=ontarioseniorbaseball&amp;teamid=5288492&amp;stats=PITCHING&amp;ss=048" TargetMode="External" /><Relationship Id="rId170" Type="http://schemas.openxmlformats.org/officeDocument/2006/relationships/hyperlink" Target="https://www.leaguelineup.com/player_baseball.asp?url=ontarioseniorbaseball&amp;playerid=15058744&amp;teamid=5288492" TargetMode="External" /><Relationship Id="rId191" Type="http://schemas.openxmlformats.org/officeDocument/2006/relationships/hyperlink" Target="https://www.leaguelineup.com/teams_baseball.asp?url=ontarioseniorbaseball&amp;teamid=7289655&amp;stats=PITCHING&amp;ss=052" TargetMode="External" /><Relationship Id="rId205" Type="http://schemas.openxmlformats.org/officeDocument/2006/relationships/hyperlink" Target="https://www.leaguelineup.com/teams_baseball.asp?url=ontarioseniorbaseball&amp;teamid=5288492&amp;stats=PITCHING&amp;ss=046" TargetMode="External" /><Relationship Id="rId226" Type="http://schemas.openxmlformats.org/officeDocument/2006/relationships/hyperlink" Target="https://www.leaguelineup.com/player_baseball.asp?url=ontarioseniorbaseball&amp;playerid=14887506&amp;teamid=5288492" TargetMode="External" /><Relationship Id="rId247" Type="http://schemas.openxmlformats.org/officeDocument/2006/relationships/hyperlink" Target="https://www.leaguelineup.com/teams_baseball.asp?url=ontarioseniorbaseball&amp;teamid=5288497&amp;stats=OFFENSE&amp;ss=029" TargetMode="External" /><Relationship Id="rId107" Type="http://schemas.openxmlformats.org/officeDocument/2006/relationships/hyperlink" Target="https://www.leaguelineup.com/teams_baseball.asp?url=ontarioseniorbaseball&amp;teamid=5288492&amp;stats=OFFENSE&amp;ss=021" TargetMode="External" /><Relationship Id="rId268" Type="http://schemas.openxmlformats.org/officeDocument/2006/relationships/hyperlink" Target="https://www.leaguelineup.com/player_baseball.asp?url=ontarioseniorbaseball&amp;playerid=15135100&amp;teamid=5288492" TargetMode="External" /><Relationship Id="rId289" Type="http://schemas.openxmlformats.org/officeDocument/2006/relationships/hyperlink" Target="https://www.leaguelineup.com/player_baseball.asp?url=ontarioseniorbaseball&amp;playerid=10376497&amp;teamid=5288492" TargetMode="External" /><Relationship Id="rId11" Type="http://schemas.openxmlformats.org/officeDocument/2006/relationships/hyperlink" Target="https://www.leaguelineup.com/teams_baseball.asp?url=ontarioseniorbaseball&amp;teamid=5288492&amp;stats=OFFENSE&amp;ss=020" TargetMode="External" /><Relationship Id="rId32" Type="http://schemas.openxmlformats.org/officeDocument/2006/relationships/hyperlink" Target="https://www.leaguelineup.com/player_baseball.asp?url=ontarioseniorbaseball&amp;playerid=15058747&amp;teamid=5288492" TargetMode="External" /><Relationship Id="rId53" Type="http://schemas.openxmlformats.org/officeDocument/2006/relationships/hyperlink" Target="https://www.leaguelineup.com/teams_baseball.asp?url=ontarioseniorbaseball&amp;teamid=7289655&amp;stats=OFFENSE&amp;ss=999" TargetMode="External" /><Relationship Id="rId74" Type="http://schemas.openxmlformats.org/officeDocument/2006/relationships/hyperlink" Target="https://www.leaguelineup.com/teams_baseball.asp?url=ontarioseniorbaseball&amp;teamid=7289655&amp;stats=OFFENSE&amp;ss=063" TargetMode="External" /><Relationship Id="rId128" Type="http://schemas.openxmlformats.org/officeDocument/2006/relationships/hyperlink" Target="https://www.leaguelineup.com/player_baseball.asp?url=ontarioseniorbaseball&amp;playerid=10376502&amp;teamid=5288492" TargetMode="External" /><Relationship Id="rId149" Type="http://schemas.openxmlformats.org/officeDocument/2006/relationships/hyperlink" Target="https://www.leaguelineup.com/teams_baseball.asp?url=ontarioseniorbaseball&amp;teamid=5288492&amp;stats=PITCHING&amp;ss=037" TargetMode="External" /><Relationship Id="rId314" Type="http://schemas.openxmlformats.org/officeDocument/2006/relationships/hyperlink" Target="https://www.leaguelineup.com/teams_baseball.asp?url=ontarioseniorbaseball&amp;teamid=5288492&amp;stats=PITCHING&amp;ss=044" TargetMode="External" /><Relationship Id="rId5" Type="http://schemas.openxmlformats.org/officeDocument/2006/relationships/hyperlink" Target="https://www.leaguelineup.com/teams_baseball.asp?url=ontarioseniorbaseball&amp;teamid=5288492&amp;stats=OFFENSE&amp;ss=065" TargetMode="External" /><Relationship Id="rId95" Type="http://schemas.openxmlformats.org/officeDocument/2006/relationships/hyperlink" Target="https://www.leaguelineup.com/player_baseball.asp?url=ontarioseniorbaseball&amp;playerid=15185434&amp;teamid=7289655" TargetMode="External" /><Relationship Id="rId160" Type="http://schemas.openxmlformats.org/officeDocument/2006/relationships/hyperlink" Target="https://www.leaguelineup.com/teams_baseball.asp?url=ontarioseniorbaseball&amp;teamid=5288492&amp;stats=PITCHING&amp;ss=049" TargetMode="External" /><Relationship Id="rId181" Type="http://schemas.openxmlformats.org/officeDocument/2006/relationships/hyperlink" Target="https://www.leaguelineup.com/teams_baseball.asp?url=ontarioseniorbaseball&amp;teamid=7289655&amp;stats=PITCHING&amp;ss=040" TargetMode="External" /><Relationship Id="rId216" Type="http://schemas.openxmlformats.org/officeDocument/2006/relationships/hyperlink" Target="https://www.leaguelineup.com/player_baseball.asp?url=ontarioseniorbaseball&amp;playerid=14396040&amp;teamid=5288492" TargetMode="External" /><Relationship Id="rId237" Type="http://schemas.openxmlformats.org/officeDocument/2006/relationships/hyperlink" Target="https://www.leaguelineup.com/teams_baseball.asp?url=ontarioseniorbaseball&amp;teamid=5288497&amp;stats=OFFENSE&amp;ss=018" TargetMode="External" /><Relationship Id="rId258" Type="http://schemas.openxmlformats.org/officeDocument/2006/relationships/hyperlink" Target="https://www.leaguelineup.com/player_baseball.asp?url=ontarioseniorbaseball&amp;playerid=15058744&amp;teamid=5288492" TargetMode="External" /><Relationship Id="rId279" Type="http://schemas.openxmlformats.org/officeDocument/2006/relationships/hyperlink" Target="https://www.leaguelineup.com/player_baseball.asp?url=ontarioseniorbaseball&amp;playerid=15058748&amp;teamid=5288492" TargetMode="External" /><Relationship Id="rId22" Type="http://schemas.openxmlformats.org/officeDocument/2006/relationships/hyperlink" Target="https://www.leaguelineup.com/teams_baseball.asp?url=ontarioseniorbaseball&amp;teamid=5288492&amp;stats=OFFENSE&amp;ss=063" TargetMode="External" /><Relationship Id="rId43" Type="http://schemas.openxmlformats.org/officeDocument/2006/relationships/hyperlink" Target="https://www.leaguelineup.com/player_baseball.asp?url=ontarioseniorbaseball&amp;playerid=13010187&amp;teamid=5288492" TargetMode="External" /><Relationship Id="rId64" Type="http://schemas.openxmlformats.org/officeDocument/2006/relationships/hyperlink" Target="https://www.leaguelineup.com/teams_baseball.asp?url=ontarioseniorbaseball&amp;teamid=7289655&amp;stats=OFFENSE&amp;ss=021" TargetMode="External" /><Relationship Id="rId118" Type="http://schemas.openxmlformats.org/officeDocument/2006/relationships/hyperlink" Target="https://www.leaguelineup.com/player_baseball.asp?url=ontarioseniorbaseball&amp;playerid=15163847&amp;teamid=5288492" TargetMode="External" /><Relationship Id="rId139" Type="http://schemas.openxmlformats.org/officeDocument/2006/relationships/hyperlink" Target="https://www.leaguelineup.com/player_baseball.asp?url=ontarioseniorbaseball&amp;playerid=10376510&amp;teamid=5288492" TargetMode="External" /><Relationship Id="rId290" Type="http://schemas.openxmlformats.org/officeDocument/2006/relationships/hyperlink" Target="https://www.leaguelineup.com/player_baseball.asp?url=ontarioseniorbaseball&amp;playerid=15058749&amp;teamid=5288492" TargetMode="External" /><Relationship Id="rId304" Type="http://schemas.openxmlformats.org/officeDocument/2006/relationships/hyperlink" Target="https://www.leaguelineup.com/player_baseball.asp?url=ontarioseniorbaseball&amp;playerid=13010188&amp;teamid=5288492" TargetMode="External" /><Relationship Id="rId85" Type="http://schemas.openxmlformats.org/officeDocument/2006/relationships/hyperlink" Target="https://www.leaguelineup.com/player_baseball.asp?url=ontarioseniorbaseball&amp;playerid=15185432&amp;teamid=7289655" TargetMode="External" /><Relationship Id="rId150" Type="http://schemas.openxmlformats.org/officeDocument/2006/relationships/hyperlink" Target="https://www.leaguelineup.com/teams_baseball.asp?url=ontarioseniorbaseball&amp;teamid=5288492&amp;stats=PITCHING&amp;ss=038" TargetMode="External" /><Relationship Id="rId171" Type="http://schemas.openxmlformats.org/officeDocument/2006/relationships/hyperlink" Target="https://www.leaguelineup.com/player_baseball.asp?url=ontarioseniorbaseball&amp;playerid=15158348&amp;teamid=5288492" TargetMode="External" /><Relationship Id="rId192" Type="http://schemas.openxmlformats.org/officeDocument/2006/relationships/hyperlink" Target="https://www.leaguelineup.com/teams_baseball.asp?url=ontarioseniorbaseball&amp;teamid=7289655&amp;stats=PITCHING&amp;ss=053" TargetMode="External" /><Relationship Id="rId206" Type="http://schemas.openxmlformats.org/officeDocument/2006/relationships/hyperlink" Target="https://www.leaguelineup.com/teams_baseball.asp?url=ontarioseniorbaseball&amp;teamid=5288492&amp;stats=PITCHING&amp;ss=047" TargetMode="External" /><Relationship Id="rId227" Type="http://schemas.openxmlformats.org/officeDocument/2006/relationships/hyperlink" Target="https://www.leaguelineup.com/player_baseball.asp?url=ontarioseniorbaseball&amp;playerid=14887506&amp;teamid=5288492" TargetMode="External" /><Relationship Id="rId248" Type="http://schemas.openxmlformats.org/officeDocument/2006/relationships/hyperlink" Target="https://www.leaguelineup.com/teams_baseball.asp?url=ontarioseniorbaseball&amp;teamid=5288497&amp;stats=OFFENSE&amp;ss=034" TargetMode="External" /><Relationship Id="rId269" Type="http://schemas.openxmlformats.org/officeDocument/2006/relationships/hyperlink" Target="https://www.leaguelineup.com/player_baseball.asp?url=ontarioseniorbaseball&amp;playerid=15058743&amp;teamid=5288492" TargetMode="External" /><Relationship Id="rId12" Type="http://schemas.openxmlformats.org/officeDocument/2006/relationships/hyperlink" Target="https://www.leaguelineup.com/teams_baseball.asp?url=ontarioseniorbaseball&amp;teamid=5288492&amp;stats=OFFENSE&amp;ss=021" TargetMode="External" /><Relationship Id="rId33" Type="http://schemas.openxmlformats.org/officeDocument/2006/relationships/hyperlink" Target="https://www.leaguelineup.com/player_baseball.asp?url=ontarioseniorbaseball&amp;playerid=10376502&amp;teamid=5288492" TargetMode="External" /><Relationship Id="rId108" Type="http://schemas.openxmlformats.org/officeDocument/2006/relationships/hyperlink" Target="https://www.leaguelineup.com/teams_baseball.asp?url=ontarioseniorbaseball&amp;teamid=5288492&amp;stats=OFFENSE&amp;ss=022" TargetMode="External" /><Relationship Id="rId129" Type="http://schemas.openxmlformats.org/officeDocument/2006/relationships/hyperlink" Target="https://www.leaguelineup.com/player_baseball.asp?url=ontarioseniorbaseball&amp;playerid=11239615&amp;teamid=5288492" TargetMode="External" /><Relationship Id="rId280" Type="http://schemas.openxmlformats.org/officeDocument/2006/relationships/hyperlink" Target="https://www.leaguelineup.com/player_baseball.asp?url=ontarioseniorbaseball&amp;playerid=15058749&amp;teamid=5288492" TargetMode="External" /><Relationship Id="rId315" Type="http://schemas.openxmlformats.org/officeDocument/2006/relationships/hyperlink" Target="https://www.leaguelineup.com/teams_baseball.asp?url=ontarioseniorbaseball&amp;teamid=5288492&amp;stats=PITCHING&amp;ss=046" TargetMode="External" /><Relationship Id="rId54" Type="http://schemas.openxmlformats.org/officeDocument/2006/relationships/hyperlink" Target="https://www.leaguelineup.com/teams_baseball.asp?url=ontarioseniorbaseball&amp;teamid=7289655&amp;stats=OFFENSE&amp;ss=998" TargetMode="External" /><Relationship Id="rId75" Type="http://schemas.openxmlformats.org/officeDocument/2006/relationships/hyperlink" Target="https://www.leaguelineup.com/player_baseball.asp?url=ontarioseniorbaseball&amp;playerid=15185449&amp;teamid=7289655" TargetMode="External" /><Relationship Id="rId96" Type="http://schemas.openxmlformats.org/officeDocument/2006/relationships/hyperlink" Target="https://www.leaguelineup.com/teams_baseball.asp?url=ontarioseniorbaseball&amp;teamid=5288492&amp;stats=OFFENSE&amp;ss=999" TargetMode="External" /><Relationship Id="rId140" Type="http://schemas.openxmlformats.org/officeDocument/2006/relationships/hyperlink" Target="https://www.leaguelineup.com/player_baseball.asp?url=ontarioseniorbaseball&amp;playerid=13558779&amp;teamid=5288492" TargetMode="External" /><Relationship Id="rId161" Type="http://schemas.openxmlformats.org/officeDocument/2006/relationships/hyperlink" Target="https://www.leaguelineup.com/teams_baseball.asp?url=ontarioseniorbaseball&amp;teamid=5288492&amp;stats=PITCHING&amp;ss=050" TargetMode="External" /><Relationship Id="rId182" Type="http://schemas.openxmlformats.org/officeDocument/2006/relationships/hyperlink" Target="https://www.leaguelineup.com/teams_baseball.asp?url=ontarioseniorbaseball&amp;teamid=7289655&amp;stats=PITCHING&amp;ss=041" TargetMode="External" /><Relationship Id="rId217" Type="http://schemas.openxmlformats.org/officeDocument/2006/relationships/hyperlink" Target="https://www.leaguelineup.com/player_baseball.asp?url=ontarioseniorbaseball&amp;playerid=10392878&amp;teamid=5288492" TargetMode="External" /><Relationship Id="rId6" Type="http://schemas.openxmlformats.org/officeDocument/2006/relationships/hyperlink" Target="https://www.leaguelineup.com/teams_baseball.asp?url=ontarioseniorbaseball&amp;teamid=5288492&amp;stats=OFFENSE&amp;ss=015" TargetMode="External" /><Relationship Id="rId238" Type="http://schemas.openxmlformats.org/officeDocument/2006/relationships/hyperlink" Target="https://www.leaguelineup.com/teams_baseball.asp?url=ontarioseniorbaseball&amp;teamid=5288497&amp;stats=OFFENSE&amp;ss=019" TargetMode="External" /><Relationship Id="rId259" Type="http://schemas.openxmlformats.org/officeDocument/2006/relationships/hyperlink" Target="https://www.leaguelineup.com/player_baseball.asp?url=ontarioseniorbaseball&amp;playerid=14748387&amp;teamid=5288492" TargetMode="External" /><Relationship Id="rId23" Type="http://schemas.openxmlformats.org/officeDocument/2006/relationships/hyperlink" Target="https://www.leaguelineup.com/player_baseball.asp?url=ontarioseniorbaseball&amp;playerid=15163847&amp;teamid=5288492" TargetMode="External" /><Relationship Id="rId119" Type="http://schemas.openxmlformats.org/officeDocument/2006/relationships/hyperlink" Target="https://www.leaguelineup.com/player_baseball.asp?url=ontarioseniorbaseball&amp;playerid=13010188&amp;teamid=5288492" TargetMode="External" /><Relationship Id="rId270" Type="http://schemas.openxmlformats.org/officeDocument/2006/relationships/hyperlink" Target="https://www.leaguelineup.com/player_baseball.asp?url=ontarioseniorbaseball&amp;playerid=15158348&amp;teamid=5288492" TargetMode="External" /><Relationship Id="rId291" Type="http://schemas.openxmlformats.org/officeDocument/2006/relationships/hyperlink" Target="https://www.leaguelineup.com/player_baseball.asp?url=ontarioseniorbaseball&amp;playerid=9155242&amp;teamid=5288492" TargetMode="External" /><Relationship Id="rId305" Type="http://schemas.openxmlformats.org/officeDocument/2006/relationships/hyperlink" Target="https://www.leaguelineup.com/teams_baseball.asp?url=ontarioseniorbaseball&amp;teamid=5288492&amp;stats=PITCHING&amp;ss=999" TargetMode="External" /><Relationship Id="rId44" Type="http://schemas.openxmlformats.org/officeDocument/2006/relationships/hyperlink" Target="https://www.leaguelineup.com/player_baseball.asp?url=ontarioseniorbaseball&amp;playerid=14089054&amp;teamid=5288492" TargetMode="External" /><Relationship Id="rId65" Type="http://schemas.openxmlformats.org/officeDocument/2006/relationships/hyperlink" Target="https://www.leaguelineup.com/teams_baseball.asp?url=ontarioseniorbaseball&amp;teamid=7289655&amp;stats=OFFENSE&amp;ss=022" TargetMode="External" /><Relationship Id="rId86" Type="http://schemas.openxmlformats.org/officeDocument/2006/relationships/hyperlink" Target="https://www.leaguelineup.com/player_baseball.asp?url=ontarioseniorbaseball&amp;playerid=15185430&amp;teamid=7289655" TargetMode="External" /><Relationship Id="rId130" Type="http://schemas.openxmlformats.org/officeDocument/2006/relationships/hyperlink" Target="https://www.leaguelineup.com/player_baseball.asp?url=ontarioseniorbaseball&amp;playerid=10392878&amp;teamid=5288492" TargetMode="External" /><Relationship Id="rId151" Type="http://schemas.openxmlformats.org/officeDocument/2006/relationships/hyperlink" Target="https://www.leaguelineup.com/teams_baseball.asp?url=ontarioseniorbaseball&amp;teamid=5288492&amp;stats=PITCHING&amp;ss=039" TargetMode="External" /><Relationship Id="rId172" Type="http://schemas.openxmlformats.org/officeDocument/2006/relationships/hyperlink" Target="https://www.leaguelineup.com/player_baseball.asp?url=ontarioseniorbaseball&amp;playerid=10376497&amp;teamid=5288492" TargetMode="External" /><Relationship Id="rId193" Type="http://schemas.openxmlformats.org/officeDocument/2006/relationships/hyperlink" Target="https://www.leaguelineup.com/teams_baseball.asp?url=ontarioseniorbaseball&amp;teamid=7289655&amp;stats=PITCHING&amp;ss=064" TargetMode="External" /><Relationship Id="rId207" Type="http://schemas.openxmlformats.org/officeDocument/2006/relationships/hyperlink" Target="https://www.leaguelineup.com/teams_baseball.asp?url=ontarioseniorbaseball&amp;teamid=5288492&amp;stats=PITCHING&amp;ss=048" TargetMode="External" /><Relationship Id="rId228" Type="http://schemas.openxmlformats.org/officeDocument/2006/relationships/hyperlink" Target="https://www.leaguelineup.com/player_baseball.asp?url=ontarioseniorbaseball&amp;playerid=14887506&amp;teamid=5288492" TargetMode="External" /><Relationship Id="rId249" Type="http://schemas.openxmlformats.org/officeDocument/2006/relationships/hyperlink" Target="https://www.leaguelineup.com/teams_baseball.asp?url=ontarioseniorbaseball&amp;teamid=5288497&amp;stats=OFFENSE&amp;ss=035" TargetMode="External" /><Relationship Id="rId13" Type="http://schemas.openxmlformats.org/officeDocument/2006/relationships/hyperlink" Target="https://www.leaguelineup.com/teams_baseball.asp?url=ontarioseniorbaseball&amp;teamid=5288492&amp;stats=OFFENSE&amp;ss=022" TargetMode="External" /><Relationship Id="rId109" Type="http://schemas.openxmlformats.org/officeDocument/2006/relationships/hyperlink" Target="https://www.leaguelineup.com/teams_baseball.asp?url=ontarioseniorbaseball&amp;teamid=5288492&amp;stats=OFFENSE&amp;ss=023" TargetMode="External" /><Relationship Id="rId260" Type="http://schemas.openxmlformats.org/officeDocument/2006/relationships/hyperlink" Target="https://www.leaguelineup.com/player_baseball.asp?url=ontarioseniorbaseball&amp;playerid=11913987&amp;teamid=5288492" TargetMode="External" /><Relationship Id="rId281" Type="http://schemas.openxmlformats.org/officeDocument/2006/relationships/hyperlink" Target="https://www.leaguelineup.com/player_baseball.asp?url=ontarioseniorbaseball&amp;playerid=9155242&amp;teamid=5288492" TargetMode="External" /><Relationship Id="rId316" Type="http://schemas.openxmlformats.org/officeDocument/2006/relationships/hyperlink" Target="https://www.leaguelineup.com/teams_baseball.asp?url=ontarioseniorbaseball&amp;teamid=5288492&amp;stats=PITCHING&amp;ss=047" TargetMode="External" /><Relationship Id="rId34" Type="http://schemas.openxmlformats.org/officeDocument/2006/relationships/hyperlink" Target="https://www.leaguelineup.com/player_baseball.asp?url=ontarioseniorbaseball&amp;playerid=11239615&amp;teamid=5288492" TargetMode="External" /><Relationship Id="rId55" Type="http://schemas.openxmlformats.org/officeDocument/2006/relationships/hyperlink" Target="https://www.leaguelineup.com/teams_baseball.asp?url=ontarioseniorbaseball&amp;teamid=7289655&amp;stats=OFFENSE&amp;ss=033" TargetMode="External" /><Relationship Id="rId76" Type="http://schemas.openxmlformats.org/officeDocument/2006/relationships/hyperlink" Target="https://www.leaguelineup.com/player_baseball.asp?url=ontarioseniorbaseball&amp;playerid=15185431&amp;teamid=7289655" TargetMode="External" /><Relationship Id="rId97" Type="http://schemas.openxmlformats.org/officeDocument/2006/relationships/hyperlink" Target="https://www.leaguelineup.com/teams_baseball.asp?url=ontarioseniorbaseball&amp;teamid=5288492&amp;stats=OFFENSE&amp;ss=998" TargetMode="External" /><Relationship Id="rId120" Type="http://schemas.openxmlformats.org/officeDocument/2006/relationships/hyperlink" Target="https://www.leaguelineup.com/player_baseball.asp?url=ontarioseniorbaseball&amp;playerid=12012886&amp;teamid=5288492" TargetMode="External" /><Relationship Id="rId141" Type="http://schemas.openxmlformats.org/officeDocument/2006/relationships/hyperlink" Target="https://www.leaguelineup.com/player_baseball.asp?url=ontarioseniorbaseball&amp;playerid=15058746&amp;teamid=5288492" TargetMode="External" /><Relationship Id="rId7" Type="http://schemas.openxmlformats.org/officeDocument/2006/relationships/hyperlink" Target="https://www.leaguelineup.com/teams_baseball.asp?url=ontarioseniorbaseball&amp;teamid=5288492&amp;stats=OFFENSE&amp;ss=016" TargetMode="External" /><Relationship Id="rId162" Type="http://schemas.openxmlformats.org/officeDocument/2006/relationships/hyperlink" Target="https://www.leaguelineup.com/teams_baseball.asp?url=ontarioseniorbaseball&amp;teamid=5288492&amp;stats=PITCHING&amp;ss=052" TargetMode="External" /><Relationship Id="rId183" Type="http://schemas.openxmlformats.org/officeDocument/2006/relationships/hyperlink" Target="https://www.leaguelineup.com/teams_baseball.asp?url=ontarioseniorbaseball&amp;teamid=7289655&amp;stats=PITCHING&amp;ss=042" TargetMode="External" /><Relationship Id="rId218" Type="http://schemas.openxmlformats.org/officeDocument/2006/relationships/hyperlink" Target="https://www.leaguelineup.com/player_baseball.asp?url=ontarioseniorbaseball&amp;playerid=15058744&amp;teamid=5288492" TargetMode="External" /><Relationship Id="rId239" Type="http://schemas.openxmlformats.org/officeDocument/2006/relationships/hyperlink" Target="https://www.leaguelineup.com/teams_baseball.asp?url=ontarioseniorbaseball&amp;teamid=5288497&amp;stats=OFFENSE&amp;ss=020" TargetMode="External" /><Relationship Id="rId250" Type="http://schemas.openxmlformats.org/officeDocument/2006/relationships/hyperlink" Target="https://www.leaguelineup.com/teams_baseball.asp?url=ontarioseniorbaseball&amp;teamid=5288497&amp;stats=OFFENSE&amp;ss=063" TargetMode="External" /><Relationship Id="rId271" Type="http://schemas.openxmlformats.org/officeDocument/2006/relationships/hyperlink" Target="https://www.leaguelineup.com/player_baseball.asp?url=ontarioseniorbaseball&amp;playerid=10376503&amp;teamid=5288492" TargetMode="External" /><Relationship Id="rId292" Type="http://schemas.openxmlformats.org/officeDocument/2006/relationships/hyperlink" Target="https://www.leaguelineup.com/player_baseball.asp?url=ontarioseniorbaseball&amp;playerid=15058743&amp;teamid=5288492" TargetMode="External" /><Relationship Id="rId306" Type="http://schemas.openxmlformats.org/officeDocument/2006/relationships/hyperlink" Target="https://www.leaguelineup.com/teams_baseball.asp?url=ontarioseniorbaseball&amp;teamid=5288492&amp;stats=PITCHING&amp;ss=998" TargetMode="External" /><Relationship Id="rId24" Type="http://schemas.openxmlformats.org/officeDocument/2006/relationships/hyperlink" Target="https://www.leaguelineup.com/player_baseball.asp?url=ontarioseniorbaseball&amp;playerid=13010188&amp;teamid=5288492" TargetMode="External" /><Relationship Id="rId45" Type="http://schemas.openxmlformats.org/officeDocument/2006/relationships/hyperlink" Target="https://www.leaguelineup.com/player_baseball.asp?url=ontarioseniorbaseball&amp;playerid=10376510&amp;teamid=5288492" TargetMode="External" /><Relationship Id="rId66" Type="http://schemas.openxmlformats.org/officeDocument/2006/relationships/hyperlink" Target="https://www.leaguelineup.com/teams_baseball.asp?url=ontarioseniorbaseball&amp;teamid=7289655&amp;stats=OFFENSE&amp;ss=023" TargetMode="External" /><Relationship Id="rId87" Type="http://schemas.openxmlformats.org/officeDocument/2006/relationships/hyperlink" Target="https://www.leaguelineup.com/player_baseball.asp?url=ontarioseniorbaseball&amp;playerid=15185451&amp;teamid=7289655" TargetMode="External" /><Relationship Id="rId110" Type="http://schemas.openxmlformats.org/officeDocument/2006/relationships/hyperlink" Target="https://www.leaguelineup.com/teams_baseball.asp?url=ontarioseniorbaseball&amp;teamid=5288492&amp;stats=OFFENSE&amp;ss=024" TargetMode="External" /><Relationship Id="rId131" Type="http://schemas.openxmlformats.org/officeDocument/2006/relationships/hyperlink" Target="https://www.leaguelineup.com/player_baseball.asp?url=ontarioseniorbaseball&amp;playerid=14396040&amp;teamid=5288492" TargetMode="External" /><Relationship Id="rId152" Type="http://schemas.openxmlformats.org/officeDocument/2006/relationships/hyperlink" Target="https://www.leaguelineup.com/teams_baseball.asp?url=ontarioseniorbaseball&amp;teamid=5288492&amp;stats=PITCHING&amp;ss=040" TargetMode="External" /><Relationship Id="rId173" Type="http://schemas.openxmlformats.org/officeDocument/2006/relationships/hyperlink" Target="https://www.leaguelineup.com/player_baseball.asp?url=ontarioseniorbaseball&amp;playerid=15058749&amp;teamid=5288492" TargetMode="External" /><Relationship Id="rId194" Type="http://schemas.openxmlformats.org/officeDocument/2006/relationships/hyperlink" Target="https://www.leaguelineup.com/player_baseball.asp?url=ontarioseniorbaseball&amp;playerid=15185430&amp;teamid=7289655" TargetMode="External" /><Relationship Id="rId208" Type="http://schemas.openxmlformats.org/officeDocument/2006/relationships/hyperlink" Target="https://www.leaguelineup.com/teams_baseball.asp?url=ontarioseniorbaseball&amp;teamid=5288492&amp;stats=PITCHING&amp;ss=049" TargetMode="External" /><Relationship Id="rId229" Type="http://schemas.openxmlformats.org/officeDocument/2006/relationships/hyperlink" Target="https://www.leaguelineup.com/player_baseball.asp?url=ontarioseniorbaseball&amp;playerid=14887506&amp;teamid=5288492" TargetMode="External" /><Relationship Id="rId19" Type="http://schemas.openxmlformats.org/officeDocument/2006/relationships/hyperlink" Target="https://www.leaguelineup.com/teams_baseball.asp?url=ontarioseniorbaseball&amp;teamid=5288492&amp;stats=OFFENSE&amp;ss=029" TargetMode="External" /><Relationship Id="rId224" Type="http://schemas.openxmlformats.org/officeDocument/2006/relationships/hyperlink" Target="https://www.leaguelineup.com/player_baseball.asp?url=ontarioseniorbaseball&amp;playerid=15185437&amp;teamid=7289655" TargetMode="External" /><Relationship Id="rId240" Type="http://schemas.openxmlformats.org/officeDocument/2006/relationships/hyperlink" Target="https://www.leaguelineup.com/teams_baseball.asp?url=ontarioseniorbaseball&amp;teamid=5288497&amp;stats=OFFENSE&amp;ss=021" TargetMode="External" /><Relationship Id="rId245" Type="http://schemas.openxmlformats.org/officeDocument/2006/relationships/hyperlink" Target="https://www.leaguelineup.com/teams_baseball.asp?url=ontarioseniorbaseball&amp;teamid=5288497&amp;stats=OFFENSE&amp;ss=027" TargetMode="External" /><Relationship Id="rId261" Type="http://schemas.openxmlformats.org/officeDocument/2006/relationships/hyperlink" Target="https://www.leaguelineup.com/player_baseball.asp?url=ontarioseniorbaseball&amp;playerid=15058747&amp;teamid=5288492" TargetMode="External" /><Relationship Id="rId266" Type="http://schemas.openxmlformats.org/officeDocument/2006/relationships/hyperlink" Target="https://www.leaguelineup.com/player_baseball.asp?url=ontarioseniorbaseball&amp;playerid=14396040&amp;teamid=5288492" TargetMode="External" /><Relationship Id="rId287" Type="http://schemas.openxmlformats.org/officeDocument/2006/relationships/hyperlink" Target="https://www.leaguelineup.com/player_baseball.asp?url=ontarioseniorbaseball&amp;playerid=15058744&amp;teamid=5288492" TargetMode="External" /><Relationship Id="rId14" Type="http://schemas.openxmlformats.org/officeDocument/2006/relationships/hyperlink" Target="https://www.leaguelineup.com/teams_baseball.asp?url=ontarioseniorbaseball&amp;teamid=5288492&amp;stats=OFFENSE&amp;ss=023" TargetMode="External" /><Relationship Id="rId30" Type="http://schemas.openxmlformats.org/officeDocument/2006/relationships/hyperlink" Target="https://www.leaguelineup.com/player_baseball.asp?url=ontarioseniorbaseball&amp;playerid=14748387&amp;teamid=5288492" TargetMode="External" /><Relationship Id="rId35" Type="http://schemas.openxmlformats.org/officeDocument/2006/relationships/hyperlink" Target="https://www.leaguelineup.com/player_baseball.asp?url=ontarioseniorbaseball&amp;playerid=10392878&amp;teamid=5288492" TargetMode="External" /><Relationship Id="rId56" Type="http://schemas.openxmlformats.org/officeDocument/2006/relationships/hyperlink" Target="https://www.leaguelineup.com/teams_baseball.asp?url=ontarioseniorbaseball&amp;teamid=7289655&amp;stats=OFFENSE&amp;ss=013" TargetMode="External" /><Relationship Id="rId77" Type="http://schemas.openxmlformats.org/officeDocument/2006/relationships/hyperlink" Target="https://www.leaguelineup.com/player_baseball.asp?url=ontarioseniorbaseball&amp;playerid=15185446&amp;teamid=7289655" TargetMode="External" /><Relationship Id="rId100" Type="http://schemas.openxmlformats.org/officeDocument/2006/relationships/hyperlink" Target="https://www.leaguelineup.com/teams_baseball.asp?url=ontarioseniorbaseball&amp;teamid=5288492&amp;stats=OFFENSE&amp;ss=065" TargetMode="External" /><Relationship Id="rId105" Type="http://schemas.openxmlformats.org/officeDocument/2006/relationships/hyperlink" Target="https://www.leaguelineup.com/teams_baseball.asp?url=ontarioseniorbaseball&amp;teamid=5288492&amp;stats=OFFENSE&amp;ss=019" TargetMode="External" /><Relationship Id="rId126" Type="http://schemas.openxmlformats.org/officeDocument/2006/relationships/hyperlink" Target="https://www.leaguelineup.com/player_baseball.asp?url=ontarioseniorbaseball&amp;playerid=11913987&amp;teamid=5288492" TargetMode="External" /><Relationship Id="rId147" Type="http://schemas.openxmlformats.org/officeDocument/2006/relationships/hyperlink" Target="https://www.leaguelineup.com/teams_baseball.asp?url=ontarioseniorbaseball&amp;teamid=5288492&amp;stats=PITCHING&amp;ss=999" TargetMode="External" /><Relationship Id="rId168" Type="http://schemas.openxmlformats.org/officeDocument/2006/relationships/hyperlink" Target="https://www.leaguelineup.com/player_baseball.asp?url=ontarioseniorbaseball&amp;playerid=14396040&amp;teamid=5288492" TargetMode="External" /><Relationship Id="rId282" Type="http://schemas.openxmlformats.org/officeDocument/2006/relationships/hyperlink" Target="https://www.leaguelineup.com/player_baseball.asp?url=ontarioseniorbaseball&amp;playerid=14089054&amp;teamid=5288492" TargetMode="External" /><Relationship Id="rId312" Type="http://schemas.openxmlformats.org/officeDocument/2006/relationships/hyperlink" Target="https://www.leaguelineup.com/teams_baseball.asp?url=ontarioseniorbaseball&amp;teamid=5288492&amp;stats=PITCHING&amp;ss=042" TargetMode="External" /><Relationship Id="rId317" Type="http://schemas.openxmlformats.org/officeDocument/2006/relationships/hyperlink" Target="https://www.leaguelineup.com/teams_baseball.asp?url=ontarioseniorbaseball&amp;teamid=5288492&amp;stats=PITCHING&amp;ss=048" TargetMode="External" /><Relationship Id="rId8" Type="http://schemas.openxmlformats.org/officeDocument/2006/relationships/hyperlink" Target="https://www.leaguelineup.com/teams_baseball.asp?url=ontarioseniorbaseball&amp;teamid=5288492&amp;stats=OFFENSE&amp;ss=017" TargetMode="External" /><Relationship Id="rId51" Type="http://schemas.openxmlformats.org/officeDocument/2006/relationships/hyperlink" Target="https://www.leaguelineup.com/player_baseball.asp?url=ontarioseniorbaseball&amp;playerid=15058749&amp;teamid=5288492" TargetMode="External" /><Relationship Id="rId72" Type="http://schemas.openxmlformats.org/officeDocument/2006/relationships/hyperlink" Target="https://www.leaguelineup.com/teams_baseball.asp?url=ontarioseniorbaseball&amp;teamid=7289655&amp;stats=OFFENSE&amp;ss=034" TargetMode="External" /><Relationship Id="rId93" Type="http://schemas.openxmlformats.org/officeDocument/2006/relationships/hyperlink" Target="https://www.leaguelineup.com/player_baseball.asp?url=ontarioseniorbaseball&amp;playerid=15185447&amp;teamid=7289655" TargetMode="External" /><Relationship Id="rId98" Type="http://schemas.openxmlformats.org/officeDocument/2006/relationships/hyperlink" Target="https://www.leaguelineup.com/teams_baseball.asp?url=ontarioseniorbaseball&amp;teamid=5288492&amp;stats=OFFENSE&amp;ss=033" TargetMode="External" /><Relationship Id="rId121" Type="http://schemas.openxmlformats.org/officeDocument/2006/relationships/hyperlink" Target="https://www.leaguelineup.com/player_baseball.asp?url=ontarioseniorbaseball&amp;playerid=10376497&amp;teamid=5288492" TargetMode="External" /><Relationship Id="rId142" Type="http://schemas.openxmlformats.org/officeDocument/2006/relationships/hyperlink" Target="https://www.leaguelineup.com/player_baseball.asp?url=ontarioseniorbaseball&amp;playerid=15173350&amp;teamid=5288492" TargetMode="External" /><Relationship Id="rId163" Type="http://schemas.openxmlformats.org/officeDocument/2006/relationships/hyperlink" Target="https://www.leaguelineup.com/teams_baseball.asp?url=ontarioseniorbaseball&amp;teamid=5288492&amp;stats=PITCHING&amp;ss=053" TargetMode="External" /><Relationship Id="rId184" Type="http://schemas.openxmlformats.org/officeDocument/2006/relationships/hyperlink" Target="https://www.leaguelineup.com/teams_baseball.asp?url=ontarioseniorbaseball&amp;teamid=7289655&amp;stats=PITCHING&amp;ss=043" TargetMode="External" /><Relationship Id="rId189" Type="http://schemas.openxmlformats.org/officeDocument/2006/relationships/hyperlink" Target="https://www.leaguelineup.com/teams_baseball.asp?url=ontarioseniorbaseball&amp;teamid=7289655&amp;stats=PITCHING&amp;ss=049" TargetMode="External" /><Relationship Id="rId219" Type="http://schemas.openxmlformats.org/officeDocument/2006/relationships/hyperlink" Target="https://www.leaguelineup.com/player_baseball.asp?url=ontarioseniorbaseball&amp;playerid=15158348&amp;teamid=5288492" TargetMode="External" /><Relationship Id="rId3" Type="http://schemas.openxmlformats.org/officeDocument/2006/relationships/hyperlink" Target="https://www.leaguelineup.com/teams_baseball.asp?url=ontarioseniorbaseball&amp;teamid=5288492&amp;stats=OFFENSE&amp;ss=033" TargetMode="External" /><Relationship Id="rId214" Type="http://schemas.openxmlformats.org/officeDocument/2006/relationships/hyperlink" Target="https://www.leaguelineup.com/player_baseball.asp?url=ontarioseniorbaseball&amp;playerid=15135100&amp;teamid=5288492" TargetMode="External" /><Relationship Id="rId230" Type="http://schemas.openxmlformats.org/officeDocument/2006/relationships/hyperlink" Target="https://www.leaguelineup.com/player_baseball.asp?url=ontarioseniorbaseball&amp;playerid=15185452&amp;teamid=7289655" TargetMode="External" /><Relationship Id="rId235" Type="http://schemas.openxmlformats.org/officeDocument/2006/relationships/hyperlink" Target="https://www.leaguelineup.com/teams_baseball.asp?url=ontarioseniorbaseball&amp;teamid=5288497&amp;stats=OFFENSE&amp;ss=016" TargetMode="External" /><Relationship Id="rId251" Type="http://schemas.openxmlformats.org/officeDocument/2006/relationships/hyperlink" Target="https://www.leaguelineup.com/teams_baseball.asp?url=ontarioseniorbaseball&amp;teamid=5288497&amp;stats=OFFENSE&amp;ss=013" TargetMode="External" /><Relationship Id="rId256" Type="http://schemas.openxmlformats.org/officeDocument/2006/relationships/hyperlink" Target="https://www.leaguelineup.com/player_baseball.asp?url=ontarioseniorbaseball&amp;playerid=13558778&amp;teamid=5288492" TargetMode="External" /><Relationship Id="rId277" Type="http://schemas.openxmlformats.org/officeDocument/2006/relationships/hyperlink" Target="https://www.leaguelineup.com/player_baseball.asp?url=ontarioseniorbaseball&amp;playerid=15173350&amp;teamid=5288492" TargetMode="External" /><Relationship Id="rId298" Type="http://schemas.openxmlformats.org/officeDocument/2006/relationships/hyperlink" Target="https://www.leaguelineup.com/player_baseball.asp?url=ontarioseniorbaseball&amp;playerid=15058748&amp;teamid=5288492" TargetMode="External" /><Relationship Id="rId25" Type="http://schemas.openxmlformats.org/officeDocument/2006/relationships/hyperlink" Target="https://www.leaguelineup.com/player_baseball.asp?url=ontarioseniorbaseball&amp;playerid=12012886&amp;teamid=5288492" TargetMode="External" /><Relationship Id="rId46" Type="http://schemas.openxmlformats.org/officeDocument/2006/relationships/hyperlink" Target="https://www.leaguelineup.com/player_baseball.asp?url=ontarioseniorbaseball&amp;playerid=13558779&amp;teamid=5288492" TargetMode="External" /><Relationship Id="rId67" Type="http://schemas.openxmlformats.org/officeDocument/2006/relationships/hyperlink" Target="https://www.leaguelineup.com/teams_baseball.asp?url=ontarioseniorbaseball&amp;teamid=7289655&amp;stats=OFFENSE&amp;ss=024" TargetMode="External" /><Relationship Id="rId116" Type="http://schemas.openxmlformats.org/officeDocument/2006/relationships/hyperlink" Target="https://www.leaguelineup.com/teams_baseball.asp?url=ontarioseniorbaseball&amp;teamid=5288492&amp;stats=OFFENSE&amp;ss=035" TargetMode="External" /><Relationship Id="rId137" Type="http://schemas.openxmlformats.org/officeDocument/2006/relationships/hyperlink" Target="https://www.leaguelineup.com/player_baseball.asp?url=ontarioseniorbaseball&amp;playerid=13010187&amp;teamid=5288492" TargetMode="External" /><Relationship Id="rId158" Type="http://schemas.openxmlformats.org/officeDocument/2006/relationships/hyperlink" Target="https://www.leaguelineup.com/teams_baseball.asp?url=ontarioseniorbaseball&amp;teamid=5288492&amp;stats=PITCHING&amp;ss=047" TargetMode="External" /><Relationship Id="rId272" Type="http://schemas.openxmlformats.org/officeDocument/2006/relationships/hyperlink" Target="https://www.leaguelineup.com/player_baseball.asp?url=ontarioseniorbaseball&amp;playerid=13010187&amp;teamid=5288492" TargetMode="External" /><Relationship Id="rId293" Type="http://schemas.openxmlformats.org/officeDocument/2006/relationships/hyperlink" Target="https://www.leaguelineup.com/player_baseball.asp?url=ontarioseniorbaseball&amp;playerid=14887506&amp;teamid=5288492" TargetMode="External" /><Relationship Id="rId302" Type="http://schemas.openxmlformats.org/officeDocument/2006/relationships/hyperlink" Target="https://www.leaguelineup.com/player_baseball.asp?url=ontarioseniorbaseball&amp;playerid=11913987&amp;teamid=5288492" TargetMode="External" /><Relationship Id="rId307" Type="http://schemas.openxmlformats.org/officeDocument/2006/relationships/hyperlink" Target="https://www.leaguelineup.com/teams_baseball.asp?url=ontarioseniorbaseball&amp;teamid=5288492&amp;stats=PITCHING&amp;ss=037" TargetMode="External" /><Relationship Id="rId323" Type="http://schemas.openxmlformats.org/officeDocument/2006/relationships/printerSettings" Target="../printerSettings/printerSettings13.bin" /><Relationship Id="rId20" Type="http://schemas.openxmlformats.org/officeDocument/2006/relationships/hyperlink" Target="https://www.leaguelineup.com/teams_baseball.asp?url=ontarioseniorbaseball&amp;teamid=5288492&amp;stats=OFFENSE&amp;ss=034" TargetMode="External" /><Relationship Id="rId41" Type="http://schemas.openxmlformats.org/officeDocument/2006/relationships/hyperlink" Target="https://www.leaguelineup.com/player_baseball.asp?url=ontarioseniorbaseball&amp;playerid=15158348&amp;teamid=5288492" TargetMode="External" /><Relationship Id="rId62" Type="http://schemas.openxmlformats.org/officeDocument/2006/relationships/hyperlink" Target="https://www.leaguelineup.com/teams_baseball.asp?url=ontarioseniorbaseball&amp;teamid=7289655&amp;stats=OFFENSE&amp;ss=019" TargetMode="External" /><Relationship Id="rId83" Type="http://schemas.openxmlformats.org/officeDocument/2006/relationships/hyperlink" Target="https://www.leaguelineup.com/player_baseball.asp?url=ontarioseniorbaseball&amp;playerid=15185429&amp;teamid=7289655" TargetMode="External" /><Relationship Id="rId88" Type="http://schemas.openxmlformats.org/officeDocument/2006/relationships/hyperlink" Target="https://www.leaguelineup.com/player_baseball.asp?url=ontarioseniorbaseball&amp;playerid=15185443&amp;teamid=7289655" TargetMode="External" /><Relationship Id="rId111" Type="http://schemas.openxmlformats.org/officeDocument/2006/relationships/hyperlink" Target="https://www.leaguelineup.com/teams_baseball.asp?url=ontarioseniorbaseball&amp;teamid=5288492&amp;stats=OFFENSE&amp;ss=026" TargetMode="External" /><Relationship Id="rId132" Type="http://schemas.openxmlformats.org/officeDocument/2006/relationships/hyperlink" Target="https://www.leaguelineup.com/player_baseball.asp?url=ontarioseniorbaseball&amp;playerid=14748389&amp;teamid=5288492" TargetMode="External" /><Relationship Id="rId153" Type="http://schemas.openxmlformats.org/officeDocument/2006/relationships/hyperlink" Target="https://www.leaguelineup.com/teams_baseball.asp?url=ontarioseniorbaseball&amp;teamid=5288492&amp;stats=PITCHING&amp;ss=041" TargetMode="External" /><Relationship Id="rId174" Type="http://schemas.openxmlformats.org/officeDocument/2006/relationships/hyperlink" Target="https://www.leaguelineup.com/player_baseball.asp?url=ontarioseniorbaseball&amp;playerid=9155242&amp;teamid=5288492" TargetMode="External" /><Relationship Id="rId179" Type="http://schemas.openxmlformats.org/officeDocument/2006/relationships/hyperlink" Target="https://www.leaguelineup.com/teams_baseball.asp?url=ontarioseniorbaseball&amp;teamid=7289655&amp;stats=PITCHING&amp;ss=038" TargetMode="External" /><Relationship Id="rId195" Type="http://schemas.openxmlformats.org/officeDocument/2006/relationships/hyperlink" Target="https://www.leaguelineup.com/teams_baseball.asp?url=ontarioseniorbaseball&amp;teamid=5288492&amp;stats=PITCHING&amp;ss=999" TargetMode="External" /><Relationship Id="rId209" Type="http://schemas.openxmlformats.org/officeDocument/2006/relationships/hyperlink" Target="https://www.leaguelineup.com/teams_baseball.asp?url=ontarioseniorbaseball&amp;teamid=5288492&amp;stats=PITCHING&amp;ss=050" TargetMode="External" /><Relationship Id="rId190" Type="http://schemas.openxmlformats.org/officeDocument/2006/relationships/hyperlink" Target="https://www.leaguelineup.com/teams_baseball.asp?url=ontarioseniorbaseball&amp;teamid=7289655&amp;stats=PITCHING&amp;ss=050" TargetMode="External" /><Relationship Id="rId204" Type="http://schemas.openxmlformats.org/officeDocument/2006/relationships/hyperlink" Target="https://www.leaguelineup.com/teams_baseball.asp?url=ontarioseniorbaseball&amp;teamid=5288492&amp;stats=PITCHING&amp;ss=044" TargetMode="External" /><Relationship Id="rId220" Type="http://schemas.openxmlformats.org/officeDocument/2006/relationships/hyperlink" Target="https://www.leaguelineup.com/player_baseball.asp?url=ontarioseniorbaseball&amp;playerid=10376497&amp;teamid=5288492" TargetMode="External" /><Relationship Id="rId225" Type="http://schemas.openxmlformats.org/officeDocument/2006/relationships/hyperlink" Target="https://www.leaguelineup.com/player_baseball.asp?url=ontarioseniorbaseball&amp;playerid=15185444&amp;teamid=7289655" TargetMode="External" /><Relationship Id="rId241" Type="http://schemas.openxmlformats.org/officeDocument/2006/relationships/hyperlink" Target="https://www.leaguelineup.com/teams_baseball.asp?url=ontarioseniorbaseball&amp;teamid=5288497&amp;stats=OFFENSE&amp;ss=022" TargetMode="External" /><Relationship Id="rId246" Type="http://schemas.openxmlformats.org/officeDocument/2006/relationships/hyperlink" Target="https://www.leaguelineup.com/teams_baseball.asp?url=ontarioseniorbaseball&amp;teamid=5288497&amp;stats=OFFENSE&amp;ss=028" TargetMode="External" /><Relationship Id="rId267" Type="http://schemas.openxmlformats.org/officeDocument/2006/relationships/hyperlink" Target="https://www.leaguelineup.com/player_baseball.asp?url=ontarioseniorbaseball&amp;playerid=14748389&amp;teamid=5288492" TargetMode="External" /><Relationship Id="rId288" Type="http://schemas.openxmlformats.org/officeDocument/2006/relationships/hyperlink" Target="https://www.leaguelineup.com/player_baseball.asp?url=ontarioseniorbaseball&amp;playerid=15158348&amp;teamid=5288492" TargetMode="External" /><Relationship Id="rId15" Type="http://schemas.openxmlformats.org/officeDocument/2006/relationships/hyperlink" Target="https://www.leaguelineup.com/teams_baseball.asp?url=ontarioseniorbaseball&amp;teamid=5288492&amp;stats=OFFENSE&amp;ss=024" TargetMode="External" /><Relationship Id="rId36" Type="http://schemas.openxmlformats.org/officeDocument/2006/relationships/hyperlink" Target="https://www.leaguelineup.com/player_baseball.asp?url=ontarioseniorbaseball&amp;playerid=14887506&amp;teamid=5288492" TargetMode="External" /><Relationship Id="rId57" Type="http://schemas.openxmlformats.org/officeDocument/2006/relationships/hyperlink" Target="https://www.leaguelineup.com/teams_baseball.asp?url=ontarioseniorbaseball&amp;teamid=7289655&amp;stats=OFFENSE&amp;ss=065" TargetMode="External" /><Relationship Id="rId106" Type="http://schemas.openxmlformats.org/officeDocument/2006/relationships/hyperlink" Target="https://www.leaguelineup.com/teams_baseball.asp?url=ontarioseniorbaseball&amp;teamid=5288492&amp;stats=OFFENSE&amp;ss=020" TargetMode="External" /><Relationship Id="rId127" Type="http://schemas.openxmlformats.org/officeDocument/2006/relationships/hyperlink" Target="https://www.leaguelineup.com/player_baseball.asp?url=ontarioseniorbaseball&amp;playerid=15058747&amp;teamid=5288492" TargetMode="External" /><Relationship Id="rId262" Type="http://schemas.openxmlformats.org/officeDocument/2006/relationships/hyperlink" Target="https://www.leaguelineup.com/player_baseball.asp?url=ontarioseniorbaseball&amp;playerid=10376502&amp;teamid=5288492" TargetMode="External" /><Relationship Id="rId283" Type="http://schemas.openxmlformats.org/officeDocument/2006/relationships/hyperlink" Target="https://www.leaguelineup.com/player_baseball.asp?url=ontarioseniorbaseball&amp;playerid=15135100&amp;teamid=5288492" TargetMode="External" /><Relationship Id="rId313" Type="http://schemas.openxmlformats.org/officeDocument/2006/relationships/hyperlink" Target="https://www.leaguelineup.com/teams_baseball.asp?url=ontarioseniorbaseball&amp;teamid=5288492&amp;stats=PITCHING&amp;ss=043" TargetMode="External" /><Relationship Id="rId318" Type="http://schemas.openxmlformats.org/officeDocument/2006/relationships/hyperlink" Target="https://www.leaguelineup.com/teams_baseball.asp?url=ontarioseniorbaseball&amp;teamid=5288492&amp;stats=PITCHING&amp;ss=049" TargetMode="External" /><Relationship Id="rId10" Type="http://schemas.openxmlformats.org/officeDocument/2006/relationships/hyperlink" Target="https://www.leaguelineup.com/teams_baseball.asp?url=ontarioseniorbaseball&amp;teamid=5288492&amp;stats=OFFENSE&amp;ss=019" TargetMode="External" /><Relationship Id="rId31" Type="http://schemas.openxmlformats.org/officeDocument/2006/relationships/hyperlink" Target="https://www.leaguelineup.com/player_baseball.asp?url=ontarioseniorbaseball&amp;playerid=11913987&amp;teamid=5288492" TargetMode="External" /><Relationship Id="rId52" Type="http://schemas.openxmlformats.org/officeDocument/2006/relationships/hyperlink" Target="https://www.leaguelineup.com/player_baseball.asp?url=ontarioseniorbaseball&amp;playerid=9155242&amp;teamid=5288492" TargetMode="External" /><Relationship Id="rId73" Type="http://schemas.openxmlformats.org/officeDocument/2006/relationships/hyperlink" Target="https://www.leaguelineup.com/teams_baseball.asp?url=ontarioseniorbaseball&amp;teamid=7289655&amp;stats=OFFENSE&amp;ss=035" TargetMode="External" /><Relationship Id="rId78" Type="http://schemas.openxmlformats.org/officeDocument/2006/relationships/hyperlink" Target="https://www.leaguelineup.com/player_baseball.asp?url=ontarioseniorbaseball&amp;playerid=15185437&amp;teamid=7289655" TargetMode="External" /><Relationship Id="rId94" Type="http://schemas.openxmlformats.org/officeDocument/2006/relationships/hyperlink" Target="https://www.leaguelineup.com/player_baseball.asp?url=ontarioseniorbaseball&amp;playerid=15185433&amp;teamid=7289655" TargetMode="External" /><Relationship Id="rId99" Type="http://schemas.openxmlformats.org/officeDocument/2006/relationships/hyperlink" Target="https://www.leaguelineup.com/teams_baseball.asp?url=ontarioseniorbaseball&amp;teamid=5288492&amp;stats=OFFENSE&amp;ss=013" TargetMode="External" /><Relationship Id="rId101" Type="http://schemas.openxmlformats.org/officeDocument/2006/relationships/hyperlink" Target="https://www.leaguelineup.com/teams_baseball.asp?url=ontarioseniorbaseball&amp;teamid=5288492&amp;stats=OFFENSE&amp;ss=015" TargetMode="External" /><Relationship Id="rId122" Type="http://schemas.openxmlformats.org/officeDocument/2006/relationships/hyperlink" Target="https://www.leaguelineup.com/player_baseball.asp?url=ontarioseniorbaseball&amp;playerid=13558778&amp;teamid=5288492" TargetMode="External" /><Relationship Id="rId143" Type="http://schemas.openxmlformats.org/officeDocument/2006/relationships/hyperlink" Target="https://www.leaguelineup.com/player_baseball.asp?url=ontarioseniorbaseball&amp;playerid=15058745&amp;teamid=5288492" TargetMode="External" /><Relationship Id="rId148" Type="http://schemas.openxmlformats.org/officeDocument/2006/relationships/hyperlink" Target="https://www.leaguelineup.com/teams_baseball.asp?url=ontarioseniorbaseball&amp;teamid=5288492&amp;stats=PITCHING&amp;ss=998" TargetMode="External" /><Relationship Id="rId164" Type="http://schemas.openxmlformats.org/officeDocument/2006/relationships/hyperlink" Target="https://www.leaguelineup.com/teams_baseball.asp?url=ontarioseniorbaseball&amp;teamid=5288492&amp;stats=PITCHING&amp;ss=064" TargetMode="External" /><Relationship Id="rId169" Type="http://schemas.openxmlformats.org/officeDocument/2006/relationships/hyperlink" Target="https://www.leaguelineup.com/player_baseball.asp?url=ontarioseniorbaseball&amp;playerid=10392878&amp;teamid=5288492" TargetMode="External" /><Relationship Id="rId185" Type="http://schemas.openxmlformats.org/officeDocument/2006/relationships/hyperlink" Target="https://www.leaguelineup.com/teams_baseball.asp?url=ontarioseniorbaseball&amp;teamid=7289655&amp;stats=PITCHING&amp;ss=044" TargetMode="External" /><Relationship Id="rId4" Type="http://schemas.openxmlformats.org/officeDocument/2006/relationships/hyperlink" Target="https://www.leaguelineup.com/teams_baseball.asp?url=ontarioseniorbaseball&amp;teamid=5288492&amp;stats=OFFENSE&amp;ss=013" TargetMode="External" /><Relationship Id="rId9" Type="http://schemas.openxmlformats.org/officeDocument/2006/relationships/hyperlink" Target="https://www.leaguelineup.com/teams_baseball.asp?url=ontarioseniorbaseball&amp;teamid=5288492&amp;stats=OFFENSE&amp;ss=018" TargetMode="External" /><Relationship Id="rId180" Type="http://schemas.openxmlformats.org/officeDocument/2006/relationships/hyperlink" Target="https://www.leaguelineup.com/teams_baseball.asp?url=ontarioseniorbaseball&amp;teamid=7289655&amp;stats=PITCHING&amp;ss=039" TargetMode="External" /><Relationship Id="rId210" Type="http://schemas.openxmlformats.org/officeDocument/2006/relationships/hyperlink" Target="https://www.leaguelineup.com/teams_baseball.asp?url=ontarioseniorbaseball&amp;teamid=5288492&amp;stats=PITCHING&amp;ss=052" TargetMode="External" /><Relationship Id="rId215" Type="http://schemas.openxmlformats.org/officeDocument/2006/relationships/hyperlink" Target="https://www.leaguelineup.com/player_baseball.asp?url=ontarioseniorbaseball&amp;playerid=14748389&amp;teamid=5288492" TargetMode="External" /><Relationship Id="rId236" Type="http://schemas.openxmlformats.org/officeDocument/2006/relationships/hyperlink" Target="https://www.leaguelineup.com/teams_baseball.asp?url=ontarioseniorbaseball&amp;teamid=5288497&amp;stats=OFFENSE&amp;ss=017" TargetMode="External" /><Relationship Id="rId257" Type="http://schemas.openxmlformats.org/officeDocument/2006/relationships/hyperlink" Target="https://www.leaguelineup.com/player_baseball.asp?url=ontarioseniorbaseball&amp;playerid=9155198&amp;teamid=5288492" TargetMode="External" /><Relationship Id="rId278" Type="http://schemas.openxmlformats.org/officeDocument/2006/relationships/hyperlink" Target="https://www.leaguelineup.com/player_baseball.asp?url=ontarioseniorbaseball&amp;playerid=15058745&amp;teamid=5288492" TargetMode="External" /><Relationship Id="rId26" Type="http://schemas.openxmlformats.org/officeDocument/2006/relationships/hyperlink" Target="https://www.leaguelineup.com/player_baseball.asp?url=ontarioseniorbaseball&amp;playerid=10376497&amp;teamid=5288492" TargetMode="External" /><Relationship Id="rId231" Type="http://schemas.openxmlformats.org/officeDocument/2006/relationships/hyperlink" Target="https://www.leaguelineup.com/teams_baseball.asp?url=ontarioseniorbaseball&amp;teamid=5288497&amp;stats=OFFENSE&amp;ss=999" TargetMode="External" /><Relationship Id="rId252" Type="http://schemas.openxmlformats.org/officeDocument/2006/relationships/hyperlink" Target="https://www.leaguelineup.com/player_baseball.asp?url=ontarioseniorbaseball&amp;playerid=15163847&amp;teamid=5288492" TargetMode="External" /><Relationship Id="rId273" Type="http://schemas.openxmlformats.org/officeDocument/2006/relationships/hyperlink" Target="https://www.leaguelineup.com/player_baseball.asp?url=ontarioseniorbaseball&amp;playerid=14089054&amp;teamid=5288492" TargetMode="External" /><Relationship Id="rId294" Type="http://schemas.openxmlformats.org/officeDocument/2006/relationships/hyperlink" Target="https://www.leaguelineup.com/player_baseball.asp?url=ontarioseniorbaseball&amp;playerid=10376503&amp;teamid=5288492" TargetMode="External" /><Relationship Id="rId308" Type="http://schemas.openxmlformats.org/officeDocument/2006/relationships/hyperlink" Target="https://www.leaguelineup.com/teams_baseball.asp?url=ontarioseniorbaseball&amp;teamid=5288492&amp;stats=PITCHING&amp;ss=038" TargetMode="External" /><Relationship Id="rId47" Type="http://schemas.openxmlformats.org/officeDocument/2006/relationships/hyperlink" Target="https://www.leaguelineup.com/player_baseball.asp?url=ontarioseniorbaseball&amp;playerid=15058746&amp;teamid=5288492" TargetMode="External" /><Relationship Id="rId68" Type="http://schemas.openxmlformats.org/officeDocument/2006/relationships/hyperlink" Target="https://www.leaguelineup.com/teams_baseball.asp?url=ontarioseniorbaseball&amp;teamid=7289655&amp;stats=OFFENSE&amp;ss=026" TargetMode="External" /><Relationship Id="rId89" Type="http://schemas.openxmlformats.org/officeDocument/2006/relationships/hyperlink" Target="https://www.leaguelineup.com/player_baseball.asp?url=ontarioseniorbaseball&amp;playerid=15185445&amp;teamid=7289655" TargetMode="External" /><Relationship Id="rId112" Type="http://schemas.openxmlformats.org/officeDocument/2006/relationships/hyperlink" Target="https://www.leaguelineup.com/teams_baseball.asp?url=ontarioseniorbaseball&amp;teamid=5288492&amp;stats=OFFENSE&amp;ss=027" TargetMode="External" /><Relationship Id="rId133" Type="http://schemas.openxmlformats.org/officeDocument/2006/relationships/hyperlink" Target="https://www.leaguelineup.com/player_baseball.asp?url=ontarioseniorbaseball&amp;playerid=15135100&amp;teamid=5288492" TargetMode="External" /><Relationship Id="rId154" Type="http://schemas.openxmlformats.org/officeDocument/2006/relationships/hyperlink" Target="https://www.leaguelineup.com/teams_baseball.asp?url=ontarioseniorbaseball&amp;teamid=5288492&amp;stats=PITCHING&amp;ss=042" TargetMode="External" /><Relationship Id="rId175" Type="http://schemas.openxmlformats.org/officeDocument/2006/relationships/hyperlink" Target="https://www.leaguelineup.com/player_baseball.asp?url=ontarioseniorbaseball&amp;playerid=15058743&amp;teamid=5288492" TargetMode="External" /><Relationship Id="rId196" Type="http://schemas.openxmlformats.org/officeDocument/2006/relationships/hyperlink" Target="https://www.leaguelineup.com/teams_baseball.asp?url=ontarioseniorbaseball&amp;teamid=5288492&amp;stats=PITCHING&amp;ss=998" TargetMode="External" /><Relationship Id="rId200" Type="http://schemas.openxmlformats.org/officeDocument/2006/relationships/hyperlink" Target="https://www.leaguelineup.com/teams_baseball.asp?url=ontarioseniorbaseball&amp;teamid=5288492&amp;stats=PITCHING&amp;ss=040" TargetMode="External" /><Relationship Id="rId16" Type="http://schemas.openxmlformats.org/officeDocument/2006/relationships/hyperlink" Target="https://www.leaguelineup.com/teams_baseball.asp?url=ontarioseniorbaseball&amp;teamid=5288492&amp;stats=OFFENSE&amp;ss=026" TargetMode="External" /><Relationship Id="rId221" Type="http://schemas.openxmlformats.org/officeDocument/2006/relationships/hyperlink" Target="https://www.leaguelineup.com/player_baseball.asp?url=ontarioseniorbaseball&amp;playerid=15058749&amp;teamid=5288492" TargetMode="External" /><Relationship Id="rId242" Type="http://schemas.openxmlformats.org/officeDocument/2006/relationships/hyperlink" Target="https://www.leaguelineup.com/teams_baseball.asp?url=ontarioseniorbaseball&amp;teamid=5288497&amp;stats=OFFENSE&amp;ss=023" TargetMode="External" /><Relationship Id="rId263" Type="http://schemas.openxmlformats.org/officeDocument/2006/relationships/hyperlink" Target="https://www.leaguelineup.com/player_baseball.asp?url=ontarioseniorbaseball&amp;playerid=11239615&amp;teamid=5288492" TargetMode="External" /><Relationship Id="rId284" Type="http://schemas.openxmlformats.org/officeDocument/2006/relationships/hyperlink" Target="https://www.leaguelineup.com/player_baseball.asp?url=ontarioseniorbaseball&amp;playerid=14748389&amp;teamid=5288492" TargetMode="External" /><Relationship Id="rId319" Type="http://schemas.openxmlformats.org/officeDocument/2006/relationships/hyperlink" Target="https://www.leaguelineup.com/teams_baseball.asp?url=ontarioseniorbaseball&amp;teamid=5288492&amp;stats=PITCHING&amp;ss=050" TargetMode="External" /><Relationship Id="rId37" Type="http://schemas.openxmlformats.org/officeDocument/2006/relationships/hyperlink" Target="https://www.leaguelineup.com/player_baseball.asp?url=ontarioseniorbaseball&amp;playerid=14396040&amp;teamid=5288492" TargetMode="External" /><Relationship Id="rId58" Type="http://schemas.openxmlformats.org/officeDocument/2006/relationships/hyperlink" Target="https://www.leaguelineup.com/teams_baseball.asp?url=ontarioseniorbaseball&amp;teamid=7289655&amp;stats=OFFENSE&amp;ss=015" TargetMode="External" /><Relationship Id="rId79" Type="http://schemas.openxmlformats.org/officeDocument/2006/relationships/hyperlink" Target="https://www.leaguelineup.com/player_baseball.asp?url=ontarioseniorbaseball&amp;playerid=15185439&amp;teamid=7289655" TargetMode="External" /><Relationship Id="rId102" Type="http://schemas.openxmlformats.org/officeDocument/2006/relationships/hyperlink" Target="https://www.leaguelineup.com/teams_baseball.asp?url=ontarioseniorbaseball&amp;teamid=5288492&amp;stats=OFFENSE&amp;ss=016" TargetMode="External" /><Relationship Id="rId123" Type="http://schemas.openxmlformats.org/officeDocument/2006/relationships/hyperlink" Target="https://www.leaguelineup.com/player_baseball.asp?url=ontarioseniorbaseball&amp;playerid=9155198&amp;teamid=5288492" TargetMode="External" /><Relationship Id="rId144" Type="http://schemas.openxmlformats.org/officeDocument/2006/relationships/hyperlink" Target="https://www.leaguelineup.com/player_baseball.asp?url=ontarioseniorbaseball&amp;playerid=15058748&amp;teamid=5288492" TargetMode="External" /><Relationship Id="rId90" Type="http://schemas.openxmlformats.org/officeDocument/2006/relationships/hyperlink" Target="https://www.leaguelineup.com/player_baseball.asp?url=ontarioseniorbaseball&amp;playerid=15185444&amp;teamid=7289655" TargetMode="External" /><Relationship Id="rId165" Type="http://schemas.openxmlformats.org/officeDocument/2006/relationships/hyperlink" Target="https://www.leaguelineup.com/player_baseball.asp?url=ontarioseniorbaseball&amp;playerid=14089054&amp;teamid=5288492" TargetMode="External" /><Relationship Id="rId186" Type="http://schemas.openxmlformats.org/officeDocument/2006/relationships/hyperlink" Target="https://www.leaguelineup.com/teams_baseball.asp?url=ontarioseniorbaseball&amp;teamid=7289655&amp;stats=PITCHING&amp;ss=046" TargetMode="External" /><Relationship Id="rId211" Type="http://schemas.openxmlformats.org/officeDocument/2006/relationships/hyperlink" Target="https://www.leaguelineup.com/teams_baseball.asp?url=ontarioseniorbaseball&amp;teamid=5288492&amp;stats=PITCHING&amp;ss=053" TargetMode="External" /><Relationship Id="rId232" Type="http://schemas.openxmlformats.org/officeDocument/2006/relationships/hyperlink" Target="https://www.leaguelineup.com/teams_baseball.asp?url=ontarioseniorbaseball&amp;teamid=5288497&amp;stats=OFFENSE&amp;ss=998" TargetMode="External" /><Relationship Id="rId253" Type="http://schemas.openxmlformats.org/officeDocument/2006/relationships/hyperlink" Target="https://www.leaguelineup.com/player_baseball.asp?url=ontarioseniorbaseball&amp;playerid=13010188&amp;teamid=5288492" TargetMode="External" /><Relationship Id="rId274" Type="http://schemas.openxmlformats.org/officeDocument/2006/relationships/hyperlink" Target="https://www.leaguelineup.com/player_baseball.asp?url=ontarioseniorbaseball&amp;playerid=10376510&amp;teamid=5288492" TargetMode="External" /><Relationship Id="rId295" Type="http://schemas.openxmlformats.org/officeDocument/2006/relationships/hyperlink" Target="https://www.leaguelineup.com/player_baseball.asp?url=ontarioseniorbaseball&amp;playerid=9155198&amp;teamid=5288492" TargetMode="External" /><Relationship Id="rId309" Type="http://schemas.openxmlformats.org/officeDocument/2006/relationships/hyperlink" Target="https://www.leaguelineup.com/teams_baseball.asp?url=ontarioseniorbaseball&amp;teamid=5288492&amp;stats=PITCHING&amp;ss=039" TargetMode="External" /><Relationship Id="rId27" Type="http://schemas.openxmlformats.org/officeDocument/2006/relationships/hyperlink" Target="https://www.leaguelineup.com/player_baseball.asp?url=ontarioseniorbaseball&amp;playerid=13558778&amp;teamid=5288492" TargetMode="External" /><Relationship Id="rId48" Type="http://schemas.openxmlformats.org/officeDocument/2006/relationships/hyperlink" Target="https://www.leaguelineup.com/player_baseball.asp?url=ontarioseniorbaseball&amp;playerid=15173350&amp;teamid=5288492" TargetMode="External" /><Relationship Id="rId69" Type="http://schemas.openxmlformats.org/officeDocument/2006/relationships/hyperlink" Target="https://www.leaguelineup.com/teams_baseball.asp?url=ontarioseniorbaseball&amp;teamid=7289655&amp;stats=OFFENSE&amp;ss=027" TargetMode="External" /><Relationship Id="rId113" Type="http://schemas.openxmlformats.org/officeDocument/2006/relationships/hyperlink" Target="https://www.leaguelineup.com/teams_baseball.asp?url=ontarioseniorbaseball&amp;teamid=5288492&amp;stats=OFFENSE&amp;ss=028" TargetMode="External" /><Relationship Id="rId134" Type="http://schemas.openxmlformats.org/officeDocument/2006/relationships/hyperlink" Target="https://www.leaguelineup.com/player_baseball.asp?url=ontarioseniorbaseball&amp;playerid=15058743&amp;teamid=5288492" TargetMode="External" /><Relationship Id="rId320" Type="http://schemas.openxmlformats.org/officeDocument/2006/relationships/hyperlink" Target="https://www.leaguelineup.com/teams_baseball.asp?url=ontarioseniorbaseball&amp;teamid=5288492&amp;stats=PITCHING&amp;ss=053" TargetMode="External" /><Relationship Id="rId80" Type="http://schemas.openxmlformats.org/officeDocument/2006/relationships/hyperlink" Target="https://www.leaguelineup.com/player_baseball.asp?url=ontarioseniorbaseball&amp;playerid=15185435&amp;teamid=7289655" TargetMode="External" /><Relationship Id="rId155" Type="http://schemas.openxmlformats.org/officeDocument/2006/relationships/hyperlink" Target="https://www.leaguelineup.com/teams_baseball.asp?url=ontarioseniorbaseball&amp;teamid=5288492&amp;stats=PITCHING&amp;ss=043" TargetMode="External" /><Relationship Id="rId176" Type="http://schemas.openxmlformats.org/officeDocument/2006/relationships/hyperlink" Target="https://www.leaguelineup.com/teams_baseball.asp?url=ontarioseniorbaseball&amp;teamid=7289655&amp;stats=PITCHING&amp;ss=999" TargetMode="External" /><Relationship Id="rId197" Type="http://schemas.openxmlformats.org/officeDocument/2006/relationships/hyperlink" Target="https://www.leaguelineup.com/teams_baseball.asp?url=ontarioseniorbaseball&amp;teamid=5288492&amp;stats=PITCHING&amp;ss=037" TargetMode="External" /><Relationship Id="rId201" Type="http://schemas.openxmlformats.org/officeDocument/2006/relationships/hyperlink" Target="https://www.leaguelineup.com/teams_baseball.asp?url=ontarioseniorbaseball&amp;teamid=5288492&amp;stats=PITCHING&amp;ss=041" TargetMode="External" /><Relationship Id="rId222" Type="http://schemas.openxmlformats.org/officeDocument/2006/relationships/hyperlink" Target="https://www.leaguelineup.com/player_baseball.asp?url=ontarioseniorbaseball&amp;playerid=9155242&amp;teamid=5288492" TargetMode="External" /><Relationship Id="rId243" Type="http://schemas.openxmlformats.org/officeDocument/2006/relationships/hyperlink" Target="https://www.leaguelineup.com/teams_baseball.asp?url=ontarioseniorbaseball&amp;teamid=5288497&amp;stats=OFFENSE&amp;ss=024" TargetMode="External" /><Relationship Id="rId264" Type="http://schemas.openxmlformats.org/officeDocument/2006/relationships/hyperlink" Target="https://www.leaguelineup.com/player_baseball.asp?url=ontarioseniorbaseball&amp;playerid=10392878&amp;teamid=5288492" TargetMode="External" /><Relationship Id="rId285" Type="http://schemas.openxmlformats.org/officeDocument/2006/relationships/hyperlink" Target="https://www.leaguelineup.com/player_baseball.asp?url=ontarioseniorbaseball&amp;playerid=14396040&amp;teamid=5288492" TargetMode="External" /><Relationship Id="rId17" Type="http://schemas.openxmlformats.org/officeDocument/2006/relationships/hyperlink" Target="https://www.leaguelineup.com/teams_baseball.asp?url=ontarioseniorbaseball&amp;teamid=5288492&amp;stats=OFFENSE&amp;ss=027" TargetMode="External" /><Relationship Id="rId38" Type="http://schemas.openxmlformats.org/officeDocument/2006/relationships/hyperlink" Target="https://www.leaguelineup.com/player_baseball.asp?url=ontarioseniorbaseball&amp;playerid=14748389&amp;teamid=5288492" TargetMode="External" /><Relationship Id="rId59" Type="http://schemas.openxmlformats.org/officeDocument/2006/relationships/hyperlink" Target="https://www.leaguelineup.com/teams_baseball.asp?url=ontarioseniorbaseball&amp;teamid=7289655&amp;stats=OFFENSE&amp;ss=016" TargetMode="External" /><Relationship Id="rId103" Type="http://schemas.openxmlformats.org/officeDocument/2006/relationships/hyperlink" Target="https://www.leaguelineup.com/teams_baseball.asp?url=ontarioseniorbaseball&amp;teamid=5288492&amp;stats=OFFENSE&amp;ss=017" TargetMode="External" /><Relationship Id="rId124" Type="http://schemas.openxmlformats.org/officeDocument/2006/relationships/hyperlink" Target="https://www.leaguelineup.com/player_baseball.asp?url=ontarioseniorbaseball&amp;playerid=15058744&amp;teamid=5288492" TargetMode="External" /><Relationship Id="rId310" Type="http://schemas.openxmlformats.org/officeDocument/2006/relationships/hyperlink" Target="https://www.leaguelineup.com/teams_baseball.asp?url=ontarioseniorbaseball&amp;teamid=5288492&amp;stats=PITCHING&amp;ss=040" TargetMode="External" /><Relationship Id="rId70" Type="http://schemas.openxmlformats.org/officeDocument/2006/relationships/hyperlink" Target="https://www.leaguelineup.com/teams_baseball.asp?url=ontarioseniorbaseball&amp;teamid=7289655&amp;stats=OFFENSE&amp;ss=028" TargetMode="External" /><Relationship Id="rId91" Type="http://schemas.openxmlformats.org/officeDocument/2006/relationships/hyperlink" Target="https://www.leaguelineup.com/player_baseball.asp?url=ontarioseniorbaseball&amp;playerid=15185452&amp;teamid=7289655" TargetMode="External" /><Relationship Id="rId145" Type="http://schemas.openxmlformats.org/officeDocument/2006/relationships/hyperlink" Target="https://www.leaguelineup.com/player_baseball.asp?url=ontarioseniorbaseball&amp;playerid=15058749&amp;teamid=5288492" TargetMode="External" /><Relationship Id="rId166" Type="http://schemas.openxmlformats.org/officeDocument/2006/relationships/hyperlink" Target="https://www.leaguelineup.com/player_baseball.asp?url=ontarioseniorbaseball&amp;playerid=15135100&amp;teamid=5288492" TargetMode="External" /><Relationship Id="rId187" Type="http://schemas.openxmlformats.org/officeDocument/2006/relationships/hyperlink" Target="https://www.leaguelineup.com/teams_baseball.asp?url=ontarioseniorbaseball&amp;teamid=7289655&amp;stats=PITCHING&amp;ss=047" TargetMode="External" /><Relationship Id="rId1" Type="http://schemas.openxmlformats.org/officeDocument/2006/relationships/hyperlink" Target="https://www.leaguelineup.com/teams_baseball.asp?url=ontarioseniorbaseball&amp;teamid=5288492&amp;stats=OFFENSE&amp;ss=999" TargetMode="External" /><Relationship Id="rId212" Type="http://schemas.openxmlformats.org/officeDocument/2006/relationships/hyperlink" Target="https://www.leaguelineup.com/teams_baseball.asp?url=ontarioseniorbaseball&amp;teamid=5288492&amp;stats=PITCHING&amp;ss=064" TargetMode="External" /><Relationship Id="rId233" Type="http://schemas.openxmlformats.org/officeDocument/2006/relationships/hyperlink" Target="https://www.leaguelineup.com/teams_baseball.asp?url=ontarioseniorbaseball&amp;teamid=5288497&amp;stats=OFFENSE&amp;ss=033" TargetMode="External" /><Relationship Id="rId254" Type="http://schemas.openxmlformats.org/officeDocument/2006/relationships/hyperlink" Target="https://www.leaguelineup.com/player_baseball.asp?url=ontarioseniorbaseball&amp;playerid=12012886&amp;teamid=5288492" TargetMode="External" /><Relationship Id="rId28" Type="http://schemas.openxmlformats.org/officeDocument/2006/relationships/hyperlink" Target="https://www.leaguelineup.com/player_baseball.asp?url=ontarioseniorbaseball&amp;playerid=9155198&amp;teamid=5288492" TargetMode="External" /><Relationship Id="rId49" Type="http://schemas.openxmlformats.org/officeDocument/2006/relationships/hyperlink" Target="https://www.leaguelineup.com/player_baseball.asp?url=ontarioseniorbaseball&amp;playerid=15058745&amp;teamid=5288492" TargetMode="External" /><Relationship Id="rId114" Type="http://schemas.openxmlformats.org/officeDocument/2006/relationships/hyperlink" Target="https://www.leaguelineup.com/teams_baseball.asp?url=ontarioseniorbaseball&amp;teamid=5288492&amp;stats=OFFENSE&amp;ss=029" TargetMode="External" /><Relationship Id="rId275" Type="http://schemas.openxmlformats.org/officeDocument/2006/relationships/hyperlink" Target="https://www.leaguelineup.com/player_baseball.asp?url=ontarioseniorbaseball&amp;playerid=13558779&amp;teamid=5288492" TargetMode="External" /><Relationship Id="rId296" Type="http://schemas.openxmlformats.org/officeDocument/2006/relationships/hyperlink" Target="https://www.leaguelineup.com/player_baseball.asp?url=ontarioseniorbaseball&amp;playerid=10376510&amp;teamid=5288492" TargetMode="External" /><Relationship Id="rId300" Type="http://schemas.openxmlformats.org/officeDocument/2006/relationships/hyperlink" Target="https://www.leaguelineup.com/player_baseball.asp?url=ontarioseniorbaseball&amp;playerid=13558779&amp;teamid=5288492" TargetMode="External" /><Relationship Id="rId60" Type="http://schemas.openxmlformats.org/officeDocument/2006/relationships/hyperlink" Target="https://www.leaguelineup.com/teams_baseball.asp?url=ontarioseniorbaseball&amp;teamid=7289655&amp;stats=OFFENSE&amp;ss=017" TargetMode="External" /><Relationship Id="rId81" Type="http://schemas.openxmlformats.org/officeDocument/2006/relationships/hyperlink" Target="https://www.leaguelineup.com/player_baseball.asp?url=ontarioseniorbaseball&amp;playerid=15185440&amp;teamid=7289655" TargetMode="External" /><Relationship Id="rId135" Type="http://schemas.openxmlformats.org/officeDocument/2006/relationships/hyperlink" Target="https://www.leaguelineup.com/player_baseball.asp?url=ontarioseniorbaseball&amp;playerid=15158348&amp;teamid=5288492" TargetMode="External" /><Relationship Id="rId156" Type="http://schemas.openxmlformats.org/officeDocument/2006/relationships/hyperlink" Target="https://www.leaguelineup.com/teams_baseball.asp?url=ontarioseniorbaseball&amp;teamid=5288492&amp;stats=PITCHING&amp;ss=044" TargetMode="External" /><Relationship Id="rId177" Type="http://schemas.openxmlformats.org/officeDocument/2006/relationships/hyperlink" Target="https://www.leaguelineup.com/teams_baseball.asp?url=ontarioseniorbaseball&amp;teamid=7289655&amp;stats=PITCHING&amp;ss=998" TargetMode="External" /><Relationship Id="rId198" Type="http://schemas.openxmlformats.org/officeDocument/2006/relationships/hyperlink" Target="https://www.leaguelineup.com/teams_baseball.asp?url=ontarioseniorbaseball&amp;teamid=5288492&amp;stats=PITCHING&amp;ss=038" TargetMode="External" /><Relationship Id="rId321" Type="http://schemas.openxmlformats.org/officeDocument/2006/relationships/hyperlink" Target="https://www.leaguelineup.com/teams_baseball.asp?url=ontarioseniorbaseball&amp;teamid=5288492&amp;stats=PITCHING&amp;ss=064" TargetMode="External" /><Relationship Id="rId202" Type="http://schemas.openxmlformats.org/officeDocument/2006/relationships/hyperlink" Target="https://www.leaguelineup.com/teams_baseball.asp?url=ontarioseniorbaseball&amp;teamid=5288492&amp;stats=PITCHING&amp;ss=042" TargetMode="External" /><Relationship Id="rId223" Type="http://schemas.openxmlformats.org/officeDocument/2006/relationships/hyperlink" Target="https://www.leaguelineup.com/player_baseball.asp?url=ontarioseniorbaseball&amp;playerid=15058743&amp;teamid=5288492" TargetMode="External" /><Relationship Id="rId244" Type="http://schemas.openxmlformats.org/officeDocument/2006/relationships/hyperlink" Target="https://www.leaguelineup.com/teams_baseball.asp?url=ontarioseniorbaseball&amp;teamid=5288497&amp;stats=OFFENSE&amp;ss=026" TargetMode="External" /><Relationship Id="rId18" Type="http://schemas.openxmlformats.org/officeDocument/2006/relationships/hyperlink" Target="https://www.leaguelineup.com/teams_baseball.asp?url=ontarioseniorbaseball&amp;teamid=5288492&amp;stats=OFFENSE&amp;ss=028" TargetMode="External" /><Relationship Id="rId39" Type="http://schemas.openxmlformats.org/officeDocument/2006/relationships/hyperlink" Target="https://www.leaguelineup.com/player_baseball.asp?url=ontarioseniorbaseball&amp;playerid=15135100&amp;teamid=5288492" TargetMode="External" /><Relationship Id="rId265" Type="http://schemas.openxmlformats.org/officeDocument/2006/relationships/hyperlink" Target="https://www.leaguelineup.com/player_baseball.asp?url=ontarioseniorbaseball&amp;playerid=14887506&amp;teamid=5288492" TargetMode="External" /><Relationship Id="rId286" Type="http://schemas.openxmlformats.org/officeDocument/2006/relationships/hyperlink" Target="https://www.leaguelineup.com/player_baseball.asp?url=ontarioseniorbaseball&amp;playerid=10392878&amp;teamid=5288492" TargetMode="External" /><Relationship Id="rId50" Type="http://schemas.openxmlformats.org/officeDocument/2006/relationships/hyperlink" Target="https://www.leaguelineup.com/player_baseball.asp?url=ontarioseniorbaseball&amp;playerid=15058748&amp;teamid=5288492" TargetMode="External" /><Relationship Id="rId104" Type="http://schemas.openxmlformats.org/officeDocument/2006/relationships/hyperlink" Target="https://www.leaguelineup.com/teams_baseball.asp?url=ontarioseniorbaseball&amp;teamid=5288492&amp;stats=OFFENSE&amp;ss=018" TargetMode="External" /><Relationship Id="rId125" Type="http://schemas.openxmlformats.org/officeDocument/2006/relationships/hyperlink" Target="https://www.leaguelineup.com/player_baseball.asp?url=ontarioseniorbaseball&amp;playerid=14748387&amp;teamid=5288492" TargetMode="External" /><Relationship Id="rId146" Type="http://schemas.openxmlformats.org/officeDocument/2006/relationships/hyperlink" Target="https://www.leaguelineup.com/player_baseball.asp?url=ontarioseniorbaseball&amp;playerid=9155242&amp;teamid=5288492" TargetMode="External" /><Relationship Id="rId167" Type="http://schemas.openxmlformats.org/officeDocument/2006/relationships/hyperlink" Target="https://www.leaguelineup.com/player_baseball.asp?url=ontarioseniorbaseball&amp;playerid=14748389&amp;teamid=5288492" TargetMode="External" /><Relationship Id="rId188" Type="http://schemas.openxmlformats.org/officeDocument/2006/relationships/hyperlink" Target="https://www.leaguelineup.com/teams_baseball.asp?url=ontarioseniorbaseball&amp;teamid=7289655&amp;stats=PITCHING&amp;ss=048" TargetMode="External" /><Relationship Id="rId311" Type="http://schemas.openxmlformats.org/officeDocument/2006/relationships/hyperlink" Target="https://www.leaguelineup.com/teams_baseball.asp?url=ontarioseniorbaseball&amp;teamid=5288492&amp;stats=PITCHING&amp;ss=041" TargetMode="External" /><Relationship Id="rId71" Type="http://schemas.openxmlformats.org/officeDocument/2006/relationships/hyperlink" Target="https://www.leaguelineup.com/teams_baseball.asp?url=ontarioseniorbaseball&amp;teamid=7289655&amp;stats=OFFENSE&amp;ss=029" TargetMode="External" /><Relationship Id="rId92" Type="http://schemas.openxmlformats.org/officeDocument/2006/relationships/hyperlink" Target="https://www.leaguelineup.com/player_baseball.asp?url=ontarioseniorbaseball&amp;playerid=15185438&amp;teamid=7289655" TargetMode="External" /><Relationship Id="rId213" Type="http://schemas.openxmlformats.org/officeDocument/2006/relationships/hyperlink" Target="https://www.leaguelineup.com/player_baseball.asp?url=ontarioseniorbaseball&amp;playerid=14089054&amp;teamid=5288492" TargetMode="External" /><Relationship Id="rId234" Type="http://schemas.openxmlformats.org/officeDocument/2006/relationships/hyperlink" Target="https://www.leaguelineup.com/teams_baseball.asp?url=ontarioseniorbaseball&amp;teamid=5288497&amp;stats=OFFENSE&amp;ss=015" TargetMode="External" /><Relationship Id="rId2" Type="http://schemas.openxmlformats.org/officeDocument/2006/relationships/hyperlink" Target="https://www.leaguelineup.com/teams_baseball.asp?url=ontarioseniorbaseball&amp;teamid=5288492&amp;stats=OFFENSE&amp;ss=998" TargetMode="External" /><Relationship Id="rId29" Type="http://schemas.openxmlformats.org/officeDocument/2006/relationships/hyperlink" Target="https://www.leaguelineup.com/player_baseball.asp?url=ontarioseniorbaseball&amp;playerid=15058744&amp;teamid=5288492" TargetMode="External" /><Relationship Id="rId255" Type="http://schemas.openxmlformats.org/officeDocument/2006/relationships/hyperlink" Target="https://www.leaguelineup.com/player_baseball.asp?url=ontarioseniorbaseball&amp;playerid=10376497&amp;teamid=5288492" TargetMode="External" /><Relationship Id="rId276" Type="http://schemas.openxmlformats.org/officeDocument/2006/relationships/hyperlink" Target="https://www.leaguelineup.com/player_baseball.asp?url=ontarioseniorbaseball&amp;playerid=15058746&amp;teamid=5288492" TargetMode="External" /><Relationship Id="rId297" Type="http://schemas.openxmlformats.org/officeDocument/2006/relationships/hyperlink" Target="https://www.leaguelineup.com/player_baseball.asp?url=ontarioseniorbaseball&amp;playerid=11239615&amp;teamid=5288492" TargetMode="External" /><Relationship Id="rId40" Type="http://schemas.openxmlformats.org/officeDocument/2006/relationships/hyperlink" Target="https://www.leaguelineup.com/player_baseball.asp?url=ontarioseniorbaseball&amp;playerid=15058743&amp;teamid=5288492" TargetMode="External" /><Relationship Id="rId115" Type="http://schemas.openxmlformats.org/officeDocument/2006/relationships/hyperlink" Target="https://www.leaguelineup.com/teams_baseball.asp?url=ontarioseniorbaseball&amp;teamid=5288492&amp;stats=OFFENSE&amp;ss=034" TargetMode="External" /><Relationship Id="rId136" Type="http://schemas.openxmlformats.org/officeDocument/2006/relationships/hyperlink" Target="https://www.leaguelineup.com/player_baseball.asp?url=ontarioseniorbaseball&amp;playerid=10376503&amp;teamid=5288492" TargetMode="External" /><Relationship Id="rId157" Type="http://schemas.openxmlformats.org/officeDocument/2006/relationships/hyperlink" Target="https://www.leaguelineup.com/teams_baseball.asp?url=ontarioseniorbaseball&amp;teamid=5288492&amp;stats=PITCHING&amp;ss=046" TargetMode="External" /><Relationship Id="rId178" Type="http://schemas.openxmlformats.org/officeDocument/2006/relationships/hyperlink" Target="https://www.leaguelineup.com/teams_baseball.asp?url=ontarioseniorbaseball&amp;teamid=7289655&amp;stats=PITCHING&amp;ss=037" TargetMode="External" /><Relationship Id="rId301" Type="http://schemas.openxmlformats.org/officeDocument/2006/relationships/hyperlink" Target="https://www.leaguelineup.com/player_baseball.asp?url=ontarioseniorbaseball&amp;playerid=13010187&amp;teamid=5288492" TargetMode="External" /><Relationship Id="rId322" Type="http://schemas.openxmlformats.org/officeDocument/2006/relationships/hyperlink" Target="https://www.leaguelineup.com/player_baseball.asp?url=ontarioseniorbaseball&amp;playerid=15135100&amp;teamid=5288492" TargetMode="External" /><Relationship Id="rId61" Type="http://schemas.openxmlformats.org/officeDocument/2006/relationships/hyperlink" Target="https://www.leaguelineup.com/teams_baseball.asp?url=ontarioseniorbaseball&amp;teamid=7289655&amp;stats=OFFENSE&amp;ss=018" TargetMode="External" /><Relationship Id="rId82" Type="http://schemas.openxmlformats.org/officeDocument/2006/relationships/hyperlink" Target="https://www.leaguelineup.com/player_baseball.asp?url=ontarioseniorbaseball&amp;playerid=15185441&amp;teamid=7289655" TargetMode="External" /><Relationship Id="rId199" Type="http://schemas.openxmlformats.org/officeDocument/2006/relationships/hyperlink" Target="https://www.leaguelineup.com/teams_baseball.asp?url=ontarioseniorbaseball&amp;teamid=5288492&amp;stats=PITCHING&amp;ss=039" TargetMode="External" /><Relationship Id="rId203" Type="http://schemas.openxmlformats.org/officeDocument/2006/relationships/hyperlink" Target="https://www.leaguelineup.com/teams_baseball.asp?url=ontarioseniorbaseball&amp;teamid=5288492&amp;stats=PITCHING&amp;ss=043" TargetMode="Externa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aguelineup.com/player_baseball.asp?url=ontarioseniorbaseball&amp;playerid=15135650&amp;teamid=5288497" TargetMode="External" /><Relationship Id="rId117" Type="http://schemas.openxmlformats.org/officeDocument/2006/relationships/hyperlink" Target="https://www.leaguelineup.com/player_baseball.asp?url=ontarioseniorbaseball&amp;playerid=7928632&amp;teamid=5288497" TargetMode="External" /><Relationship Id="rId21" Type="http://schemas.openxmlformats.org/officeDocument/2006/relationships/hyperlink" Target="https://www.leaguelineup.com/teams_baseball.asp?url=ontarioseniorbaseball&amp;teamid=5288497&amp;stats=OFFENSE&amp;ss=063" TargetMode="External" /><Relationship Id="rId42" Type="http://schemas.openxmlformats.org/officeDocument/2006/relationships/hyperlink" Target="https://www.leaguelineup.com/player_baseball.asp?url=ontarioseniorbaseball&amp;playerid=14095236&amp;teamid=5288497" TargetMode="External" /><Relationship Id="rId47" Type="http://schemas.openxmlformats.org/officeDocument/2006/relationships/hyperlink" Target="https://www.leaguelineup.com/player_baseball.asp?url=ontarioseniorbaseball&amp;playerid=15030232&amp;teamid=5288497" TargetMode="External" /><Relationship Id="rId63" Type="http://schemas.openxmlformats.org/officeDocument/2006/relationships/hyperlink" Target="https://www.leaguelineup.com/teams_baseball.asp?url=ontarioseniorbaseball&amp;teamid=7289643&amp;stats=OFFENSE&amp;ss=027" TargetMode="External" /><Relationship Id="rId68" Type="http://schemas.openxmlformats.org/officeDocument/2006/relationships/hyperlink" Target="https://www.leaguelineup.com/teams_baseball.asp?url=ontarioseniorbaseball&amp;teamid=7289643&amp;stats=OFFENSE&amp;ss=063" TargetMode="External" /><Relationship Id="rId84" Type="http://schemas.openxmlformats.org/officeDocument/2006/relationships/hyperlink" Target="https://www.leaguelineup.com/teams_baseball.asp?url=ontarioseniorbaseball&amp;teamid=5288497&amp;stats=OFFENSE&amp;ss=998" TargetMode="External" /><Relationship Id="rId89" Type="http://schemas.openxmlformats.org/officeDocument/2006/relationships/hyperlink" Target="https://www.leaguelineup.com/teams_baseball.asp?url=ontarioseniorbaseball&amp;teamid=5288497&amp;stats=OFFENSE&amp;ss=018" TargetMode="External" /><Relationship Id="rId112" Type="http://schemas.openxmlformats.org/officeDocument/2006/relationships/hyperlink" Target="https://www.leaguelineup.com/player_baseball.asp?url=ontarioseniorbaseball&amp;playerid=9012438&amp;teamid=5288497" TargetMode="External" /><Relationship Id="rId133" Type="http://schemas.openxmlformats.org/officeDocument/2006/relationships/hyperlink" Target="https://www.leaguelineup.com/player_baseball.asp?url=ontarioseniorbaseball&amp;playerid=8913743&amp;teamid=5288497" TargetMode="External" /><Relationship Id="rId16" Type="http://schemas.openxmlformats.org/officeDocument/2006/relationships/hyperlink" Target="https://www.leaguelineup.com/teams_baseball.asp?url=ontarioseniorbaseball&amp;teamid=5288497&amp;stats=OFFENSE&amp;ss=027" TargetMode="External" /><Relationship Id="rId107" Type="http://schemas.openxmlformats.org/officeDocument/2006/relationships/hyperlink" Target="https://www.leaguelineup.com/player_baseball.asp?url=ontarioseniorbaseball&amp;playerid=15135650&amp;teamid=5288497" TargetMode="External" /><Relationship Id="rId11" Type="http://schemas.openxmlformats.org/officeDocument/2006/relationships/hyperlink" Target="https://www.leaguelineup.com/teams_baseball.asp?url=ontarioseniorbaseball&amp;teamid=5288497&amp;stats=OFFENSE&amp;ss=021" TargetMode="External" /><Relationship Id="rId32" Type="http://schemas.openxmlformats.org/officeDocument/2006/relationships/hyperlink" Target="https://www.leaguelineup.com/player_baseball.asp?url=ontarioseniorbaseball&amp;playerid=14089922&amp;teamid=5288497" TargetMode="External" /><Relationship Id="rId37" Type="http://schemas.openxmlformats.org/officeDocument/2006/relationships/hyperlink" Target="https://www.leaguelineup.com/player_baseball.asp?url=ontarioseniorbaseball&amp;playerid=13082307&amp;teamid=5288497" TargetMode="External" /><Relationship Id="rId53" Type="http://schemas.openxmlformats.org/officeDocument/2006/relationships/hyperlink" Target="https://www.leaguelineup.com/teams_baseball.asp?url=ontarioseniorbaseball&amp;teamid=7289643&amp;stats=OFFENSE&amp;ss=016" TargetMode="External" /><Relationship Id="rId58" Type="http://schemas.openxmlformats.org/officeDocument/2006/relationships/hyperlink" Target="https://www.leaguelineup.com/teams_baseball.asp?url=ontarioseniorbaseball&amp;teamid=7289643&amp;stats=OFFENSE&amp;ss=021" TargetMode="External" /><Relationship Id="rId74" Type="http://schemas.openxmlformats.org/officeDocument/2006/relationships/hyperlink" Target="https://www.leaguelineup.com/player_baseball.asp?url=ontarioseniorbaseball&amp;playerid=15185521&amp;teamid=7289643" TargetMode="External" /><Relationship Id="rId79" Type="http://schemas.openxmlformats.org/officeDocument/2006/relationships/hyperlink" Target="https://www.leaguelineup.com/player_baseball.asp?url=ontarioseniorbaseball&amp;playerid=15185524&amp;teamid=7289643" TargetMode="External" /><Relationship Id="rId102" Type="http://schemas.openxmlformats.org/officeDocument/2006/relationships/hyperlink" Target="https://www.leaguelineup.com/teams_baseball.asp?url=ontarioseniorbaseball&amp;teamid=5288497&amp;stats=OFFENSE&amp;ss=063" TargetMode="External" /><Relationship Id="rId123" Type="http://schemas.openxmlformats.org/officeDocument/2006/relationships/hyperlink" Target="https://www.leaguelineup.com/player_baseball.asp?url=ontarioseniorbaseball&amp;playerid=14095236&amp;teamid=5288497" TargetMode="External" /><Relationship Id="rId128" Type="http://schemas.openxmlformats.org/officeDocument/2006/relationships/hyperlink" Target="https://www.leaguelineup.com/player_baseball.asp?url=ontarioseniorbaseball&amp;playerid=15030232&amp;teamid=5288497" TargetMode="External" /><Relationship Id="rId5" Type="http://schemas.openxmlformats.org/officeDocument/2006/relationships/hyperlink" Target="https://www.leaguelineup.com/teams_baseball.asp?url=ontarioseniorbaseball&amp;teamid=5288497&amp;stats=OFFENSE&amp;ss=015" TargetMode="External" /><Relationship Id="rId90" Type="http://schemas.openxmlformats.org/officeDocument/2006/relationships/hyperlink" Target="https://www.leaguelineup.com/teams_baseball.asp?url=ontarioseniorbaseball&amp;teamid=5288497&amp;stats=OFFENSE&amp;ss=019" TargetMode="External" /><Relationship Id="rId95" Type="http://schemas.openxmlformats.org/officeDocument/2006/relationships/hyperlink" Target="https://www.leaguelineup.com/teams_baseball.asp?url=ontarioseniorbaseball&amp;teamid=5288497&amp;stats=OFFENSE&amp;ss=024" TargetMode="External" /><Relationship Id="rId14" Type="http://schemas.openxmlformats.org/officeDocument/2006/relationships/hyperlink" Target="https://www.leaguelineup.com/teams_baseball.asp?url=ontarioseniorbaseball&amp;teamid=5288497&amp;stats=OFFENSE&amp;ss=024" TargetMode="External" /><Relationship Id="rId22" Type="http://schemas.openxmlformats.org/officeDocument/2006/relationships/hyperlink" Target="https://www.leaguelineup.com/player_baseball.asp?url=ontarioseniorbaseball&amp;playerid=15114901&amp;teamid=5288497" TargetMode="External" /><Relationship Id="rId27" Type="http://schemas.openxmlformats.org/officeDocument/2006/relationships/hyperlink" Target="https://www.leaguelineup.com/player_baseball.asp?url=ontarioseniorbaseball&amp;playerid=12992417&amp;teamid=5288497" TargetMode="External" /><Relationship Id="rId30" Type="http://schemas.openxmlformats.org/officeDocument/2006/relationships/hyperlink" Target="https://www.leaguelineup.com/player_baseball.asp?url=ontarioseniorbaseball&amp;playerid=13669720&amp;teamid=5288497" TargetMode="External" /><Relationship Id="rId35" Type="http://schemas.openxmlformats.org/officeDocument/2006/relationships/hyperlink" Target="https://www.leaguelineup.com/player_baseball.asp?url=ontarioseniorbaseball&amp;playerid=15130927&amp;teamid=5288497" TargetMode="External" /><Relationship Id="rId43" Type="http://schemas.openxmlformats.org/officeDocument/2006/relationships/hyperlink" Target="https://www.leaguelineup.com/player_baseball.asp?url=ontarioseniorbaseball&amp;playerid=15030233&amp;teamid=5288497" TargetMode="External" /><Relationship Id="rId48" Type="http://schemas.openxmlformats.org/officeDocument/2006/relationships/hyperlink" Target="https://www.leaguelineup.com/teams_baseball.asp?url=ontarioseniorbaseball&amp;teamid=7289643&amp;stats=OFFENSE&amp;ss=999" TargetMode="External" /><Relationship Id="rId56" Type="http://schemas.openxmlformats.org/officeDocument/2006/relationships/hyperlink" Target="https://www.leaguelineup.com/teams_baseball.asp?url=ontarioseniorbaseball&amp;teamid=7289643&amp;stats=OFFENSE&amp;ss=019" TargetMode="External" /><Relationship Id="rId64" Type="http://schemas.openxmlformats.org/officeDocument/2006/relationships/hyperlink" Target="https://www.leaguelineup.com/teams_baseball.asp?url=ontarioseniorbaseball&amp;teamid=7289643&amp;stats=OFFENSE&amp;ss=028" TargetMode="External" /><Relationship Id="rId69" Type="http://schemas.openxmlformats.org/officeDocument/2006/relationships/hyperlink" Target="https://www.leaguelineup.com/player_baseball.asp?url=ontarioseniorbaseball&amp;playerid=15185517&amp;teamid=7289643" TargetMode="External" /><Relationship Id="rId77" Type="http://schemas.openxmlformats.org/officeDocument/2006/relationships/hyperlink" Target="https://www.leaguelineup.com/player_baseball.asp?url=ontarioseniorbaseball&amp;playerid=15185523&amp;teamid=7289643" TargetMode="External" /><Relationship Id="rId100" Type="http://schemas.openxmlformats.org/officeDocument/2006/relationships/hyperlink" Target="https://www.leaguelineup.com/teams_baseball.asp?url=ontarioseniorbaseball&amp;teamid=5288497&amp;stats=OFFENSE&amp;ss=034" TargetMode="External" /><Relationship Id="rId105" Type="http://schemas.openxmlformats.org/officeDocument/2006/relationships/hyperlink" Target="https://www.leaguelineup.com/player_baseball.asp?url=ontarioseniorbaseball&amp;playerid=14095235&amp;teamid=5288497" TargetMode="External" /><Relationship Id="rId113" Type="http://schemas.openxmlformats.org/officeDocument/2006/relationships/hyperlink" Target="https://www.leaguelineup.com/player_baseball.asp?url=ontarioseniorbaseball&amp;playerid=14089922&amp;teamid=5288497" TargetMode="External" /><Relationship Id="rId118" Type="http://schemas.openxmlformats.org/officeDocument/2006/relationships/hyperlink" Target="https://www.leaguelineup.com/player_baseball.asp?url=ontarioseniorbaseball&amp;playerid=13082307&amp;teamid=5288497" TargetMode="External" /><Relationship Id="rId126" Type="http://schemas.openxmlformats.org/officeDocument/2006/relationships/hyperlink" Target="https://www.leaguelineup.com/player_baseball.asp?url=ontarioseniorbaseball&amp;playerid=14367403&amp;teamid=5288497" TargetMode="External" /><Relationship Id="rId134" Type="http://schemas.openxmlformats.org/officeDocument/2006/relationships/printerSettings" Target="../printerSettings/printerSettings4.bin" /><Relationship Id="rId8" Type="http://schemas.openxmlformats.org/officeDocument/2006/relationships/hyperlink" Target="https://www.leaguelineup.com/teams_baseball.asp?url=ontarioseniorbaseball&amp;teamid=5288497&amp;stats=OFFENSE&amp;ss=018" TargetMode="External" /><Relationship Id="rId51" Type="http://schemas.openxmlformats.org/officeDocument/2006/relationships/hyperlink" Target="https://www.leaguelineup.com/teams_baseball.asp?url=ontarioseniorbaseball&amp;teamid=7289643&amp;stats=OFFENSE&amp;ss=013" TargetMode="External" /><Relationship Id="rId72" Type="http://schemas.openxmlformats.org/officeDocument/2006/relationships/hyperlink" Target="https://www.leaguelineup.com/player_baseball.asp?url=ontarioseniorbaseball&amp;playerid=15185519&amp;teamid=7289643" TargetMode="External" /><Relationship Id="rId80" Type="http://schemas.openxmlformats.org/officeDocument/2006/relationships/hyperlink" Target="https://www.leaguelineup.com/player_baseball.asp?url=ontarioseniorbaseball&amp;playerid=15185525&amp;teamid=7289643" TargetMode="External" /><Relationship Id="rId85" Type="http://schemas.openxmlformats.org/officeDocument/2006/relationships/hyperlink" Target="https://www.leaguelineup.com/teams_baseball.asp?url=ontarioseniorbaseball&amp;teamid=5288497&amp;stats=OFFENSE&amp;ss=033" TargetMode="External" /><Relationship Id="rId93" Type="http://schemas.openxmlformats.org/officeDocument/2006/relationships/hyperlink" Target="https://www.leaguelineup.com/teams_baseball.asp?url=ontarioseniorbaseball&amp;teamid=5288497&amp;stats=OFFENSE&amp;ss=022" TargetMode="External" /><Relationship Id="rId98" Type="http://schemas.openxmlformats.org/officeDocument/2006/relationships/hyperlink" Target="https://www.leaguelineup.com/teams_baseball.asp?url=ontarioseniorbaseball&amp;teamid=5288497&amp;stats=OFFENSE&amp;ss=028" TargetMode="External" /><Relationship Id="rId121" Type="http://schemas.openxmlformats.org/officeDocument/2006/relationships/hyperlink" Target="https://www.leaguelineup.com/player_baseball.asp?url=ontarioseniorbaseball&amp;playerid=14505549&amp;teamid=5288497" TargetMode="External" /><Relationship Id="rId3" Type="http://schemas.openxmlformats.org/officeDocument/2006/relationships/hyperlink" Target="https://www.leaguelineup.com/teams_baseball.asp?url=ontarioseniorbaseball&amp;teamid=5288497&amp;stats=OFFENSE&amp;ss=033" TargetMode="External" /><Relationship Id="rId12" Type="http://schemas.openxmlformats.org/officeDocument/2006/relationships/hyperlink" Target="https://www.leaguelineup.com/teams_baseball.asp?url=ontarioseniorbaseball&amp;teamid=5288497&amp;stats=OFFENSE&amp;ss=022" TargetMode="External" /><Relationship Id="rId17" Type="http://schemas.openxmlformats.org/officeDocument/2006/relationships/hyperlink" Target="https://www.leaguelineup.com/teams_baseball.asp?url=ontarioseniorbaseball&amp;teamid=5288497&amp;stats=OFFENSE&amp;ss=028" TargetMode="External" /><Relationship Id="rId25" Type="http://schemas.openxmlformats.org/officeDocument/2006/relationships/hyperlink" Target="https://www.leaguelineup.com/player_baseball.asp?url=ontarioseniorbaseball&amp;playerid=14808246&amp;teamid=5288497" TargetMode="External" /><Relationship Id="rId33" Type="http://schemas.openxmlformats.org/officeDocument/2006/relationships/hyperlink" Target="https://www.leaguelineup.com/player_baseball.asp?url=ontarioseniorbaseball&amp;playerid=15135651&amp;teamid=5288497" TargetMode="External" /><Relationship Id="rId38" Type="http://schemas.openxmlformats.org/officeDocument/2006/relationships/hyperlink" Target="https://www.leaguelineup.com/player_baseball.asp?url=ontarioseniorbaseball&amp;playerid=14346241&amp;teamid=5288497" TargetMode="External" /><Relationship Id="rId46" Type="http://schemas.openxmlformats.org/officeDocument/2006/relationships/hyperlink" Target="https://www.leaguelineup.com/player_baseball.asp?url=ontarioseniorbaseball&amp;playerid=15135649&amp;teamid=5288497" TargetMode="External" /><Relationship Id="rId59" Type="http://schemas.openxmlformats.org/officeDocument/2006/relationships/hyperlink" Target="https://www.leaguelineup.com/teams_baseball.asp?url=ontarioseniorbaseball&amp;teamid=7289643&amp;stats=OFFENSE&amp;ss=022" TargetMode="External" /><Relationship Id="rId67" Type="http://schemas.openxmlformats.org/officeDocument/2006/relationships/hyperlink" Target="https://www.leaguelineup.com/teams_baseball.asp?url=ontarioseniorbaseball&amp;teamid=7289643&amp;stats=OFFENSE&amp;ss=035" TargetMode="External" /><Relationship Id="rId103" Type="http://schemas.openxmlformats.org/officeDocument/2006/relationships/hyperlink" Target="https://www.leaguelineup.com/player_baseball.asp?url=ontarioseniorbaseball&amp;playerid=15114901&amp;teamid=5288497" TargetMode="External" /><Relationship Id="rId108" Type="http://schemas.openxmlformats.org/officeDocument/2006/relationships/hyperlink" Target="https://www.leaguelineup.com/player_baseball.asp?url=ontarioseniorbaseball&amp;playerid=12992417&amp;teamid=5288497" TargetMode="External" /><Relationship Id="rId116" Type="http://schemas.openxmlformats.org/officeDocument/2006/relationships/hyperlink" Target="https://www.leaguelineup.com/player_baseball.asp?url=ontarioseniorbaseball&amp;playerid=15130927&amp;teamid=5288497" TargetMode="External" /><Relationship Id="rId124" Type="http://schemas.openxmlformats.org/officeDocument/2006/relationships/hyperlink" Target="https://www.leaguelineup.com/player_baseball.asp?url=ontarioseniorbaseball&amp;playerid=15030233&amp;teamid=5288497" TargetMode="External" /><Relationship Id="rId129" Type="http://schemas.openxmlformats.org/officeDocument/2006/relationships/hyperlink" Target="https://www.leaguelineup.com/player_baseball.asp?url=ontarioseniorbaseball&amp;playerid=9761531&amp;teamid=5288497" TargetMode="External" /><Relationship Id="rId20" Type="http://schemas.openxmlformats.org/officeDocument/2006/relationships/hyperlink" Target="https://www.leaguelineup.com/teams_baseball.asp?url=ontarioseniorbaseball&amp;teamid=5288497&amp;stats=OFFENSE&amp;ss=035" TargetMode="External" /><Relationship Id="rId41" Type="http://schemas.openxmlformats.org/officeDocument/2006/relationships/hyperlink" Target="https://www.leaguelineup.com/player_baseball.asp?url=ontarioseniorbaseball&amp;playerid=11844177&amp;teamid=5288497" TargetMode="External" /><Relationship Id="rId54" Type="http://schemas.openxmlformats.org/officeDocument/2006/relationships/hyperlink" Target="https://www.leaguelineup.com/teams_baseball.asp?url=ontarioseniorbaseball&amp;teamid=7289643&amp;stats=OFFENSE&amp;ss=017" TargetMode="External" /><Relationship Id="rId62" Type="http://schemas.openxmlformats.org/officeDocument/2006/relationships/hyperlink" Target="https://www.leaguelineup.com/teams_baseball.asp?url=ontarioseniorbaseball&amp;teamid=7289643&amp;stats=OFFENSE&amp;ss=026" TargetMode="External" /><Relationship Id="rId70" Type="http://schemas.openxmlformats.org/officeDocument/2006/relationships/hyperlink" Target="https://www.leaguelineup.com/player_baseball.asp?url=ontarioseniorbaseball&amp;playerid=15185522&amp;teamid=7289643" TargetMode="External" /><Relationship Id="rId75" Type="http://schemas.openxmlformats.org/officeDocument/2006/relationships/hyperlink" Target="https://www.leaguelineup.com/player_baseball.asp?url=ontarioseniorbaseball&amp;playerid=15185526&amp;teamid=7289643" TargetMode="External" /><Relationship Id="rId83" Type="http://schemas.openxmlformats.org/officeDocument/2006/relationships/hyperlink" Target="https://www.leaguelineup.com/teams_baseball.asp?url=ontarioseniorbaseball&amp;teamid=5288497&amp;stats=OFFENSE&amp;ss=999" TargetMode="External" /><Relationship Id="rId88" Type="http://schemas.openxmlformats.org/officeDocument/2006/relationships/hyperlink" Target="https://www.leaguelineup.com/teams_baseball.asp?url=ontarioseniorbaseball&amp;teamid=5288497&amp;stats=OFFENSE&amp;ss=017" TargetMode="External" /><Relationship Id="rId91" Type="http://schemas.openxmlformats.org/officeDocument/2006/relationships/hyperlink" Target="https://www.leaguelineup.com/teams_baseball.asp?url=ontarioseniorbaseball&amp;teamid=5288497&amp;stats=OFFENSE&amp;ss=020" TargetMode="External" /><Relationship Id="rId96" Type="http://schemas.openxmlformats.org/officeDocument/2006/relationships/hyperlink" Target="https://www.leaguelineup.com/teams_baseball.asp?url=ontarioseniorbaseball&amp;teamid=5288497&amp;stats=OFFENSE&amp;ss=026" TargetMode="External" /><Relationship Id="rId111" Type="http://schemas.openxmlformats.org/officeDocument/2006/relationships/hyperlink" Target="https://www.leaguelineup.com/player_baseball.asp?url=ontarioseniorbaseball&amp;playerid=13669720&amp;teamid=5288497" TargetMode="External" /><Relationship Id="rId132" Type="http://schemas.openxmlformats.org/officeDocument/2006/relationships/hyperlink" Target="https://www.leaguelineup.com/teams_baseball.asp?url=ontarioseniorbaseball&amp;teamid=5288497&amp;stats=OFFENSE&amp;ss=013" TargetMode="External" /><Relationship Id="rId1" Type="http://schemas.openxmlformats.org/officeDocument/2006/relationships/hyperlink" Target="https://www.leaguelineup.com/teams_baseball.asp?url=ontarioseniorbaseball&amp;teamid=5288497&amp;stats=OFFENSE&amp;ss=999" TargetMode="External" /><Relationship Id="rId6" Type="http://schemas.openxmlformats.org/officeDocument/2006/relationships/hyperlink" Target="https://www.leaguelineup.com/teams_baseball.asp?url=ontarioseniorbaseball&amp;teamid=5288497&amp;stats=OFFENSE&amp;ss=016" TargetMode="External" /><Relationship Id="rId15" Type="http://schemas.openxmlformats.org/officeDocument/2006/relationships/hyperlink" Target="https://www.leaguelineup.com/teams_baseball.asp?url=ontarioseniorbaseball&amp;teamid=5288497&amp;stats=OFFENSE&amp;ss=026" TargetMode="External" /><Relationship Id="rId23" Type="http://schemas.openxmlformats.org/officeDocument/2006/relationships/hyperlink" Target="https://www.leaguelineup.com/player_baseball.asp?url=ontarioseniorbaseball&amp;playerid=15130962&amp;teamid=5288497" TargetMode="External" /><Relationship Id="rId28" Type="http://schemas.openxmlformats.org/officeDocument/2006/relationships/hyperlink" Target="https://www.leaguelineup.com/player_baseball.asp?url=ontarioseniorbaseball&amp;playerid=14808247&amp;teamid=5288497" TargetMode="External" /><Relationship Id="rId36" Type="http://schemas.openxmlformats.org/officeDocument/2006/relationships/hyperlink" Target="https://www.leaguelineup.com/player_baseball.asp?url=ontarioseniorbaseball&amp;playerid=7928632&amp;teamid=5288497" TargetMode="External" /><Relationship Id="rId49" Type="http://schemas.openxmlformats.org/officeDocument/2006/relationships/hyperlink" Target="https://www.leaguelineup.com/teams_baseball.asp?url=ontarioseniorbaseball&amp;teamid=7289643&amp;stats=OFFENSE&amp;ss=998" TargetMode="External" /><Relationship Id="rId57" Type="http://schemas.openxmlformats.org/officeDocument/2006/relationships/hyperlink" Target="https://www.leaguelineup.com/teams_baseball.asp?url=ontarioseniorbaseball&amp;teamid=7289643&amp;stats=OFFENSE&amp;ss=020" TargetMode="External" /><Relationship Id="rId106" Type="http://schemas.openxmlformats.org/officeDocument/2006/relationships/hyperlink" Target="https://www.leaguelineup.com/player_baseball.asp?url=ontarioseniorbaseball&amp;playerid=14808246&amp;teamid=5288497" TargetMode="External" /><Relationship Id="rId114" Type="http://schemas.openxmlformats.org/officeDocument/2006/relationships/hyperlink" Target="https://www.leaguelineup.com/player_baseball.asp?url=ontarioseniorbaseball&amp;playerid=15135651&amp;teamid=5288497" TargetMode="External" /><Relationship Id="rId119" Type="http://schemas.openxmlformats.org/officeDocument/2006/relationships/hyperlink" Target="https://www.leaguelineup.com/player_baseball.asp?url=ontarioseniorbaseball&amp;playerid=14346241&amp;teamid=5288497" TargetMode="External" /><Relationship Id="rId127" Type="http://schemas.openxmlformats.org/officeDocument/2006/relationships/hyperlink" Target="https://www.leaguelineup.com/player_baseball.asp?url=ontarioseniorbaseball&amp;playerid=15135649&amp;teamid=5288497" TargetMode="External" /><Relationship Id="rId10" Type="http://schemas.openxmlformats.org/officeDocument/2006/relationships/hyperlink" Target="https://www.leaguelineup.com/teams_baseball.asp?url=ontarioseniorbaseball&amp;teamid=5288497&amp;stats=OFFENSE&amp;ss=020" TargetMode="External" /><Relationship Id="rId31" Type="http://schemas.openxmlformats.org/officeDocument/2006/relationships/hyperlink" Target="https://www.leaguelineup.com/player_baseball.asp?url=ontarioseniorbaseball&amp;playerid=9012438&amp;teamid=5288497" TargetMode="External" /><Relationship Id="rId44" Type="http://schemas.openxmlformats.org/officeDocument/2006/relationships/hyperlink" Target="https://www.leaguelineup.com/player_baseball.asp?url=ontarioseniorbaseball&amp;playerid=8913743&amp;teamid=5288497" TargetMode="External" /><Relationship Id="rId52" Type="http://schemas.openxmlformats.org/officeDocument/2006/relationships/hyperlink" Target="https://www.leaguelineup.com/teams_baseball.asp?url=ontarioseniorbaseball&amp;teamid=7289643&amp;stats=OFFENSE&amp;ss=015" TargetMode="External" /><Relationship Id="rId60" Type="http://schemas.openxmlformats.org/officeDocument/2006/relationships/hyperlink" Target="https://www.leaguelineup.com/teams_baseball.asp?url=ontarioseniorbaseball&amp;teamid=7289643&amp;stats=OFFENSE&amp;ss=023" TargetMode="External" /><Relationship Id="rId65" Type="http://schemas.openxmlformats.org/officeDocument/2006/relationships/hyperlink" Target="https://www.leaguelineup.com/teams_baseball.asp?url=ontarioseniorbaseball&amp;teamid=7289643&amp;stats=OFFENSE&amp;ss=029" TargetMode="External" /><Relationship Id="rId73" Type="http://schemas.openxmlformats.org/officeDocument/2006/relationships/hyperlink" Target="https://www.leaguelineup.com/player_baseball.asp?url=ontarioseniorbaseball&amp;playerid=15185528&amp;teamid=7289643" TargetMode="External" /><Relationship Id="rId78" Type="http://schemas.openxmlformats.org/officeDocument/2006/relationships/hyperlink" Target="https://www.leaguelineup.com/player_baseball.asp?url=ontarioseniorbaseball&amp;playerid=15185529&amp;teamid=7289643" TargetMode="External" /><Relationship Id="rId81" Type="http://schemas.openxmlformats.org/officeDocument/2006/relationships/hyperlink" Target="https://www.leaguelineup.com/player_baseball.asp?url=ontarioseniorbaseball&amp;playerid=15185518&amp;teamid=7289643" TargetMode="External" /><Relationship Id="rId86" Type="http://schemas.openxmlformats.org/officeDocument/2006/relationships/hyperlink" Target="https://www.leaguelineup.com/teams_baseball.asp?url=ontarioseniorbaseball&amp;teamid=5288497&amp;stats=OFFENSE&amp;ss=015" TargetMode="External" /><Relationship Id="rId94" Type="http://schemas.openxmlformats.org/officeDocument/2006/relationships/hyperlink" Target="https://www.leaguelineup.com/teams_baseball.asp?url=ontarioseniorbaseball&amp;teamid=5288497&amp;stats=OFFENSE&amp;ss=023" TargetMode="External" /><Relationship Id="rId99" Type="http://schemas.openxmlformats.org/officeDocument/2006/relationships/hyperlink" Target="https://www.leaguelineup.com/teams_baseball.asp?url=ontarioseniorbaseball&amp;teamid=5288497&amp;stats=OFFENSE&amp;ss=029" TargetMode="External" /><Relationship Id="rId101" Type="http://schemas.openxmlformats.org/officeDocument/2006/relationships/hyperlink" Target="https://www.leaguelineup.com/teams_baseball.asp?url=ontarioseniorbaseball&amp;teamid=5288497&amp;stats=OFFENSE&amp;ss=035" TargetMode="External" /><Relationship Id="rId122" Type="http://schemas.openxmlformats.org/officeDocument/2006/relationships/hyperlink" Target="https://www.leaguelineup.com/player_baseball.asp?url=ontarioseniorbaseball&amp;playerid=11844177&amp;teamid=5288497" TargetMode="External" /><Relationship Id="rId130" Type="http://schemas.openxmlformats.org/officeDocument/2006/relationships/hyperlink" Target="https://www.leaguelineup.com/player_baseball.asp?url=ontarioseniorbaseball&amp;playerid=14367403&amp;teamid=5288497" TargetMode="External" /><Relationship Id="rId4" Type="http://schemas.openxmlformats.org/officeDocument/2006/relationships/hyperlink" Target="https://www.leaguelineup.com/teams_baseball.asp?url=ontarioseniorbaseball&amp;teamid=5288497&amp;stats=OFFENSE&amp;ss=013" TargetMode="External" /><Relationship Id="rId9" Type="http://schemas.openxmlformats.org/officeDocument/2006/relationships/hyperlink" Target="https://www.leaguelineup.com/teams_baseball.asp?url=ontarioseniorbaseball&amp;teamid=5288497&amp;stats=OFFENSE&amp;ss=019" TargetMode="External" /><Relationship Id="rId13" Type="http://schemas.openxmlformats.org/officeDocument/2006/relationships/hyperlink" Target="https://www.leaguelineup.com/teams_baseball.asp?url=ontarioseniorbaseball&amp;teamid=5288497&amp;stats=OFFENSE&amp;ss=023" TargetMode="External" /><Relationship Id="rId18" Type="http://schemas.openxmlformats.org/officeDocument/2006/relationships/hyperlink" Target="https://www.leaguelineup.com/teams_baseball.asp?url=ontarioseniorbaseball&amp;teamid=5288497&amp;stats=OFFENSE&amp;ss=029" TargetMode="External" /><Relationship Id="rId39" Type="http://schemas.openxmlformats.org/officeDocument/2006/relationships/hyperlink" Target="https://www.leaguelineup.com/player_baseball.asp?url=ontarioseniorbaseball&amp;playerid=14095234&amp;teamid=5288497" TargetMode="External" /><Relationship Id="rId109" Type="http://schemas.openxmlformats.org/officeDocument/2006/relationships/hyperlink" Target="https://www.leaguelineup.com/player_baseball.asp?url=ontarioseniorbaseball&amp;playerid=14808247&amp;teamid=5288497" TargetMode="External" /><Relationship Id="rId34" Type="http://schemas.openxmlformats.org/officeDocument/2006/relationships/hyperlink" Target="https://www.leaguelineup.com/player_baseball.asp?url=ontarioseniorbaseball&amp;playerid=9761531&amp;teamid=5288497" TargetMode="External" /><Relationship Id="rId50" Type="http://schemas.openxmlformats.org/officeDocument/2006/relationships/hyperlink" Target="https://www.leaguelineup.com/teams_baseball.asp?url=ontarioseniorbaseball&amp;teamid=7289643&amp;stats=OFFENSE&amp;ss=033" TargetMode="External" /><Relationship Id="rId55" Type="http://schemas.openxmlformats.org/officeDocument/2006/relationships/hyperlink" Target="https://www.leaguelineup.com/teams_baseball.asp?url=ontarioseniorbaseball&amp;teamid=7289643&amp;stats=OFFENSE&amp;ss=018" TargetMode="External" /><Relationship Id="rId76" Type="http://schemas.openxmlformats.org/officeDocument/2006/relationships/hyperlink" Target="https://www.leaguelineup.com/player_baseball.asp?url=ontarioseniorbaseball&amp;playerid=15185527&amp;teamid=7289643" TargetMode="External" /><Relationship Id="rId97" Type="http://schemas.openxmlformats.org/officeDocument/2006/relationships/hyperlink" Target="https://www.leaguelineup.com/teams_baseball.asp?url=ontarioseniorbaseball&amp;teamid=5288497&amp;stats=OFFENSE&amp;ss=027" TargetMode="External" /><Relationship Id="rId104" Type="http://schemas.openxmlformats.org/officeDocument/2006/relationships/hyperlink" Target="https://www.leaguelineup.com/player_baseball.asp?url=ontarioseniorbaseball&amp;playerid=15130962&amp;teamid=5288497" TargetMode="External" /><Relationship Id="rId120" Type="http://schemas.openxmlformats.org/officeDocument/2006/relationships/hyperlink" Target="https://www.leaguelineup.com/player_baseball.asp?url=ontarioseniorbaseball&amp;playerid=14095234&amp;teamid=5288497" TargetMode="External" /><Relationship Id="rId125" Type="http://schemas.openxmlformats.org/officeDocument/2006/relationships/hyperlink" Target="https://www.leaguelineup.com/player_baseball.asp?url=ontarioseniorbaseball&amp;playerid=8913743&amp;teamid=5288497" TargetMode="External" /><Relationship Id="rId7" Type="http://schemas.openxmlformats.org/officeDocument/2006/relationships/hyperlink" Target="https://www.leaguelineup.com/teams_baseball.asp?url=ontarioseniorbaseball&amp;teamid=5288497&amp;stats=OFFENSE&amp;ss=017" TargetMode="External" /><Relationship Id="rId71" Type="http://schemas.openxmlformats.org/officeDocument/2006/relationships/hyperlink" Target="https://www.leaguelineup.com/player_baseball.asp?url=ontarioseniorbaseball&amp;playerid=15185520&amp;teamid=7289643" TargetMode="External" /><Relationship Id="rId92" Type="http://schemas.openxmlformats.org/officeDocument/2006/relationships/hyperlink" Target="https://www.leaguelineup.com/teams_baseball.asp?url=ontarioseniorbaseball&amp;teamid=5288497&amp;stats=OFFENSE&amp;ss=021" TargetMode="External" /><Relationship Id="rId2" Type="http://schemas.openxmlformats.org/officeDocument/2006/relationships/hyperlink" Target="https://www.leaguelineup.com/teams_baseball.asp?url=ontarioseniorbaseball&amp;teamid=5288497&amp;stats=OFFENSE&amp;ss=998" TargetMode="External" /><Relationship Id="rId29" Type="http://schemas.openxmlformats.org/officeDocument/2006/relationships/hyperlink" Target="https://www.leaguelineup.com/player_baseball.asp?url=ontarioseniorbaseball&amp;playerid=13202610&amp;teamid=5288497" TargetMode="External" /><Relationship Id="rId24" Type="http://schemas.openxmlformats.org/officeDocument/2006/relationships/hyperlink" Target="https://www.leaguelineup.com/player_baseball.asp?url=ontarioseniorbaseball&amp;playerid=14095235&amp;teamid=5288497" TargetMode="External" /><Relationship Id="rId40" Type="http://schemas.openxmlformats.org/officeDocument/2006/relationships/hyperlink" Target="https://www.leaguelineup.com/player_baseball.asp?url=ontarioseniorbaseball&amp;playerid=14505549&amp;teamid=5288497" TargetMode="External" /><Relationship Id="rId45" Type="http://schemas.openxmlformats.org/officeDocument/2006/relationships/hyperlink" Target="https://www.leaguelineup.com/player_baseball.asp?url=ontarioseniorbaseball&amp;playerid=14367403&amp;teamid=5288497" TargetMode="External" /><Relationship Id="rId66" Type="http://schemas.openxmlformats.org/officeDocument/2006/relationships/hyperlink" Target="https://www.leaguelineup.com/teams_baseball.asp?url=ontarioseniorbaseball&amp;teamid=7289643&amp;stats=OFFENSE&amp;ss=034" TargetMode="External" /><Relationship Id="rId87" Type="http://schemas.openxmlformats.org/officeDocument/2006/relationships/hyperlink" Target="https://www.leaguelineup.com/teams_baseball.asp?url=ontarioseniorbaseball&amp;teamid=5288497&amp;stats=OFFENSE&amp;ss=016" TargetMode="External" /><Relationship Id="rId110" Type="http://schemas.openxmlformats.org/officeDocument/2006/relationships/hyperlink" Target="https://www.leaguelineup.com/player_baseball.asp?url=ontarioseniorbaseball&amp;playerid=13202610&amp;teamid=5288497" TargetMode="External" /><Relationship Id="rId115" Type="http://schemas.openxmlformats.org/officeDocument/2006/relationships/hyperlink" Target="https://www.leaguelineup.com/player_baseball.asp?url=ontarioseniorbaseball&amp;playerid=9761531&amp;teamid=5288497" TargetMode="External" /><Relationship Id="rId131" Type="http://schemas.openxmlformats.org/officeDocument/2006/relationships/hyperlink" Target="https://www.leaguelineup.com/player_baseball.asp?url=ontarioseniorbaseball&amp;playerid=13669720&amp;teamid=5288497" TargetMode="External" /><Relationship Id="rId61" Type="http://schemas.openxmlformats.org/officeDocument/2006/relationships/hyperlink" Target="https://www.leaguelineup.com/teams_baseball.asp?url=ontarioseniorbaseball&amp;teamid=7289643&amp;stats=OFFENSE&amp;ss=024" TargetMode="External" /><Relationship Id="rId82" Type="http://schemas.openxmlformats.org/officeDocument/2006/relationships/hyperlink" Target="https://www.leaguelineup.com/player_baseball.asp?url=ontarioseniorbaseball&amp;playerid=15185516&amp;teamid=7289643" TargetMode="External" /><Relationship Id="rId19" Type="http://schemas.openxmlformats.org/officeDocument/2006/relationships/hyperlink" Target="https://www.leaguelineup.com/teams_baseball.asp?url=ontarioseniorbaseball&amp;teamid=5288497&amp;stats=OFFENSE&amp;ss=034" TargetMode="External" 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aguelineup.com/teams_baseball.asp?url=ontarioseniorbaseball&amp;teamid=7289655&amp;stats=OFFENSE&amp;ss=013" TargetMode="External" /><Relationship Id="rId117" Type="http://schemas.openxmlformats.org/officeDocument/2006/relationships/hyperlink" Target="https://www.leaguelineup.com/teams_baseball.asp?url=ontarioseniorbaseball&amp;teamid=5288492&amp;stats=PITCHING&amp;ss=050" TargetMode="External" /><Relationship Id="rId21" Type="http://schemas.openxmlformats.org/officeDocument/2006/relationships/hyperlink" Target="https://www.leaguelineup.com/teams_baseball.asp?url=ontarioseniorbaseball&amp;teamid=5288492&amp;stats=OFFENSE&amp;ss=035" TargetMode="External" /><Relationship Id="rId42" Type="http://schemas.openxmlformats.org/officeDocument/2006/relationships/hyperlink" Target="https://www.leaguelineup.com/teams_baseball.asp?url=ontarioseniorbaseball&amp;teamid=7289655&amp;stats=OFFENSE&amp;ss=034" TargetMode="External" /><Relationship Id="rId47" Type="http://schemas.openxmlformats.org/officeDocument/2006/relationships/hyperlink" Target="https://www.leaguelineup.com/teams_baseball.asp?url=ontarioseniorbaseball&amp;teamid=5288492&amp;stats=OFFENSE&amp;ss=033" TargetMode="External" /><Relationship Id="rId63" Type="http://schemas.openxmlformats.org/officeDocument/2006/relationships/hyperlink" Target="https://www.leaguelineup.com/teams_baseball.asp?url=ontarioseniorbaseball&amp;teamid=5288492&amp;stats=OFFENSE&amp;ss=029" TargetMode="External" /><Relationship Id="rId68" Type="http://schemas.openxmlformats.org/officeDocument/2006/relationships/hyperlink" Target="https://www.leaguelineup.com/teams_baseball.asp?url=ontarioseniorbaseball&amp;teamid=5288492&amp;stats=PITCHING&amp;ss=998" TargetMode="External" /><Relationship Id="rId84" Type="http://schemas.openxmlformats.org/officeDocument/2006/relationships/hyperlink" Target="https://www.leaguelineup.com/teams_baseball.asp?url=ontarioseniorbaseball&amp;teamid=5288492&amp;stats=PITCHING&amp;ss=064" TargetMode="External" /><Relationship Id="rId89" Type="http://schemas.openxmlformats.org/officeDocument/2006/relationships/hyperlink" Target="https://www.leaguelineup.com/teams_baseball.asp?url=ontarioseniorbaseball&amp;teamid=7289655&amp;stats=PITCHING&amp;ss=039" TargetMode="External" /><Relationship Id="rId112" Type="http://schemas.openxmlformats.org/officeDocument/2006/relationships/hyperlink" Target="https://www.leaguelineup.com/teams_baseball.asp?url=ontarioseniorbaseball&amp;teamid=5288492&amp;stats=PITCHING&amp;ss=044" TargetMode="External" /><Relationship Id="rId133" Type="http://schemas.openxmlformats.org/officeDocument/2006/relationships/hyperlink" Target="https://www.leaguelineup.com/teams_baseball.asp?url=ontarioseniorbaseball&amp;teamid=5288492&amp;stats=OFFENSE&amp;ss=023" TargetMode="External" /><Relationship Id="rId138" Type="http://schemas.openxmlformats.org/officeDocument/2006/relationships/hyperlink" Target="https://www.leaguelineup.com/teams_baseball.asp?url=ontarioseniorbaseball&amp;teamid=5288492&amp;stats=OFFENSE&amp;ss=029" TargetMode="External" /><Relationship Id="rId16" Type="http://schemas.openxmlformats.org/officeDocument/2006/relationships/hyperlink" Target="https://www.leaguelineup.com/teams_baseball.asp?url=ontarioseniorbaseball&amp;teamid=5288492&amp;stats=OFFENSE&amp;ss=026" TargetMode="External" /><Relationship Id="rId107" Type="http://schemas.openxmlformats.org/officeDocument/2006/relationships/hyperlink" Target="https://www.leaguelineup.com/teams_baseball.asp?url=ontarioseniorbaseball&amp;teamid=5288492&amp;stats=PITCHING&amp;ss=039" TargetMode="External" /><Relationship Id="rId11" Type="http://schemas.openxmlformats.org/officeDocument/2006/relationships/hyperlink" Target="https://www.leaguelineup.com/teams_baseball.asp?url=ontarioseniorbaseball&amp;teamid=5288492&amp;stats=OFFENSE&amp;ss=020" TargetMode="External" /><Relationship Id="rId32" Type="http://schemas.openxmlformats.org/officeDocument/2006/relationships/hyperlink" Target="https://www.leaguelineup.com/teams_baseball.asp?url=ontarioseniorbaseball&amp;teamid=7289655&amp;stats=OFFENSE&amp;ss=019" TargetMode="External" /><Relationship Id="rId37" Type="http://schemas.openxmlformats.org/officeDocument/2006/relationships/hyperlink" Target="https://www.leaguelineup.com/teams_baseball.asp?url=ontarioseniorbaseball&amp;teamid=7289655&amp;stats=OFFENSE&amp;ss=024" TargetMode="External" /><Relationship Id="rId53" Type="http://schemas.openxmlformats.org/officeDocument/2006/relationships/hyperlink" Target="https://www.leaguelineup.com/teams_baseball.asp?url=ontarioseniorbaseball&amp;teamid=5288492&amp;stats=OFFENSE&amp;ss=018" TargetMode="External" /><Relationship Id="rId58" Type="http://schemas.openxmlformats.org/officeDocument/2006/relationships/hyperlink" Target="https://www.leaguelineup.com/teams_baseball.asp?url=ontarioseniorbaseball&amp;teamid=5288492&amp;stats=OFFENSE&amp;ss=023" TargetMode="External" /><Relationship Id="rId74" Type="http://schemas.openxmlformats.org/officeDocument/2006/relationships/hyperlink" Target="https://www.leaguelineup.com/teams_baseball.asp?url=ontarioseniorbaseball&amp;teamid=5288492&amp;stats=PITCHING&amp;ss=042" TargetMode="External" /><Relationship Id="rId79" Type="http://schemas.openxmlformats.org/officeDocument/2006/relationships/hyperlink" Target="https://www.leaguelineup.com/teams_baseball.asp?url=ontarioseniorbaseball&amp;teamid=5288492&amp;stats=PITCHING&amp;ss=048" TargetMode="External" /><Relationship Id="rId102" Type="http://schemas.openxmlformats.org/officeDocument/2006/relationships/hyperlink" Target="https://www.leaguelineup.com/teams_baseball.asp?url=ontarioseniorbaseball&amp;teamid=7289655&amp;stats=PITCHING&amp;ss=064" TargetMode="External" /><Relationship Id="rId123" Type="http://schemas.openxmlformats.org/officeDocument/2006/relationships/hyperlink" Target="https://www.leaguelineup.com/teams_baseball.asp?url=ontarioseniorbaseball&amp;teamid=5288492&amp;stats=OFFENSE&amp;ss=033" TargetMode="External" /><Relationship Id="rId128" Type="http://schemas.openxmlformats.org/officeDocument/2006/relationships/hyperlink" Target="https://www.leaguelineup.com/teams_baseball.asp?url=ontarioseniorbaseball&amp;teamid=5288492&amp;stats=OFFENSE&amp;ss=018" TargetMode="External" /><Relationship Id="rId5" Type="http://schemas.openxmlformats.org/officeDocument/2006/relationships/hyperlink" Target="https://www.leaguelineup.com/teams_baseball.asp?url=ontarioseniorbaseball&amp;teamid=5288492&amp;stats=OFFENSE&amp;ss=065" TargetMode="External" /><Relationship Id="rId90" Type="http://schemas.openxmlformats.org/officeDocument/2006/relationships/hyperlink" Target="https://www.leaguelineup.com/teams_baseball.asp?url=ontarioseniorbaseball&amp;teamid=7289655&amp;stats=PITCHING&amp;ss=040" TargetMode="External" /><Relationship Id="rId95" Type="http://schemas.openxmlformats.org/officeDocument/2006/relationships/hyperlink" Target="https://www.leaguelineup.com/teams_baseball.asp?url=ontarioseniorbaseball&amp;teamid=7289655&amp;stats=PITCHING&amp;ss=046" TargetMode="External" /><Relationship Id="rId22" Type="http://schemas.openxmlformats.org/officeDocument/2006/relationships/hyperlink" Target="https://www.leaguelineup.com/teams_baseball.asp?url=ontarioseniorbaseball&amp;teamid=5288492&amp;stats=OFFENSE&amp;ss=063" TargetMode="External" /><Relationship Id="rId27" Type="http://schemas.openxmlformats.org/officeDocument/2006/relationships/hyperlink" Target="https://www.leaguelineup.com/teams_baseball.asp?url=ontarioseniorbaseball&amp;teamid=7289655&amp;stats=OFFENSE&amp;ss=065" TargetMode="External" /><Relationship Id="rId43" Type="http://schemas.openxmlformats.org/officeDocument/2006/relationships/hyperlink" Target="https://www.leaguelineup.com/teams_baseball.asp?url=ontarioseniorbaseball&amp;teamid=7289655&amp;stats=OFFENSE&amp;ss=035" TargetMode="External" /><Relationship Id="rId48" Type="http://schemas.openxmlformats.org/officeDocument/2006/relationships/hyperlink" Target="https://www.leaguelineup.com/teams_baseball.asp?url=ontarioseniorbaseball&amp;teamid=5288492&amp;stats=OFFENSE&amp;ss=013" TargetMode="External" /><Relationship Id="rId64" Type="http://schemas.openxmlformats.org/officeDocument/2006/relationships/hyperlink" Target="https://www.leaguelineup.com/teams_baseball.asp?url=ontarioseniorbaseball&amp;teamid=5288492&amp;stats=OFFENSE&amp;ss=034" TargetMode="External" /><Relationship Id="rId69" Type="http://schemas.openxmlformats.org/officeDocument/2006/relationships/hyperlink" Target="https://www.leaguelineup.com/teams_baseball.asp?url=ontarioseniorbaseball&amp;teamid=5288492&amp;stats=PITCHING&amp;ss=037" TargetMode="External" /><Relationship Id="rId113" Type="http://schemas.openxmlformats.org/officeDocument/2006/relationships/hyperlink" Target="https://www.leaguelineup.com/teams_baseball.asp?url=ontarioseniorbaseball&amp;teamid=5288492&amp;stats=PITCHING&amp;ss=046" TargetMode="External" /><Relationship Id="rId118" Type="http://schemas.openxmlformats.org/officeDocument/2006/relationships/hyperlink" Target="https://www.leaguelineup.com/teams_baseball.asp?url=ontarioseniorbaseball&amp;teamid=5288492&amp;stats=PITCHING&amp;ss=052" TargetMode="External" /><Relationship Id="rId134" Type="http://schemas.openxmlformats.org/officeDocument/2006/relationships/hyperlink" Target="https://www.leaguelineup.com/teams_baseball.asp?url=ontarioseniorbaseball&amp;teamid=5288492&amp;stats=OFFENSE&amp;ss=024" TargetMode="External" /><Relationship Id="rId139" Type="http://schemas.openxmlformats.org/officeDocument/2006/relationships/hyperlink" Target="https://www.leaguelineup.com/teams_baseball.asp?url=ontarioseniorbaseball&amp;teamid=5288492&amp;stats=OFFENSE&amp;ss=034" TargetMode="External" /><Relationship Id="rId8" Type="http://schemas.openxmlformats.org/officeDocument/2006/relationships/hyperlink" Target="https://www.leaguelineup.com/teams_baseball.asp?url=ontarioseniorbaseball&amp;teamid=5288492&amp;stats=OFFENSE&amp;ss=017" TargetMode="External" /><Relationship Id="rId51" Type="http://schemas.openxmlformats.org/officeDocument/2006/relationships/hyperlink" Target="https://www.leaguelineup.com/teams_baseball.asp?url=ontarioseniorbaseball&amp;teamid=5288492&amp;stats=OFFENSE&amp;ss=016" TargetMode="External" /><Relationship Id="rId72" Type="http://schemas.openxmlformats.org/officeDocument/2006/relationships/hyperlink" Target="https://www.leaguelineup.com/teams_baseball.asp?url=ontarioseniorbaseball&amp;teamid=5288492&amp;stats=PITCHING&amp;ss=040" TargetMode="External" /><Relationship Id="rId80" Type="http://schemas.openxmlformats.org/officeDocument/2006/relationships/hyperlink" Target="https://www.leaguelineup.com/teams_baseball.asp?url=ontarioseniorbaseball&amp;teamid=5288492&amp;stats=PITCHING&amp;ss=049" TargetMode="External" /><Relationship Id="rId85" Type="http://schemas.openxmlformats.org/officeDocument/2006/relationships/hyperlink" Target="https://www.leaguelineup.com/teams_baseball.asp?url=ontarioseniorbaseball&amp;teamid=7289655&amp;stats=PITCHING&amp;ss=999" TargetMode="External" /><Relationship Id="rId93" Type="http://schemas.openxmlformats.org/officeDocument/2006/relationships/hyperlink" Target="https://www.leaguelineup.com/teams_baseball.asp?url=ontarioseniorbaseball&amp;teamid=7289655&amp;stats=PITCHING&amp;ss=043" TargetMode="External" /><Relationship Id="rId98" Type="http://schemas.openxmlformats.org/officeDocument/2006/relationships/hyperlink" Target="https://www.leaguelineup.com/teams_baseball.asp?url=ontarioseniorbaseball&amp;teamid=7289655&amp;stats=PITCHING&amp;ss=049" TargetMode="External" /><Relationship Id="rId121" Type="http://schemas.openxmlformats.org/officeDocument/2006/relationships/hyperlink" Target="https://www.leaguelineup.com/teams_baseball.asp?url=ontarioseniorbaseball&amp;teamid=5288492&amp;stats=OFFENSE&amp;ss=999" TargetMode="External" /><Relationship Id="rId142" Type="http://schemas.openxmlformats.org/officeDocument/2006/relationships/printerSettings" Target="../printerSettings/printerSettings5.bin" /><Relationship Id="rId3" Type="http://schemas.openxmlformats.org/officeDocument/2006/relationships/hyperlink" Target="https://www.leaguelineup.com/teams_baseball.asp?url=ontarioseniorbaseball&amp;teamid=5288492&amp;stats=OFFENSE&amp;ss=033" TargetMode="External" /><Relationship Id="rId12" Type="http://schemas.openxmlformats.org/officeDocument/2006/relationships/hyperlink" Target="https://www.leaguelineup.com/teams_baseball.asp?url=ontarioseniorbaseball&amp;teamid=5288492&amp;stats=OFFENSE&amp;ss=021" TargetMode="External" /><Relationship Id="rId17" Type="http://schemas.openxmlformats.org/officeDocument/2006/relationships/hyperlink" Target="https://www.leaguelineup.com/teams_baseball.asp?url=ontarioseniorbaseball&amp;teamid=5288492&amp;stats=OFFENSE&amp;ss=027" TargetMode="External" /><Relationship Id="rId25" Type="http://schemas.openxmlformats.org/officeDocument/2006/relationships/hyperlink" Target="https://www.leaguelineup.com/teams_baseball.asp?url=ontarioseniorbaseball&amp;teamid=7289655&amp;stats=OFFENSE&amp;ss=033" TargetMode="External" /><Relationship Id="rId33" Type="http://schemas.openxmlformats.org/officeDocument/2006/relationships/hyperlink" Target="https://www.leaguelineup.com/teams_baseball.asp?url=ontarioseniorbaseball&amp;teamid=7289655&amp;stats=OFFENSE&amp;ss=020" TargetMode="External" /><Relationship Id="rId38" Type="http://schemas.openxmlformats.org/officeDocument/2006/relationships/hyperlink" Target="https://www.leaguelineup.com/teams_baseball.asp?url=ontarioseniorbaseball&amp;teamid=7289655&amp;stats=OFFENSE&amp;ss=026" TargetMode="External" /><Relationship Id="rId46" Type="http://schemas.openxmlformats.org/officeDocument/2006/relationships/hyperlink" Target="https://www.leaguelineup.com/teams_baseball.asp?url=ontarioseniorbaseball&amp;teamid=5288492&amp;stats=OFFENSE&amp;ss=998" TargetMode="External" /><Relationship Id="rId59" Type="http://schemas.openxmlformats.org/officeDocument/2006/relationships/hyperlink" Target="https://www.leaguelineup.com/teams_baseball.asp?url=ontarioseniorbaseball&amp;teamid=5288492&amp;stats=OFFENSE&amp;ss=024" TargetMode="External" /><Relationship Id="rId67" Type="http://schemas.openxmlformats.org/officeDocument/2006/relationships/hyperlink" Target="https://www.leaguelineup.com/teams_baseball.asp?url=ontarioseniorbaseball&amp;teamid=5288492&amp;stats=PITCHING&amp;ss=999" TargetMode="External" /><Relationship Id="rId103" Type="http://schemas.openxmlformats.org/officeDocument/2006/relationships/hyperlink" Target="https://www.leaguelineup.com/teams_baseball.asp?url=ontarioseniorbaseball&amp;teamid=5288492&amp;stats=PITCHING&amp;ss=999" TargetMode="External" /><Relationship Id="rId108" Type="http://schemas.openxmlformats.org/officeDocument/2006/relationships/hyperlink" Target="https://www.leaguelineup.com/teams_baseball.asp?url=ontarioseniorbaseball&amp;teamid=5288492&amp;stats=PITCHING&amp;ss=040" TargetMode="External" /><Relationship Id="rId116" Type="http://schemas.openxmlformats.org/officeDocument/2006/relationships/hyperlink" Target="https://www.leaguelineup.com/teams_baseball.asp?url=ontarioseniorbaseball&amp;teamid=5288492&amp;stats=PITCHING&amp;ss=049" TargetMode="External" /><Relationship Id="rId124" Type="http://schemas.openxmlformats.org/officeDocument/2006/relationships/hyperlink" Target="https://www.leaguelineup.com/teams_baseball.asp?url=ontarioseniorbaseball&amp;teamid=5288492&amp;stats=OFFENSE&amp;ss=013" TargetMode="External" /><Relationship Id="rId129" Type="http://schemas.openxmlformats.org/officeDocument/2006/relationships/hyperlink" Target="https://www.leaguelineup.com/teams_baseball.asp?url=ontarioseniorbaseball&amp;teamid=5288492&amp;stats=OFFENSE&amp;ss=019" TargetMode="External" /><Relationship Id="rId137" Type="http://schemas.openxmlformats.org/officeDocument/2006/relationships/hyperlink" Target="https://www.leaguelineup.com/teams_baseball.asp?url=ontarioseniorbaseball&amp;teamid=5288492&amp;stats=OFFENSE&amp;ss=028" TargetMode="External" /><Relationship Id="rId20" Type="http://schemas.openxmlformats.org/officeDocument/2006/relationships/hyperlink" Target="https://www.leaguelineup.com/teams_baseball.asp?url=ontarioseniorbaseball&amp;teamid=5288492&amp;stats=OFFENSE&amp;ss=034" TargetMode="External" /><Relationship Id="rId41" Type="http://schemas.openxmlformats.org/officeDocument/2006/relationships/hyperlink" Target="https://www.leaguelineup.com/teams_baseball.asp?url=ontarioseniorbaseball&amp;teamid=7289655&amp;stats=OFFENSE&amp;ss=029" TargetMode="External" /><Relationship Id="rId54" Type="http://schemas.openxmlformats.org/officeDocument/2006/relationships/hyperlink" Target="https://www.leaguelineup.com/teams_baseball.asp?url=ontarioseniorbaseball&amp;teamid=5288492&amp;stats=OFFENSE&amp;ss=019" TargetMode="External" /><Relationship Id="rId62" Type="http://schemas.openxmlformats.org/officeDocument/2006/relationships/hyperlink" Target="https://www.leaguelineup.com/teams_baseball.asp?url=ontarioseniorbaseball&amp;teamid=5288492&amp;stats=OFFENSE&amp;ss=028" TargetMode="External" /><Relationship Id="rId70" Type="http://schemas.openxmlformats.org/officeDocument/2006/relationships/hyperlink" Target="https://www.leaguelineup.com/teams_baseball.asp?url=ontarioseniorbaseball&amp;teamid=5288492&amp;stats=PITCHING&amp;ss=038" TargetMode="External" /><Relationship Id="rId75" Type="http://schemas.openxmlformats.org/officeDocument/2006/relationships/hyperlink" Target="https://www.leaguelineup.com/teams_baseball.asp?url=ontarioseniorbaseball&amp;teamid=5288492&amp;stats=PITCHING&amp;ss=043" TargetMode="External" /><Relationship Id="rId83" Type="http://schemas.openxmlformats.org/officeDocument/2006/relationships/hyperlink" Target="https://www.leaguelineup.com/teams_baseball.asp?url=ontarioseniorbaseball&amp;teamid=5288492&amp;stats=PITCHING&amp;ss=053" TargetMode="External" /><Relationship Id="rId88" Type="http://schemas.openxmlformats.org/officeDocument/2006/relationships/hyperlink" Target="https://www.leaguelineup.com/teams_baseball.asp?url=ontarioseniorbaseball&amp;teamid=7289655&amp;stats=PITCHING&amp;ss=038" TargetMode="External" /><Relationship Id="rId91" Type="http://schemas.openxmlformats.org/officeDocument/2006/relationships/hyperlink" Target="https://www.leaguelineup.com/teams_baseball.asp?url=ontarioseniorbaseball&amp;teamid=7289655&amp;stats=PITCHING&amp;ss=041" TargetMode="External" /><Relationship Id="rId96" Type="http://schemas.openxmlformats.org/officeDocument/2006/relationships/hyperlink" Target="https://www.leaguelineup.com/teams_baseball.asp?url=ontarioseniorbaseball&amp;teamid=7289655&amp;stats=PITCHING&amp;ss=047" TargetMode="External" /><Relationship Id="rId111" Type="http://schemas.openxmlformats.org/officeDocument/2006/relationships/hyperlink" Target="https://www.leaguelineup.com/teams_baseball.asp?url=ontarioseniorbaseball&amp;teamid=5288492&amp;stats=PITCHING&amp;ss=043" TargetMode="External" /><Relationship Id="rId132" Type="http://schemas.openxmlformats.org/officeDocument/2006/relationships/hyperlink" Target="https://www.leaguelineup.com/teams_baseball.asp?url=ontarioseniorbaseball&amp;teamid=5288492&amp;stats=OFFENSE&amp;ss=022" TargetMode="External" /><Relationship Id="rId140" Type="http://schemas.openxmlformats.org/officeDocument/2006/relationships/hyperlink" Target="https://www.leaguelineup.com/teams_baseball.asp?url=ontarioseniorbaseball&amp;teamid=5288492&amp;stats=OFFENSE&amp;ss=035" TargetMode="External" /><Relationship Id="rId1" Type="http://schemas.openxmlformats.org/officeDocument/2006/relationships/hyperlink" Target="https://www.leaguelineup.com/teams_baseball.asp?url=ontarioseniorbaseball&amp;teamid=5288492&amp;stats=OFFENSE&amp;ss=999" TargetMode="External" /><Relationship Id="rId6" Type="http://schemas.openxmlformats.org/officeDocument/2006/relationships/hyperlink" Target="https://www.leaguelineup.com/teams_baseball.asp?url=ontarioseniorbaseball&amp;teamid=5288492&amp;stats=OFFENSE&amp;ss=015" TargetMode="External" /><Relationship Id="rId15" Type="http://schemas.openxmlformats.org/officeDocument/2006/relationships/hyperlink" Target="https://www.leaguelineup.com/teams_baseball.asp?url=ontarioseniorbaseball&amp;teamid=5288492&amp;stats=OFFENSE&amp;ss=024" TargetMode="External" /><Relationship Id="rId23" Type="http://schemas.openxmlformats.org/officeDocument/2006/relationships/hyperlink" Target="https://www.leaguelineup.com/teams_baseball.asp?url=ontarioseniorbaseball&amp;teamid=7289655&amp;stats=OFFENSE&amp;ss=999" TargetMode="External" /><Relationship Id="rId28" Type="http://schemas.openxmlformats.org/officeDocument/2006/relationships/hyperlink" Target="https://www.leaguelineup.com/teams_baseball.asp?url=ontarioseniorbaseball&amp;teamid=7289655&amp;stats=OFFENSE&amp;ss=015" TargetMode="External" /><Relationship Id="rId36" Type="http://schemas.openxmlformats.org/officeDocument/2006/relationships/hyperlink" Target="https://www.leaguelineup.com/teams_baseball.asp?url=ontarioseniorbaseball&amp;teamid=7289655&amp;stats=OFFENSE&amp;ss=023" TargetMode="External" /><Relationship Id="rId49" Type="http://schemas.openxmlformats.org/officeDocument/2006/relationships/hyperlink" Target="https://www.leaguelineup.com/teams_baseball.asp?url=ontarioseniorbaseball&amp;teamid=5288492&amp;stats=OFFENSE&amp;ss=065" TargetMode="External" /><Relationship Id="rId57" Type="http://schemas.openxmlformats.org/officeDocument/2006/relationships/hyperlink" Target="https://www.leaguelineup.com/teams_baseball.asp?url=ontarioseniorbaseball&amp;teamid=5288492&amp;stats=OFFENSE&amp;ss=022" TargetMode="External" /><Relationship Id="rId106" Type="http://schemas.openxmlformats.org/officeDocument/2006/relationships/hyperlink" Target="https://www.leaguelineup.com/teams_baseball.asp?url=ontarioseniorbaseball&amp;teamid=5288492&amp;stats=PITCHING&amp;ss=038" TargetMode="External" /><Relationship Id="rId114" Type="http://schemas.openxmlformats.org/officeDocument/2006/relationships/hyperlink" Target="https://www.leaguelineup.com/teams_baseball.asp?url=ontarioseniorbaseball&amp;teamid=5288492&amp;stats=PITCHING&amp;ss=047" TargetMode="External" /><Relationship Id="rId119" Type="http://schemas.openxmlformats.org/officeDocument/2006/relationships/hyperlink" Target="https://www.leaguelineup.com/teams_baseball.asp?url=ontarioseniorbaseball&amp;teamid=5288492&amp;stats=PITCHING&amp;ss=053" TargetMode="External" /><Relationship Id="rId127" Type="http://schemas.openxmlformats.org/officeDocument/2006/relationships/hyperlink" Target="https://www.leaguelineup.com/teams_baseball.asp?url=ontarioseniorbaseball&amp;teamid=5288492&amp;stats=OFFENSE&amp;ss=017" TargetMode="External" /><Relationship Id="rId10" Type="http://schemas.openxmlformats.org/officeDocument/2006/relationships/hyperlink" Target="https://www.leaguelineup.com/teams_baseball.asp?url=ontarioseniorbaseball&amp;teamid=5288492&amp;stats=OFFENSE&amp;ss=019" TargetMode="External" /><Relationship Id="rId31" Type="http://schemas.openxmlformats.org/officeDocument/2006/relationships/hyperlink" Target="https://www.leaguelineup.com/teams_baseball.asp?url=ontarioseniorbaseball&amp;teamid=7289655&amp;stats=OFFENSE&amp;ss=018" TargetMode="External" /><Relationship Id="rId44" Type="http://schemas.openxmlformats.org/officeDocument/2006/relationships/hyperlink" Target="https://www.leaguelineup.com/teams_baseball.asp?url=ontarioseniorbaseball&amp;teamid=7289655&amp;stats=OFFENSE&amp;ss=063" TargetMode="External" /><Relationship Id="rId52" Type="http://schemas.openxmlformats.org/officeDocument/2006/relationships/hyperlink" Target="https://www.leaguelineup.com/teams_baseball.asp?url=ontarioseniorbaseball&amp;teamid=5288492&amp;stats=OFFENSE&amp;ss=017" TargetMode="External" /><Relationship Id="rId60" Type="http://schemas.openxmlformats.org/officeDocument/2006/relationships/hyperlink" Target="https://www.leaguelineup.com/teams_baseball.asp?url=ontarioseniorbaseball&amp;teamid=5288492&amp;stats=OFFENSE&amp;ss=026" TargetMode="External" /><Relationship Id="rId65" Type="http://schemas.openxmlformats.org/officeDocument/2006/relationships/hyperlink" Target="https://www.leaguelineup.com/teams_baseball.asp?url=ontarioseniorbaseball&amp;teamid=5288492&amp;stats=OFFENSE&amp;ss=035" TargetMode="External" /><Relationship Id="rId73" Type="http://schemas.openxmlformats.org/officeDocument/2006/relationships/hyperlink" Target="https://www.leaguelineup.com/teams_baseball.asp?url=ontarioseniorbaseball&amp;teamid=5288492&amp;stats=PITCHING&amp;ss=041" TargetMode="External" /><Relationship Id="rId78" Type="http://schemas.openxmlformats.org/officeDocument/2006/relationships/hyperlink" Target="https://www.leaguelineup.com/teams_baseball.asp?url=ontarioseniorbaseball&amp;teamid=5288492&amp;stats=PITCHING&amp;ss=047" TargetMode="External" /><Relationship Id="rId81" Type="http://schemas.openxmlformats.org/officeDocument/2006/relationships/hyperlink" Target="https://www.leaguelineup.com/teams_baseball.asp?url=ontarioseniorbaseball&amp;teamid=5288492&amp;stats=PITCHING&amp;ss=050" TargetMode="External" /><Relationship Id="rId86" Type="http://schemas.openxmlformats.org/officeDocument/2006/relationships/hyperlink" Target="https://www.leaguelineup.com/teams_baseball.asp?url=ontarioseniorbaseball&amp;teamid=7289655&amp;stats=PITCHING&amp;ss=998" TargetMode="External" /><Relationship Id="rId94" Type="http://schemas.openxmlformats.org/officeDocument/2006/relationships/hyperlink" Target="https://www.leaguelineup.com/teams_baseball.asp?url=ontarioseniorbaseball&amp;teamid=7289655&amp;stats=PITCHING&amp;ss=044" TargetMode="External" /><Relationship Id="rId99" Type="http://schemas.openxmlformats.org/officeDocument/2006/relationships/hyperlink" Target="https://www.leaguelineup.com/teams_baseball.asp?url=ontarioseniorbaseball&amp;teamid=7289655&amp;stats=PITCHING&amp;ss=050" TargetMode="External" /><Relationship Id="rId101" Type="http://schemas.openxmlformats.org/officeDocument/2006/relationships/hyperlink" Target="https://www.leaguelineup.com/teams_baseball.asp?url=ontarioseniorbaseball&amp;teamid=7289655&amp;stats=PITCHING&amp;ss=053" TargetMode="External" /><Relationship Id="rId122" Type="http://schemas.openxmlformats.org/officeDocument/2006/relationships/hyperlink" Target="https://www.leaguelineup.com/teams_baseball.asp?url=ontarioseniorbaseball&amp;teamid=5288492&amp;stats=OFFENSE&amp;ss=998" TargetMode="External" /><Relationship Id="rId130" Type="http://schemas.openxmlformats.org/officeDocument/2006/relationships/hyperlink" Target="https://www.leaguelineup.com/teams_baseball.asp?url=ontarioseniorbaseball&amp;teamid=5288492&amp;stats=OFFENSE&amp;ss=020" TargetMode="External" /><Relationship Id="rId135" Type="http://schemas.openxmlformats.org/officeDocument/2006/relationships/hyperlink" Target="https://www.leaguelineup.com/teams_baseball.asp?url=ontarioseniorbaseball&amp;teamid=5288492&amp;stats=OFFENSE&amp;ss=026" TargetMode="External" /><Relationship Id="rId4" Type="http://schemas.openxmlformats.org/officeDocument/2006/relationships/hyperlink" Target="https://www.leaguelineup.com/teams_baseball.asp?url=ontarioseniorbaseball&amp;teamid=5288492&amp;stats=OFFENSE&amp;ss=013" TargetMode="External" /><Relationship Id="rId9" Type="http://schemas.openxmlformats.org/officeDocument/2006/relationships/hyperlink" Target="https://www.leaguelineup.com/teams_baseball.asp?url=ontarioseniorbaseball&amp;teamid=5288492&amp;stats=OFFENSE&amp;ss=018" TargetMode="External" /><Relationship Id="rId13" Type="http://schemas.openxmlformats.org/officeDocument/2006/relationships/hyperlink" Target="https://www.leaguelineup.com/teams_baseball.asp?url=ontarioseniorbaseball&amp;teamid=5288492&amp;stats=OFFENSE&amp;ss=022" TargetMode="External" /><Relationship Id="rId18" Type="http://schemas.openxmlformats.org/officeDocument/2006/relationships/hyperlink" Target="https://www.leaguelineup.com/teams_baseball.asp?url=ontarioseniorbaseball&amp;teamid=5288492&amp;stats=OFFENSE&amp;ss=028" TargetMode="External" /><Relationship Id="rId39" Type="http://schemas.openxmlformats.org/officeDocument/2006/relationships/hyperlink" Target="https://www.leaguelineup.com/teams_baseball.asp?url=ontarioseniorbaseball&amp;teamid=7289655&amp;stats=OFFENSE&amp;ss=027" TargetMode="External" /><Relationship Id="rId109" Type="http://schemas.openxmlformats.org/officeDocument/2006/relationships/hyperlink" Target="https://www.leaguelineup.com/teams_baseball.asp?url=ontarioseniorbaseball&amp;teamid=5288492&amp;stats=PITCHING&amp;ss=041" TargetMode="External" /><Relationship Id="rId34" Type="http://schemas.openxmlformats.org/officeDocument/2006/relationships/hyperlink" Target="https://www.leaguelineup.com/teams_baseball.asp?url=ontarioseniorbaseball&amp;teamid=7289655&amp;stats=OFFENSE&amp;ss=021" TargetMode="External" /><Relationship Id="rId50" Type="http://schemas.openxmlformats.org/officeDocument/2006/relationships/hyperlink" Target="https://www.leaguelineup.com/teams_baseball.asp?url=ontarioseniorbaseball&amp;teamid=5288492&amp;stats=OFFENSE&amp;ss=015" TargetMode="External" /><Relationship Id="rId55" Type="http://schemas.openxmlformats.org/officeDocument/2006/relationships/hyperlink" Target="https://www.leaguelineup.com/teams_baseball.asp?url=ontarioseniorbaseball&amp;teamid=5288492&amp;stats=OFFENSE&amp;ss=020" TargetMode="External" /><Relationship Id="rId76" Type="http://schemas.openxmlformats.org/officeDocument/2006/relationships/hyperlink" Target="https://www.leaguelineup.com/teams_baseball.asp?url=ontarioseniorbaseball&amp;teamid=5288492&amp;stats=PITCHING&amp;ss=044" TargetMode="External" /><Relationship Id="rId97" Type="http://schemas.openxmlformats.org/officeDocument/2006/relationships/hyperlink" Target="https://www.leaguelineup.com/teams_baseball.asp?url=ontarioseniorbaseball&amp;teamid=7289655&amp;stats=PITCHING&amp;ss=048" TargetMode="External" /><Relationship Id="rId104" Type="http://schemas.openxmlformats.org/officeDocument/2006/relationships/hyperlink" Target="https://www.leaguelineup.com/teams_baseball.asp?url=ontarioseniorbaseball&amp;teamid=5288492&amp;stats=PITCHING&amp;ss=998" TargetMode="External" /><Relationship Id="rId120" Type="http://schemas.openxmlformats.org/officeDocument/2006/relationships/hyperlink" Target="https://www.leaguelineup.com/teams_baseball.asp?url=ontarioseniorbaseball&amp;teamid=5288492&amp;stats=PITCHING&amp;ss=064" TargetMode="External" /><Relationship Id="rId125" Type="http://schemas.openxmlformats.org/officeDocument/2006/relationships/hyperlink" Target="https://www.leaguelineup.com/teams_baseball.asp?url=ontarioseniorbaseball&amp;teamid=5288492&amp;stats=OFFENSE&amp;ss=015" TargetMode="External" /><Relationship Id="rId141" Type="http://schemas.openxmlformats.org/officeDocument/2006/relationships/hyperlink" Target="https://www.leaguelineup.com/teams_baseball.asp?url=ontarioseniorbaseball&amp;teamid=5288492&amp;stats=OFFENSE&amp;ss=063" TargetMode="External" /><Relationship Id="rId7" Type="http://schemas.openxmlformats.org/officeDocument/2006/relationships/hyperlink" Target="https://www.leaguelineup.com/teams_baseball.asp?url=ontarioseniorbaseball&amp;teamid=5288492&amp;stats=OFFENSE&amp;ss=016" TargetMode="External" /><Relationship Id="rId71" Type="http://schemas.openxmlformats.org/officeDocument/2006/relationships/hyperlink" Target="https://www.leaguelineup.com/teams_baseball.asp?url=ontarioseniorbaseball&amp;teamid=5288492&amp;stats=PITCHING&amp;ss=039" TargetMode="External" /><Relationship Id="rId92" Type="http://schemas.openxmlformats.org/officeDocument/2006/relationships/hyperlink" Target="https://www.leaguelineup.com/teams_baseball.asp?url=ontarioseniorbaseball&amp;teamid=7289655&amp;stats=PITCHING&amp;ss=042" TargetMode="External" /><Relationship Id="rId2" Type="http://schemas.openxmlformats.org/officeDocument/2006/relationships/hyperlink" Target="https://www.leaguelineup.com/teams_baseball.asp?url=ontarioseniorbaseball&amp;teamid=5288492&amp;stats=OFFENSE&amp;ss=998" TargetMode="External" /><Relationship Id="rId29" Type="http://schemas.openxmlformats.org/officeDocument/2006/relationships/hyperlink" Target="https://www.leaguelineup.com/teams_baseball.asp?url=ontarioseniorbaseball&amp;teamid=7289655&amp;stats=OFFENSE&amp;ss=016" TargetMode="External" /><Relationship Id="rId24" Type="http://schemas.openxmlformats.org/officeDocument/2006/relationships/hyperlink" Target="https://www.leaguelineup.com/teams_baseball.asp?url=ontarioseniorbaseball&amp;teamid=7289655&amp;stats=OFFENSE&amp;ss=998" TargetMode="External" /><Relationship Id="rId40" Type="http://schemas.openxmlformats.org/officeDocument/2006/relationships/hyperlink" Target="https://www.leaguelineup.com/teams_baseball.asp?url=ontarioseniorbaseball&amp;teamid=7289655&amp;stats=OFFENSE&amp;ss=028" TargetMode="External" /><Relationship Id="rId45" Type="http://schemas.openxmlformats.org/officeDocument/2006/relationships/hyperlink" Target="https://www.leaguelineup.com/teams_baseball.asp?url=ontarioseniorbaseball&amp;teamid=5288492&amp;stats=OFFENSE&amp;ss=999" TargetMode="External" /><Relationship Id="rId66" Type="http://schemas.openxmlformats.org/officeDocument/2006/relationships/hyperlink" Target="https://www.leaguelineup.com/teams_baseball.asp?url=ontarioseniorbaseball&amp;teamid=5288492&amp;stats=OFFENSE&amp;ss=063" TargetMode="External" /><Relationship Id="rId87" Type="http://schemas.openxmlformats.org/officeDocument/2006/relationships/hyperlink" Target="https://www.leaguelineup.com/teams_baseball.asp?url=ontarioseniorbaseball&amp;teamid=7289655&amp;stats=PITCHING&amp;ss=037" TargetMode="External" /><Relationship Id="rId110" Type="http://schemas.openxmlformats.org/officeDocument/2006/relationships/hyperlink" Target="https://www.leaguelineup.com/teams_baseball.asp?url=ontarioseniorbaseball&amp;teamid=5288492&amp;stats=PITCHING&amp;ss=042" TargetMode="External" /><Relationship Id="rId115" Type="http://schemas.openxmlformats.org/officeDocument/2006/relationships/hyperlink" Target="https://www.leaguelineup.com/teams_baseball.asp?url=ontarioseniorbaseball&amp;teamid=5288492&amp;stats=PITCHING&amp;ss=048" TargetMode="External" /><Relationship Id="rId131" Type="http://schemas.openxmlformats.org/officeDocument/2006/relationships/hyperlink" Target="https://www.leaguelineup.com/teams_baseball.asp?url=ontarioseniorbaseball&amp;teamid=5288492&amp;stats=OFFENSE&amp;ss=021" TargetMode="External" /><Relationship Id="rId136" Type="http://schemas.openxmlformats.org/officeDocument/2006/relationships/hyperlink" Target="https://www.leaguelineup.com/teams_baseball.asp?url=ontarioseniorbaseball&amp;teamid=5288492&amp;stats=OFFENSE&amp;ss=027" TargetMode="External" /><Relationship Id="rId61" Type="http://schemas.openxmlformats.org/officeDocument/2006/relationships/hyperlink" Target="https://www.leaguelineup.com/teams_baseball.asp?url=ontarioseniorbaseball&amp;teamid=5288492&amp;stats=OFFENSE&amp;ss=027" TargetMode="External" /><Relationship Id="rId82" Type="http://schemas.openxmlformats.org/officeDocument/2006/relationships/hyperlink" Target="https://www.leaguelineup.com/teams_baseball.asp?url=ontarioseniorbaseball&amp;teamid=5288492&amp;stats=PITCHING&amp;ss=052" TargetMode="External" /><Relationship Id="rId19" Type="http://schemas.openxmlformats.org/officeDocument/2006/relationships/hyperlink" Target="https://www.leaguelineup.com/teams_baseball.asp?url=ontarioseniorbaseball&amp;teamid=5288492&amp;stats=OFFENSE&amp;ss=029" TargetMode="External" /><Relationship Id="rId14" Type="http://schemas.openxmlformats.org/officeDocument/2006/relationships/hyperlink" Target="https://www.leaguelineup.com/teams_baseball.asp?url=ontarioseniorbaseball&amp;teamid=5288492&amp;stats=OFFENSE&amp;ss=023" TargetMode="External" /><Relationship Id="rId30" Type="http://schemas.openxmlformats.org/officeDocument/2006/relationships/hyperlink" Target="https://www.leaguelineup.com/teams_baseball.asp?url=ontarioseniorbaseball&amp;teamid=7289655&amp;stats=OFFENSE&amp;ss=017" TargetMode="External" /><Relationship Id="rId35" Type="http://schemas.openxmlformats.org/officeDocument/2006/relationships/hyperlink" Target="https://www.leaguelineup.com/teams_baseball.asp?url=ontarioseniorbaseball&amp;teamid=7289655&amp;stats=OFFENSE&amp;ss=022" TargetMode="External" /><Relationship Id="rId56" Type="http://schemas.openxmlformats.org/officeDocument/2006/relationships/hyperlink" Target="https://www.leaguelineup.com/teams_baseball.asp?url=ontarioseniorbaseball&amp;teamid=5288492&amp;stats=OFFENSE&amp;ss=021" TargetMode="External" /><Relationship Id="rId77" Type="http://schemas.openxmlformats.org/officeDocument/2006/relationships/hyperlink" Target="https://www.leaguelineup.com/teams_baseball.asp?url=ontarioseniorbaseball&amp;teamid=5288492&amp;stats=PITCHING&amp;ss=046" TargetMode="External" /><Relationship Id="rId100" Type="http://schemas.openxmlformats.org/officeDocument/2006/relationships/hyperlink" Target="https://www.leaguelineup.com/teams_baseball.asp?url=ontarioseniorbaseball&amp;teamid=7289655&amp;stats=PITCHING&amp;ss=052" TargetMode="External" /><Relationship Id="rId105" Type="http://schemas.openxmlformats.org/officeDocument/2006/relationships/hyperlink" Target="https://www.leaguelineup.com/teams_baseball.asp?url=ontarioseniorbaseball&amp;teamid=5288492&amp;stats=PITCHING&amp;ss=037" TargetMode="External" /><Relationship Id="rId126" Type="http://schemas.openxmlformats.org/officeDocument/2006/relationships/hyperlink" Target="https://www.leaguelineup.com/teams_baseball.asp?url=ontarioseniorbaseball&amp;teamid=5288492&amp;stats=OFFENSE&amp;ss=016" TargetMode="External" 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aguelineup.com/teams_baseball.asp?url=ontarioseniorbaseball&amp;teamid=7289655&amp;stats=OFFENSE&amp;ss=013" TargetMode="External" /><Relationship Id="rId117" Type="http://schemas.openxmlformats.org/officeDocument/2006/relationships/hyperlink" Target="https://www.leaguelineup.com/teams_baseball.asp?url=ontarioseniorbaseball&amp;teamid=5288492&amp;stats=OFFENSE&amp;ss=026" TargetMode="External" /><Relationship Id="rId21" Type="http://schemas.openxmlformats.org/officeDocument/2006/relationships/hyperlink" Target="https://www.leaguelineup.com/teams_baseball.asp?url=ontarioseniorbaseball&amp;teamid=5288492&amp;stats=OFFENSE&amp;ss=035" TargetMode="External" /><Relationship Id="rId42" Type="http://schemas.openxmlformats.org/officeDocument/2006/relationships/hyperlink" Target="https://www.leaguelineup.com/teams_baseball.asp?url=ontarioseniorbaseball&amp;teamid=7289655&amp;stats=OFFENSE&amp;ss=034" TargetMode="External" /><Relationship Id="rId47" Type="http://schemas.openxmlformats.org/officeDocument/2006/relationships/hyperlink" Target="https://www.leaguelineup.com/teams_baseball.asp?url=ontarioseniorbaseball&amp;teamid=5288492&amp;stats=OFFENSE&amp;ss=033" TargetMode="External" /><Relationship Id="rId63" Type="http://schemas.openxmlformats.org/officeDocument/2006/relationships/hyperlink" Target="https://www.leaguelineup.com/teams_baseball.asp?url=ontarioseniorbaseball&amp;teamid=5288492&amp;stats=OFFENSE&amp;ss=029" TargetMode="External" /><Relationship Id="rId68" Type="http://schemas.openxmlformats.org/officeDocument/2006/relationships/hyperlink" Target="https://www.leaguelineup.com/teams_baseball.asp?url=ontarioseniorbaseball&amp;teamid=7289655&amp;stats=PITCHING&amp;ss=998" TargetMode="External" /><Relationship Id="rId84" Type="http://schemas.openxmlformats.org/officeDocument/2006/relationships/hyperlink" Target="https://www.leaguelineup.com/teams_baseball.asp?url=ontarioseniorbaseball&amp;teamid=7289655&amp;stats=PITCHING&amp;ss=064" TargetMode="External" /><Relationship Id="rId89" Type="http://schemas.openxmlformats.org/officeDocument/2006/relationships/hyperlink" Target="https://www.leaguelineup.com/teams_baseball.asp?url=ontarioseniorbaseball&amp;teamid=5288492&amp;stats=PITCHING&amp;ss=039" TargetMode="External" /><Relationship Id="rId112" Type="http://schemas.openxmlformats.org/officeDocument/2006/relationships/hyperlink" Target="https://www.leaguelineup.com/teams_baseball.asp?url=ontarioseniorbaseball&amp;teamid=5288492&amp;stats=OFFENSE&amp;ss=020" TargetMode="External" /><Relationship Id="rId16" Type="http://schemas.openxmlformats.org/officeDocument/2006/relationships/hyperlink" Target="https://www.leaguelineup.com/teams_baseball.asp?url=ontarioseniorbaseball&amp;teamid=5288492&amp;stats=OFFENSE&amp;ss=026" TargetMode="External" /><Relationship Id="rId107" Type="http://schemas.openxmlformats.org/officeDocument/2006/relationships/hyperlink" Target="https://www.leaguelineup.com/teams_baseball.asp?url=ontarioseniorbaseball&amp;teamid=5288492&amp;stats=OFFENSE&amp;ss=015" TargetMode="External" /><Relationship Id="rId11" Type="http://schemas.openxmlformats.org/officeDocument/2006/relationships/hyperlink" Target="https://www.leaguelineup.com/teams_baseball.asp?url=ontarioseniorbaseball&amp;teamid=5288492&amp;stats=OFFENSE&amp;ss=020" TargetMode="External" /><Relationship Id="rId32" Type="http://schemas.openxmlformats.org/officeDocument/2006/relationships/hyperlink" Target="https://www.leaguelineup.com/teams_baseball.asp?url=ontarioseniorbaseball&amp;teamid=7289655&amp;stats=OFFENSE&amp;ss=019" TargetMode="External" /><Relationship Id="rId37" Type="http://schemas.openxmlformats.org/officeDocument/2006/relationships/hyperlink" Target="https://www.leaguelineup.com/teams_baseball.asp?url=ontarioseniorbaseball&amp;teamid=7289655&amp;stats=OFFENSE&amp;ss=024" TargetMode="External" /><Relationship Id="rId53" Type="http://schemas.openxmlformats.org/officeDocument/2006/relationships/hyperlink" Target="https://www.leaguelineup.com/teams_baseball.asp?url=ontarioseniorbaseball&amp;teamid=5288492&amp;stats=OFFENSE&amp;ss=018" TargetMode="External" /><Relationship Id="rId58" Type="http://schemas.openxmlformats.org/officeDocument/2006/relationships/hyperlink" Target="https://www.leaguelineup.com/teams_baseball.asp?url=ontarioseniorbaseball&amp;teamid=5288492&amp;stats=OFFENSE&amp;ss=023" TargetMode="External" /><Relationship Id="rId74" Type="http://schemas.openxmlformats.org/officeDocument/2006/relationships/hyperlink" Target="https://www.leaguelineup.com/teams_baseball.asp?url=ontarioseniorbaseball&amp;teamid=7289655&amp;stats=PITCHING&amp;ss=042" TargetMode="External" /><Relationship Id="rId79" Type="http://schemas.openxmlformats.org/officeDocument/2006/relationships/hyperlink" Target="https://www.leaguelineup.com/teams_baseball.asp?url=ontarioseniorbaseball&amp;teamid=7289655&amp;stats=PITCHING&amp;ss=048" TargetMode="External" /><Relationship Id="rId102" Type="http://schemas.openxmlformats.org/officeDocument/2006/relationships/hyperlink" Target="https://www.leaguelineup.com/teams_baseball.asp?url=ontarioseniorbaseball&amp;teamid=5288492&amp;stats=PITCHING&amp;ss=064" TargetMode="External" /><Relationship Id="rId123" Type="http://schemas.openxmlformats.org/officeDocument/2006/relationships/hyperlink" Target="https://www.leaguelineup.com/teams_baseball.asp?url=ontarioseniorbaseball&amp;teamid=5288492&amp;stats=OFFENSE&amp;ss=063" TargetMode="External" /><Relationship Id="rId5" Type="http://schemas.openxmlformats.org/officeDocument/2006/relationships/hyperlink" Target="https://www.leaguelineup.com/teams_baseball.asp?url=ontarioseniorbaseball&amp;teamid=5288492&amp;stats=OFFENSE&amp;ss=065" TargetMode="External" /><Relationship Id="rId61" Type="http://schemas.openxmlformats.org/officeDocument/2006/relationships/hyperlink" Target="https://www.leaguelineup.com/teams_baseball.asp?url=ontarioseniorbaseball&amp;teamid=5288492&amp;stats=OFFENSE&amp;ss=027" TargetMode="External" /><Relationship Id="rId82" Type="http://schemas.openxmlformats.org/officeDocument/2006/relationships/hyperlink" Target="https://www.leaguelineup.com/teams_baseball.asp?url=ontarioseniorbaseball&amp;teamid=7289655&amp;stats=PITCHING&amp;ss=052" TargetMode="External" /><Relationship Id="rId90" Type="http://schemas.openxmlformats.org/officeDocument/2006/relationships/hyperlink" Target="https://www.leaguelineup.com/teams_baseball.asp?url=ontarioseniorbaseball&amp;teamid=5288492&amp;stats=PITCHING&amp;ss=040" TargetMode="External" /><Relationship Id="rId95" Type="http://schemas.openxmlformats.org/officeDocument/2006/relationships/hyperlink" Target="https://www.leaguelineup.com/teams_baseball.asp?url=ontarioseniorbaseball&amp;teamid=5288492&amp;stats=PITCHING&amp;ss=046" TargetMode="External" /><Relationship Id="rId19" Type="http://schemas.openxmlformats.org/officeDocument/2006/relationships/hyperlink" Target="https://www.leaguelineup.com/teams_baseball.asp?url=ontarioseniorbaseball&amp;teamid=5288492&amp;stats=OFFENSE&amp;ss=029" TargetMode="External" /><Relationship Id="rId14" Type="http://schemas.openxmlformats.org/officeDocument/2006/relationships/hyperlink" Target="https://www.leaguelineup.com/teams_baseball.asp?url=ontarioseniorbaseball&amp;teamid=5288492&amp;stats=OFFENSE&amp;ss=023" TargetMode="External" /><Relationship Id="rId22" Type="http://schemas.openxmlformats.org/officeDocument/2006/relationships/hyperlink" Target="https://www.leaguelineup.com/teams_baseball.asp?url=ontarioseniorbaseball&amp;teamid=5288492&amp;stats=OFFENSE&amp;ss=063" TargetMode="External" /><Relationship Id="rId27" Type="http://schemas.openxmlformats.org/officeDocument/2006/relationships/hyperlink" Target="https://www.leaguelineup.com/teams_baseball.asp?url=ontarioseniorbaseball&amp;teamid=7289655&amp;stats=OFFENSE&amp;ss=065" TargetMode="External" /><Relationship Id="rId30" Type="http://schemas.openxmlformats.org/officeDocument/2006/relationships/hyperlink" Target="https://www.leaguelineup.com/teams_baseball.asp?url=ontarioseniorbaseball&amp;teamid=7289655&amp;stats=OFFENSE&amp;ss=017" TargetMode="External" /><Relationship Id="rId35" Type="http://schemas.openxmlformats.org/officeDocument/2006/relationships/hyperlink" Target="https://www.leaguelineup.com/teams_baseball.asp?url=ontarioseniorbaseball&amp;teamid=7289655&amp;stats=OFFENSE&amp;ss=022" TargetMode="External" /><Relationship Id="rId43" Type="http://schemas.openxmlformats.org/officeDocument/2006/relationships/hyperlink" Target="https://www.leaguelineup.com/teams_baseball.asp?url=ontarioseniorbaseball&amp;teamid=7289655&amp;stats=OFFENSE&amp;ss=035" TargetMode="External" /><Relationship Id="rId48" Type="http://schemas.openxmlformats.org/officeDocument/2006/relationships/hyperlink" Target="https://www.leaguelineup.com/teams_baseball.asp?url=ontarioseniorbaseball&amp;teamid=5288492&amp;stats=OFFENSE&amp;ss=013" TargetMode="External" /><Relationship Id="rId56" Type="http://schemas.openxmlformats.org/officeDocument/2006/relationships/hyperlink" Target="https://www.leaguelineup.com/teams_baseball.asp?url=ontarioseniorbaseball&amp;teamid=5288492&amp;stats=OFFENSE&amp;ss=021" TargetMode="External" /><Relationship Id="rId64" Type="http://schemas.openxmlformats.org/officeDocument/2006/relationships/hyperlink" Target="https://www.leaguelineup.com/teams_baseball.asp?url=ontarioseniorbaseball&amp;teamid=5288492&amp;stats=OFFENSE&amp;ss=034" TargetMode="External" /><Relationship Id="rId69" Type="http://schemas.openxmlformats.org/officeDocument/2006/relationships/hyperlink" Target="https://www.leaguelineup.com/teams_baseball.asp?url=ontarioseniorbaseball&amp;teamid=7289655&amp;stats=PITCHING&amp;ss=037" TargetMode="External" /><Relationship Id="rId77" Type="http://schemas.openxmlformats.org/officeDocument/2006/relationships/hyperlink" Target="https://www.leaguelineup.com/teams_baseball.asp?url=ontarioseniorbaseball&amp;teamid=7289655&amp;stats=PITCHING&amp;ss=046" TargetMode="External" /><Relationship Id="rId100" Type="http://schemas.openxmlformats.org/officeDocument/2006/relationships/hyperlink" Target="https://www.leaguelineup.com/teams_baseball.asp?url=ontarioseniorbaseball&amp;teamid=5288492&amp;stats=PITCHING&amp;ss=052" TargetMode="External" /><Relationship Id="rId105" Type="http://schemas.openxmlformats.org/officeDocument/2006/relationships/hyperlink" Target="https://www.leaguelineup.com/teams_baseball.asp?url=ontarioseniorbaseball&amp;teamid=5288492&amp;stats=OFFENSE&amp;ss=033" TargetMode="External" /><Relationship Id="rId113" Type="http://schemas.openxmlformats.org/officeDocument/2006/relationships/hyperlink" Target="https://www.leaguelineup.com/teams_baseball.asp?url=ontarioseniorbaseball&amp;teamid=5288492&amp;stats=OFFENSE&amp;ss=021" TargetMode="External" /><Relationship Id="rId118" Type="http://schemas.openxmlformats.org/officeDocument/2006/relationships/hyperlink" Target="https://www.leaguelineup.com/teams_baseball.asp?url=ontarioseniorbaseball&amp;teamid=5288492&amp;stats=OFFENSE&amp;ss=027" TargetMode="External" /><Relationship Id="rId8" Type="http://schemas.openxmlformats.org/officeDocument/2006/relationships/hyperlink" Target="https://www.leaguelineup.com/teams_baseball.asp?url=ontarioseniorbaseball&amp;teamid=5288492&amp;stats=OFFENSE&amp;ss=017" TargetMode="External" /><Relationship Id="rId51" Type="http://schemas.openxmlformats.org/officeDocument/2006/relationships/hyperlink" Target="https://www.leaguelineup.com/teams_baseball.asp?url=ontarioseniorbaseball&amp;teamid=5288492&amp;stats=OFFENSE&amp;ss=016" TargetMode="External" /><Relationship Id="rId72" Type="http://schemas.openxmlformats.org/officeDocument/2006/relationships/hyperlink" Target="https://www.leaguelineup.com/teams_baseball.asp?url=ontarioseniorbaseball&amp;teamid=7289655&amp;stats=PITCHING&amp;ss=040" TargetMode="External" /><Relationship Id="rId80" Type="http://schemas.openxmlformats.org/officeDocument/2006/relationships/hyperlink" Target="https://www.leaguelineup.com/teams_baseball.asp?url=ontarioseniorbaseball&amp;teamid=7289655&amp;stats=PITCHING&amp;ss=049" TargetMode="External" /><Relationship Id="rId85" Type="http://schemas.openxmlformats.org/officeDocument/2006/relationships/hyperlink" Target="https://www.leaguelineup.com/teams_baseball.asp?url=ontarioseniorbaseball&amp;teamid=5288492&amp;stats=PITCHING&amp;ss=999" TargetMode="External" /><Relationship Id="rId93" Type="http://schemas.openxmlformats.org/officeDocument/2006/relationships/hyperlink" Target="https://www.leaguelineup.com/teams_baseball.asp?url=ontarioseniorbaseball&amp;teamid=5288492&amp;stats=PITCHING&amp;ss=043" TargetMode="External" /><Relationship Id="rId98" Type="http://schemas.openxmlformats.org/officeDocument/2006/relationships/hyperlink" Target="https://www.leaguelineup.com/teams_baseball.asp?url=ontarioseniorbaseball&amp;teamid=5288492&amp;stats=PITCHING&amp;ss=049" TargetMode="External" /><Relationship Id="rId121" Type="http://schemas.openxmlformats.org/officeDocument/2006/relationships/hyperlink" Target="https://www.leaguelineup.com/teams_baseball.asp?url=ontarioseniorbaseball&amp;teamid=5288492&amp;stats=OFFENSE&amp;ss=034" TargetMode="External" /><Relationship Id="rId3" Type="http://schemas.openxmlformats.org/officeDocument/2006/relationships/hyperlink" Target="https://www.leaguelineup.com/teams_baseball.asp?url=ontarioseniorbaseball&amp;teamid=5288492&amp;stats=OFFENSE&amp;ss=033" TargetMode="External" /><Relationship Id="rId12" Type="http://schemas.openxmlformats.org/officeDocument/2006/relationships/hyperlink" Target="https://www.leaguelineup.com/teams_baseball.asp?url=ontarioseniorbaseball&amp;teamid=5288492&amp;stats=OFFENSE&amp;ss=021" TargetMode="External" /><Relationship Id="rId17" Type="http://schemas.openxmlformats.org/officeDocument/2006/relationships/hyperlink" Target="https://www.leaguelineup.com/teams_baseball.asp?url=ontarioseniorbaseball&amp;teamid=5288492&amp;stats=OFFENSE&amp;ss=027" TargetMode="External" /><Relationship Id="rId25" Type="http://schemas.openxmlformats.org/officeDocument/2006/relationships/hyperlink" Target="https://www.leaguelineup.com/teams_baseball.asp?url=ontarioseniorbaseball&amp;teamid=7289655&amp;stats=OFFENSE&amp;ss=033" TargetMode="External" /><Relationship Id="rId33" Type="http://schemas.openxmlformats.org/officeDocument/2006/relationships/hyperlink" Target="https://www.leaguelineup.com/teams_baseball.asp?url=ontarioseniorbaseball&amp;teamid=7289655&amp;stats=OFFENSE&amp;ss=020" TargetMode="External" /><Relationship Id="rId38" Type="http://schemas.openxmlformats.org/officeDocument/2006/relationships/hyperlink" Target="https://www.leaguelineup.com/teams_baseball.asp?url=ontarioseniorbaseball&amp;teamid=7289655&amp;stats=OFFENSE&amp;ss=026" TargetMode="External" /><Relationship Id="rId46" Type="http://schemas.openxmlformats.org/officeDocument/2006/relationships/hyperlink" Target="https://www.leaguelineup.com/teams_baseball.asp?url=ontarioseniorbaseball&amp;teamid=5288492&amp;stats=OFFENSE&amp;ss=998" TargetMode="External" /><Relationship Id="rId59" Type="http://schemas.openxmlformats.org/officeDocument/2006/relationships/hyperlink" Target="https://www.leaguelineup.com/teams_baseball.asp?url=ontarioseniorbaseball&amp;teamid=5288492&amp;stats=OFFENSE&amp;ss=024" TargetMode="External" /><Relationship Id="rId67" Type="http://schemas.openxmlformats.org/officeDocument/2006/relationships/hyperlink" Target="https://www.leaguelineup.com/teams_baseball.asp?url=ontarioseniorbaseball&amp;teamid=7289655&amp;stats=PITCHING&amp;ss=999" TargetMode="External" /><Relationship Id="rId103" Type="http://schemas.openxmlformats.org/officeDocument/2006/relationships/hyperlink" Target="https://www.leaguelineup.com/teams_baseball.asp?url=ontarioseniorbaseball&amp;teamid=5288492&amp;stats=OFFENSE&amp;ss=999" TargetMode="External" /><Relationship Id="rId108" Type="http://schemas.openxmlformats.org/officeDocument/2006/relationships/hyperlink" Target="https://www.leaguelineup.com/teams_baseball.asp?url=ontarioseniorbaseball&amp;teamid=5288492&amp;stats=OFFENSE&amp;ss=016" TargetMode="External" /><Relationship Id="rId116" Type="http://schemas.openxmlformats.org/officeDocument/2006/relationships/hyperlink" Target="https://www.leaguelineup.com/teams_baseball.asp?url=ontarioseniorbaseball&amp;teamid=5288492&amp;stats=OFFENSE&amp;ss=024" TargetMode="External" /><Relationship Id="rId124" Type="http://schemas.openxmlformats.org/officeDocument/2006/relationships/printerSettings" Target="../printerSettings/printerSettings6.bin" /><Relationship Id="rId20" Type="http://schemas.openxmlformats.org/officeDocument/2006/relationships/hyperlink" Target="https://www.leaguelineup.com/teams_baseball.asp?url=ontarioseniorbaseball&amp;teamid=5288492&amp;stats=OFFENSE&amp;ss=034" TargetMode="External" /><Relationship Id="rId41" Type="http://schemas.openxmlformats.org/officeDocument/2006/relationships/hyperlink" Target="https://www.leaguelineup.com/teams_baseball.asp?url=ontarioseniorbaseball&amp;teamid=7289655&amp;stats=OFFENSE&amp;ss=029" TargetMode="External" /><Relationship Id="rId54" Type="http://schemas.openxmlformats.org/officeDocument/2006/relationships/hyperlink" Target="https://www.leaguelineup.com/teams_baseball.asp?url=ontarioseniorbaseball&amp;teamid=5288492&amp;stats=OFFENSE&amp;ss=019" TargetMode="External" /><Relationship Id="rId62" Type="http://schemas.openxmlformats.org/officeDocument/2006/relationships/hyperlink" Target="https://www.leaguelineup.com/teams_baseball.asp?url=ontarioseniorbaseball&amp;teamid=5288492&amp;stats=OFFENSE&amp;ss=028" TargetMode="External" /><Relationship Id="rId70" Type="http://schemas.openxmlformats.org/officeDocument/2006/relationships/hyperlink" Target="https://www.leaguelineup.com/teams_baseball.asp?url=ontarioseniorbaseball&amp;teamid=7289655&amp;stats=PITCHING&amp;ss=038" TargetMode="External" /><Relationship Id="rId75" Type="http://schemas.openxmlformats.org/officeDocument/2006/relationships/hyperlink" Target="https://www.leaguelineup.com/teams_baseball.asp?url=ontarioseniorbaseball&amp;teamid=7289655&amp;stats=PITCHING&amp;ss=043" TargetMode="External" /><Relationship Id="rId83" Type="http://schemas.openxmlformats.org/officeDocument/2006/relationships/hyperlink" Target="https://www.leaguelineup.com/teams_baseball.asp?url=ontarioseniorbaseball&amp;teamid=7289655&amp;stats=PITCHING&amp;ss=053" TargetMode="External" /><Relationship Id="rId88" Type="http://schemas.openxmlformats.org/officeDocument/2006/relationships/hyperlink" Target="https://www.leaguelineup.com/teams_baseball.asp?url=ontarioseniorbaseball&amp;teamid=5288492&amp;stats=PITCHING&amp;ss=038" TargetMode="External" /><Relationship Id="rId91" Type="http://schemas.openxmlformats.org/officeDocument/2006/relationships/hyperlink" Target="https://www.leaguelineup.com/teams_baseball.asp?url=ontarioseniorbaseball&amp;teamid=5288492&amp;stats=PITCHING&amp;ss=041" TargetMode="External" /><Relationship Id="rId96" Type="http://schemas.openxmlformats.org/officeDocument/2006/relationships/hyperlink" Target="https://www.leaguelineup.com/teams_baseball.asp?url=ontarioseniorbaseball&amp;teamid=5288492&amp;stats=PITCHING&amp;ss=047" TargetMode="External" /><Relationship Id="rId111" Type="http://schemas.openxmlformats.org/officeDocument/2006/relationships/hyperlink" Target="https://www.leaguelineup.com/teams_baseball.asp?url=ontarioseniorbaseball&amp;teamid=5288492&amp;stats=OFFENSE&amp;ss=019" TargetMode="External" /><Relationship Id="rId1" Type="http://schemas.openxmlformats.org/officeDocument/2006/relationships/hyperlink" Target="https://www.leaguelineup.com/teams_baseball.asp?url=ontarioseniorbaseball&amp;teamid=5288492&amp;stats=OFFENSE&amp;ss=999" TargetMode="External" /><Relationship Id="rId6" Type="http://schemas.openxmlformats.org/officeDocument/2006/relationships/hyperlink" Target="https://www.leaguelineup.com/teams_baseball.asp?url=ontarioseniorbaseball&amp;teamid=5288492&amp;stats=OFFENSE&amp;ss=015" TargetMode="External" /><Relationship Id="rId15" Type="http://schemas.openxmlformats.org/officeDocument/2006/relationships/hyperlink" Target="https://www.leaguelineup.com/teams_baseball.asp?url=ontarioseniorbaseball&amp;teamid=5288492&amp;stats=OFFENSE&amp;ss=024" TargetMode="External" /><Relationship Id="rId23" Type="http://schemas.openxmlformats.org/officeDocument/2006/relationships/hyperlink" Target="https://www.leaguelineup.com/teams_baseball.asp?url=ontarioseniorbaseball&amp;teamid=7289655&amp;stats=OFFENSE&amp;ss=999" TargetMode="External" /><Relationship Id="rId28" Type="http://schemas.openxmlformats.org/officeDocument/2006/relationships/hyperlink" Target="https://www.leaguelineup.com/teams_baseball.asp?url=ontarioseniorbaseball&amp;teamid=7289655&amp;stats=OFFENSE&amp;ss=015" TargetMode="External" /><Relationship Id="rId36" Type="http://schemas.openxmlformats.org/officeDocument/2006/relationships/hyperlink" Target="https://www.leaguelineup.com/teams_baseball.asp?url=ontarioseniorbaseball&amp;teamid=7289655&amp;stats=OFFENSE&amp;ss=023" TargetMode="External" /><Relationship Id="rId49" Type="http://schemas.openxmlformats.org/officeDocument/2006/relationships/hyperlink" Target="https://www.leaguelineup.com/teams_baseball.asp?url=ontarioseniorbaseball&amp;teamid=5288492&amp;stats=OFFENSE&amp;ss=065" TargetMode="External" /><Relationship Id="rId57" Type="http://schemas.openxmlformats.org/officeDocument/2006/relationships/hyperlink" Target="https://www.leaguelineup.com/teams_baseball.asp?url=ontarioseniorbaseball&amp;teamid=5288492&amp;stats=OFFENSE&amp;ss=022" TargetMode="External" /><Relationship Id="rId106" Type="http://schemas.openxmlformats.org/officeDocument/2006/relationships/hyperlink" Target="https://www.leaguelineup.com/teams_baseball.asp?url=ontarioseniorbaseball&amp;teamid=5288492&amp;stats=OFFENSE&amp;ss=013" TargetMode="External" /><Relationship Id="rId114" Type="http://schemas.openxmlformats.org/officeDocument/2006/relationships/hyperlink" Target="https://www.leaguelineup.com/teams_baseball.asp?url=ontarioseniorbaseball&amp;teamid=5288492&amp;stats=OFFENSE&amp;ss=022" TargetMode="External" /><Relationship Id="rId119" Type="http://schemas.openxmlformats.org/officeDocument/2006/relationships/hyperlink" Target="https://www.leaguelineup.com/teams_baseball.asp?url=ontarioseniorbaseball&amp;teamid=5288492&amp;stats=OFFENSE&amp;ss=028" TargetMode="External" /><Relationship Id="rId10" Type="http://schemas.openxmlformats.org/officeDocument/2006/relationships/hyperlink" Target="https://www.leaguelineup.com/teams_baseball.asp?url=ontarioseniorbaseball&amp;teamid=5288492&amp;stats=OFFENSE&amp;ss=019" TargetMode="External" /><Relationship Id="rId31" Type="http://schemas.openxmlformats.org/officeDocument/2006/relationships/hyperlink" Target="https://www.leaguelineup.com/teams_baseball.asp?url=ontarioseniorbaseball&amp;teamid=7289655&amp;stats=OFFENSE&amp;ss=018" TargetMode="External" /><Relationship Id="rId44" Type="http://schemas.openxmlformats.org/officeDocument/2006/relationships/hyperlink" Target="https://www.leaguelineup.com/teams_baseball.asp?url=ontarioseniorbaseball&amp;teamid=7289655&amp;stats=OFFENSE&amp;ss=063" TargetMode="External" /><Relationship Id="rId52" Type="http://schemas.openxmlformats.org/officeDocument/2006/relationships/hyperlink" Target="https://www.leaguelineup.com/teams_baseball.asp?url=ontarioseniorbaseball&amp;teamid=5288492&amp;stats=OFFENSE&amp;ss=017" TargetMode="External" /><Relationship Id="rId60" Type="http://schemas.openxmlformats.org/officeDocument/2006/relationships/hyperlink" Target="https://www.leaguelineup.com/teams_baseball.asp?url=ontarioseniorbaseball&amp;teamid=5288492&amp;stats=OFFENSE&amp;ss=026" TargetMode="External" /><Relationship Id="rId65" Type="http://schemas.openxmlformats.org/officeDocument/2006/relationships/hyperlink" Target="https://www.leaguelineup.com/teams_baseball.asp?url=ontarioseniorbaseball&amp;teamid=5288492&amp;stats=OFFENSE&amp;ss=035" TargetMode="External" /><Relationship Id="rId73" Type="http://schemas.openxmlformats.org/officeDocument/2006/relationships/hyperlink" Target="https://www.leaguelineup.com/teams_baseball.asp?url=ontarioseniorbaseball&amp;teamid=7289655&amp;stats=PITCHING&amp;ss=041" TargetMode="External" /><Relationship Id="rId78" Type="http://schemas.openxmlformats.org/officeDocument/2006/relationships/hyperlink" Target="https://www.leaguelineup.com/teams_baseball.asp?url=ontarioseniorbaseball&amp;teamid=7289655&amp;stats=PITCHING&amp;ss=047" TargetMode="External" /><Relationship Id="rId81" Type="http://schemas.openxmlformats.org/officeDocument/2006/relationships/hyperlink" Target="https://www.leaguelineup.com/teams_baseball.asp?url=ontarioseniorbaseball&amp;teamid=7289655&amp;stats=PITCHING&amp;ss=050" TargetMode="External" /><Relationship Id="rId86" Type="http://schemas.openxmlformats.org/officeDocument/2006/relationships/hyperlink" Target="https://www.leaguelineup.com/teams_baseball.asp?url=ontarioseniorbaseball&amp;teamid=5288492&amp;stats=PITCHING&amp;ss=998" TargetMode="External" /><Relationship Id="rId94" Type="http://schemas.openxmlformats.org/officeDocument/2006/relationships/hyperlink" Target="https://www.leaguelineup.com/teams_baseball.asp?url=ontarioseniorbaseball&amp;teamid=5288492&amp;stats=PITCHING&amp;ss=044" TargetMode="External" /><Relationship Id="rId99" Type="http://schemas.openxmlformats.org/officeDocument/2006/relationships/hyperlink" Target="https://www.leaguelineup.com/teams_baseball.asp?url=ontarioseniorbaseball&amp;teamid=5288492&amp;stats=PITCHING&amp;ss=050" TargetMode="External" /><Relationship Id="rId101" Type="http://schemas.openxmlformats.org/officeDocument/2006/relationships/hyperlink" Target="https://www.leaguelineup.com/teams_baseball.asp?url=ontarioseniorbaseball&amp;teamid=5288492&amp;stats=PITCHING&amp;ss=053" TargetMode="External" /><Relationship Id="rId122" Type="http://schemas.openxmlformats.org/officeDocument/2006/relationships/hyperlink" Target="https://www.leaguelineup.com/teams_baseball.asp?url=ontarioseniorbaseball&amp;teamid=5288492&amp;stats=OFFENSE&amp;ss=035" TargetMode="External" /><Relationship Id="rId4" Type="http://schemas.openxmlformats.org/officeDocument/2006/relationships/hyperlink" Target="https://www.leaguelineup.com/teams_baseball.asp?url=ontarioseniorbaseball&amp;teamid=5288492&amp;stats=OFFENSE&amp;ss=013" TargetMode="External" /><Relationship Id="rId9" Type="http://schemas.openxmlformats.org/officeDocument/2006/relationships/hyperlink" Target="https://www.leaguelineup.com/teams_baseball.asp?url=ontarioseniorbaseball&amp;teamid=5288492&amp;stats=OFFENSE&amp;ss=018" TargetMode="External" /><Relationship Id="rId13" Type="http://schemas.openxmlformats.org/officeDocument/2006/relationships/hyperlink" Target="https://www.leaguelineup.com/teams_baseball.asp?url=ontarioseniorbaseball&amp;teamid=5288492&amp;stats=OFFENSE&amp;ss=022" TargetMode="External" /><Relationship Id="rId18" Type="http://schemas.openxmlformats.org/officeDocument/2006/relationships/hyperlink" Target="https://www.leaguelineup.com/teams_baseball.asp?url=ontarioseniorbaseball&amp;teamid=5288492&amp;stats=OFFENSE&amp;ss=028" TargetMode="External" /><Relationship Id="rId39" Type="http://schemas.openxmlformats.org/officeDocument/2006/relationships/hyperlink" Target="https://www.leaguelineup.com/teams_baseball.asp?url=ontarioseniorbaseball&amp;teamid=7289655&amp;stats=OFFENSE&amp;ss=027" TargetMode="External" /><Relationship Id="rId109" Type="http://schemas.openxmlformats.org/officeDocument/2006/relationships/hyperlink" Target="https://www.leaguelineup.com/teams_baseball.asp?url=ontarioseniorbaseball&amp;teamid=5288492&amp;stats=OFFENSE&amp;ss=017" TargetMode="External" /><Relationship Id="rId34" Type="http://schemas.openxmlformats.org/officeDocument/2006/relationships/hyperlink" Target="https://www.leaguelineup.com/teams_baseball.asp?url=ontarioseniorbaseball&amp;teamid=7289655&amp;stats=OFFENSE&amp;ss=021" TargetMode="External" /><Relationship Id="rId50" Type="http://schemas.openxmlformats.org/officeDocument/2006/relationships/hyperlink" Target="https://www.leaguelineup.com/teams_baseball.asp?url=ontarioseniorbaseball&amp;teamid=5288492&amp;stats=OFFENSE&amp;ss=015" TargetMode="External" /><Relationship Id="rId55" Type="http://schemas.openxmlformats.org/officeDocument/2006/relationships/hyperlink" Target="https://www.leaguelineup.com/teams_baseball.asp?url=ontarioseniorbaseball&amp;teamid=5288492&amp;stats=OFFENSE&amp;ss=020" TargetMode="External" /><Relationship Id="rId76" Type="http://schemas.openxmlformats.org/officeDocument/2006/relationships/hyperlink" Target="https://www.leaguelineup.com/teams_baseball.asp?url=ontarioseniorbaseball&amp;teamid=7289655&amp;stats=PITCHING&amp;ss=044" TargetMode="External" /><Relationship Id="rId97" Type="http://schemas.openxmlformats.org/officeDocument/2006/relationships/hyperlink" Target="https://www.leaguelineup.com/teams_baseball.asp?url=ontarioseniorbaseball&amp;teamid=5288492&amp;stats=PITCHING&amp;ss=048" TargetMode="External" /><Relationship Id="rId104" Type="http://schemas.openxmlformats.org/officeDocument/2006/relationships/hyperlink" Target="https://www.leaguelineup.com/teams_baseball.asp?url=ontarioseniorbaseball&amp;teamid=5288492&amp;stats=OFFENSE&amp;ss=998" TargetMode="External" /><Relationship Id="rId120" Type="http://schemas.openxmlformats.org/officeDocument/2006/relationships/hyperlink" Target="https://www.leaguelineup.com/teams_baseball.asp?url=ontarioseniorbaseball&amp;teamid=5288492&amp;stats=OFFENSE&amp;ss=029" TargetMode="External" /><Relationship Id="rId7" Type="http://schemas.openxmlformats.org/officeDocument/2006/relationships/hyperlink" Target="https://www.leaguelineup.com/teams_baseball.asp?url=ontarioseniorbaseball&amp;teamid=5288492&amp;stats=OFFENSE&amp;ss=016" TargetMode="External" /><Relationship Id="rId71" Type="http://schemas.openxmlformats.org/officeDocument/2006/relationships/hyperlink" Target="https://www.leaguelineup.com/teams_baseball.asp?url=ontarioseniorbaseball&amp;teamid=7289655&amp;stats=PITCHING&amp;ss=039" TargetMode="External" /><Relationship Id="rId92" Type="http://schemas.openxmlformats.org/officeDocument/2006/relationships/hyperlink" Target="https://www.leaguelineup.com/teams_baseball.asp?url=ontarioseniorbaseball&amp;teamid=5288492&amp;stats=PITCHING&amp;ss=042" TargetMode="External" /><Relationship Id="rId2" Type="http://schemas.openxmlformats.org/officeDocument/2006/relationships/hyperlink" Target="https://www.leaguelineup.com/teams_baseball.asp?url=ontarioseniorbaseball&amp;teamid=5288492&amp;stats=OFFENSE&amp;ss=998" TargetMode="External" /><Relationship Id="rId29" Type="http://schemas.openxmlformats.org/officeDocument/2006/relationships/hyperlink" Target="https://www.leaguelineup.com/teams_baseball.asp?url=ontarioseniorbaseball&amp;teamid=7289655&amp;stats=OFFENSE&amp;ss=016" TargetMode="External" /><Relationship Id="rId24" Type="http://schemas.openxmlformats.org/officeDocument/2006/relationships/hyperlink" Target="https://www.leaguelineup.com/teams_baseball.asp?url=ontarioseniorbaseball&amp;teamid=7289655&amp;stats=OFFENSE&amp;ss=998" TargetMode="External" /><Relationship Id="rId40" Type="http://schemas.openxmlformats.org/officeDocument/2006/relationships/hyperlink" Target="https://www.leaguelineup.com/teams_baseball.asp?url=ontarioseniorbaseball&amp;teamid=7289655&amp;stats=OFFENSE&amp;ss=028" TargetMode="External" /><Relationship Id="rId45" Type="http://schemas.openxmlformats.org/officeDocument/2006/relationships/hyperlink" Target="https://www.leaguelineup.com/teams_baseball.asp?url=ontarioseniorbaseball&amp;teamid=5288492&amp;stats=OFFENSE&amp;ss=999" TargetMode="External" /><Relationship Id="rId66" Type="http://schemas.openxmlformats.org/officeDocument/2006/relationships/hyperlink" Target="https://www.leaguelineup.com/teams_baseball.asp?url=ontarioseniorbaseball&amp;teamid=5288492&amp;stats=OFFENSE&amp;ss=063" TargetMode="External" /><Relationship Id="rId87" Type="http://schemas.openxmlformats.org/officeDocument/2006/relationships/hyperlink" Target="https://www.leaguelineup.com/teams_baseball.asp?url=ontarioseniorbaseball&amp;teamid=5288492&amp;stats=PITCHING&amp;ss=037" TargetMode="External" /><Relationship Id="rId110" Type="http://schemas.openxmlformats.org/officeDocument/2006/relationships/hyperlink" Target="https://www.leaguelineup.com/teams_baseball.asp?url=ontarioseniorbaseball&amp;teamid=5288492&amp;stats=OFFENSE&amp;ss=018" TargetMode="External" /><Relationship Id="rId115" Type="http://schemas.openxmlformats.org/officeDocument/2006/relationships/hyperlink" Target="https://www.leaguelineup.com/teams_baseball.asp?url=ontarioseniorbaseball&amp;teamid=5288492&amp;stats=OFFENSE&amp;ss=023" TargetMode="External" 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eaguelineup.com/teams_baseball.asp?url=ontarioseniorbaseball&amp;teamid=7289655&amp;stats=OFFENSE&amp;ss=013" TargetMode="External" /><Relationship Id="rId117" Type="http://schemas.openxmlformats.org/officeDocument/2006/relationships/hyperlink" Target="https://www.leaguelineup.com/teams_baseball.asp?url=ontarioseniorbaseball&amp;teamid=5288492&amp;stats=PITCHING&amp;ss=050" TargetMode="External" /><Relationship Id="rId21" Type="http://schemas.openxmlformats.org/officeDocument/2006/relationships/hyperlink" Target="https://www.leaguelineup.com/teams_baseball.asp?url=ontarioseniorbaseball&amp;teamid=5288492&amp;stats=OFFENSE&amp;ss=035" TargetMode="External" /><Relationship Id="rId42" Type="http://schemas.openxmlformats.org/officeDocument/2006/relationships/hyperlink" Target="https://www.leaguelineup.com/teams_baseball.asp?url=ontarioseniorbaseball&amp;teamid=7289655&amp;stats=OFFENSE&amp;ss=034" TargetMode="External" /><Relationship Id="rId47" Type="http://schemas.openxmlformats.org/officeDocument/2006/relationships/hyperlink" Target="https://www.leaguelineup.com/teams_baseball.asp?url=ontarioseniorbaseball&amp;teamid=5288492&amp;stats=OFFENSE&amp;ss=033" TargetMode="External" /><Relationship Id="rId63" Type="http://schemas.openxmlformats.org/officeDocument/2006/relationships/hyperlink" Target="https://www.leaguelineup.com/teams_baseball.asp?url=ontarioseniorbaseball&amp;teamid=5288492&amp;stats=OFFENSE&amp;ss=029" TargetMode="External" /><Relationship Id="rId68" Type="http://schemas.openxmlformats.org/officeDocument/2006/relationships/hyperlink" Target="https://www.leaguelineup.com/teams_baseball.asp?url=ontarioseniorbaseball&amp;teamid=5288492&amp;stats=PITCHING&amp;ss=998" TargetMode="External" /><Relationship Id="rId84" Type="http://schemas.openxmlformats.org/officeDocument/2006/relationships/hyperlink" Target="https://www.leaguelineup.com/teams_baseball.asp?url=ontarioseniorbaseball&amp;teamid=5288492&amp;stats=PITCHING&amp;ss=064" TargetMode="External" /><Relationship Id="rId89" Type="http://schemas.openxmlformats.org/officeDocument/2006/relationships/hyperlink" Target="https://www.leaguelineup.com/teams_baseball.asp?url=ontarioseniorbaseball&amp;teamid=7289655&amp;stats=PITCHING&amp;ss=039" TargetMode="External" /><Relationship Id="rId112" Type="http://schemas.openxmlformats.org/officeDocument/2006/relationships/hyperlink" Target="https://www.leaguelineup.com/teams_baseball.asp?url=ontarioseniorbaseball&amp;teamid=5288492&amp;stats=PITCHING&amp;ss=044" TargetMode="External" /><Relationship Id="rId133" Type="http://schemas.openxmlformats.org/officeDocument/2006/relationships/hyperlink" Target="https://www.leaguelineup.com/teams_baseball.asp?url=ontarioseniorbaseball&amp;teamid=5288492&amp;stats=OFFENSE&amp;ss=023" TargetMode="External" /><Relationship Id="rId138" Type="http://schemas.openxmlformats.org/officeDocument/2006/relationships/hyperlink" Target="https://www.leaguelineup.com/teams_baseball.asp?url=ontarioseniorbaseball&amp;teamid=5288492&amp;stats=OFFENSE&amp;ss=029" TargetMode="External" /><Relationship Id="rId154" Type="http://schemas.openxmlformats.org/officeDocument/2006/relationships/hyperlink" Target="https://www.leaguelineup.com/teams_baseball.asp?url=ontarioseniorbaseball&amp;teamid=5288492&amp;stats=PITCHING&amp;ss=048" TargetMode="External" /><Relationship Id="rId159" Type="http://schemas.openxmlformats.org/officeDocument/2006/relationships/printerSettings" Target="../printerSettings/printerSettings7.bin" /><Relationship Id="rId16" Type="http://schemas.openxmlformats.org/officeDocument/2006/relationships/hyperlink" Target="https://www.leaguelineup.com/teams_baseball.asp?url=ontarioseniorbaseball&amp;teamid=5288492&amp;stats=OFFENSE&amp;ss=026" TargetMode="External" /><Relationship Id="rId107" Type="http://schemas.openxmlformats.org/officeDocument/2006/relationships/hyperlink" Target="https://www.leaguelineup.com/teams_baseball.asp?url=ontarioseniorbaseball&amp;teamid=5288492&amp;stats=PITCHING&amp;ss=039" TargetMode="External" /><Relationship Id="rId11" Type="http://schemas.openxmlformats.org/officeDocument/2006/relationships/hyperlink" Target="https://www.leaguelineup.com/teams_baseball.asp?url=ontarioseniorbaseball&amp;teamid=5288492&amp;stats=OFFENSE&amp;ss=020" TargetMode="External" /><Relationship Id="rId32" Type="http://schemas.openxmlformats.org/officeDocument/2006/relationships/hyperlink" Target="https://www.leaguelineup.com/teams_baseball.asp?url=ontarioseniorbaseball&amp;teamid=7289655&amp;stats=OFFENSE&amp;ss=019" TargetMode="External" /><Relationship Id="rId37" Type="http://schemas.openxmlformats.org/officeDocument/2006/relationships/hyperlink" Target="https://www.leaguelineup.com/teams_baseball.asp?url=ontarioseniorbaseball&amp;teamid=7289655&amp;stats=OFFENSE&amp;ss=024" TargetMode="External" /><Relationship Id="rId53" Type="http://schemas.openxmlformats.org/officeDocument/2006/relationships/hyperlink" Target="https://www.leaguelineup.com/teams_baseball.asp?url=ontarioseniorbaseball&amp;teamid=5288492&amp;stats=OFFENSE&amp;ss=018" TargetMode="External" /><Relationship Id="rId58" Type="http://schemas.openxmlformats.org/officeDocument/2006/relationships/hyperlink" Target="https://www.leaguelineup.com/teams_baseball.asp?url=ontarioseniorbaseball&amp;teamid=5288492&amp;stats=OFFENSE&amp;ss=023" TargetMode="External" /><Relationship Id="rId74" Type="http://schemas.openxmlformats.org/officeDocument/2006/relationships/hyperlink" Target="https://www.leaguelineup.com/teams_baseball.asp?url=ontarioseniorbaseball&amp;teamid=5288492&amp;stats=PITCHING&amp;ss=042" TargetMode="External" /><Relationship Id="rId79" Type="http://schemas.openxmlformats.org/officeDocument/2006/relationships/hyperlink" Target="https://www.leaguelineup.com/teams_baseball.asp?url=ontarioseniorbaseball&amp;teamid=5288492&amp;stats=PITCHING&amp;ss=048" TargetMode="External" /><Relationship Id="rId102" Type="http://schemas.openxmlformats.org/officeDocument/2006/relationships/hyperlink" Target="https://www.leaguelineup.com/teams_baseball.asp?url=ontarioseniorbaseball&amp;teamid=7289655&amp;stats=PITCHING&amp;ss=064" TargetMode="External" /><Relationship Id="rId123" Type="http://schemas.openxmlformats.org/officeDocument/2006/relationships/hyperlink" Target="https://www.leaguelineup.com/teams_baseball.asp?url=ontarioseniorbaseball&amp;teamid=5288492&amp;stats=OFFENSE&amp;ss=033" TargetMode="External" /><Relationship Id="rId128" Type="http://schemas.openxmlformats.org/officeDocument/2006/relationships/hyperlink" Target="https://www.leaguelineup.com/teams_baseball.asp?url=ontarioseniorbaseball&amp;teamid=5288492&amp;stats=OFFENSE&amp;ss=018" TargetMode="External" /><Relationship Id="rId144" Type="http://schemas.openxmlformats.org/officeDocument/2006/relationships/hyperlink" Target="https://www.leaguelineup.com/teams_baseball.asp?url=ontarioseniorbaseball&amp;teamid=5288492&amp;stats=PITCHING&amp;ss=037" TargetMode="External" /><Relationship Id="rId149" Type="http://schemas.openxmlformats.org/officeDocument/2006/relationships/hyperlink" Target="https://www.leaguelineup.com/teams_baseball.asp?url=ontarioseniorbaseball&amp;teamid=5288492&amp;stats=PITCHING&amp;ss=042" TargetMode="External" /><Relationship Id="rId5" Type="http://schemas.openxmlformats.org/officeDocument/2006/relationships/hyperlink" Target="https://www.leaguelineup.com/teams_baseball.asp?url=ontarioseniorbaseball&amp;teamid=5288492&amp;stats=OFFENSE&amp;ss=065" TargetMode="External" /><Relationship Id="rId90" Type="http://schemas.openxmlformats.org/officeDocument/2006/relationships/hyperlink" Target="https://www.leaguelineup.com/teams_baseball.asp?url=ontarioseniorbaseball&amp;teamid=7289655&amp;stats=PITCHING&amp;ss=040" TargetMode="External" /><Relationship Id="rId95" Type="http://schemas.openxmlformats.org/officeDocument/2006/relationships/hyperlink" Target="https://www.leaguelineup.com/teams_baseball.asp?url=ontarioseniorbaseball&amp;teamid=7289655&amp;stats=PITCHING&amp;ss=046" TargetMode="External" /><Relationship Id="rId22" Type="http://schemas.openxmlformats.org/officeDocument/2006/relationships/hyperlink" Target="https://www.leaguelineup.com/teams_baseball.asp?url=ontarioseniorbaseball&amp;teamid=5288492&amp;stats=OFFENSE&amp;ss=063" TargetMode="External" /><Relationship Id="rId27" Type="http://schemas.openxmlformats.org/officeDocument/2006/relationships/hyperlink" Target="https://www.leaguelineup.com/teams_baseball.asp?url=ontarioseniorbaseball&amp;teamid=7289655&amp;stats=OFFENSE&amp;ss=065" TargetMode="External" /><Relationship Id="rId43" Type="http://schemas.openxmlformats.org/officeDocument/2006/relationships/hyperlink" Target="https://www.leaguelineup.com/teams_baseball.asp?url=ontarioseniorbaseball&amp;teamid=7289655&amp;stats=OFFENSE&amp;ss=035" TargetMode="External" /><Relationship Id="rId48" Type="http://schemas.openxmlformats.org/officeDocument/2006/relationships/hyperlink" Target="https://www.leaguelineup.com/teams_baseball.asp?url=ontarioseniorbaseball&amp;teamid=5288492&amp;stats=OFFENSE&amp;ss=013" TargetMode="External" /><Relationship Id="rId64" Type="http://schemas.openxmlformats.org/officeDocument/2006/relationships/hyperlink" Target="https://www.leaguelineup.com/teams_baseball.asp?url=ontarioseniorbaseball&amp;teamid=5288492&amp;stats=OFFENSE&amp;ss=034" TargetMode="External" /><Relationship Id="rId69" Type="http://schemas.openxmlformats.org/officeDocument/2006/relationships/hyperlink" Target="https://www.leaguelineup.com/teams_baseball.asp?url=ontarioseniorbaseball&amp;teamid=5288492&amp;stats=PITCHING&amp;ss=037" TargetMode="External" /><Relationship Id="rId113" Type="http://schemas.openxmlformats.org/officeDocument/2006/relationships/hyperlink" Target="https://www.leaguelineup.com/teams_baseball.asp?url=ontarioseniorbaseball&amp;teamid=5288492&amp;stats=PITCHING&amp;ss=046" TargetMode="External" /><Relationship Id="rId118" Type="http://schemas.openxmlformats.org/officeDocument/2006/relationships/hyperlink" Target="https://www.leaguelineup.com/teams_baseball.asp?url=ontarioseniorbaseball&amp;teamid=5288492&amp;stats=PITCHING&amp;ss=052" TargetMode="External" /><Relationship Id="rId134" Type="http://schemas.openxmlformats.org/officeDocument/2006/relationships/hyperlink" Target="https://www.leaguelineup.com/teams_baseball.asp?url=ontarioseniorbaseball&amp;teamid=5288492&amp;stats=OFFENSE&amp;ss=024" TargetMode="External" /><Relationship Id="rId139" Type="http://schemas.openxmlformats.org/officeDocument/2006/relationships/hyperlink" Target="https://www.leaguelineup.com/teams_baseball.asp?url=ontarioseniorbaseball&amp;teamid=5288492&amp;stats=OFFENSE&amp;ss=034" TargetMode="External" /><Relationship Id="rId80" Type="http://schemas.openxmlformats.org/officeDocument/2006/relationships/hyperlink" Target="https://www.leaguelineup.com/teams_baseball.asp?url=ontarioseniorbaseball&amp;teamid=5288492&amp;stats=PITCHING&amp;ss=049" TargetMode="External" /><Relationship Id="rId85" Type="http://schemas.openxmlformats.org/officeDocument/2006/relationships/hyperlink" Target="https://www.leaguelineup.com/teams_baseball.asp?url=ontarioseniorbaseball&amp;teamid=7289655&amp;stats=PITCHING&amp;ss=999" TargetMode="External" /><Relationship Id="rId150" Type="http://schemas.openxmlformats.org/officeDocument/2006/relationships/hyperlink" Target="https://www.leaguelineup.com/teams_baseball.asp?url=ontarioseniorbaseball&amp;teamid=5288492&amp;stats=PITCHING&amp;ss=043" TargetMode="External" /><Relationship Id="rId155" Type="http://schemas.openxmlformats.org/officeDocument/2006/relationships/hyperlink" Target="https://www.leaguelineup.com/teams_baseball.asp?url=ontarioseniorbaseball&amp;teamid=5288492&amp;stats=PITCHING&amp;ss=049" TargetMode="External" /><Relationship Id="rId12" Type="http://schemas.openxmlformats.org/officeDocument/2006/relationships/hyperlink" Target="https://www.leaguelineup.com/teams_baseball.asp?url=ontarioseniorbaseball&amp;teamid=5288492&amp;stats=OFFENSE&amp;ss=021" TargetMode="External" /><Relationship Id="rId17" Type="http://schemas.openxmlformats.org/officeDocument/2006/relationships/hyperlink" Target="https://www.leaguelineup.com/teams_baseball.asp?url=ontarioseniorbaseball&amp;teamid=5288492&amp;stats=OFFENSE&amp;ss=027" TargetMode="External" /><Relationship Id="rId33" Type="http://schemas.openxmlformats.org/officeDocument/2006/relationships/hyperlink" Target="https://www.leaguelineup.com/teams_baseball.asp?url=ontarioseniorbaseball&amp;teamid=7289655&amp;stats=OFFENSE&amp;ss=020" TargetMode="External" /><Relationship Id="rId38" Type="http://schemas.openxmlformats.org/officeDocument/2006/relationships/hyperlink" Target="https://www.leaguelineup.com/teams_baseball.asp?url=ontarioseniorbaseball&amp;teamid=7289655&amp;stats=OFFENSE&amp;ss=026" TargetMode="External" /><Relationship Id="rId59" Type="http://schemas.openxmlformats.org/officeDocument/2006/relationships/hyperlink" Target="https://www.leaguelineup.com/teams_baseball.asp?url=ontarioseniorbaseball&amp;teamid=5288492&amp;stats=OFFENSE&amp;ss=024" TargetMode="External" /><Relationship Id="rId103" Type="http://schemas.openxmlformats.org/officeDocument/2006/relationships/hyperlink" Target="https://www.leaguelineup.com/teams_baseball.asp?url=ontarioseniorbaseball&amp;teamid=5288492&amp;stats=PITCHING&amp;ss=999" TargetMode="External" /><Relationship Id="rId108" Type="http://schemas.openxmlformats.org/officeDocument/2006/relationships/hyperlink" Target="https://www.leaguelineup.com/teams_baseball.asp?url=ontarioseniorbaseball&amp;teamid=5288492&amp;stats=PITCHING&amp;ss=040" TargetMode="External" /><Relationship Id="rId124" Type="http://schemas.openxmlformats.org/officeDocument/2006/relationships/hyperlink" Target="https://www.leaguelineup.com/teams_baseball.asp?url=ontarioseniorbaseball&amp;teamid=5288492&amp;stats=OFFENSE&amp;ss=013" TargetMode="External" /><Relationship Id="rId129" Type="http://schemas.openxmlformats.org/officeDocument/2006/relationships/hyperlink" Target="https://www.leaguelineup.com/teams_baseball.asp?url=ontarioseniorbaseball&amp;teamid=5288492&amp;stats=OFFENSE&amp;ss=019" TargetMode="External" /><Relationship Id="rId20" Type="http://schemas.openxmlformats.org/officeDocument/2006/relationships/hyperlink" Target="https://www.leaguelineup.com/teams_baseball.asp?url=ontarioseniorbaseball&amp;teamid=5288492&amp;stats=OFFENSE&amp;ss=034" TargetMode="External" /><Relationship Id="rId41" Type="http://schemas.openxmlformats.org/officeDocument/2006/relationships/hyperlink" Target="https://www.leaguelineup.com/teams_baseball.asp?url=ontarioseniorbaseball&amp;teamid=7289655&amp;stats=OFFENSE&amp;ss=029" TargetMode="External" /><Relationship Id="rId54" Type="http://schemas.openxmlformats.org/officeDocument/2006/relationships/hyperlink" Target="https://www.leaguelineup.com/teams_baseball.asp?url=ontarioseniorbaseball&amp;teamid=5288492&amp;stats=OFFENSE&amp;ss=019" TargetMode="External" /><Relationship Id="rId62" Type="http://schemas.openxmlformats.org/officeDocument/2006/relationships/hyperlink" Target="https://www.leaguelineup.com/teams_baseball.asp?url=ontarioseniorbaseball&amp;teamid=5288492&amp;stats=OFFENSE&amp;ss=028" TargetMode="External" /><Relationship Id="rId70" Type="http://schemas.openxmlformats.org/officeDocument/2006/relationships/hyperlink" Target="https://www.leaguelineup.com/teams_baseball.asp?url=ontarioseniorbaseball&amp;teamid=5288492&amp;stats=PITCHING&amp;ss=038" TargetMode="External" /><Relationship Id="rId75" Type="http://schemas.openxmlformats.org/officeDocument/2006/relationships/hyperlink" Target="https://www.leaguelineup.com/teams_baseball.asp?url=ontarioseniorbaseball&amp;teamid=5288492&amp;stats=PITCHING&amp;ss=043" TargetMode="External" /><Relationship Id="rId83" Type="http://schemas.openxmlformats.org/officeDocument/2006/relationships/hyperlink" Target="https://www.leaguelineup.com/teams_baseball.asp?url=ontarioseniorbaseball&amp;teamid=5288492&amp;stats=PITCHING&amp;ss=053" TargetMode="External" /><Relationship Id="rId88" Type="http://schemas.openxmlformats.org/officeDocument/2006/relationships/hyperlink" Target="https://www.leaguelineup.com/teams_baseball.asp?url=ontarioseniorbaseball&amp;teamid=7289655&amp;stats=PITCHING&amp;ss=038" TargetMode="External" /><Relationship Id="rId91" Type="http://schemas.openxmlformats.org/officeDocument/2006/relationships/hyperlink" Target="https://www.leaguelineup.com/teams_baseball.asp?url=ontarioseniorbaseball&amp;teamid=7289655&amp;stats=PITCHING&amp;ss=041" TargetMode="External" /><Relationship Id="rId96" Type="http://schemas.openxmlformats.org/officeDocument/2006/relationships/hyperlink" Target="https://www.leaguelineup.com/teams_baseball.asp?url=ontarioseniorbaseball&amp;teamid=7289655&amp;stats=PITCHING&amp;ss=047" TargetMode="External" /><Relationship Id="rId111" Type="http://schemas.openxmlformats.org/officeDocument/2006/relationships/hyperlink" Target="https://www.leaguelineup.com/teams_baseball.asp?url=ontarioseniorbaseball&amp;teamid=5288492&amp;stats=PITCHING&amp;ss=043" TargetMode="External" /><Relationship Id="rId132" Type="http://schemas.openxmlformats.org/officeDocument/2006/relationships/hyperlink" Target="https://www.leaguelineup.com/teams_baseball.asp?url=ontarioseniorbaseball&amp;teamid=5288492&amp;stats=OFFENSE&amp;ss=022" TargetMode="External" /><Relationship Id="rId140" Type="http://schemas.openxmlformats.org/officeDocument/2006/relationships/hyperlink" Target="https://www.leaguelineup.com/teams_baseball.asp?url=ontarioseniorbaseball&amp;teamid=5288492&amp;stats=OFFENSE&amp;ss=035" TargetMode="External" /><Relationship Id="rId145" Type="http://schemas.openxmlformats.org/officeDocument/2006/relationships/hyperlink" Target="https://www.leaguelineup.com/teams_baseball.asp?url=ontarioseniorbaseball&amp;teamid=5288492&amp;stats=PITCHING&amp;ss=038" TargetMode="External" /><Relationship Id="rId153" Type="http://schemas.openxmlformats.org/officeDocument/2006/relationships/hyperlink" Target="https://www.leaguelineup.com/teams_baseball.asp?url=ontarioseniorbaseball&amp;teamid=5288492&amp;stats=PITCHING&amp;ss=047" TargetMode="External" /><Relationship Id="rId1" Type="http://schemas.openxmlformats.org/officeDocument/2006/relationships/hyperlink" Target="https://www.leaguelineup.com/teams_baseball.asp?url=ontarioseniorbaseball&amp;teamid=5288492&amp;stats=OFFENSE&amp;ss=999" TargetMode="External" /><Relationship Id="rId6" Type="http://schemas.openxmlformats.org/officeDocument/2006/relationships/hyperlink" Target="https://www.leaguelineup.com/teams_baseball.asp?url=ontarioseniorbaseball&amp;teamid=5288492&amp;stats=OFFENSE&amp;ss=015" TargetMode="External" /><Relationship Id="rId15" Type="http://schemas.openxmlformats.org/officeDocument/2006/relationships/hyperlink" Target="https://www.leaguelineup.com/teams_baseball.asp?url=ontarioseniorbaseball&amp;teamid=5288492&amp;stats=OFFENSE&amp;ss=024" TargetMode="External" /><Relationship Id="rId23" Type="http://schemas.openxmlformats.org/officeDocument/2006/relationships/hyperlink" Target="https://www.leaguelineup.com/teams_baseball.asp?url=ontarioseniorbaseball&amp;teamid=7289655&amp;stats=OFFENSE&amp;ss=999" TargetMode="External" /><Relationship Id="rId28" Type="http://schemas.openxmlformats.org/officeDocument/2006/relationships/hyperlink" Target="https://www.leaguelineup.com/teams_baseball.asp?url=ontarioseniorbaseball&amp;teamid=7289655&amp;stats=OFFENSE&amp;ss=015" TargetMode="External" /><Relationship Id="rId36" Type="http://schemas.openxmlformats.org/officeDocument/2006/relationships/hyperlink" Target="https://www.leaguelineup.com/teams_baseball.asp?url=ontarioseniorbaseball&amp;teamid=7289655&amp;stats=OFFENSE&amp;ss=023" TargetMode="External" /><Relationship Id="rId49" Type="http://schemas.openxmlformats.org/officeDocument/2006/relationships/hyperlink" Target="https://www.leaguelineup.com/teams_baseball.asp?url=ontarioseniorbaseball&amp;teamid=5288492&amp;stats=OFFENSE&amp;ss=065" TargetMode="External" /><Relationship Id="rId57" Type="http://schemas.openxmlformats.org/officeDocument/2006/relationships/hyperlink" Target="https://www.leaguelineup.com/teams_baseball.asp?url=ontarioseniorbaseball&amp;teamid=5288492&amp;stats=OFFENSE&amp;ss=022" TargetMode="External" /><Relationship Id="rId106" Type="http://schemas.openxmlformats.org/officeDocument/2006/relationships/hyperlink" Target="https://www.leaguelineup.com/teams_baseball.asp?url=ontarioseniorbaseball&amp;teamid=5288492&amp;stats=PITCHING&amp;ss=038" TargetMode="External" /><Relationship Id="rId114" Type="http://schemas.openxmlformats.org/officeDocument/2006/relationships/hyperlink" Target="https://www.leaguelineup.com/teams_baseball.asp?url=ontarioseniorbaseball&amp;teamid=5288492&amp;stats=PITCHING&amp;ss=047" TargetMode="External" /><Relationship Id="rId119" Type="http://schemas.openxmlformats.org/officeDocument/2006/relationships/hyperlink" Target="https://www.leaguelineup.com/teams_baseball.asp?url=ontarioseniorbaseball&amp;teamid=5288492&amp;stats=PITCHING&amp;ss=053" TargetMode="External" /><Relationship Id="rId127" Type="http://schemas.openxmlformats.org/officeDocument/2006/relationships/hyperlink" Target="https://www.leaguelineup.com/teams_baseball.asp?url=ontarioseniorbaseball&amp;teamid=5288492&amp;stats=OFFENSE&amp;ss=017" TargetMode="External" /><Relationship Id="rId10" Type="http://schemas.openxmlformats.org/officeDocument/2006/relationships/hyperlink" Target="https://www.leaguelineup.com/teams_baseball.asp?url=ontarioseniorbaseball&amp;teamid=5288492&amp;stats=OFFENSE&amp;ss=019" TargetMode="External" /><Relationship Id="rId31" Type="http://schemas.openxmlformats.org/officeDocument/2006/relationships/hyperlink" Target="https://www.leaguelineup.com/teams_baseball.asp?url=ontarioseniorbaseball&amp;teamid=7289655&amp;stats=OFFENSE&amp;ss=018" TargetMode="External" /><Relationship Id="rId44" Type="http://schemas.openxmlformats.org/officeDocument/2006/relationships/hyperlink" Target="https://www.leaguelineup.com/teams_baseball.asp?url=ontarioseniorbaseball&amp;teamid=7289655&amp;stats=OFFENSE&amp;ss=063" TargetMode="External" /><Relationship Id="rId52" Type="http://schemas.openxmlformats.org/officeDocument/2006/relationships/hyperlink" Target="https://www.leaguelineup.com/teams_baseball.asp?url=ontarioseniorbaseball&amp;teamid=5288492&amp;stats=OFFENSE&amp;ss=017" TargetMode="External" /><Relationship Id="rId60" Type="http://schemas.openxmlformats.org/officeDocument/2006/relationships/hyperlink" Target="https://www.leaguelineup.com/teams_baseball.asp?url=ontarioseniorbaseball&amp;teamid=5288492&amp;stats=OFFENSE&amp;ss=026" TargetMode="External" /><Relationship Id="rId65" Type="http://schemas.openxmlformats.org/officeDocument/2006/relationships/hyperlink" Target="https://www.leaguelineup.com/teams_baseball.asp?url=ontarioseniorbaseball&amp;teamid=5288492&amp;stats=OFFENSE&amp;ss=035" TargetMode="External" /><Relationship Id="rId73" Type="http://schemas.openxmlformats.org/officeDocument/2006/relationships/hyperlink" Target="https://www.leaguelineup.com/teams_baseball.asp?url=ontarioseniorbaseball&amp;teamid=5288492&amp;stats=PITCHING&amp;ss=041" TargetMode="External" /><Relationship Id="rId78" Type="http://schemas.openxmlformats.org/officeDocument/2006/relationships/hyperlink" Target="https://www.leaguelineup.com/teams_baseball.asp?url=ontarioseniorbaseball&amp;teamid=5288492&amp;stats=PITCHING&amp;ss=047" TargetMode="External" /><Relationship Id="rId81" Type="http://schemas.openxmlformats.org/officeDocument/2006/relationships/hyperlink" Target="https://www.leaguelineup.com/teams_baseball.asp?url=ontarioseniorbaseball&amp;teamid=5288492&amp;stats=PITCHING&amp;ss=050" TargetMode="External" /><Relationship Id="rId86" Type="http://schemas.openxmlformats.org/officeDocument/2006/relationships/hyperlink" Target="https://www.leaguelineup.com/teams_baseball.asp?url=ontarioseniorbaseball&amp;teamid=7289655&amp;stats=PITCHING&amp;ss=998" TargetMode="External" /><Relationship Id="rId94" Type="http://schemas.openxmlformats.org/officeDocument/2006/relationships/hyperlink" Target="https://www.leaguelineup.com/teams_baseball.asp?url=ontarioseniorbaseball&amp;teamid=7289655&amp;stats=PITCHING&amp;ss=044" TargetMode="External" /><Relationship Id="rId99" Type="http://schemas.openxmlformats.org/officeDocument/2006/relationships/hyperlink" Target="https://www.leaguelineup.com/teams_baseball.asp?url=ontarioseniorbaseball&amp;teamid=7289655&amp;stats=PITCHING&amp;ss=050" TargetMode="External" /><Relationship Id="rId101" Type="http://schemas.openxmlformats.org/officeDocument/2006/relationships/hyperlink" Target="https://www.leaguelineup.com/teams_baseball.asp?url=ontarioseniorbaseball&amp;teamid=7289655&amp;stats=PITCHING&amp;ss=053" TargetMode="External" /><Relationship Id="rId122" Type="http://schemas.openxmlformats.org/officeDocument/2006/relationships/hyperlink" Target="https://www.leaguelineup.com/teams_baseball.asp?url=ontarioseniorbaseball&amp;teamid=5288492&amp;stats=OFFENSE&amp;ss=998" TargetMode="External" /><Relationship Id="rId130" Type="http://schemas.openxmlformats.org/officeDocument/2006/relationships/hyperlink" Target="https://www.leaguelineup.com/teams_baseball.asp?url=ontarioseniorbaseball&amp;teamid=5288492&amp;stats=OFFENSE&amp;ss=020" TargetMode="External" /><Relationship Id="rId135" Type="http://schemas.openxmlformats.org/officeDocument/2006/relationships/hyperlink" Target="https://www.leaguelineup.com/teams_baseball.asp?url=ontarioseniorbaseball&amp;teamid=5288492&amp;stats=OFFENSE&amp;ss=026" TargetMode="External" /><Relationship Id="rId143" Type="http://schemas.openxmlformats.org/officeDocument/2006/relationships/hyperlink" Target="https://www.leaguelineup.com/teams_baseball.asp?url=ontarioseniorbaseball&amp;teamid=5288492&amp;stats=PITCHING&amp;ss=998" TargetMode="External" /><Relationship Id="rId148" Type="http://schemas.openxmlformats.org/officeDocument/2006/relationships/hyperlink" Target="https://www.leaguelineup.com/teams_baseball.asp?url=ontarioseniorbaseball&amp;teamid=5288492&amp;stats=PITCHING&amp;ss=041" TargetMode="External" /><Relationship Id="rId151" Type="http://schemas.openxmlformats.org/officeDocument/2006/relationships/hyperlink" Target="https://www.leaguelineup.com/teams_baseball.asp?url=ontarioseniorbaseball&amp;teamid=5288492&amp;stats=PITCHING&amp;ss=044" TargetMode="External" /><Relationship Id="rId156" Type="http://schemas.openxmlformats.org/officeDocument/2006/relationships/hyperlink" Target="https://www.leaguelineup.com/teams_baseball.asp?url=ontarioseniorbaseball&amp;teamid=5288492&amp;stats=PITCHING&amp;ss=050" TargetMode="External" /><Relationship Id="rId4" Type="http://schemas.openxmlformats.org/officeDocument/2006/relationships/hyperlink" Target="https://www.leaguelineup.com/teams_baseball.asp?url=ontarioseniorbaseball&amp;teamid=5288492&amp;stats=OFFENSE&amp;ss=013" TargetMode="External" /><Relationship Id="rId9" Type="http://schemas.openxmlformats.org/officeDocument/2006/relationships/hyperlink" Target="https://www.leaguelineup.com/teams_baseball.asp?url=ontarioseniorbaseball&amp;teamid=5288492&amp;stats=OFFENSE&amp;ss=018" TargetMode="External" /><Relationship Id="rId13" Type="http://schemas.openxmlformats.org/officeDocument/2006/relationships/hyperlink" Target="https://www.leaguelineup.com/teams_baseball.asp?url=ontarioseniorbaseball&amp;teamid=5288492&amp;stats=OFFENSE&amp;ss=022" TargetMode="External" /><Relationship Id="rId18" Type="http://schemas.openxmlformats.org/officeDocument/2006/relationships/hyperlink" Target="https://www.leaguelineup.com/teams_baseball.asp?url=ontarioseniorbaseball&amp;teamid=5288492&amp;stats=OFFENSE&amp;ss=028" TargetMode="External" /><Relationship Id="rId39" Type="http://schemas.openxmlformats.org/officeDocument/2006/relationships/hyperlink" Target="https://www.leaguelineup.com/teams_baseball.asp?url=ontarioseniorbaseball&amp;teamid=7289655&amp;stats=OFFENSE&amp;ss=027" TargetMode="External" /><Relationship Id="rId109" Type="http://schemas.openxmlformats.org/officeDocument/2006/relationships/hyperlink" Target="https://www.leaguelineup.com/teams_baseball.asp?url=ontarioseniorbaseball&amp;teamid=5288492&amp;stats=PITCHING&amp;ss=041" TargetMode="External" /><Relationship Id="rId34" Type="http://schemas.openxmlformats.org/officeDocument/2006/relationships/hyperlink" Target="https://www.leaguelineup.com/teams_baseball.asp?url=ontarioseniorbaseball&amp;teamid=7289655&amp;stats=OFFENSE&amp;ss=021" TargetMode="External" /><Relationship Id="rId50" Type="http://schemas.openxmlformats.org/officeDocument/2006/relationships/hyperlink" Target="https://www.leaguelineup.com/teams_baseball.asp?url=ontarioseniorbaseball&amp;teamid=5288492&amp;stats=OFFENSE&amp;ss=015" TargetMode="External" /><Relationship Id="rId55" Type="http://schemas.openxmlformats.org/officeDocument/2006/relationships/hyperlink" Target="https://www.leaguelineup.com/teams_baseball.asp?url=ontarioseniorbaseball&amp;teamid=5288492&amp;stats=OFFENSE&amp;ss=020" TargetMode="External" /><Relationship Id="rId76" Type="http://schemas.openxmlformats.org/officeDocument/2006/relationships/hyperlink" Target="https://www.leaguelineup.com/teams_baseball.asp?url=ontarioseniorbaseball&amp;teamid=5288492&amp;stats=PITCHING&amp;ss=044" TargetMode="External" /><Relationship Id="rId97" Type="http://schemas.openxmlformats.org/officeDocument/2006/relationships/hyperlink" Target="https://www.leaguelineup.com/teams_baseball.asp?url=ontarioseniorbaseball&amp;teamid=7289655&amp;stats=PITCHING&amp;ss=048" TargetMode="External" /><Relationship Id="rId104" Type="http://schemas.openxmlformats.org/officeDocument/2006/relationships/hyperlink" Target="https://www.leaguelineup.com/teams_baseball.asp?url=ontarioseniorbaseball&amp;teamid=5288492&amp;stats=PITCHING&amp;ss=998" TargetMode="External" /><Relationship Id="rId120" Type="http://schemas.openxmlformats.org/officeDocument/2006/relationships/hyperlink" Target="https://www.leaguelineup.com/teams_baseball.asp?url=ontarioseniorbaseball&amp;teamid=5288492&amp;stats=PITCHING&amp;ss=064" TargetMode="External" /><Relationship Id="rId125" Type="http://schemas.openxmlformats.org/officeDocument/2006/relationships/hyperlink" Target="https://www.leaguelineup.com/teams_baseball.asp?url=ontarioseniorbaseball&amp;teamid=5288492&amp;stats=OFFENSE&amp;ss=015" TargetMode="External" /><Relationship Id="rId141" Type="http://schemas.openxmlformats.org/officeDocument/2006/relationships/hyperlink" Target="https://www.leaguelineup.com/teams_baseball.asp?url=ontarioseniorbaseball&amp;teamid=5288492&amp;stats=OFFENSE&amp;ss=063" TargetMode="External" /><Relationship Id="rId146" Type="http://schemas.openxmlformats.org/officeDocument/2006/relationships/hyperlink" Target="https://www.leaguelineup.com/teams_baseball.asp?url=ontarioseniorbaseball&amp;teamid=5288492&amp;stats=PITCHING&amp;ss=039" TargetMode="External" /><Relationship Id="rId7" Type="http://schemas.openxmlformats.org/officeDocument/2006/relationships/hyperlink" Target="https://www.leaguelineup.com/teams_baseball.asp?url=ontarioseniorbaseball&amp;teamid=5288492&amp;stats=OFFENSE&amp;ss=016" TargetMode="External" /><Relationship Id="rId71" Type="http://schemas.openxmlformats.org/officeDocument/2006/relationships/hyperlink" Target="https://www.leaguelineup.com/teams_baseball.asp?url=ontarioseniorbaseball&amp;teamid=5288492&amp;stats=PITCHING&amp;ss=039" TargetMode="External" /><Relationship Id="rId92" Type="http://schemas.openxmlformats.org/officeDocument/2006/relationships/hyperlink" Target="https://www.leaguelineup.com/teams_baseball.asp?url=ontarioseniorbaseball&amp;teamid=7289655&amp;stats=PITCHING&amp;ss=042" TargetMode="External" /><Relationship Id="rId2" Type="http://schemas.openxmlformats.org/officeDocument/2006/relationships/hyperlink" Target="https://www.leaguelineup.com/teams_baseball.asp?url=ontarioseniorbaseball&amp;teamid=5288492&amp;stats=OFFENSE&amp;ss=998" TargetMode="External" /><Relationship Id="rId29" Type="http://schemas.openxmlformats.org/officeDocument/2006/relationships/hyperlink" Target="https://www.leaguelineup.com/teams_baseball.asp?url=ontarioseniorbaseball&amp;teamid=7289655&amp;stats=OFFENSE&amp;ss=016" TargetMode="External" /><Relationship Id="rId24" Type="http://schemas.openxmlformats.org/officeDocument/2006/relationships/hyperlink" Target="https://www.leaguelineup.com/teams_baseball.asp?url=ontarioseniorbaseball&amp;teamid=7289655&amp;stats=OFFENSE&amp;ss=998" TargetMode="External" /><Relationship Id="rId40" Type="http://schemas.openxmlformats.org/officeDocument/2006/relationships/hyperlink" Target="https://www.leaguelineup.com/teams_baseball.asp?url=ontarioseniorbaseball&amp;teamid=7289655&amp;stats=OFFENSE&amp;ss=028" TargetMode="External" /><Relationship Id="rId45" Type="http://schemas.openxmlformats.org/officeDocument/2006/relationships/hyperlink" Target="https://www.leaguelineup.com/teams_baseball.asp?url=ontarioseniorbaseball&amp;teamid=5288492&amp;stats=OFFENSE&amp;ss=999" TargetMode="External" /><Relationship Id="rId66" Type="http://schemas.openxmlformats.org/officeDocument/2006/relationships/hyperlink" Target="https://www.leaguelineup.com/teams_baseball.asp?url=ontarioseniorbaseball&amp;teamid=5288492&amp;stats=OFFENSE&amp;ss=063" TargetMode="External" /><Relationship Id="rId87" Type="http://schemas.openxmlformats.org/officeDocument/2006/relationships/hyperlink" Target="https://www.leaguelineup.com/teams_baseball.asp?url=ontarioseniorbaseball&amp;teamid=7289655&amp;stats=PITCHING&amp;ss=037" TargetMode="External" /><Relationship Id="rId110" Type="http://schemas.openxmlformats.org/officeDocument/2006/relationships/hyperlink" Target="https://www.leaguelineup.com/teams_baseball.asp?url=ontarioseniorbaseball&amp;teamid=5288492&amp;stats=PITCHING&amp;ss=042" TargetMode="External" /><Relationship Id="rId115" Type="http://schemas.openxmlformats.org/officeDocument/2006/relationships/hyperlink" Target="https://www.leaguelineup.com/teams_baseball.asp?url=ontarioseniorbaseball&amp;teamid=5288492&amp;stats=PITCHING&amp;ss=048" TargetMode="External" /><Relationship Id="rId131" Type="http://schemas.openxmlformats.org/officeDocument/2006/relationships/hyperlink" Target="https://www.leaguelineup.com/teams_baseball.asp?url=ontarioseniorbaseball&amp;teamid=5288492&amp;stats=OFFENSE&amp;ss=021" TargetMode="External" /><Relationship Id="rId136" Type="http://schemas.openxmlformats.org/officeDocument/2006/relationships/hyperlink" Target="https://www.leaguelineup.com/teams_baseball.asp?url=ontarioseniorbaseball&amp;teamid=5288492&amp;stats=OFFENSE&amp;ss=027" TargetMode="External" /><Relationship Id="rId157" Type="http://schemas.openxmlformats.org/officeDocument/2006/relationships/hyperlink" Target="https://www.leaguelineup.com/teams_baseball.asp?url=ontarioseniorbaseball&amp;teamid=5288492&amp;stats=PITCHING&amp;ss=053" TargetMode="External" /><Relationship Id="rId61" Type="http://schemas.openxmlformats.org/officeDocument/2006/relationships/hyperlink" Target="https://www.leaguelineup.com/teams_baseball.asp?url=ontarioseniorbaseball&amp;teamid=5288492&amp;stats=OFFENSE&amp;ss=027" TargetMode="External" /><Relationship Id="rId82" Type="http://schemas.openxmlformats.org/officeDocument/2006/relationships/hyperlink" Target="https://www.leaguelineup.com/teams_baseball.asp?url=ontarioseniorbaseball&amp;teamid=5288492&amp;stats=PITCHING&amp;ss=052" TargetMode="External" /><Relationship Id="rId152" Type="http://schemas.openxmlformats.org/officeDocument/2006/relationships/hyperlink" Target="https://www.leaguelineup.com/teams_baseball.asp?url=ontarioseniorbaseball&amp;teamid=5288492&amp;stats=PITCHING&amp;ss=046" TargetMode="External" /><Relationship Id="rId19" Type="http://schemas.openxmlformats.org/officeDocument/2006/relationships/hyperlink" Target="https://www.leaguelineup.com/teams_baseball.asp?url=ontarioseniorbaseball&amp;teamid=5288492&amp;stats=OFFENSE&amp;ss=029" TargetMode="External" /><Relationship Id="rId14" Type="http://schemas.openxmlformats.org/officeDocument/2006/relationships/hyperlink" Target="https://www.leaguelineup.com/teams_baseball.asp?url=ontarioseniorbaseball&amp;teamid=5288492&amp;stats=OFFENSE&amp;ss=023" TargetMode="External" /><Relationship Id="rId30" Type="http://schemas.openxmlformats.org/officeDocument/2006/relationships/hyperlink" Target="https://www.leaguelineup.com/teams_baseball.asp?url=ontarioseniorbaseball&amp;teamid=7289655&amp;stats=OFFENSE&amp;ss=017" TargetMode="External" /><Relationship Id="rId35" Type="http://schemas.openxmlformats.org/officeDocument/2006/relationships/hyperlink" Target="https://www.leaguelineup.com/teams_baseball.asp?url=ontarioseniorbaseball&amp;teamid=7289655&amp;stats=OFFENSE&amp;ss=022" TargetMode="External" /><Relationship Id="rId56" Type="http://schemas.openxmlformats.org/officeDocument/2006/relationships/hyperlink" Target="https://www.leaguelineup.com/teams_baseball.asp?url=ontarioseniorbaseball&amp;teamid=5288492&amp;stats=OFFENSE&amp;ss=021" TargetMode="External" /><Relationship Id="rId77" Type="http://schemas.openxmlformats.org/officeDocument/2006/relationships/hyperlink" Target="https://www.leaguelineup.com/teams_baseball.asp?url=ontarioseniorbaseball&amp;teamid=5288492&amp;stats=PITCHING&amp;ss=046" TargetMode="External" /><Relationship Id="rId100" Type="http://schemas.openxmlformats.org/officeDocument/2006/relationships/hyperlink" Target="https://www.leaguelineup.com/teams_baseball.asp?url=ontarioseniorbaseball&amp;teamid=7289655&amp;stats=PITCHING&amp;ss=052" TargetMode="External" /><Relationship Id="rId105" Type="http://schemas.openxmlformats.org/officeDocument/2006/relationships/hyperlink" Target="https://www.leaguelineup.com/teams_baseball.asp?url=ontarioseniorbaseball&amp;teamid=5288492&amp;stats=PITCHING&amp;ss=037" TargetMode="External" /><Relationship Id="rId126" Type="http://schemas.openxmlformats.org/officeDocument/2006/relationships/hyperlink" Target="https://www.leaguelineup.com/teams_baseball.asp?url=ontarioseniorbaseball&amp;teamid=5288492&amp;stats=OFFENSE&amp;ss=016" TargetMode="External" /><Relationship Id="rId147" Type="http://schemas.openxmlformats.org/officeDocument/2006/relationships/hyperlink" Target="https://www.leaguelineup.com/teams_baseball.asp?url=ontarioseniorbaseball&amp;teamid=5288492&amp;stats=PITCHING&amp;ss=040" TargetMode="External" /><Relationship Id="rId8" Type="http://schemas.openxmlformats.org/officeDocument/2006/relationships/hyperlink" Target="https://www.leaguelineup.com/teams_baseball.asp?url=ontarioseniorbaseball&amp;teamid=5288492&amp;stats=OFFENSE&amp;ss=017" TargetMode="External" /><Relationship Id="rId51" Type="http://schemas.openxmlformats.org/officeDocument/2006/relationships/hyperlink" Target="https://www.leaguelineup.com/teams_baseball.asp?url=ontarioseniorbaseball&amp;teamid=5288492&amp;stats=OFFENSE&amp;ss=016" TargetMode="External" /><Relationship Id="rId72" Type="http://schemas.openxmlformats.org/officeDocument/2006/relationships/hyperlink" Target="https://www.leaguelineup.com/teams_baseball.asp?url=ontarioseniorbaseball&amp;teamid=5288492&amp;stats=PITCHING&amp;ss=040" TargetMode="External" /><Relationship Id="rId93" Type="http://schemas.openxmlformats.org/officeDocument/2006/relationships/hyperlink" Target="https://www.leaguelineup.com/teams_baseball.asp?url=ontarioseniorbaseball&amp;teamid=7289655&amp;stats=PITCHING&amp;ss=043" TargetMode="External" /><Relationship Id="rId98" Type="http://schemas.openxmlformats.org/officeDocument/2006/relationships/hyperlink" Target="https://www.leaguelineup.com/teams_baseball.asp?url=ontarioseniorbaseball&amp;teamid=7289655&amp;stats=PITCHING&amp;ss=049" TargetMode="External" /><Relationship Id="rId121" Type="http://schemas.openxmlformats.org/officeDocument/2006/relationships/hyperlink" Target="https://www.leaguelineup.com/teams_baseball.asp?url=ontarioseniorbaseball&amp;teamid=5288492&amp;stats=OFFENSE&amp;ss=999" TargetMode="External" /><Relationship Id="rId142" Type="http://schemas.openxmlformats.org/officeDocument/2006/relationships/hyperlink" Target="https://www.leaguelineup.com/teams_baseball.asp?url=ontarioseniorbaseball&amp;teamid=5288492&amp;stats=PITCHING&amp;ss=999" TargetMode="External" /><Relationship Id="rId3" Type="http://schemas.openxmlformats.org/officeDocument/2006/relationships/hyperlink" Target="https://www.leaguelineup.com/teams_baseball.asp?url=ontarioseniorbaseball&amp;teamid=5288492&amp;stats=OFFENSE&amp;ss=033" TargetMode="External" /><Relationship Id="rId25" Type="http://schemas.openxmlformats.org/officeDocument/2006/relationships/hyperlink" Target="https://www.leaguelineup.com/teams_baseball.asp?url=ontarioseniorbaseball&amp;teamid=7289655&amp;stats=OFFENSE&amp;ss=033" TargetMode="External" /><Relationship Id="rId46" Type="http://schemas.openxmlformats.org/officeDocument/2006/relationships/hyperlink" Target="https://www.leaguelineup.com/teams_baseball.asp?url=ontarioseniorbaseball&amp;teamid=5288492&amp;stats=OFFENSE&amp;ss=998" TargetMode="External" /><Relationship Id="rId67" Type="http://schemas.openxmlformats.org/officeDocument/2006/relationships/hyperlink" Target="https://www.leaguelineup.com/teams_baseball.asp?url=ontarioseniorbaseball&amp;teamid=5288492&amp;stats=PITCHING&amp;ss=999" TargetMode="External" /><Relationship Id="rId116" Type="http://schemas.openxmlformats.org/officeDocument/2006/relationships/hyperlink" Target="https://www.leaguelineup.com/teams_baseball.asp?url=ontarioseniorbaseball&amp;teamid=5288492&amp;stats=PITCHING&amp;ss=049" TargetMode="External" /><Relationship Id="rId137" Type="http://schemas.openxmlformats.org/officeDocument/2006/relationships/hyperlink" Target="https://www.leaguelineup.com/teams_baseball.asp?url=ontarioseniorbaseball&amp;teamid=5288492&amp;stats=OFFENSE&amp;ss=028" TargetMode="External" /><Relationship Id="rId158" Type="http://schemas.openxmlformats.org/officeDocument/2006/relationships/hyperlink" Target="https://www.leaguelineup.com/teams_baseball.asp?url=ontarioseniorbaseball&amp;teamid=5288492&amp;stats=PITCHING&amp;ss=064" TargetMode="External" 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aguelineup.com/teams_baseball.asp?url=ontarioseniorbaseball&amp;teamid=5288492&amp;stats=PITCHING&amp;ss=042" TargetMode="External" /><Relationship Id="rId13" Type="http://schemas.openxmlformats.org/officeDocument/2006/relationships/hyperlink" Target="https://www.leaguelineup.com/teams_baseball.asp?url=ontarioseniorbaseball&amp;teamid=5288492&amp;stats=PITCHING&amp;ss=048" TargetMode="External" /><Relationship Id="rId18" Type="http://schemas.openxmlformats.org/officeDocument/2006/relationships/printerSettings" Target="../printerSettings/printerSettings8.bin" /><Relationship Id="rId3" Type="http://schemas.openxmlformats.org/officeDocument/2006/relationships/hyperlink" Target="https://www.leaguelineup.com/teams_baseball.asp?url=ontarioseniorbaseball&amp;teamid=5288492&amp;stats=PITCHING&amp;ss=037" TargetMode="External" /><Relationship Id="rId7" Type="http://schemas.openxmlformats.org/officeDocument/2006/relationships/hyperlink" Target="https://www.leaguelineup.com/teams_baseball.asp?url=ontarioseniorbaseball&amp;teamid=5288492&amp;stats=PITCHING&amp;ss=041" TargetMode="External" /><Relationship Id="rId12" Type="http://schemas.openxmlformats.org/officeDocument/2006/relationships/hyperlink" Target="https://www.leaguelineup.com/teams_baseball.asp?url=ontarioseniorbaseball&amp;teamid=5288492&amp;stats=PITCHING&amp;ss=047" TargetMode="External" /><Relationship Id="rId17" Type="http://schemas.openxmlformats.org/officeDocument/2006/relationships/hyperlink" Target="https://www.leaguelineup.com/teams_baseball.asp?url=ontarioseniorbaseball&amp;teamid=5288492&amp;stats=PITCHING&amp;ss=064" TargetMode="External" /><Relationship Id="rId2" Type="http://schemas.openxmlformats.org/officeDocument/2006/relationships/hyperlink" Target="https://www.leaguelineup.com/teams_baseball.asp?url=ontarioseniorbaseball&amp;teamid=5288492&amp;stats=PITCHING&amp;ss=998" TargetMode="External" /><Relationship Id="rId16" Type="http://schemas.openxmlformats.org/officeDocument/2006/relationships/hyperlink" Target="https://www.leaguelineup.com/teams_baseball.asp?url=ontarioseniorbaseball&amp;teamid=5288492&amp;stats=PITCHING&amp;ss=053" TargetMode="External" /><Relationship Id="rId1" Type="http://schemas.openxmlformats.org/officeDocument/2006/relationships/hyperlink" Target="https://www.leaguelineup.com/teams_baseball.asp?url=ontarioseniorbaseball&amp;teamid=5288492&amp;stats=PITCHING&amp;ss=999" TargetMode="External" /><Relationship Id="rId6" Type="http://schemas.openxmlformats.org/officeDocument/2006/relationships/hyperlink" Target="https://www.leaguelineup.com/teams_baseball.asp?url=ontarioseniorbaseball&amp;teamid=5288492&amp;stats=PITCHING&amp;ss=040" TargetMode="External" /><Relationship Id="rId11" Type="http://schemas.openxmlformats.org/officeDocument/2006/relationships/hyperlink" Target="https://www.leaguelineup.com/teams_baseball.asp?url=ontarioseniorbaseball&amp;teamid=5288492&amp;stats=PITCHING&amp;ss=046" TargetMode="External" /><Relationship Id="rId5" Type="http://schemas.openxmlformats.org/officeDocument/2006/relationships/hyperlink" Target="https://www.leaguelineup.com/teams_baseball.asp?url=ontarioseniorbaseball&amp;teamid=5288492&amp;stats=PITCHING&amp;ss=039" TargetMode="External" /><Relationship Id="rId15" Type="http://schemas.openxmlformats.org/officeDocument/2006/relationships/hyperlink" Target="https://www.leaguelineup.com/teams_baseball.asp?url=ontarioseniorbaseball&amp;teamid=5288492&amp;stats=PITCHING&amp;ss=050" TargetMode="External" /><Relationship Id="rId10" Type="http://schemas.openxmlformats.org/officeDocument/2006/relationships/hyperlink" Target="https://www.leaguelineup.com/teams_baseball.asp?url=ontarioseniorbaseball&amp;teamid=5288492&amp;stats=PITCHING&amp;ss=044" TargetMode="External" /><Relationship Id="rId4" Type="http://schemas.openxmlformats.org/officeDocument/2006/relationships/hyperlink" Target="https://www.leaguelineup.com/teams_baseball.asp?url=ontarioseniorbaseball&amp;teamid=5288492&amp;stats=PITCHING&amp;ss=038" TargetMode="External" /><Relationship Id="rId9" Type="http://schemas.openxmlformats.org/officeDocument/2006/relationships/hyperlink" Target="https://www.leaguelineup.com/teams_baseball.asp?url=ontarioseniorbaseball&amp;teamid=5288492&amp;stats=PITCHING&amp;ss=043" TargetMode="External" /><Relationship Id="rId14" Type="http://schemas.openxmlformats.org/officeDocument/2006/relationships/hyperlink" Target="https://www.leaguelineup.com/teams_baseball.asp?url=ontarioseniorbaseball&amp;teamid=5288492&amp;stats=PITCHING&amp;ss=049" TargetMode="External" 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aguelineup.com/teams_baseball.asp?url=ontarioseniorbaseball&amp;teamid=5288492&amp;stats=PITCHING&amp;ss=042" TargetMode="External" /><Relationship Id="rId13" Type="http://schemas.openxmlformats.org/officeDocument/2006/relationships/hyperlink" Target="https://www.leaguelineup.com/teams_baseball.asp?url=ontarioseniorbaseball&amp;teamid=5288492&amp;stats=PITCHING&amp;ss=048" TargetMode="External" /><Relationship Id="rId18" Type="http://schemas.openxmlformats.org/officeDocument/2006/relationships/printerSettings" Target="../printerSettings/printerSettings9.bin" /><Relationship Id="rId3" Type="http://schemas.openxmlformats.org/officeDocument/2006/relationships/hyperlink" Target="https://www.leaguelineup.com/teams_baseball.asp?url=ontarioseniorbaseball&amp;teamid=5288492&amp;stats=PITCHING&amp;ss=037" TargetMode="External" /><Relationship Id="rId7" Type="http://schemas.openxmlformats.org/officeDocument/2006/relationships/hyperlink" Target="https://www.leaguelineup.com/teams_baseball.asp?url=ontarioseniorbaseball&amp;teamid=5288492&amp;stats=PITCHING&amp;ss=041" TargetMode="External" /><Relationship Id="rId12" Type="http://schemas.openxmlformats.org/officeDocument/2006/relationships/hyperlink" Target="https://www.leaguelineup.com/teams_baseball.asp?url=ontarioseniorbaseball&amp;teamid=5288492&amp;stats=PITCHING&amp;ss=047" TargetMode="External" /><Relationship Id="rId17" Type="http://schemas.openxmlformats.org/officeDocument/2006/relationships/hyperlink" Target="https://www.leaguelineup.com/teams_baseball.asp?url=ontarioseniorbaseball&amp;teamid=5288492&amp;stats=PITCHING&amp;ss=064" TargetMode="External" /><Relationship Id="rId2" Type="http://schemas.openxmlformats.org/officeDocument/2006/relationships/hyperlink" Target="https://www.leaguelineup.com/teams_baseball.asp?url=ontarioseniorbaseball&amp;teamid=5288492&amp;stats=PITCHING&amp;ss=998" TargetMode="External" /><Relationship Id="rId16" Type="http://schemas.openxmlformats.org/officeDocument/2006/relationships/hyperlink" Target="https://www.leaguelineup.com/teams_baseball.asp?url=ontarioseniorbaseball&amp;teamid=5288492&amp;stats=PITCHING&amp;ss=053" TargetMode="External" /><Relationship Id="rId1" Type="http://schemas.openxmlformats.org/officeDocument/2006/relationships/hyperlink" Target="https://www.leaguelineup.com/teams_baseball.asp?url=ontarioseniorbaseball&amp;teamid=5288492&amp;stats=PITCHING&amp;ss=999" TargetMode="External" /><Relationship Id="rId6" Type="http://schemas.openxmlformats.org/officeDocument/2006/relationships/hyperlink" Target="https://www.leaguelineup.com/teams_baseball.asp?url=ontarioseniorbaseball&amp;teamid=5288492&amp;stats=PITCHING&amp;ss=040" TargetMode="External" /><Relationship Id="rId11" Type="http://schemas.openxmlformats.org/officeDocument/2006/relationships/hyperlink" Target="https://www.leaguelineup.com/teams_baseball.asp?url=ontarioseniorbaseball&amp;teamid=5288492&amp;stats=PITCHING&amp;ss=046" TargetMode="External" /><Relationship Id="rId5" Type="http://schemas.openxmlformats.org/officeDocument/2006/relationships/hyperlink" Target="https://www.leaguelineup.com/teams_baseball.asp?url=ontarioseniorbaseball&amp;teamid=5288492&amp;stats=PITCHING&amp;ss=039" TargetMode="External" /><Relationship Id="rId15" Type="http://schemas.openxmlformats.org/officeDocument/2006/relationships/hyperlink" Target="https://www.leaguelineup.com/teams_baseball.asp?url=ontarioseniorbaseball&amp;teamid=5288492&amp;stats=PITCHING&amp;ss=050" TargetMode="External" /><Relationship Id="rId10" Type="http://schemas.openxmlformats.org/officeDocument/2006/relationships/hyperlink" Target="https://www.leaguelineup.com/teams_baseball.asp?url=ontarioseniorbaseball&amp;teamid=5288492&amp;stats=PITCHING&amp;ss=044" TargetMode="External" /><Relationship Id="rId4" Type="http://schemas.openxmlformats.org/officeDocument/2006/relationships/hyperlink" Target="https://www.leaguelineup.com/teams_baseball.asp?url=ontarioseniorbaseball&amp;teamid=5288492&amp;stats=PITCHING&amp;ss=038" TargetMode="External" /><Relationship Id="rId9" Type="http://schemas.openxmlformats.org/officeDocument/2006/relationships/hyperlink" Target="https://www.leaguelineup.com/teams_baseball.asp?url=ontarioseniorbaseball&amp;teamid=5288492&amp;stats=PITCHING&amp;ss=043" TargetMode="External" /><Relationship Id="rId14" Type="http://schemas.openxmlformats.org/officeDocument/2006/relationships/hyperlink" Target="https://www.leaguelineup.com/teams_baseball.asp?url=ontarioseniorbaseball&amp;teamid=5288492&amp;stats=PITCHING&amp;ss=049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8F2AA-182A-484C-8889-1DF838CA25A5}">
  <dimension ref="A1:H50"/>
  <sheetViews>
    <sheetView tabSelected="1" showWhiteSpace="0" zoomScaleNormal="100" workbookViewId="0">
      <selection activeCell="E27" sqref="E27"/>
    </sheetView>
  </sheetViews>
  <sheetFormatPr defaultRowHeight="15" x14ac:dyDescent="0.2"/>
  <cols>
    <col min="1" max="1" width="24.34765625" customWidth="1"/>
  </cols>
  <sheetData>
    <row r="1" spans="1:8" ht="22.5" x14ac:dyDescent="0.2">
      <c r="B1" s="3" t="s">
        <v>0</v>
      </c>
    </row>
    <row r="2" spans="1:8" ht="16.149999999999999" customHeight="1" x14ac:dyDescent="0.2">
      <c r="A2" s="15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</row>
    <row r="3" spans="1:8" ht="14.85" customHeight="1" x14ac:dyDescent="0.2">
      <c r="A3" s="139" t="s">
        <v>9</v>
      </c>
      <c r="B3" s="140">
        <v>26</v>
      </c>
      <c r="C3" s="140">
        <v>22</v>
      </c>
      <c r="D3" s="140">
        <v>4</v>
      </c>
      <c r="E3" s="140">
        <v>0</v>
      </c>
      <c r="F3" s="140">
        <v>44</v>
      </c>
      <c r="G3" s="140">
        <v>229</v>
      </c>
      <c r="H3" s="140">
        <v>103</v>
      </c>
    </row>
    <row r="4" spans="1:8" ht="14.85" customHeight="1" x14ac:dyDescent="0.2">
      <c r="A4" s="139" t="s">
        <v>10</v>
      </c>
      <c r="B4" s="140">
        <v>26</v>
      </c>
      <c r="C4" s="140">
        <v>15</v>
      </c>
      <c r="D4" s="140">
        <v>9</v>
      </c>
      <c r="E4" s="140">
        <v>2</v>
      </c>
      <c r="F4" s="140">
        <v>30</v>
      </c>
      <c r="G4" s="140">
        <v>225</v>
      </c>
      <c r="H4" s="140">
        <v>142</v>
      </c>
    </row>
    <row r="5" spans="1:8" ht="14.85" customHeight="1" x14ac:dyDescent="0.2">
      <c r="A5" s="139" t="s">
        <v>11</v>
      </c>
      <c r="B5" s="140">
        <v>26</v>
      </c>
      <c r="C5" s="140">
        <v>11</v>
      </c>
      <c r="D5" s="140">
        <v>15</v>
      </c>
      <c r="E5" s="140">
        <v>0</v>
      </c>
      <c r="F5" s="140">
        <v>16</v>
      </c>
      <c r="G5" s="140">
        <v>142</v>
      </c>
      <c r="H5" s="140">
        <v>165</v>
      </c>
    </row>
    <row r="6" spans="1:8" ht="14.85" customHeight="1" x14ac:dyDescent="0.2">
      <c r="A6" s="139" t="s">
        <v>12</v>
      </c>
      <c r="B6" s="140">
        <v>26</v>
      </c>
      <c r="C6" s="140">
        <v>6</v>
      </c>
      <c r="D6" s="140">
        <v>19</v>
      </c>
      <c r="E6" s="140">
        <v>1</v>
      </c>
      <c r="F6" s="140">
        <v>11</v>
      </c>
      <c r="G6" s="140">
        <v>114</v>
      </c>
      <c r="H6" s="140">
        <v>177</v>
      </c>
    </row>
    <row r="7" spans="1:8" ht="14.85" customHeight="1" x14ac:dyDescent="0.2">
      <c r="A7" s="139" t="s">
        <v>13</v>
      </c>
      <c r="B7" s="140">
        <v>26</v>
      </c>
      <c r="C7" s="140">
        <v>4</v>
      </c>
      <c r="D7" s="140">
        <v>21</v>
      </c>
      <c r="E7" s="140">
        <v>1</v>
      </c>
      <c r="F7" s="140">
        <v>3</v>
      </c>
      <c r="G7" s="140">
        <v>92</v>
      </c>
      <c r="H7" s="140">
        <v>237</v>
      </c>
    </row>
    <row r="8" spans="1:8" ht="14.85" customHeight="1" x14ac:dyDescent="0.2">
      <c r="A8" s="4"/>
      <c r="B8" s="2"/>
      <c r="C8" s="2"/>
      <c r="D8" s="2"/>
      <c r="E8" s="2"/>
      <c r="F8" s="2"/>
      <c r="G8" s="2"/>
      <c r="H8" s="2"/>
    </row>
    <row r="9" spans="1:8" ht="14.85" customHeight="1" x14ac:dyDescent="0.2">
      <c r="A9" s="1" t="s">
        <v>19</v>
      </c>
      <c r="B9" s="3" t="s">
        <v>20</v>
      </c>
    </row>
    <row r="10" spans="1:8" ht="14.85" customHeight="1" x14ac:dyDescent="0.2">
      <c r="A10" s="15" t="s">
        <v>1</v>
      </c>
      <c r="B10" s="30" t="s">
        <v>2</v>
      </c>
      <c r="C10" s="30" t="s">
        <v>3</v>
      </c>
      <c r="D10" s="30" t="s">
        <v>4</v>
      </c>
      <c r="E10" s="30" t="s">
        <v>5</v>
      </c>
      <c r="F10" s="30" t="s">
        <v>6</v>
      </c>
      <c r="G10" s="30" t="s">
        <v>7</v>
      </c>
      <c r="H10" s="30" t="s">
        <v>8</v>
      </c>
    </row>
    <row r="11" spans="1:8" ht="14.85" customHeight="1" x14ac:dyDescent="0.2">
      <c r="A11" s="139" t="s">
        <v>14</v>
      </c>
      <c r="B11" s="140">
        <v>26</v>
      </c>
      <c r="C11" s="140">
        <v>20</v>
      </c>
      <c r="D11" s="140">
        <v>6</v>
      </c>
      <c r="E11" s="140">
        <v>0</v>
      </c>
      <c r="F11" s="140">
        <v>40</v>
      </c>
      <c r="G11" s="140">
        <v>218</v>
      </c>
      <c r="H11" s="140">
        <v>84</v>
      </c>
    </row>
    <row r="12" spans="1:8" ht="14.85" customHeight="1" x14ac:dyDescent="0.2">
      <c r="A12" s="139" t="s">
        <v>15</v>
      </c>
      <c r="B12" s="140">
        <v>26</v>
      </c>
      <c r="C12" s="140">
        <v>18</v>
      </c>
      <c r="D12" s="140">
        <v>6</v>
      </c>
      <c r="E12" s="140">
        <v>2</v>
      </c>
      <c r="F12" s="140">
        <v>38</v>
      </c>
      <c r="G12" s="140">
        <v>180</v>
      </c>
      <c r="H12" s="140">
        <v>122</v>
      </c>
    </row>
    <row r="13" spans="1:8" ht="14.85" customHeight="1" x14ac:dyDescent="0.2">
      <c r="A13" s="139" t="s">
        <v>16</v>
      </c>
      <c r="B13" s="140">
        <v>26</v>
      </c>
      <c r="C13" s="140">
        <v>15</v>
      </c>
      <c r="D13" s="140">
        <v>10</v>
      </c>
      <c r="E13" s="140">
        <v>1</v>
      </c>
      <c r="F13" s="140">
        <v>29</v>
      </c>
      <c r="G13" s="140">
        <v>151</v>
      </c>
      <c r="H13" s="140">
        <v>148</v>
      </c>
    </row>
    <row r="14" spans="1:8" ht="14.85" customHeight="1" x14ac:dyDescent="0.2">
      <c r="A14" s="139" t="s">
        <v>17</v>
      </c>
      <c r="B14" s="140">
        <v>26</v>
      </c>
      <c r="C14" s="140">
        <v>10</v>
      </c>
      <c r="D14" s="140">
        <v>15</v>
      </c>
      <c r="E14" s="140">
        <v>1</v>
      </c>
      <c r="F14" s="140">
        <v>21</v>
      </c>
      <c r="G14" s="140">
        <v>121</v>
      </c>
      <c r="H14" s="140">
        <v>151</v>
      </c>
    </row>
    <row r="15" spans="1:8" ht="14.85" customHeight="1" x14ac:dyDescent="0.2">
      <c r="A15" s="139" t="s">
        <v>18</v>
      </c>
      <c r="B15" s="140">
        <v>26</v>
      </c>
      <c r="C15" s="140">
        <v>3</v>
      </c>
      <c r="D15" s="140">
        <v>21</v>
      </c>
      <c r="E15" s="140">
        <v>2</v>
      </c>
      <c r="F15" s="140">
        <v>8</v>
      </c>
      <c r="G15" s="140">
        <v>100</v>
      </c>
      <c r="H15" s="140">
        <v>243</v>
      </c>
    </row>
    <row r="16" spans="1:8" ht="14.85" customHeight="1" x14ac:dyDescent="0.2"/>
    <row r="17" spans="1:6" ht="14.85" customHeight="1" x14ac:dyDescent="0.2">
      <c r="B17" s="3" t="s">
        <v>21</v>
      </c>
    </row>
    <row r="18" spans="1:6" ht="14.85" customHeight="1" x14ac:dyDescent="0.2">
      <c r="A18" s="15" t="s">
        <v>1</v>
      </c>
      <c r="B18" s="30" t="s">
        <v>2</v>
      </c>
      <c r="C18" s="30" t="s">
        <v>3</v>
      </c>
      <c r="D18" s="30" t="s">
        <v>4</v>
      </c>
      <c r="E18" s="30" t="s">
        <v>7</v>
      </c>
      <c r="F18" s="30" t="s">
        <v>8</v>
      </c>
    </row>
    <row r="19" spans="1:6" ht="14.85" customHeight="1" x14ac:dyDescent="0.2">
      <c r="A19" s="139" t="s">
        <v>22</v>
      </c>
      <c r="B19" s="140">
        <v>7</v>
      </c>
      <c r="C19" s="140">
        <v>6</v>
      </c>
      <c r="D19" s="140">
        <v>1</v>
      </c>
      <c r="E19" s="140">
        <v>54</v>
      </c>
      <c r="F19" s="140">
        <v>22</v>
      </c>
    </row>
    <row r="20" spans="1:6" ht="14.85" customHeight="1" x14ac:dyDescent="0.2">
      <c r="A20" s="139" t="s">
        <v>23</v>
      </c>
      <c r="B20" s="140">
        <v>5</v>
      </c>
      <c r="C20" s="140">
        <v>3</v>
      </c>
      <c r="D20" s="140">
        <v>2</v>
      </c>
      <c r="E20" s="140">
        <v>29</v>
      </c>
      <c r="F20" s="140">
        <v>42</v>
      </c>
    </row>
    <row r="21" spans="1:6" ht="14.85" customHeight="1" x14ac:dyDescent="0.2">
      <c r="A21" s="139" t="s">
        <v>24</v>
      </c>
      <c r="B21" s="140">
        <v>4</v>
      </c>
      <c r="C21" s="140">
        <v>2</v>
      </c>
      <c r="D21" s="140">
        <v>2</v>
      </c>
      <c r="E21" s="140">
        <v>15</v>
      </c>
      <c r="F21" s="140">
        <v>16</v>
      </c>
    </row>
    <row r="22" spans="1:6" ht="14.85" customHeight="1" x14ac:dyDescent="0.2">
      <c r="A22" s="139" t="s">
        <v>25</v>
      </c>
      <c r="B22" s="140">
        <v>5</v>
      </c>
      <c r="C22" s="140">
        <v>3</v>
      </c>
      <c r="D22" s="140">
        <v>2</v>
      </c>
      <c r="E22" s="140">
        <v>39</v>
      </c>
      <c r="F22" s="140">
        <v>37</v>
      </c>
    </row>
    <row r="23" spans="1:6" ht="14.85" customHeight="1" x14ac:dyDescent="0.2">
      <c r="A23" s="139" t="s">
        <v>26</v>
      </c>
      <c r="B23" s="140">
        <v>4</v>
      </c>
      <c r="C23" s="140">
        <v>2</v>
      </c>
      <c r="D23" s="140">
        <v>2</v>
      </c>
      <c r="E23" s="140">
        <v>29</v>
      </c>
      <c r="F23" s="140">
        <v>26</v>
      </c>
    </row>
    <row r="24" spans="1:6" ht="14.85" customHeight="1" x14ac:dyDescent="0.2">
      <c r="A24" s="139" t="s">
        <v>27</v>
      </c>
      <c r="B24" s="140">
        <v>3</v>
      </c>
      <c r="C24" s="140">
        <v>1</v>
      </c>
      <c r="D24" s="140">
        <v>2</v>
      </c>
      <c r="E24" s="140">
        <v>21</v>
      </c>
      <c r="F24" s="140">
        <v>19</v>
      </c>
    </row>
    <row r="25" spans="1:6" ht="14.85" customHeight="1" x14ac:dyDescent="0.2">
      <c r="A25" s="139" t="s">
        <v>28</v>
      </c>
      <c r="B25" s="140">
        <v>3</v>
      </c>
      <c r="C25" s="140">
        <v>1</v>
      </c>
      <c r="D25" s="140">
        <v>2</v>
      </c>
      <c r="E25" s="140">
        <v>13</v>
      </c>
      <c r="F25" s="140">
        <v>22</v>
      </c>
    </row>
    <row r="26" spans="1:6" ht="14.85" customHeight="1" x14ac:dyDescent="0.2">
      <c r="A26" s="139" t="s">
        <v>29</v>
      </c>
      <c r="B26" s="140">
        <v>3</v>
      </c>
      <c r="C26" s="140">
        <v>1</v>
      </c>
      <c r="D26" s="140">
        <v>2</v>
      </c>
      <c r="E26" s="140">
        <v>9</v>
      </c>
      <c r="F26" s="140">
        <v>28</v>
      </c>
    </row>
    <row r="27" spans="1:6" ht="14.85" customHeight="1" x14ac:dyDescent="0.2">
      <c r="A27" s="139" t="s">
        <v>30</v>
      </c>
      <c r="B27" s="140">
        <v>2</v>
      </c>
      <c r="C27" s="140">
        <v>0</v>
      </c>
      <c r="D27" s="140">
        <v>2</v>
      </c>
      <c r="E27" s="140">
        <v>9</v>
      </c>
      <c r="F27" s="140">
        <v>23</v>
      </c>
    </row>
    <row r="28" spans="1:6" ht="14.85" customHeight="1" x14ac:dyDescent="0.2">
      <c r="A28" s="139" t="s">
        <v>31</v>
      </c>
      <c r="B28" s="140">
        <v>2</v>
      </c>
      <c r="C28" s="140">
        <v>0</v>
      </c>
      <c r="D28" s="140">
        <v>2</v>
      </c>
      <c r="E28" s="140">
        <v>9</v>
      </c>
      <c r="F28" s="140">
        <v>12</v>
      </c>
    </row>
    <row r="29" spans="1:6" ht="14.85" customHeight="1" x14ac:dyDescent="0.2">
      <c r="A29" s="139"/>
      <c r="B29" s="140"/>
      <c r="C29" s="140"/>
      <c r="D29" s="140"/>
      <c r="E29" s="140"/>
      <c r="F29" s="140"/>
    </row>
    <row r="30" spans="1:6" ht="22.5" x14ac:dyDescent="0.25">
      <c r="B30" s="150" t="s">
        <v>392</v>
      </c>
    </row>
    <row r="31" spans="1:6" ht="12" customHeight="1" x14ac:dyDescent="0.2">
      <c r="A31" s="67" t="s">
        <v>32</v>
      </c>
      <c r="B31" s="67" t="s">
        <v>33</v>
      </c>
      <c r="C31" s="106"/>
      <c r="D31" s="102"/>
      <c r="E31" s="102"/>
      <c r="F31" s="102"/>
    </row>
    <row r="32" spans="1:6" ht="12" customHeight="1" x14ac:dyDescent="0.2">
      <c r="A32" s="68">
        <v>45549</v>
      </c>
      <c r="B32" t="s">
        <v>50</v>
      </c>
      <c r="C32" s="36"/>
    </row>
    <row r="33" spans="1:8" ht="12" customHeight="1" x14ac:dyDescent="0.2">
      <c r="A33" s="141">
        <v>45549</v>
      </c>
      <c r="B33" s="12" t="s">
        <v>51</v>
      </c>
      <c r="C33" s="39"/>
      <c r="D33" s="12"/>
      <c r="E33" s="12"/>
      <c r="F33" s="12"/>
      <c r="G33" s="12"/>
      <c r="H33" s="12"/>
    </row>
    <row r="34" spans="1:8" ht="12" customHeight="1" x14ac:dyDescent="0.2">
      <c r="A34" s="141">
        <v>45549</v>
      </c>
      <c r="B34" s="12" t="s">
        <v>47</v>
      </c>
      <c r="C34" s="39"/>
      <c r="D34" s="12"/>
      <c r="E34" s="12"/>
      <c r="F34" s="12"/>
      <c r="G34" s="12"/>
      <c r="H34" s="12"/>
    </row>
    <row r="35" spans="1:8" ht="12" customHeight="1" x14ac:dyDescent="0.2">
      <c r="A35" s="141">
        <v>45549</v>
      </c>
      <c r="B35" s="12" t="s">
        <v>48</v>
      </c>
      <c r="C35" s="12"/>
      <c r="D35" s="12"/>
      <c r="E35" s="12"/>
      <c r="F35" s="12"/>
      <c r="G35" s="142" t="s">
        <v>53</v>
      </c>
      <c r="H35" s="12"/>
    </row>
    <row r="36" spans="1:8" ht="12" customHeight="1" x14ac:dyDescent="0.2">
      <c r="A36" s="141">
        <v>45549</v>
      </c>
      <c r="B36" s="12" t="s">
        <v>52</v>
      </c>
      <c r="C36" s="142"/>
      <c r="D36" s="12"/>
      <c r="E36" s="12"/>
      <c r="F36" s="12"/>
      <c r="G36" s="12"/>
      <c r="H36" s="12"/>
    </row>
    <row r="37" spans="1:8" ht="12" customHeight="1" x14ac:dyDescent="0.2">
      <c r="A37" s="141">
        <v>45549</v>
      </c>
      <c r="B37" s="12" t="s">
        <v>49</v>
      </c>
      <c r="C37" s="142"/>
      <c r="D37" s="12"/>
      <c r="E37" s="12"/>
      <c r="F37" s="12"/>
      <c r="G37" s="12"/>
      <c r="H37" s="12"/>
    </row>
    <row r="38" spans="1:8" ht="12" customHeight="1" x14ac:dyDescent="0.2">
      <c r="A38" s="141">
        <v>45549</v>
      </c>
      <c r="B38" s="12" t="s">
        <v>46</v>
      </c>
      <c r="C38" s="142"/>
      <c r="D38" s="12"/>
      <c r="E38" s="12"/>
      <c r="F38" s="12"/>
      <c r="G38" s="12"/>
      <c r="H38" s="12"/>
    </row>
    <row r="39" spans="1:8" ht="12" customHeight="1" x14ac:dyDescent="0.2">
      <c r="A39" s="141">
        <v>45549</v>
      </c>
      <c r="B39" s="12" t="s">
        <v>45</v>
      </c>
      <c r="C39" s="12"/>
      <c r="D39" s="12"/>
      <c r="E39" s="12"/>
      <c r="F39" s="12"/>
      <c r="G39" s="142" t="s">
        <v>54</v>
      </c>
      <c r="H39" s="12"/>
    </row>
    <row r="40" spans="1:8" ht="12" customHeight="1" x14ac:dyDescent="0.2">
      <c r="A40" s="141">
        <v>45550</v>
      </c>
      <c r="B40" s="12" t="s">
        <v>43</v>
      </c>
      <c r="C40" s="12"/>
      <c r="D40" s="12"/>
      <c r="E40" s="12"/>
      <c r="F40" s="12"/>
      <c r="G40" s="142" t="s">
        <v>57</v>
      </c>
      <c r="H40" s="12"/>
    </row>
    <row r="41" spans="1:8" ht="12" customHeight="1" x14ac:dyDescent="0.2">
      <c r="A41" s="141">
        <v>45550</v>
      </c>
      <c r="B41" s="12" t="s">
        <v>41</v>
      </c>
      <c r="C41" s="142"/>
      <c r="D41" s="12"/>
      <c r="E41" s="12"/>
      <c r="F41" s="12"/>
      <c r="G41" s="12"/>
      <c r="H41" s="12"/>
    </row>
    <row r="42" spans="1:8" ht="12" customHeight="1" x14ac:dyDescent="0.2">
      <c r="A42" s="141">
        <v>45550</v>
      </c>
      <c r="B42" s="12" t="s">
        <v>39</v>
      </c>
      <c r="C42" s="12"/>
      <c r="D42" s="12"/>
      <c r="E42" s="12"/>
      <c r="F42" s="12"/>
      <c r="G42" s="142" t="s">
        <v>58</v>
      </c>
      <c r="H42" s="12"/>
    </row>
    <row r="43" spans="1:8" ht="12" customHeight="1" x14ac:dyDescent="0.2">
      <c r="A43" s="141">
        <v>45550</v>
      </c>
      <c r="B43" s="12" t="s">
        <v>40</v>
      </c>
      <c r="C43" s="12"/>
      <c r="D43" s="12"/>
      <c r="E43" s="12"/>
      <c r="F43" s="12"/>
      <c r="G43" s="142"/>
      <c r="H43" s="12"/>
    </row>
    <row r="44" spans="1:8" ht="12" customHeight="1" x14ac:dyDescent="0.2">
      <c r="A44" s="141">
        <v>45550</v>
      </c>
      <c r="B44" s="12" t="s">
        <v>44</v>
      </c>
      <c r="C44" s="12"/>
      <c r="D44" s="12"/>
      <c r="E44" s="12"/>
      <c r="F44" s="12"/>
      <c r="G44" s="142" t="s">
        <v>59</v>
      </c>
      <c r="H44" s="12"/>
    </row>
    <row r="45" spans="1:8" ht="12" customHeight="1" x14ac:dyDescent="0.2">
      <c r="A45" s="141">
        <v>45550</v>
      </c>
      <c r="B45" s="12" t="s">
        <v>42</v>
      </c>
      <c r="C45" s="12"/>
      <c r="D45" s="12"/>
      <c r="E45" s="12"/>
      <c r="F45" s="12"/>
      <c r="G45" s="142" t="s">
        <v>55</v>
      </c>
      <c r="H45" s="12"/>
    </row>
    <row r="46" spans="1:8" ht="12" customHeight="1" x14ac:dyDescent="0.2">
      <c r="A46" s="141">
        <v>45556</v>
      </c>
      <c r="B46" s="12" t="s">
        <v>38</v>
      </c>
      <c r="C46" s="12"/>
      <c r="D46" s="12"/>
      <c r="E46" s="12"/>
      <c r="F46" s="12"/>
      <c r="G46" s="142" t="s">
        <v>56</v>
      </c>
      <c r="H46" s="12"/>
    </row>
    <row r="47" spans="1:8" ht="12" customHeight="1" x14ac:dyDescent="0.2">
      <c r="A47" s="141">
        <v>45556</v>
      </c>
      <c r="B47" s="12" t="s">
        <v>37</v>
      </c>
      <c r="C47" s="12"/>
      <c r="D47" s="12"/>
      <c r="E47" s="12"/>
      <c r="F47" s="12"/>
      <c r="G47" s="142"/>
      <c r="H47" s="12"/>
    </row>
    <row r="48" spans="1:8" ht="12" customHeight="1" x14ac:dyDescent="0.2">
      <c r="A48" s="141">
        <v>45556</v>
      </c>
      <c r="B48" s="12" t="s">
        <v>36</v>
      </c>
      <c r="C48" s="12"/>
      <c r="D48" s="12"/>
      <c r="E48" s="12"/>
      <c r="F48" s="12"/>
      <c r="G48" s="142" t="s">
        <v>60</v>
      </c>
      <c r="H48" s="12"/>
    </row>
    <row r="49" spans="1:8" ht="12" customHeight="1" x14ac:dyDescent="0.2">
      <c r="A49" s="141">
        <v>45557</v>
      </c>
      <c r="B49" s="12" t="s">
        <v>35</v>
      </c>
      <c r="C49" s="12"/>
      <c r="D49" s="12"/>
      <c r="E49" s="12"/>
      <c r="F49" s="12"/>
      <c r="G49" s="142"/>
      <c r="H49" s="12"/>
    </row>
    <row r="50" spans="1:8" ht="12" customHeight="1" x14ac:dyDescent="0.2">
      <c r="A50" s="141">
        <v>45557</v>
      </c>
      <c r="B50" s="12" t="s">
        <v>34</v>
      </c>
      <c r="C50" s="12"/>
      <c r="D50" s="12"/>
      <c r="E50" s="12"/>
      <c r="F50" s="12"/>
      <c r="G50" s="142" t="s">
        <v>61</v>
      </c>
      <c r="H50" s="12"/>
    </row>
  </sheetData>
  <hyperlinks>
    <hyperlink ref="A3" r:id="rId1" display="https://www.leaguelineup.com/teams_baseball.asp?url=ontarioseniorbaseball&amp;teamid=5288506" xr:uid="{2D422721-2886-45A2-8E70-13AD83E01778}"/>
    <hyperlink ref="A4" r:id="rId2" display="https://www.leaguelineup.com/teams_baseball.asp?url=ontarioseniorbaseball&amp;teamid=5288500" xr:uid="{C6C5B2AF-DC17-4F72-95F7-33EB9F4B79A0}"/>
    <hyperlink ref="A5" r:id="rId3" display="https://www.leaguelineup.com/teams_baseball.asp?url=ontarioseniorbaseball&amp;teamid=5288505" xr:uid="{BE8252E4-FFC7-455D-B30C-4C18792F682E}"/>
    <hyperlink ref="A6" r:id="rId4" display="https://www.leaguelineup.com/teams_baseball.asp?url=ontarioseniorbaseball&amp;teamid=5288497" xr:uid="{C760E4C0-165E-4FA5-A5E9-E9B1D32D7C9D}"/>
    <hyperlink ref="A7" r:id="rId5" display="https://www.leaguelineup.com/teams_baseball.asp?url=ontarioseniorbaseball&amp;teamid=6990370" xr:uid="{BCA1FBD2-1153-4F7C-9A86-78A58D163064}"/>
    <hyperlink ref="A11" r:id="rId6" display="https://www.leaguelineup.com/teams_baseball.asp?url=ontarioseniorbaseball&amp;teamid=5288491" xr:uid="{8AF6268B-6F2E-4634-8AF8-341AE718C880}"/>
    <hyperlink ref="A12" r:id="rId7" display="https://www.leaguelineup.com/teams_baseball.asp?url=ontarioseniorbaseball&amp;teamid=5288488" xr:uid="{20ADB028-3D71-4344-8918-4955EDCA7095}"/>
    <hyperlink ref="A13" r:id="rId8" display="https://www.leaguelineup.com/teams_baseball.asp?url=ontarioseniorbaseball&amp;teamid=5288487" xr:uid="{88A79205-8F65-4035-AD42-22CCC30E9AC7}"/>
    <hyperlink ref="A14" r:id="rId9" display="https://www.leaguelineup.com/teams_baseball.asp?url=ontarioseniorbaseball&amp;teamid=5288492" xr:uid="{F7A4D5FB-AE4F-4FFD-A7A6-A73C18923514}"/>
    <hyperlink ref="A15" r:id="rId10" display="https://www.leaguelineup.com/teams_baseball.asp?url=ontarioseniorbaseball&amp;teamid=6705077" xr:uid="{EC3511D9-86E4-4BB5-9A5A-42260A63C7C4}"/>
    <hyperlink ref="A19" r:id="rId11" display="https://www.leaguelineup.com/teams_baseball.asp?url=ontarioseniorbaseball&amp;teamid=7289658" xr:uid="{DF976A4A-933B-4B51-94C0-1B60CE40778E}"/>
    <hyperlink ref="A20" r:id="rId12" display="https://www.leaguelineup.com/teams_baseball.asp?url=ontarioseniorbaseball&amp;teamid=7289659" xr:uid="{67B06019-6F84-4E26-BFC1-602D61BCEAB4}"/>
    <hyperlink ref="A21" r:id="rId13" display="https://www.leaguelineup.com/teams_baseball.asp?url=ontarioseniorbaseball&amp;teamid=7289642" xr:uid="{8E6C4D58-BC9B-4926-8E1C-CFCAC5ED269B}"/>
    <hyperlink ref="A22" r:id="rId14" display="https://www.leaguelineup.com/teams_baseball.asp?url=ontarioseniorbaseball&amp;teamid=7289643" xr:uid="{9A105D48-6EC9-4430-AE62-D8FAB7EC692A}"/>
    <hyperlink ref="A23" r:id="rId15" display="https://www.leaguelineup.com/teams_baseball.asp?url=ontarioseniorbaseball&amp;teamid=7289655" xr:uid="{541F0FBF-B5A9-407F-B844-C98A7E7F3EF6}"/>
    <hyperlink ref="A24" r:id="rId16" display="https://www.leaguelineup.com/teams_baseball.asp?url=ontarioseniorbaseball&amp;teamid=7289641" xr:uid="{93AB765B-67BD-4A9F-84F3-DC6E5BC2C941}"/>
    <hyperlink ref="A25" r:id="rId17" display="https://www.leaguelineup.com/teams_baseball.asp?url=ontarioseniorbaseball&amp;teamid=7289654" xr:uid="{526BC650-B56A-45A6-B832-9348E1873C0C}"/>
    <hyperlink ref="A26" r:id="rId18" display="https://www.leaguelineup.com/teams_baseball.asp?url=ontarioseniorbaseball&amp;teamid=7289656" xr:uid="{C6E22470-92DE-45EF-B62F-072E45A34A7B}"/>
    <hyperlink ref="A27" r:id="rId19" display="https://www.leaguelineup.com/teams_baseball.asp?url=ontarioseniorbaseball&amp;teamid=7289657" xr:uid="{7B068B0D-786F-493C-9C24-3905B50F0F08}"/>
    <hyperlink ref="A28" r:id="rId20" display="https://www.leaguelineup.com/teams_baseball.asp?url=ontarioseniorbaseball&amp;teamid=7289660" xr:uid="{6A58B9FF-E160-425B-8B69-0F253D9569BA}"/>
  </hyperlinks>
  <pageMargins left="0.2" right="0.2" top="0.25" bottom="0.2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76DD-5458-47F6-99F6-8DF00FA4BC45}">
  <dimension ref="A1:V147"/>
  <sheetViews>
    <sheetView workbookViewId="0">
      <selection activeCell="Q147" sqref="A147:Q147"/>
    </sheetView>
  </sheetViews>
  <sheetFormatPr defaultRowHeight="15" x14ac:dyDescent="0.2"/>
  <cols>
    <col min="1" max="1" width="2.41796875" customWidth="1"/>
    <col min="2" max="2" width="15.06640625" customWidth="1"/>
    <col min="3" max="3" width="5.109375" customWidth="1"/>
    <col min="4" max="4" width="3.09375" customWidth="1"/>
    <col min="5" max="5" width="5.37890625" customWidth="1"/>
    <col min="6" max="6" width="4.16796875" customWidth="1"/>
    <col min="7" max="7" width="4.03515625" customWidth="1"/>
    <col min="8" max="12" width="4.5703125" customWidth="1"/>
    <col min="13" max="13" width="3.8984375" customWidth="1"/>
    <col min="14" max="14" width="3.62890625" customWidth="1"/>
    <col min="15" max="17" width="4.5703125" customWidth="1"/>
    <col min="18" max="18" width="4.9765625" customWidth="1"/>
    <col min="19" max="19" width="4.03515625" customWidth="1"/>
    <col min="20" max="20" width="4.5703125" customWidth="1"/>
    <col min="21" max="21" width="4.9765625" customWidth="1"/>
    <col min="22" max="22" width="4.83984375" customWidth="1"/>
  </cols>
  <sheetData>
    <row r="1" spans="1:22" ht="18.75" x14ac:dyDescent="0.25">
      <c r="A1" s="8" t="s">
        <v>442</v>
      </c>
    </row>
    <row r="2" spans="1:22" ht="11.1" customHeight="1" x14ac:dyDescent="0.2">
      <c r="A2" s="69" t="s">
        <v>62</v>
      </c>
      <c r="B2" s="69" t="s">
        <v>63</v>
      </c>
      <c r="C2" s="70" t="s">
        <v>64</v>
      </c>
      <c r="D2" s="70" t="s">
        <v>65</v>
      </c>
      <c r="E2" s="70" t="s">
        <v>66</v>
      </c>
      <c r="F2" s="70" t="s">
        <v>67</v>
      </c>
      <c r="G2" s="70" t="s">
        <v>68</v>
      </c>
      <c r="H2" s="70" t="s">
        <v>69</v>
      </c>
      <c r="I2" s="70" t="s">
        <v>70</v>
      </c>
      <c r="J2" s="70" t="s">
        <v>71</v>
      </c>
      <c r="K2" s="70" t="s">
        <v>72</v>
      </c>
      <c r="L2" s="70" t="s">
        <v>73</v>
      </c>
      <c r="M2" s="70" t="s">
        <v>74</v>
      </c>
      <c r="N2" s="70" t="s">
        <v>75</v>
      </c>
      <c r="O2" s="70" t="s">
        <v>76</v>
      </c>
      <c r="P2" s="70" t="s">
        <v>77</v>
      </c>
      <c r="Q2" s="70" t="s">
        <v>78</v>
      </c>
      <c r="R2" s="70" t="s">
        <v>79</v>
      </c>
      <c r="S2" s="70" t="s">
        <v>80</v>
      </c>
      <c r="T2" s="70" t="s">
        <v>81</v>
      </c>
      <c r="U2" s="70" t="s">
        <v>82</v>
      </c>
      <c r="V2" s="70" t="s">
        <v>83</v>
      </c>
    </row>
    <row r="3" spans="1:22" ht="11.1" customHeight="1" x14ac:dyDescent="0.2">
      <c r="A3" s="167">
        <v>33</v>
      </c>
      <c r="B3" s="200" t="s">
        <v>448</v>
      </c>
      <c r="C3" s="73">
        <f t="shared" ref="C3:C25" si="0">H3/F3</f>
        <v>0.66666666666666663</v>
      </c>
      <c r="D3" s="97">
        <v>1</v>
      </c>
      <c r="E3" s="97">
        <v>4</v>
      </c>
      <c r="F3" s="97">
        <v>3</v>
      </c>
      <c r="G3" s="97">
        <v>0</v>
      </c>
      <c r="H3" s="97">
        <v>2</v>
      </c>
      <c r="I3" s="97">
        <v>1</v>
      </c>
      <c r="J3" s="97">
        <v>0</v>
      </c>
      <c r="K3" s="97">
        <v>0</v>
      </c>
      <c r="L3" s="97">
        <v>1</v>
      </c>
      <c r="M3" s="97">
        <v>1</v>
      </c>
      <c r="N3" s="97">
        <v>0</v>
      </c>
      <c r="O3" s="97">
        <v>0</v>
      </c>
      <c r="P3" s="97">
        <v>0</v>
      </c>
      <c r="Q3" s="97">
        <v>0</v>
      </c>
      <c r="R3" s="97">
        <v>0</v>
      </c>
      <c r="S3" s="97">
        <v>0</v>
      </c>
      <c r="T3" s="73">
        <f t="shared" ref="T3:T27" si="1">(H3+M3+O3)/(F3+M3+O3+R3+S3)</f>
        <v>0.75</v>
      </c>
      <c r="U3" s="73">
        <f t="shared" ref="U3:U27" si="2">(H3+I3+2*J3+3*K3)/F3</f>
        <v>1</v>
      </c>
      <c r="V3" s="73">
        <f t="shared" ref="V3:V27" si="3">T3+U3</f>
        <v>1.75</v>
      </c>
    </row>
    <row r="4" spans="1:22" ht="11.1" customHeight="1" x14ac:dyDescent="0.2">
      <c r="A4" s="167">
        <v>14</v>
      </c>
      <c r="B4" s="200" t="s">
        <v>449</v>
      </c>
      <c r="C4" s="73">
        <f t="shared" si="0"/>
        <v>0.5714285714285714</v>
      </c>
      <c r="D4" s="97">
        <v>3</v>
      </c>
      <c r="E4" s="97">
        <v>8</v>
      </c>
      <c r="F4" s="97">
        <v>7</v>
      </c>
      <c r="G4" s="97">
        <v>1</v>
      </c>
      <c r="H4" s="97">
        <v>4</v>
      </c>
      <c r="I4" s="97">
        <v>1</v>
      </c>
      <c r="J4" s="97">
        <v>0</v>
      </c>
      <c r="K4" s="97">
        <v>1</v>
      </c>
      <c r="L4" s="97">
        <v>3</v>
      </c>
      <c r="M4" s="97">
        <v>1</v>
      </c>
      <c r="N4" s="97">
        <v>2</v>
      </c>
      <c r="O4" s="97">
        <v>0</v>
      </c>
      <c r="P4" s="97">
        <v>0</v>
      </c>
      <c r="Q4" s="97">
        <v>0</v>
      </c>
      <c r="R4" s="97">
        <v>0</v>
      </c>
      <c r="S4" s="97">
        <v>0</v>
      </c>
      <c r="T4" s="73">
        <f t="shared" si="1"/>
        <v>0.625</v>
      </c>
      <c r="U4" s="73">
        <f t="shared" si="2"/>
        <v>1.1428571428571428</v>
      </c>
      <c r="V4" s="73">
        <f t="shared" si="3"/>
        <v>1.7678571428571428</v>
      </c>
    </row>
    <row r="5" spans="1:22" ht="11.1" customHeight="1" x14ac:dyDescent="0.2">
      <c r="A5" s="167">
        <v>21</v>
      </c>
      <c r="B5" s="200" t="s">
        <v>450</v>
      </c>
      <c r="C5" s="73">
        <f t="shared" si="0"/>
        <v>0.46511627906976744</v>
      </c>
      <c r="D5" s="97">
        <v>19</v>
      </c>
      <c r="E5" s="97">
        <v>56</v>
      </c>
      <c r="F5" s="97">
        <v>43</v>
      </c>
      <c r="G5" s="97">
        <v>11</v>
      </c>
      <c r="H5" s="97">
        <v>20</v>
      </c>
      <c r="I5" s="97">
        <v>5</v>
      </c>
      <c r="J5" s="97">
        <v>0</v>
      </c>
      <c r="K5" s="97">
        <v>2</v>
      </c>
      <c r="L5" s="97">
        <v>15</v>
      </c>
      <c r="M5" s="97">
        <v>10</v>
      </c>
      <c r="N5" s="97">
        <v>5</v>
      </c>
      <c r="O5" s="97">
        <v>2</v>
      </c>
      <c r="P5" s="97">
        <v>1</v>
      </c>
      <c r="Q5" s="97">
        <v>0</v>
      </c>
      <c r="R5" s="97">
        <v>0</v>
      </c>
      <c r="S5" s="97">
        <v>1</v>
      </c>
      <c r="T5" s="73">
        <f t="shared" si="1"/>
        <v>0.5714285714285714</v>
      </c>
      <c r="U5" s="73">
        <f t="shared" si="2"/>
        <v>0.72093023255813948</v>
      </c>
      <c r="V5" s="73">
        <f t="shared" si="3"/>
        <v>1.2923588039867109</v>
      </c>
    </row>
    <row r="6" spans="1:22" ht="11.1" customHeight="1" x14ac:dyDescent="0.2">
      <c r="A6" s="167">
        <v>44</v>
      </c>
      <c r="B6" s="200" t="s">
        <v>451</v>
      </c>
      <c r="C6" s="73">
        <f t="shared" si="0"/>
        <v>0.46153846153846156</v>
      </c>
      <c r="D6" s="97">
        <v>9</v>
      </c>
      <c r="E6" s="97">
        <v>14</v>
      </c>
      <c r="F6" s="97">
        <v>13</v>
      </c>
      <c r="G6" s="97">
        <v>2</v>
      </c>
      <c r="H6" s="97">
        <v>6</v>
      </c>
      <c r="I6" s="97">
        <v>1</v>
      </c>
      <c r="J6" s="97">
        <v>0</v>
      </c>
      <c r="K6" s="97">
        <v>0</v>
      </c>
      <c r="L6" s="97">
        <v>4</v>
      </c>
      <c r="M6" s="97">
        <v>0</v>
      </c>
      <c r="N6" s="97">
        <v>2</v>
      </c>
      <c r="O6" s="97">
        <v>0</v>
      </c>
      <c r="P6" s="97">
        <v>1</v>
      </c>
      <c r="Q6" s="97">
        <v>1</v>
      </c>
      <c r="R6" s="97">
        <v>0</v>
      </c>
      <c r="S6" s="97">
        <v>1</v>
      </c>
      <c r="T6" s="73">
        <f t="shared" si="1"/>
        <v>0.42857142857142855</v>
      </c>
      <c r="U6" s="73">
        <f t="shared" si="2"/>
        <v>0.53846153846153844</v>
      </c>
      <c r="V6" s="73">
        <f t="shared" si="3"/>
        <v>0.96703296703296693</v>
      </c>
    </row>
    <row r="7" spans="1:22" ht="11.1" customHeight="1" x14ac:dyDescent="0.2">
      <c r="A7" s="167">
        <v>4</v>
      </c>
      <c r="B7" s="200" t="s">
        <v>452</v>
      </c>
      <c r="C7" s="73">
        <f t="shared" si="0"/>
        <v>0.4</v>
      </c>
      <c r="D7" s="97">
        <v>10</v>
      </c>
      <c r="E7" s="97">
        <v>16</v>
      </c>
      <c r="F7" s="97">
        <v>15</v>
      </c>
      <c r="G7" s="97">
        <v>2</v>
      </c>
      <c r="H7" s="97">
        <v>6</v>
      </c>
      <c r="I7" s="97">
        <v>0</v>
      </c>
      <c r="J7" s="97">
        <v>0</v>
      </c>
      <c r="K7" s="97">
        <v>0</v>
      </c>
      <c r="L7" s="97">
        <v>2</v>
      </c>
      <c r="M7" s="97">
        <v>0</v>
      </c>
      <c r="N7" s="97">
        <v>3</v>
      </c>
      <c r="O7" s="97">
        <v>0</v>
      </c>
      <c r="P7" s="97">
        <v>0</v>
      </c>
      <c r="Q7" s="97">
        <v>0</v>
      </c>
      <c r="R7" s="97">
        <v>0</v>
      </c>
      <c r="S7" s="97">
        <v>1</v>
      </c>
      <c r="T7" s="73">
        <f t="shared" si="1"/>
        <v>0.375</v>
      </c>
      <c r="U7" s="73">
        <f t="shared" si="2"/>
        <v>0.4</v>
      </c>
      <c r="V7" s="73">
        <f t="shared" si="3"/>
        <v>0.77500000000000002</v>
      </c>
    </row>
    <row r="8" spans="1:22" ht="11.1" customHeight="1" x14ac:dyDescent="0.2">
      <c r="A8" s="167">
        <v>14</v>
      </c>
      <c r="B8" s="200" t="s">
        <v>453</v>
      </c>
      <c r="C8" s="73">
        <f t="shared" si="0"/>
        <v>0.4</v>
      </c>
      <c r="D8" s="97">
        <v>3</v>
      </c>
      <c r="E8" s="97">
        <v>9</v>
      </c>
      <c r="F8" s="97">
        <v>5</v>
      </c>
      <c r="G8" s="97">
        <v>3</v>
      </c>
      <c r="H8" s="97">
        <v>2</v>
      </c>
      <c r="I8" s="97">
        <v>0</v>
      </c>
      <c r="J8" s="97">
        <v>0</v>
      </c>
      <c r="K8" s="97">
        <v>0</v>
      </c>
      <c r="L8" s="97">
        <v>0</v>
      </c>
      <c r="M8" s="97">
        <v>3</v>
      </c>
      <c r="N8" s="97">
        <v>0</v>
      </c>
      <c r="O8" s="97">
        <v>1</v>
      </c>
      <c r="P8" s="97">
        <v>0</v>
      </c>
      <c r="Q8" s="97">
        <v>0</v>
      </c>
      <c r="R8" s="97">
        <v>0</v>
      </c>
      <c r="S8" s="97">
        <v>0</v>
      </c>
      <c r="T8" s="73">
        <f t="shared" si="1"/>
        <v>0.66666666666666663</v>
      </c>
      <c r="U8" s="73">
        <f t="shared" si="2"/>
        <v>0.4</v>
      </c>
      <c r="V8" s="73">
        <f t="shared" si="3"/>
        <v>1.0666666666666667</v>
      </c>
    </row>
    <row r="9" spans="1:22" ht="11.1" customHeight="1" x14ac:dyDescent="0.2">
      <c r="A9" s="167">
        <v>20</v>
      </c>
      <c r="B9" s="200" t="s">
        <v>454</v>
      </c>
      <c r="C9" s="73">
        <f t="shared" si="0"/>
        <v>0.39393939393939392</v>
      </c>
      <c r="D9" s="97">
        <v>14</v>
      </c>
      <c r="E9" s="97">
        <v>39</v>
      </c>
      <c r="F9" s="97">
        <v>33</v>
      </c>
      <c r="G9" s="97">
        <v>9</v>
      </c>
      <c r="H9" s="97">
        <v>13</v>
      </c>
      <c r="I9" s="97">
        <v>1</v>
      </c>
      <c r="J9" s="97">
        <v>0</v>
      </c>
      <c r="K9" s="97">
        <v>0</v>
      </c>
      <c r="L9" s="97">
        <v>6</v>
      </c>
      <c r="M9" s="97">
        <v>5</v>
      </c>
      <c r="N9" s="97">
        <v>2</v>
      </c>
      <c r="O9" s="97">
        <v>1</v>
      </c>
      <c r="P9" s="97">
        <v>1</v>
      </c>
      <c r="Q9" s="97">
        <v>0</v>
      </c>
      <c r="R9" s="97">
        <v>0</v>
      </c>
      <c r="S9" s="97">
        <v>0</v>
      </c>
      <c r="T9" s="73">
        <f t="shared" si="1"/>
        <v>0.48717948717948717</v>
      </c>
      <c r="U9" s="73">
        <f t="shared" si="2"/>
        <v>0.42424242424242425</v>
      </c>
      <c r="V9" s="73">
        <f t="shared" si="3"/>
        <v>0.91142191142191142</v>
      </c>
    </row>
    <row r="10" spans="1:22" ht="11.1" customHeight="1" x14ac:dyDescent="0.2">
      <c r="A10" s="167">
        <v>29</v>
      </c>
      <c r="B10" s="200" t="s">
        <v>455</v>
      </c>
      <c r="C10" s="73">
        <f t="shared" si="0"/>
        <v>0.3888888888888889</v>
      </c>
      <c r="D10" s="97">
        <v>10</v>
      </c>
      <c r="E10" s="97">
        <v>22</v>
      </c>
      <c r="F10" s="97">
        <v>18</v>
      </c>
      <c r="G10" s="97">
        <v>5</v>
      </c>
      <c r="H10" s="97">
        <v>7</v>
      </c>
      <c r="I10" s="97">
        <v>0</v>
      </c>
      <c r="J10" s="97">
        <v>0</v>
      </c>
      <c r="K10" s="97">
        <v>0</v>
      </c>
      <c r="L10" s="97">
        <v>2</v>
      </c>
      <c r="M10" s="97">
        <v>3</v>
      </c>
      <c r="N10" s="97">
        <v>1</v>
      </c>
      <c r="O10" s="97">
        <v>0</v>
      </c>
      <c r="P10" s="97">
        <v>0</v>
      </c>
      <c r="Q10" s="97">
        <v>0</v>
      </c>
      <c r="R10" s="97">
        <v>0</v>
      </c>
      <c r="S10" s="97">
        <v>1</v>
      </c>
      <c r="T10" s="73">
        <f t="shared" si="1"/>
        <v>0.45454545454545453</v>
      </c>
      <c r="U10" s="73">
        <f t="shared" si="2"/>
        <v>0.3888888888888889</v>
      </c>
      <c r="V10" s="73">
        <f t="shared" si="3"/>
        <v>0.84343434343434343</v>
      </c>
    </row>
    <row r="11" spans="1:22" ht="11.1" customHeight="1" x14ac:dyDescent="0.2">
      <c r="A11" s="167">
        <v>77</v>
      </c>
      <c r="B11" s="200" t="s">
        <v>456</v>
      </c>
      <c r="C11" s="73">
        <f t="shared" si="0"/>
        <v>0.34883720930232559</v>
      </c>
      <c r="D11" s="97">
        <v>16</v>
      </c>
      <c r="E11" s="97">
        <v>52</v>
      </c>
      <c r="F11" s="97">
        <v>43</v>
      </c>
      <c r="G11" s="97">
        <v>14</v>
      </c>
      <c r="H11" s="97">
        <v>15</v>
      </c>
      <c r="I11" s="97">
        <v>3</v>
      </c>
      <c r="J11" s="97">
        <v>0</v>
      </c>
      <c r="K11" s="97">
        <v>0</v>
      </c>
      <c r="L11" s="97">
        <v>8</v>
      </c>
      <c r="M11" s="97">
        <v>8</v>
      </c>
      <c r="N11" s="97">
        <v>1</v>
      </c>
      <c r="O11" s="97">
        <v>1</v>
      </c>
      <c r="P11" s="97">
        <v>0</v>
      </c>
      <c r="Q11" s="97">
        <v>0</v>
      </c>
      <c r="R11" s="97">
        <v>0</v>
      </c>
      <c r="S11" s="97">
        <v>0</v>
      </c>
      <c r="T11" s="73">
        <f t="shared" si="1"/>
        <v>0.46153846153846156</v>
      </c>
      <c r="U11" s="73">
        <f t="shared" si="2"/>
        <v>0.41860465116279072</v>
      </c>
      <c r="V11" s="73">
        <f t="shared" si="3"/>
        <v>0.88014311270125223</v>
      </c>
    </row>
    <row r="12" spans="1:22" ht="11.1" customHeight="1" x14ac:dyDescent="0.2">
      <c r="A12" s="167">
        <v>25</v>
      </c>
      <c r="B12" s="200" t="s">
        <v>457</v>
      </c>
      <c r="C12" s="73">
        <f t="shared" si="0"/>
        <v>0.34482758620689657</v>
      </c>
      <c r="D12" s="97">
        <v>11</v>
      </c>
      <c r="E12" s="97">
        <v>31</v>
      </c>
      <c r="F12" s="97">
        <v>29</v>
      </c>
      <c r="G12" s="97">
        <v>7</v>
      </c>
      <c r="H12" s="97">
        <v>10</v>
      </c>
      <c r="I12" s="97">
        <v>1</v>
      </c>
      <c r="J12" s="97">
        <v>0</v>
      </c>
      <c r="K12" s="97">
        <v>1</v>
      </c>
      <c r="L12" s="97">
        <v>6</v>
      </c>
      <c r="M12" s="97">
        <v>1</v>
      </c>
      <c r="N12" s="97">
        <v>1</v>
      </c>
      <c r="O12" s="97">
        <v>1</v>
      </c>
      <c r="P12" s="97">
        <v>4</v>
      </c>
      <c r="Q12" s="97">
        <v>0</v>
      </c>
      <c r="R12" s="97">
        <v>0</v>
      </c>
      <c r="S12" s="97">
        <v>0</v>
      </c>
      <c r="T12" s="73">
        <f t="shared" si="1"/>
        <v>0.38709677419354838</v>
      </c>
      <c r="U12" s="73">
        <f t="shared" si="2"/>
        <v>0.48275862068965519</v>
      </c>
      <c r="V12" s="73">
        <f t="shared" si="3"/>
        <v>0.86985539488320351</v>
      </c>
    </row>
    <row r="13" spans="1:22" ht="11.1" customHeight="1" x14ac:dyDescent="0.2">
      <c r="A13" s="167">
        <v>28</v>
      </c>
      <c r="B13" s="200" t="s">
        <v>458</v>
      </c>
      <c r="C13" s="73">
        <f t="shared" si="0"/>
        <v>0.34375</v>
      </c>
      <c r="D13" s="97">
        <v>18</v>
      </c>
      <c r="E13" s="97">
        <v>39</v>
      </c>
      <c r="F13" s="97">
        <v>32</v>
      </c>
      <c r="G13" s="97">
        <v>10</v>
      </c>
      <c r="H13" s="97">
        <v>11</v>
      </c>
      <c r="I13" s="97">
        <v>3</v>
      </c>
      <c r="J13" s="97">
        <v>0</v>
      </c>
      <c r="K13" s="97">
        <v>0</v>
      </c>
      <c r="L13" s="97">
        <v>3</v>
      </c>
      <c r="M13" s="97">
        <v>6</v>
      </c>
      <c r="N13" s="97">
        <v>2</v>
      </c>
      <c r="O13" s="97">
        <v>0</v>
      </c>
      <c r="P13" s="97">
        <v>0</v>
      </c>
      <c r="Q13" s="97">
        <v>0</v>
      </c>
      <c r="R13" s="97">
        <v>0</v>
      </c>
      <c r="S13" s="97">
        <v>1</v>
      </c>
      <c r="T13" s="73">
        <f t="shared" si="1"/>
        <v>0.4358974358974359</v>
      </c>
      <c r="U13" s="73">
        <f t="shared" si="2"/>
        <v>0.4375</v>
      </c>
      <c r="V13" s="73">
        <f t="shared" si="3"/>
        <v>0.8733974358974359</v>
      </c>
    </row>
    <row r="14" spans="1:22" ht="11.1" customHeight="1" x14ac:dyDescent="0.2">
      <c r="A14" s="167">
        <v>30</v>
      </c>
      <c r="B14" s="200" t="s">
        <v>459</v>
      </c>
      <c r="C14" s="73">
        <f t="shared" si="0"/>
        <v>0.33333333333333331</v>
      </c>
      <c r="D14" s="97">
        <v>10</v>
      </c>
      <c r="E14" s="97">
        <v>25</v>
      </c>
      <c r="F14" s="97">
        <v>21</v>
      </c>
      <c r="G14" s="97">
        <v>8</v>
      </c>
      <c r="H14" s="97">
        <v>7</v>
      </c>
      <c r="I14" s="97">
        <v>1</v>
      </c>
      <c r="J14" s="97">
        <v>0</v>
      </c>
      <c r="K14" s="97">
        <v>0</v>
      </c>
      <c r="L14" s="97">
        <v>4</v>
      </c>
      <c r="M14" s="97">
        <v>3</v>
      </c>
      <c r="N14" s="97">
        <v>5</v>
      </c>
      <c r="O14" s="97">
        <v>1</v>
      </c>
      <c r="P14" s="97">
        <v>1</v>
      </c>
      <c r="Q14" s="97">
        <v>0</v>
      </c>
      <c r="R14" s="97">
        <v>0</v>
      </c>
      <c r="S14" s="97">
        <v>0</v>
      </c>
      <c r="T14" s="73">
        <f t="shared" si="1"/>
        <v>0.44</v>
      </c>
      <c r="U14" s="73">
        <f t="shared" si="2"/>
        <v>0.38095238095238093</v>
      </c>
      <c r="V14" s="73">
        <f t="shared" si="3"/>
        <v>0.82095238095238088</v>
      </c>
    </row>
    <row r="15" spans="1:22" ht="11.1" customHeight="1" x14ac:dyDescent="0.2">
      <c r="A15" s="167">
        <v>2</v>
      </c>
      <c r="B15" s="200" t="s">
        <v>460</v>
      </c>
      <c r="C15" s="73">
        <f t="shared" si="0"/>
        <v>0.33333333333333331</v>
      </c>
      <c r="D15" s="97">
        <v>2</v>
      </c>
      <c r="E15" s="97">
        <v>4</v>
      </c>
      <c r="F15" s="97">
        <v>3</v>
      </c>
      <c r="G15" s="97">
        <v>1</v>
      </c>
      <c r="H15" s="97">
        <v>1</v>
      </c>
      <c r="I15" s="97">
        <v>0</v>
      </c>
      <c r="J15" s="97">
        <v>0</v>
      </c>
      <c r="K15" s="97">
        <v>0</v>
      </c>
      <c r="L15" s="97">
        <v>0</v>
      </c>
      <c r="M15" s="97">
        <v>1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73">
        <f t="shared" si="1"/>
        <v>0.5</v>
      </c>
      <c r="U15" s="73">
        <f t="shared" si="2"/>
        <v>0.33333333333333331</v>
      </c>
      <c r="V15" s="73">
        <f t="shared" si="3"/>
        <v>0.83333333333333326</v>
      </c>
    </row>
    <row r="16" spans="1:22" ht="11.1" customHeight="1" x14ac:dyDescent="0.2">
      <c r="A16" s="167">
        <v>9</v>
      </c>
      <c r="B16" s="200" t="s">
        <v>461</v>
      </c>
      <c r="C16" s="73">
        <f t="shared" si="0"/>
        <v>0.33333333333333331</v>
      </c>
      <c r="D16" s="97">
        <v>1</v>
      </c>
      <c r="E16" s="97">
        <v>3</v>
      </c>
      <c r="F16" s="97">
        <v>3</v>
      </c>
      <c r="G16" s="97">
        <v>1</v>
      </c>
      <c r="H16" s="97">
        <v>1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1</v>
      </c>
      <c r="Q16" s="97">
        <v>0</v>
      </c>
      <c r="R16" s="97">
        <v>0</v>
      </c>
      <c r="S16" s="97">
        <v>0</v>
      </c>
      <c r="T16" s="73">
        <f t="shared" si="1"/>
        <v>0.33333333333333331</v>
      </c>
      <c r="U16" s="73">
        <f t="shared" si="2"/>
        <v>0.33333333333333331</v>
      </c>
      <c r="V16" s="73">
        <f t="shared" si="3"/>
        <v>0.66666666666666663</v>
      </c>
    </row>
    <row r="17" spans="1:22" ht="11.1" customHeight="1" x14ac:dyDescent="0.2">
      <c r="A17" s="167">
        <v>34</v>
      </c>
      <c r="B17" s="200" t="s">
        <v>435</v>
      </c>
      <c r="C17" s="73">
        <f t="shared" si="0"/>
        <v>0.31578947368421051</v>
      </c>
      <c r="D17" s="97">
        <v>17</v>
      </c>
      <c r="E17" s="97">
        <v>41</v>
      </c>
      <c r="F17" s="97">
        <v>38</v>
      </c>
      <c r="G17" s="97">
        <v>5</v>
      </c>
      <c r="H17" s="97">
        <v>12</v>
      </c>
      <c r="I17" s="97">
        <v>1</v>
      </c>
      <c r="J17" s="97">
        <v>1</v>
      </c>
      <c r="K17" s="97">
        <v>0</v>
      </c>
      <c r="L17" s="97">
        <v>6</v>
      </c>
      <c r="M17" s="97">
        <v>3</v>
      </c>
      <c r="N17" s="97">
        <v>5</v>
      </c>
      <c r="O17" s="97">
        <v>0</v>
      </c>
      <c r="P17" s="97">
        <v>3</v>
      </c>
      <c r="Q17" s="97">
        <v>0</v>
      </c>
      <c r="R17" s="97">
        <v>0</v>
      </c>
      <c r="S17" s="97">
        <v>0</v>
      </c>
      <c r="T17" s="73">
        <f t="shared" si="1"/>
        <v>0.36585365853658536</v>
      </c>
      <c r="U17" s="73">
        <f t="shared" si="2"/>
        <v>0.39473684210526316</v>
      </c>
      <c r="V17" s="73">
        <f t="shared" si="3"/>
        <v>0.76059050064184852</v>
      </c>
    </row>
    <row r="18" spans="1:22" ht="11.1" customHeight="1" x14ac:dyDescent="0.2">
      <c r="A18" s="167">
        <v>62</v>
      </c>
      <c r="B18" s="200" t="s">
        <v>462</v>
      </c>
      <c r="C18" s="73">
        <f t="shared" si="0"/>
        <v>0.31578947368421051</v>
      </c>
      <c r="D18" s="97">
        <v>11</v>
      </c>
      <c r="E18" s="97">
        <v>21</v>
      </c>
      <c r="F18" s="97">
        <v>19</v>
      </c>
      <c r="G18" s="97">
        <v>4</v>
      </c>
      <c r="H18" s="97">
        <v>6</v>
      </c>
      <c r="I18" s="97">
        <v>0</v>
      </c>
      <c r="J18" s="97">
        <v>0</v>
      </c>
      <c r="K18" s="97">
        <v>0</v>
      </c>
      <c r="L18" s="97">
        <v>5</v>
      </c>
      <c r="M18" s="97">
        <v>2</v>
      </c>
      <c r="N18" s="97">
        <v>3</v>
      </c>
      <c r="O18" s="97">
        <v>0</v>
      </c>
      <c r="P18" s="97">
        <v>4</v>
      </c>
      <c r="Q18" s="97">
        <v>1</v>
      </c>
      <c r="R18" s="97">
        <v>0</v>
      </c>
      <c r="S18" s="97">
        <v>0</v>
      </c>
      <c r="T18" s="73">
        <f t="shared" si="1"/>
        <v>0.38095238095238093</v>
      </c>
      <c r="U18" s="73">
        <f t="shared" si="2"/>
        <v>0.31578947368421051</v>
      </c>
      <c r="V18" s="73">
        <f t="shared" si="3"/>
        <v>0.69674185463659144</v>
      </c>
    </row>
    <row r="19" spans="1:22" ht="11.1" customHeight="1" x14ac:dyDescent="0.2">
      <c r="A19" s="167">
        <v>17</v>
      </c>
      <c r="B19" s="200" t="s">
        <v>433</v>
      </c>
      <c r="C19" s="73">
        <f t="shared" si="0"/>
        <v>0.29032258064516131</v>
      </c>
      <c r="D19" s="97">
        <v>13</v>
      </c>
      <c r="E19" s="97">
        <v>37</v>
      </c>
      <c r="F19" s="97">
        <v>31</v>
      </c>
      <c r="G19" s="97">
        <v>3</v>
      </c>
      <c r="H19" s="97">
        <v>9</v>
      </c>
      <c r="I19" s="97">
        <v>0</v>
      </c>
      <c r="J19" s="97">
        <v>0</v>
      </c>
      <c r="K19" s="97">
        <v>0</v>
      </c>
      <c r="L19" s="97">
        <v>9</v>
      </c>
      <c r="M19" s="97">
        <v>6</v>
      </c>
      <c r="N19" s="97">
        <v>4</v>
      </c>
      <c r="O19" s="97">
        <v>0</v>
      </c>
      <c r="P19" s="97">
        <v>1</v>
      </c>
      <c r="Q19" s="97">
        <v>0</v>
      </c>
      <c r="R19" s="97">
        <v>0</v>
      </c>
      <c r="S19" s="97">
        <v>0</v>
      </c>
      <c r="T19" s="73">
        <f t="shared" si="1"/>
        <v>0.40540540540540543</v>
      </c>
      <c r="U19" s="73">
        <f t="shared" si="2"/>
        <v>0.29032258064516131</v>
      </c>
      <c r="V19" s="73">
        <f t="shared" si="3"/>
        <v>0.69572798605056674</v>
      </c>
    </row>
    <row r="20" spans="1:22" ht="11.1" customHeight="1" x14ac:dyDescent="0.2">
      <c r="A20" s="167">
        <v>24</v>
      </c>
      <c r="B20" s="200" t="s">
        <v>463</v>
      </c>
      <c r="C20" s="73">
        <f t="shared" si="0"/>
        <v>0.26666666666666666</v>
      </c>
      <c r="D20" s="97">
        <v>13</v>
      </c>
      <c r="E20" s="97">
        <v>38</v>
      </c>
      <c r="F20" s="97">
        <v>30</v>
      </c>
      <c r="G20" s="97">
        <v>7</v>
      </c>
      <c r="H20" s="97">
        <v>8</v>
      </c>
      <c r="I20" s="97">
        <v>2</v>
      </c>
      <c r="J20" s="97">
        <v>0</v>
      </c>
      <c r="K20" s="97">
        <v>0</v>
      </c>
      <c r="L20" s="97">
        <v>5</v>
      </c>
      <c r="M20" s="97">
        <v>7</v>
      </c>
      <c r="N20" s="97">
        <v>7</v>
      </c>
      <c r="O20" s="97">
        <v>0</v>
      </c>
      <c r="P20" s="97">
        <v>0</v>
      </c>
      <c r="Q20" s="97">
        <v>1</v>
      </c>
      <c r="R20" s="97">
        <v>0</v>
      </c>
      <c r="S20" s="97">
        <v>1</v>
      </c>
      <c r="T20" s="73">
        <f t="shared" si="1"/>
        <v>0.39473684210526316</v>
      </c>
      <c r="U20" s="73">
        <f t="shared" si="2"/>
        <v>0.33333333333333331</v>
      </c>
      <c r="V20" s="73">
        <f t="shared" si="3"/>
        <v>0.72807017543859653</v>
      </c>
    </row>
    <row r="21" spans="1:22" ht="11.1" customHeight="1" x14ac:dyDescent="0.2">
      <c r="A21" s="167">
        <v>8</v>
      </c>
      <c r="B21" s="200" t="s">
        <v>464</v>
      </c>
      <c r="C21" s="73">
        <f t="shared" si="0"/>
        <v>0.18518518518518517</v>
      </c>
      <c r="D21" s="97">
        <v>13</v>
      </c>
      <c r="E21" s="97">
        <v>36</v>
      </c>
      <c r="F21" s="97">
        <v>27</v>
      </c>
      <c r="G21" s="97">
        <v>5</v>
      </c>
      <c r="H21" s="97">
        <v>5</v>
      </c>
      <c r="I21" s="97">
        <v>0</v>
      </c>
      <c r="J21" s="97">
        <v>0</v>
      </c>
      <c r="K21" s="97">
        <v>0</v>
      </c>
      <c r="L21" s="97">
        <v>4</v>
      </c>
      <c r="M21" s="97">
        <v>6</v>
      </c>
      <c r="N21" s="97">
        <v>4</v>
      </c>
      <c r="O21" s="97">
        <v>3</v>
      </c>
      <c r="P21" s="97">
        <v>1</v>
      </c>
      <c r="Q21" s="97">
        <v>0</v>
      </c>
      <c r="R21" s="97">
        <v>0</v>
      </c>
      <c r="S21" s="97">
        <v>0</v>
      </c>
      <c r="T21" s="73">
        <f t="shared" si="1"/>
        <v>0.3888888888888889</v>
      </c>
      <c r="U21" s="73">
        <f t="shared" si="2"/>
        <v>0.18518518518518517</v>
      </c>
      <c r="V21" s="73">
        <f t="shared" si="3"/>
        <v>0.57407407407407407</v>
      </c>
    </row>
    <row r="22" spans="1:22" ht="11.1" customHeight="1" x14ac:dyDescent="0.2">
      <c r="A22" s="167">
        <v>22</v>
      </c>
      <c r="B22" s="200" t="s">
        <v>312</v>
      </c>
      <c r="C22" s="73">
        <f t="shared" si="0"/>
        <v>0.1111111111111111</v>
      </c>
      <c r="D22" s="97">
        <v>19</v>
      </c>
      <c r="E22" s="97">
        <v>38</v>
      </c>
      <c r="F22" s="97">
        <v>27</v>
      </c>
      <c r="G22" s="97">
        <v>3</v>
      </c>
      <c r="H22" s="97">
        <v>3</v>
      </c>
      <c r="I22" s="97">
        <v>1</v>
      </c>
      <c r="J22" s="97">
        <v>0</v>
      </c>
      <c r="K22" s="97">
        <v>0</v>
      </c>
      <c r="L22" s="97">
        <v>5</v>
      </c>
      <c r="M22" s="97">
        <v>5</v>
      </c>
      <c r="N22" s="97">
        <v>15</v>
      </c>
      <c r="O22" s="97">
        <v>5</v>
      </c>
      <c r="P22" s="97">
        <v>0</v>
      </c>
      <c r="Q22" s="97">
        <v>0</v>
      </c>
      <c r="R22" s="97">
        <v>0</v>
      </c>
      <c r="S22" s="97">
        <v>1</v>
      </c>
      <c r="T22" s="73">
        <f t="shared" si="1"/>
        <v>0.34210526315789475</v>
      </c>
      <c r="U22" s="73">
        <f t="shared" si="2"/>
        <v>0.14814814814814814</v>
      </c>
      <c r="V22" s="73">
        <f t="shared" si="3"/>
        <v>0.49025341130604289</v>
      </c>
    </row>
    <row r="23" spans="1:22" ht="11.1" customHeight="1" x14ac:dyDescent="0.2">
      <c r="A23" s="167">
        <v>49</v>
      </c>
      <c r="B23" s="200" t="s">
        <v>465</v>
      </c>
      <c r="C23" s="73">
        <f t="shared" si="0"/>
        <v>0.1111111111111111</v>
      </c>
      <c r="D23" s="97">
        <v>7</v>
      </c>
      <c r="E23" s="97">
        <v>12</v>
      </c>
      <c r="F23" s="97">
        <v>9</v>
      </c>
      <c r="G23" s="97">
        <v>4</v>
      </c>
      <c r="H23" s="97">
        <v>1</v>
      </c>
      <c r="I23" s="97">
        <v>0</v>
      </c>
      <c r="J23" s="97">
        <v>0</v>
      </c>
      <c r="K23" s="97">
        <v>0</v>
      </c>
      <c r="L23" s="97">
        <v>1</v>
      </c>
      <c r="M23" s="97">
        <v>3</v>
      </c>
      <c r="N23" s="97">
        <v>1</v>
      </c>
      <c r="O23" s="97">
        <v>0</v>
      </c>
      <c r="P23" s="97">
        <v>1</v>
      </c>
      <c r="Q23" s="97">
        <v>0</v>
      </c>
      <c r="R23" s="97">
        <v>0</v>
      </c>
      <c r="S23" s="97">
        <v>0</v>
      </c>
      <c r="T23" s="73">
        <f t="shared" si="1"/>
        <v>0.33333333333333331</v>
      </c>
      <c r="U23" s="73">
        <f t="shared" si="2"/>
        <v>0.1111111111111111</v>
      </c>
      <c r="V23" s="73">
        <f t="shared" si="3"/>
        <v>0.44444444444444442</v>
      </c>
    </row>
    <row r="24" spans="1:22" ht="11.1" customHeight="1" x14ac:dyDescent="0.2">
      <c r="A24" s="167">
        <v>19</v>
      </c>
      <c r="B24" s="200" t="s">
        <v>466</v>
      </c>
      <c r="C24" s="73">
        <f t="shared" si="0"/>
        <v>0.10714285714285714</v>
      </c>
      <c r="D24" s="97">
        <v>12</v>
      </c>
      <c r="E24" s="97">
        <v>33</v>
      </c>
      <c r="F24" s="97">
        <v>28</v>
      </c>
      <c r="G24" s="97">
        <v>5</v>
      </c>
      <c r="H24" s="97">
        <v>3</v>
      </c>
      <c r="I24" s="97">
        <v>0</v>
      </c>
      <c r="J24" s="97">
        <v>0</v>
      </c>
      <c r="K24" s="97">
        <v>0</v>
      </c>
      <c r="L24" s="97">
        <v>1</v>
      </c>
      <c r="M24" s="97">
        <v>2</v>
      </c>
      <c r="N24" s="97">
        <v>14</v>
      </c>
      <c r="O24" s="97">
        <v>1</v>
      </c>
      <c r="P24" s="97">
        <v>2</v>
      </c>
      <c r="Q24" s="97">
        <v>1</v>
      </c>
      <c r="R24" s="97">
        <v>1</v>
      </c>
      <c r="S24" s="97">
        <v>1</v>
      </c>
      <c r="T24" s="73">
        <f t="shared" si="1"/>
        <v>0.18181818181818182</v>
      </c>
      <c r="U24" s="73">
        <f t="shared" si="2"/>
        <v>0.10714285714285714</v>
      </c>
      <c r="V24" s="73">
        <f t="shared" si="3"/>
        <v>0.28896103896103897</v>
      </c>
    </row>
    <row r="25" spans="1:22" ht="11.1" customHeight="1" x14ac:dyDescent="0.2">
      <c r="A25" s="167">
        <v>10</v>
      </c>
      <c r="B25" s="200" t="s">
        <v>467</v>
      </c>
      <c r="C25" s="73">
        <f t="shared" si="0"/>
        <v>7.6923076923076927E-2</v>
      </c>
      <c r="D25" s="97">
        <v>14</v>
      </c>
      <c r="E25" s="97">
        <v>29</v>
      </c>
      <c r="F25" s="97">
        <v>26</v>
      </c>
      <c r="G25" s="97">
        <v>4</v>
      </c>
      <c r="H25" s="97">
        <v>2</v>
      </c>
      <c r="I25" s="97">
        <v>1</v>
      </c>
      <c r="J25" s="97">
        <v>0</v>
      </c>
      <c r="K25" s="97">
        <v>0</v>
      </c>
      <c r="L25" s="97">
        <v>3</v>
      </c>
      <c r="M25" s="97">
        <v>3</v>
      </c>
      <c r="N25" s="97">
        <v>18</v>
      </c>
      <c r="O25" s="97">
        <v>0</v>
      </c>
      <c r="P25" s="97">
        <v>1</v>
      </c>
      <c r="Q25" s="97">
        <v>0</v>
      </c>
      <c r="R25" s="97">
        <v>0</v>
      </c>
      <c r="S25" s="97">
        <v>0</v>
      </c>
      <c r="T25" s="73">
        <f t="shared" si="1"/>
        <v>0.17241379310344829</v>
      </c>
      <c r="U25" s="73">
        <f t="shared" si="2"/>
        <v>0.11538461538461539</v>
      </c>
      <c r="V25" s="73">
        <f t="shared" si="3"/>
        <v>0.28779840848806371</v>
      </c>
    </row>
    <row r="26" spans="1:22" ht="11.1" customHeight="1" x14ac:dyDescent="0.2">
      <c r="A26" s="167">
        <v>55</v>
      </c>
      <c r="B26" s="200" t="s">
        <v>468</v>
      </c>
      <c r="C26" s="73">
        <v>0</v>
      </c>
      <c r="D26" s="97">
        <v>8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73">
        <v>0</v>
      </c>
      <c r="U26" s="73">
        <v>0</v>
      </c>
      <c r="V26" s="73">
        <v>0</v>
      </c>
    </row>
    <row r="27" spans="1:22" ht="11.1" customHeight="1" x14ac:dyDescent="0.2">
      <c r="A27" s="165"/>
      <c r="B27" s="163" t="s">
        <v>110</v>
      </c>
      <c r="C27" s="164">
        <f>H27/F27</f>
        <v>0.3061630218687873</v>
      </c>
      <c r="D27" s="165">
        <v>26</v>
      </c>
      <c r="E27" s="165">
        <f t="shared" ref="E27:S27" si="4">SUM(E3:E26)</f>
        <v>607</v>
      </c>
      <c r="F27" s="165">
        <f t="shared" si="4"/>
        <v>503</v>
      </c>
      <c r="G27" s="165">
        <f t="shared" si="4"/>
        <v>114</v>
      </c>
      <c r="H27" s="165">
        <f t="shared" si="4"/>
        <v>154</v>
      </c>
      <c r="I27" s="165">
        <f t="shared" si="4"/>
        <v>22</v>
      </c>
      <c r="J27" s="165">
        <f t="shared" si="4"/>
        <v>1</v>
      </c>
      <c r="K27" s="165">
        <f t="shared" si="4"/>
        <v>4</v>
      </c>
      <c r="L27" s="165">
        <f t="shared" si="4"/>
        <v>93</v>
      </c>
      <c r="M27" s="165">
        <f t="shared" si="4"/>
        <v>79</v>
      </c>
      <c r="N27" s="165">
        <f t="shared" si="4"/>
        <v>95</v>
      </c>
      <c r="O27" s="165">
        <f t="shared" si="4"/>
        <v>16</v>
      </c>
      <c r="P27" s="165">
        <f t="shared" si="4"/>
        <v>22</v>
      </c>
      <c r="Q27" s="165">
        <f t="shared" si="4"/>
        <v>4</v>
      </c>
      <c r="R27" s="165">
        <f t="shared" si="4"/>
        <v>1</v>
      </c>
      <c r="S27" s="165">
        <f t="shared" si="4"/>
        <v>8</v>
      </c>
      <c r="T27" s="181">
        <f t="shared" si="1"/>
        <v>0.4102141680395387</v>
      </c>
      <c r="U27" s="181">
        <f t="shared" si="2"/>
        <v>0.37773359840954274</v>
      </c>
      <c r="V27" s="181">
        <f t="shared" si="3"/>
        <v>0.78794776644908149</v>
      </c>
    </row>
    <row r="28" spans="1:22" ht="11.1" customHeight="1" x14ac:dyDescent="0.2"/>
    <row r="29" spans="1:22" ht="13.9" customHeight="1" x14ac:dyDescent="0.25">
      <c r="A29" s="8" t="s">
        <v>443</v>
      </c>
    </row>
    <row r="30" spans="1:22" ht="11.1" customHeight="1" x14ac:dyDescent="0.2">
      <c r="A30" s="91" t="s">
        <v>62</v>
      </c>
      <c r="B30" s="91" t="s">
        <v>63</v>
      </c>
      <c r="C30" s="77" t="s">
        <v>64</v>
      </c>
      <c r="D30" s="77" t="s">
        <v>65</v>
      </c>
      <c r="E30" s="77" t="s">
        <v>66</v>
      </c>
      <c r="F30" s="77" t="s">
        <v>67</v>
      </c>
      <c r="G30" s="77" t="s">
        <v>68</v>
      </c>
      <c r="H30" s="77" t="s">
        <v>69</v>
      </c>
      <c r="I30" s="77" t="s">
        <v>70</v>
      </c>
      <c r="J30" s="77" t="s">
        <v>71</v>
      </c>
      <c r="K30" s="77" t="s">
        <v>72</v>
      </c>
      <c r="L30" s="77" t="s">
        <v>73</v>
      </c>
      <c r="M30" s="77" t="s">
        <v>74</v>
      </c>
      <c r="N30" s="77" t="s">
        <v>75</v>
      </c>
      <c r="O30" s="77" t="s">
        <v>76</v>
      </c>
      <c r="P30" s="77" t="s">
        <v>77</v>
      </c>
      <c r="Q30" s="77" t="s">
        <v>78</v>
      </c>
      <c r="R30" s="77" t="s">
        <v>79</v>
      </c>
      <c r="S30" s="77" t="s">
        <v>80</v>
      </c>
      <c r="T30" s="77" t="s">
        <v>81</v>
      </c>
      <c r="U30" s="77" t="s">
        <v>82</v>
      </c>
      <c r="V30" s="77" t="s">
        <v>83</v>
      </c>
    </row>
    <row r="31" spans="1:22" ht="11.1" customHeight="1" x14ac:dyDescent="0.2">
      <c r="A31" s="123"/>
      <c r="B31" s="123" t="s">
        <v>459</v>
      </c>
      <c r="C31" s="73">
        <f t="shared" ref="C31:C42" si="5">H31/F31</f>
        <v>1</v>
      </c>
      <c r="D31" s="97">
        <v>1</v>
      </c>
      <c r="E31" s="97">
        <v>1</v>
      </c>
      <c r="F31" s="97">
        <v>1</v>
      </c>
      <c r="G31" s="97">
        <v>0</v>
      </c>
      <c r="H31" s="97">
        <v>1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0</v>
      </c>
      <c r="T31" s="73">
        <f t="shared" ref="T31:T43" si="6">(H31+M31+O31)/(F31+M31+O31+R31+S31)</f>
        <v>1</v>
      </c>
      <c r="U31" s="73">
        <f t="shared" ref="U31:U43" si="7">(H31+I31+2*J31+3*K31)/F31</f>
        <v>1</v>
      </c>
      <c r="V31" s="73">
        <f t="shared" ref="V31:V43" si="8">T31+U31</f>
        <v>2</v>
      </c>
    </row>
    <row r="32" spans="1:22" ht="11.1" customHeight="1" x14ac:dyDescent="0.2">
      <c r="A32" s="97"/>
      <c r="B32" s="123" t="s">
        <v>469</v>
      </c>
      <c r="C32" s="73">
        <f t="shared" si="5"/>
        <v>0.5</v>
      </c>
      <c r="D32" s="97">
        <v>3</v>
      </c>
      <c r="E32" s="97">
        <v>12</v>
      </c>
      <c r="F32" s="97">
        <v>12</v>
      </c>
      <c r="G32" s="97">
        <v>1</v>
      </c>
      <c r="H32" s="97">
        <v>6</v>
      </c>
      <c r="I32" s="97">
        <v>0</v>
      </c>
      <c r="J32" s="97">
        <v>0</v>
      </c>
      <c r="K32" s="97">
        <v>0</v>
      </c>
      <c r="L32" s="97">
        <v>2</v>
      </c>
      <c r="M32" s="97">
        <v>0</v>
      </c>
      <c r="N32" s="97">
        <v>1</v>
      </c>
      <c r="O32" s="97">
        <v>0</v>
      </c>
      <c r="P32" s="97">
        <v>0</v>
      </c>
      <c r="Q32" s="97">
        <v>0</v>
      </c>
      <c r="R32" s="97">
        <v>0</v>
      </c>
      <c r="S32" s="97">
        <v>0</v>
      </c>
      <c r="T32" s="73">
        <f t="shared" si="6"/>
        <v>0.5</v>
      </c>
      <c r="U32" s="73">
        <f t="shared" si="7"/>
        <v>0.5</v>
      </c>
      <c r="V32" s="73">
        <f t="shared" si="8"/>
        <v>1</v>
      </c>
    </row>
    <row r="33" spans="1:22" ht="11.1" customHeight="1" x14ac:dyDescent="0.2">
      <c r="A33" s="97"/>
      <c r="B33" s="123" t="s">
        <v>464</v>
      </c>
      <c r="C33" s="73">
        <f t="shared" si="5"/>
        <v>0.5</v>
      </c>
      <c r="D33" s="97">
        <v>3</v>
      </c>
      <c r="E33" s="97">
        <v>12</v>
      </c>
      <c r="F33" s="97">
        <v>10</v>
      </c>
      <c r="G33" s="97">
        <v>3</v>
      </c>
      <c r="H33" s="97">
        <v>5</v>
      </c>
      <c r="I33" s="97">
        <v>0</v>
      </c>
      <c r="J33" s="97">
        <v>0</v>
      </c>
      <c r="K33" s="97">
        <v>0</v>
      </c>
      <c r="L33" s="97">
        <v>2</v>
      </c>
      <c r="M33" s="97">
        <v>2</v>
      </c>
      <c r="N33" s="97">
        <v>1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73">
        <f t="shared" si="6"/>
        <v>0.58333333333333337</v>
      </c>
      <c r="U33" s="73">
        <f t="shared" si="7"/>
        <v>0.5</v>
      </c>
      <c r="V33" s="73">
        <f t="shared" si="8"/>
        <v>1.0833333333333335</v>
      </c>
    </row>
    <row r="34" spans="1:22" ht="11.1" customHeight="1" x14ac:dyDescent="0.2">
      <c r="A34" s="97"/>
      <c r="B34" s="123" t="s">
        <v>458</v>
      </c>
      <c r="C34" s="73">
        <f t="shared" si="5"/>
        <v>0.4</v>
      </c>
      <c r="D34" s="97">
        <v>3</v>
      </c>
      <c r="E34" s="97">
        <v>10</v>
      </c>
      <c r="F34" s="97">
        <v>10</v>
      </c>
      <c r="G34" s="97">
        <v>0</v>
      </c>
      <c r="H34" s="97">
        <v>4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2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73">
        <f t="shared" si="6"/>
        <v>0.4</v>
      </c>
      <c r="U34" s="73">
        <f t="shared" si="7"/>
        <v>0.4</v>
      </c>
      <c r="V34" s="73">
        <f t="shared" si="8"/>
        <v>0.8</v>
      </c>
    </row>
    <row r="35" spans="1:22" ht="11.1" customHeight="1" x14ac:dyDescent="0.2">
      <c r="A35" s="97"/>
      <c r="B35" s="123" t="s">
        <v>470</v>
      </c>
      <c r="C35" s="73">
        <f t="shared" si="5"/>
        <v>0.4</v>
      </c>
      <c r="D35" s="97">
        <v>2</v>
      </c>
      <c r="E35" s="97">
        <v>7</v>
      </c>
      <c r="F35" s="97">
        <v>5</v>
      </c>
      <c r="G35" s="97">
        <v>3</v>
      </c>
      <c r="H35" s="97">
        <v>2</v>
      </c>
      <c r="I35" s="97">
        <v>0</v>
      </c>
      <c r="J35" s="97">
        <v>0</v>
      </c>
      <c r="K35" s="97">
        <v>0</v>
      </c>
      <c r="L35" s="97">
        <v>0</v>
      </c>
      <c r="M35" s="97">
        <v>1</v>
      </c>
      <c r="N35" s="97">
        <v>2</v>
      </c>
      <c r="O35" s="97">
        <v>1</v>
      </c>
      <c r="P35" s="97">
        <v>1</v>
      </c>
      <c r="Q35" s="97">
        <v>0</v>
      </c>
      <c r="R35" s="97">
        <v>0</v>
      </c>
      <c r="S35" s="97">
        <v>0</v>
      </c>
      <c r="T35" s="73">
        <f t="shared" si="6"/>
        <v>0.5714285714285714</v>
      </c>
      <c r="U35" s="73">
        <f t="shared" si="7"/>
        <v>0.4</v>
      </c>
      <c r="V35" s="73">
        <f t="shared" si="8"/>
        <v>0.97142857142857142</v>
      </c>
    </row>
    <row r="36" spans="1:22" ht="11.1" customHeight="1" x14ac:dyDescent="0.2">
      <c r="A36" s="97"/>
      <c r="B36" s="123" t="s">
        <v>435</v>
      </c>
      <c r="C36" s="73">
        <f t="shared" si="5"/>
        <v>0.375</v>
      </c>
      <c r="D36" s="97">
        <v>3</v>
      </c>
      <c r="E36" s="97">
        <v>9</v>
      </c>
      <c r="F36" s="97">
        <v>8</v>
      </c>
      <c r="G36" s="97">
        <v>1</v>
      </c>
      <c r="H36" s="97">
        <v>3</v>
      </c>
      <c r="I36" s="97">
        <v>1</v>
      </c>
      <c r="J36" s="97">
        <v>0</v>
      </c>
      <c r="K36" s="97">
        <v>0</v>
      </c>
      <c r="L36" s="97">
        <v>2</v>
      </c>
      <c r="M36" s="97">
        <v>1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73">
        <f t="shared" si="6"/>
        <v>0.44444444444444442</v>
      </c>
      <c r="U36" s="73">
        <f t="shared" si="7"/>
        <v>0.5</v>
      </c>
      <c r="V36" s="73">
        <f t="shared" si="8"/>
        <v>0.94444444444444442</v>
      </c>
    </row>
    <row r="37" spans="1:22" ht="11.1" customHeight="1" x14ac:dyDescent="0.2">
      <c r="A37" s="97"/>
      <c r="B37" s="123" t="s">
        <v>466</v>
      </c>
      <c r="C37" s="73">
        <f t="shared" si="5"/>
        <v>0.33333333333333331</v>
      </c>
      <c r="D37" s="97">
        <v>1</v>
      </c>
      <c r="E37" s="97">
        <v>3</v>
      </c>
      <c r="F37" s="97">
        <v>3</v>
      </c>
      <c r="G37" s="97">
        <v>0</v>
      </c>
      <c r="H37" s="97">
        <v>1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73">
        <f t="shared" si="6"/>
        <v>0.33333333333333331</v>
      </c>
      <c r="U37" s="73">
        <f t="shared" si="7"/>
        <v>0.33333333333333331</v>
      </c>
      <c r="V37" s="73">
        <f t="shared" si="8"/>
        <v>0.66666666666666663</v>
      </c>
    </row>
    <row r="38" spans="1:22" ht="11.1" customHeight="1" x14ac:dyDescent="0.2">
      <c r="A38" s="97"/>
      <c r="B38" s="123" t="s">
        <v>312</v>
      </c>
      <c r="C38" s="73">
        <f t="shared" si="5"/>
        <v>0.2857142857142857</v>
      </c>
      <c r="D38" s="97">
        <v>2</v>
      </c>
      <c r="E38" s="97">
        <v>7</v>
      </c>
      <c r="F38" s="97">
        <v>7</v>
      </c>
      <c r="G38" s="97">
        <v>2</v>
      </c>
      <c r="H38" s="97">
        <v>2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2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73">
        <f t="shared" si="6"/>
        <v>0.2857142857142857</v>
      </c>
      <c r="U38" s="73">
        <f t="shared" si="7"/>
        <v>0.2857142857142857</v>
      </c>
      <c r="V38" s="73">
        <f t="shared" si="8"/>
        <v>0.5714285714285714</v>
      </c>
    </row>
    <row r="39" spans="1:22" ht="11.1" customHeight="1" x14ac:dyDescent="0.2">
      <c r="A39" s="97"/>
      <c r="B39" s="123" t="s">
        <v>454</v>
      </c>
      <c r="C39" s="73">
        <f t="shared" si="5"/>
        <v>0.25</v>
      </c>
      <c r="D39" s="97">
        <v>3</v>
      </c>
      <c r="E39" s="97">
        <v>9</v>
      </c>
      <c r="F39" s="97">
        <v>8</v>
      </c>
      <c r="G39" s="97">
        <v>0</v>
      </c>
      <c r="H39" s="97">
        <v>2</v>
      </c>
      <c r="I39" s="97">
        <v>0</v>
      </c>
      <c r="J39" s="97">
        <v>0</v>
      </c>
      <c r="K39" s="97">
        <v>0</v>
      </c>
      <c r="L39" s="97">
        <v>1</v>
      </c>
      <c r="M39" s="97">
        <v>1</v>
      </c>
      <c r="N39" s="97">
        <v>2</v>
      </c>
      <c r="O39" s="97">
        <v>0</v>
      </c>
      <c r="P39" s="97">
        <v>0</v>
      </c>
      <c r="Q39" s="97">
        <v>0</v>
      </c>
      <c r="R39" s="97">
        <v>0</v>
      </c>
      <c r="S39" s="97">
        <v>0</v>
      </c>
      <c r="T39" s="73">
        <f t="shared" si="6"/>
        <v>0.33333333333333331</v>
      </c>
      <c r="U39" s="73">
        <f t="shared" si="7"/>
        <v>0.25</v>
      </c>
      <c r="V39" s="73">
        <f t="shared" si="8"/>
        <v>0.58333333333333326</v>
      </c>
    </row>
    <row r="40" spans="1:22" ht="11.1" customHeight="1" x14ac:dyDescent="0.2">
      <c r="A40" s="97"/>
      <c r="B40" s="123" t="s">
        <v>463</v>
      </c>
      <c r="C40" s="73">
        <f t="shared" si="5"/>
        <v>0.16666666666666666</v>
      </c>
      <c r="D40" s="97">
        <v>2</v>
      </c>
      <c r="E40" s="97">
        <v>6</v>
      </c>
      <c r="F40" s="97">
        <v>6</v>
      </c>
      <c r="G40" s="97">
        <v>0</v>
      </c>
      <c r="H40" s="97">
        <v>1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7">
        <v>2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73">
        <f t="shared" si="6"/>
        <v>0.16666666666666666</v>
      </c>
      <c r="U40" s="73">
        <f t="shared" si="7"/>
        <v>0.16666666666666666</v>
      </c>
      <c r="V40" s="73">
        <f t="shared" si="8"/>
        <v>0.33333333333333331</v>
      </c>
    </row>
    <row r="41" spans="1:22" ht="11.1" customHeight="1" x14ac:dyDescent="0.2">
      <c r="A41" s="97"/>
      <c r="B41" s="123" t="s">
        <v>450</v>
      </c>
      <c r="C41" s="73">
        <f t="shared" si="5"/>
        <v>0.125</v>
      </c>
      <c r="D41" s="97">
        <v>3</v>
      </c>
      <c r="E41" s="97">
        <v>8</v>
      </c>
      <c r="F41" s="97">
        <v>8</v>
      </c>
      <c r="G41" s="97">
        <v>4</v>
      </c>
      <c r="H41" s="97">
        <v>1</v>
      </c>
      <c r="I41" s="97">
        <v>0</v>
      </c>
      <c r="J41" s="97">
        <v>0</v>
      </c>
      <c r="K41" s="97">
        <v>0</v>
      </c>
      <c r="L41" s="97">
        <v>2</v>
      </c>
      <c r="M41" s="97">
        <v>0</v>
      </c>
      <c r="N41" s="97">
        <v>3</v>
      </c>
      <c r="O41" s="97">
        <v>0</v>
      </c>
      <c r="P41" s="97">
        <v>0</v>
      </c>
      <c r="Q41" s="97">
        <v>0</v>
      </c>
      <c r="R41" s="97">
        <v>0</v>
      </c>
      <c r="S41" s="97">
        <v>0</v>
      </c>
      <c r="T41" s="73">
        <f t="shared" si="6"/>
        <v>0.125</v>
      </c>
      <c r="U41" s="73">
        <f t="shared" si="7"/>
        <v>0.125</v>
      </c>
      <c r="V41" s="73">
        <f t="shared" si="8"/>
        <v>0.25</v>
      </c>
    </row>
    <row r="42" spans="1:22" ht="11.1" customHeight="1" x14ac:dyDescent="0.2">
      <c r="A42" s="97"/>
      <c r="B42" s="123" t="s">
        <v>467</v>
      </c>
      <c r="C42" s="73">
        <f t="shared" si="5"/>
        <v>0</v>
      </c>
      <c r="D42" s="97">
        <v>2</v>
      </c>
      <c r="E42" s="97">
        <v>9</v>
      </c>
      <c r="F42" s="97">
        <v>9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7">
        <v>0</v>
      </c>
      <c r="M42" s="97">
        <v>0</v>
      </c>
      <c r="N42" s="97">
        <v>7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73">
        <f t="shared" si="6"/>
        <v>0</v>
      </c>
      <c r="U42" s="73">
        <f t="shared" si="7"/>
        <v>0</v>
      </c>
      <c r="V42" s="73">
        <f t="shared" si="8"/>
        <v>0</v>
      </c>
    </row>
    <row r="43" spans="1:22" ht="11.1" customHeight="1" x14ac:dyDescent="0.2">
      <c r="A43" s="179"/>
      <c r="B43" s="180" t="s">
        <v>110</v>
      </c>
      <c r="C43" s="181">
        <f>H43/F43</f>
        <v>0.32183908045977011</v>
      </c>
      <c r="D43" s="179">
        <v>3</v>
      </c>
      <c r="E43" s="179">
        <f t="shared" ref="E43:S43" si="9">SUM(E31:E42)</f>
        <v>93</v>
      </c>
      <c r="F43" s="179">
        <f t="shared" si="9"/>
        <v>87</v>
      </c>
      <c r="G43" s="179">
        <f t="shared" si="9"/>
        <v>14</v>
      </c>
      <c r="H43" s="179">
        <f t="shared" si="9"/>
        <v>28</v>
      </c>
      <c r="I43" s="179">
        <f t="shared" si="9"/>
        <v>1</v>
      </c>
      <c r="J43" s="179">
        <f t="shared" si="9"/>
        <v>0</v>
      </c>
      <c r="K43" s="179">
        <f t="shared" si="9"/>
        <v>0</v>
      </c>
      <c r="L43" s="179">
        <f t="shared" si="9"/>
        <v>9</v>
      </c>
      <c r="M43" s="179">
        <f t="shared" si="9"/>
        <v>5</v>
      </c>
      <c r="N43" s="179">
        <f t="shared" si="9"/>
        <v>22</v>
      </c>
      <c r="O43" s="179">
        <f t="shared" si="9"/>
        <v>1</v>
      </c>
      <c r="P43" s="179">
        <f t="shared" si="9"/>
        <v>1</v>
      </c>
      <c r="Q43" s="179">
        <f t="shared" si="9"/>
        <v>0</v>
      </c>
      <c r="R43" s="179">
        <f t="shared" si="9"/>
        <v>0</v>
      </c>
      <c r="S43" s="179">
        <f t="shared" si="9"/>
        <v>0</v>
      </c>
      <c r="T43" s="181">
        <f t="shared" si="6"/>
        <v>0.36559139784946237</v>
      </c>
      <c r="U43" s="181">
        <f t="shared" si="7"/>
        <v>0.33333333333333331</v>
      </c>
      <c r="V43" s="181">
        <f t="shared" si="8"/>
        <v>0.69892473118279574</v>
      </c>
    </row>
    <row r="44" spans="1:22" ht="11.1" customHeight="1" x14ac:dyDescent="0.2"/>
    <row r="45" spans="1:22" ht="13.9" customHeight="1" x14ac:dyDescent="0.25">
      <c r="A45" s="8" t="s">
        <v>444</v>
      </c>
    </row>
    <row r="46" spans="1:22" ht="11.1" customHeight="1" x14ac:dyDescent="0.2">
      <c r="A46" s="69" t="s">
        <v>62</v>
      </c>
      <c r="B46" s="69" t="s">
        <v>63</v>
      </c>
      <c r="C46" s="70" t="s">
        <v>64</v>
      </c>
      <c r="D46" s="70" t="s">
        <v>65</v>
      </c>
      <c r="E46" s="70" t="s">
        <v>66</v>
      </c>
      <c r="F46" s="70" t="s">
        <v>67</v>
      </c>
      <c r="G46" s="70" t="s">
        <v>68</v>
      </c>
      <c r="H46" s="70" t="s">
        <v>69</v>
      </c>
      <c r="I46" s="70" t="s">
        <v>70</v>
      </c>
      <c r="J46" s="70" t="s">
        <v>71</v>
      </c>
      <c r="K46" s="70" t="s">
        <v>72</v>
      </c>
      <c r="L46" s="70" t="s">
        <v>73</v>
      </c>
      <c r="M46" s="70" t="s">
        <v>74</v>
      </c>
      <c r="N46" s="70" t="s">
        <v>75</v>
      </c>
      <c r="O46" s="70" t="s">
        <v>76</v>
      </c>
      <c r="P46" s="70" t="s">
        <v>77</v>
      </c>
      <c r="Q46" s="70" t="s">
        <v>78</v>
      </c>
      <c r="R46" s="70" t="s">
        <v>79</v>
      </c>
      <c r="S46" s="70" t="s">
        <v>80</v>
      </c>
      <c r="T46" s="70" t="s">
        <v>81</v>
      </c>
      <c r="U46" s="70" t="s">
        <v>82</v>
      </c>
      <c r="V46" s="70" t="s">
        <v>83</v>
      </c>
    </row>
    <row r="47" spans="1:22" ht="11.1" customHeight="1" x14ac:dyDescent="0.2">
      <c r="A47" s="167">
        <v>33</v>
      </c>
      <c r="B47" s="200" t="s">
        <v>448</v>
      </c>
      <c r="C47" s="73">
        <f t="shared" ref="C47:C69" si="10">H47/F47</f>
        <v>0.66666666666666663</v>
      </c>
      <c r="D47" s="97">
        <v>1</v>
      </c>
      <c r="E47" s="97">
        <v>4</v>
      </c>
      <c r="F47" s="97">
        <v>3</v>
      </c>
      <c r="G47" s="97">
        <v>0</v>
      </c>
      <c r="H47" s="97">
        <v>2</v>
      </c>
      <c r="I47" s="97">
        <v>1</v>
      </c>
      <c r="J47" s="97">
        <v>0</v>
      </c>
      <c r="K47" s="97">
        <v>0</v>
      </c>
      <c r="L47" s="97">
        <v>1</v>
      </c>
      <c r="M47" s="97">
        <v>1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97">
        <v>0</v>
      </c>
      <c r="T47" s="73">
        <f t="shared" ref="T47:T69" si="11">(H47+M47+O47)/(F47+M47+O47+R47+S47)</f>
        <v>0.75</v>
      </c>
      <c r="U47" s="73">
        <f t="shared" ref="U47:U69" si="12">(H47+I47+2*J47+3*K47)/F47</f>
        <v>1</v>
      </c>
      <c r="V47" s="73">
        <f t="shared" ref="V47:V69" si="13">T47+U47</f>
        <v>1.75</v>
      </c>
    </row>
    <row r="48" spans="1:22" ht="11.1" customHeight="1" x14ac:dyDescent="0.2">
      <c r="A48" s="167">
        <v>14</v>
      </c>
      <c r="B48" s="200" t="s">
        <v>449</v>
      </c>
      <c r="C48" s="73">
        <f t="shared" si="10"/>
        <v>0.5714285714285714</v>
      </c>
      <c r="D48" s="97">
        <v>3</v>
      </c>
      <c r="E48" s="97">
        <v>8</v>
      </c>
      <c r="F48" s="97">
        <v>7</v>
      </c>
      <c r="G48" s="97">
        <v>1</v>
      </c>
      <c r="H48" s="97">
        <v>4</v>
      </c>
      <c r="I48" s="97">
        <v>1</v>
      </c>
      <c r="J48" s="97">
        <v>0</v>
      </c>
      <c r="K48" s="97">
        <v>1</v>
      </c>
      <c r="L48" s="97">
        <v>3</v>
      </c>
      <c r="M48" s="97">
        <v>1</v>
      </c>
      <c r="N48" s="97">
        <v>2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73">
        <f t="shared" si="11"/>
        <v>0.625</v>
      </c>
      <c r="U48" s="73">
        <f t="shared" si="12"/>
        <v>1.1428571428571428</v>
      </c>
      <c r="V48" s="73">
        <f t="shared" si="13"/>
        <v>1.7678571428571428</v>
      </c>
    </row>
    <row r="49" spans="1:22" ht="11.1" customHeight="1" x14ac:dyDescent="0.2">
      <c r="A49" s="167">
        <v>44</v>
      </c>
      <c r="B49" s="200" t="s">
        <v>451</v>
      </c>
      <c r="C49" s="73">
        <f t="shared" si="10"/>
        <v>0.46153846153846156</v>
      </c>
      <c r="D49" s="97">
        <v>9</v>
      </c>
      <c r="E49" s="97">
        <v>14</v>
      </c>
      <c r="F49" s="97">
        <v>13</v>
      </c>
      <c r="G49" s="97">
        <v>2</v>
      </c>
      <c r="H49" s="97">
        <v>6</v>
      </c>
      <c r="I49" s="97">
        <v>1</v>
      </c>
      <c r="J49" s="97">
        <v>0</v>
      </c>
      <c r="K49" s="97">
        <v>0</v>
      </c>
      <c r="L49" s="97">
        <v>4</v>
      </c>
      <c r="M49" s="97">
        <v>0</v>
      </c>
      <c r="N49" s="97">
        <v>2</v>
      </c>
      <c r="O49" s="97">
        <v>0</v>
      </c>
      <c r="P49" s="97">
        <v>1</v>
      </c>
      <c r="Q49" s="97">
        <v>1</v>
      </c>
      <c r="R49" s="97">
        <v>0</v>
      </c>
      <c r="S49" s="97">
        <v>1</v>
      </c>
      <c r="T49" s="73">
        <f t="shared" si="11"/>
        <v>0.42857142857142855</v>
      </c>
      <c r="U49" s="73">
        <f t="shared" si="12"/>
        <v>0.53846153846153844</v>
      </c>
      <c r="V49" s="73">
        <f t="shared" si="13"/>
        <v>0.96703296703296693</v>
      </c>
    </row>
    <row r="50" spans="1:22" ht="11.1" customHeight="1" x14ac:dyDescent="0.2">
      <c r="A50" s="167">
        <v>21</v>
      </c>
      <c r="B50" s="200" t="s">
        <v>450</v>
      </c>
      <c r="C50" s="73">
        <f t="shared" si="10"/>
        <v>0.41176470588235292</v>
      </c>
      <c r="D50" s="97">
        <v>22</v>
      </c>
      <c r="E50" s="97">
        <v>64</v>
      </c>
      <c r="F50" s="97">
        <v>51</v>
      </c>
      <c r="G50" s="97">
        <v>15</v>
      </c>
      <c r="H50" s="97">
        <v>21</v>
      </c>
      <c r="I50" s="97">
        <v>5</v>
      </c>
      <c r="J50" s="97">
        <v>0</v>
      </c>
      <c r="K50" s="97">
        <v>2</v>
      </c>
      <c r="L50" s="97">
        <v>17</v>
      </c>
      <c r="M50" s="97">
        <v>10</v>
      </c>
      <c r="N50" s="97">
        <v>8</v>
      </c>
      <c r="O50" s="97">
        <v>2</v>
      </c>
      <c r="P50" s="97">
        <v>1</v>
      </c>
      <c r="Q50" s="97">
        <v>0</v>
      </c>
      <c r="R50" s="97">
        <v>0</v>
      </c>
      <c r="S50" s="97">
        <v>1</v>
      </c>
      <c r="T50" s="73">
        <f t="shared" si="11"/>
        <v>0.515625</v>
      </c>
      <c r="U50" s="73">
        <f t="shared" si="12"/>
        <v>0.62745098039215685</v>
      </c>
      <c r="V50" s="73">
        <f t="shared" si="13"/>
        <v>1.1430759803921569</v>
      </c>
    </row>
    <row r="51" spans="1:22" ht="11.1" customHeight="1" x14ac:dyDescent="0.2">
      <c r="A51" s="167">
        <v>4</v>
      </c>
      <c r="B51" s="200" t="s">
        <v>452</v>
      </c>
      <c r="C51" s="73">
        <f t="shared" si="10"/>
        <v>0.4</v>
      </c>
      <c r="D51" s="97">
        <v>10</v>
      </c>
      <c r="E51" s="97">
        <v>16</v>
      </c>
      <c r="F51" s="97">
        <v>15</v>
      </c>
      <c r="G51" s="97">
        <v>2</v>
      </c>
      <c r="H51" s="97">
        <v>6</v>
      </c>
      <c r="I51" s="97">
        <v>0</v>
      </c>
      <c r="J51" s="97">
        <v>0</v>
      </c>
      <c r="K51" s="97">
        <v>0</v>
      </c>
      <c r="L51" s="97">
        <v>2</v>
      </c>
      <c r="M51" s="97">
        <v>0</v>
      </c>
      <c r="N51" s="97">
        <v>3</v>
      </c>
      <c r="O51" s="97">
        <v>0</v>
      </c>
      <c r="P51" s="97">
        <v>0</v>
      </c>
      <c r="Q51" s="97">
        <v>0</v>
      </c>
      <c r="R51" s="97">
        <v>0</v>
      </c>
      <c r="S51" s="97">
        <v>1</v>
      </c>
      <c r="T51" s="73">
        <f t="shared" si="11"/>
        <v>0.375</v>
      </c>
      <c r="U51" s="73">
        <f t="shared" si="12"/>
        <v>0.4</v>
      </c>
      <c r="V51" s="73">
        <f t="shared" si="13"/>
        <v>0.77500000000000002</v>
      </c>
    </row>
    <row r="52" spans="1:22" ht="11.1" customHeight="1" x14ac:dyDescent="0.2">
      <c r="A52" s="167">
        <v>14</v>
      </c>
      <c r="B52" s="200" t="s">
        <v>453</v>
      </c>
      <c r="C52" s="73">
        <f t="shared" si="10"/>
        <v>0.4</v>
      </c>
      <c r="D52" s="97">
        <v>3</v>
      </c>
      <c r="E52" s="97">
        <v>9</v>
      </c>
      <c r="F52" s="97">
        <v>5</v>
      </c>
      <c r="G52" s="97">
        <v>3</v>
      </c>
      <c r="H52" s="97">
        <v>2</v>
      </c>
      <c r="I52" s="97">
        <v>0</v>
      </c>
      <c r="J52" s="97">
        <v>0</v>
      </c>
      <c r="K52" s="97">
        <v>0</v>
      </c>
      <c r="L52" s="97">
        <v>0</v>
      </c>
      <c r="M52" s="97">
        <v>3</v>
      </c>
      <c r="N52" s="97">
        <v>0</v>
      </c>
      <c r="O52" s="97">
        <v>1</v>
      </c>
      <c r="P52" s="97">
        <v>0</v>
      </c>
      <c r="Q52" s="97">
        <v>0</v>
      </c>
      <c r="R52" s="97">
        <v>0</v>
      </c>
      <c r="S52" s="97">
        <v>0</v>
      </c>
      <c r="T52" s="73">
        <f t="shared" si="11"/>
        <v>0.66666666666666663</v>
      </c>
      <c r="U52" s="73">
        <f t="shared" si="12"/>
        <v>0.4</v>
      </c>
      <c r="V52" s="73">
        <f t="shared" si="13"/>
        <v>1.0666666666666667</v>
      </c>
    </row>
    <row r="53" spans="1:22" ht="11.1" customHeight="1" x14ac:dyDescent="0.2">
      <c r="A53" s="167">
        <v>29</v>
      </c>
      <c r="B53" s="200" t="s">
        <v>455</v>
      </c>
      <c r="C53" s="73">
        <f t="shared" si="10"/>
        <v>0.3888888888888889</v>
      </c>
      <c r="D53" s="97">
        <v>10</v>
      </c>
      <c r="E53" s="97">
        <v>22</v>
      </c>
      <c r="F53" s="97">
        <v>18</v>
      </c>
      <c r="G53" s="97">
        <v>5</v>
      </c>
      <c r="H53" s="97">
        <v>7</v>
      </c>
      <c r="I53" s="97">
        <v>0</v>
      </c>
      <c r="J53" s="97">
        <v>0</v>
      </c>
      <c r="K53" s="97">
        <v>0</v>
      </c>
      <c r="L53" s="97">
        <v>2</v>
      </c>
      <c r="M53" s="97">
        <v>3</v>
      </c>
      <c r="N53" s="97">
        <v>1</v>
      </c>
      <c r="O53" s="97">
        <v>0</v>
      </c>
      <c r="P53" s="97">
        <v>0</v>
      </c>
      <c r="Q53" s="97">
        <v>0</v>
      </c>
      <c r="R53" s="97">
        <v>0</v>
      </c>
      <c r="S53" s="97">
        <v>1</v>
      </c>
      <c r="T53" s="73">
        <f t="shared" si="11"/>
        <v>0.45454545454545453</v>
      </c>
      <c r="U53" s="73">
        <f t="shared" si="12"/>
        <v>0.3888888888888889</v>
      </c>
      <c r="V53" s="73">
        <f t="shared" si="13"/>
        <v>0.84343434343434343</v>
      </c>
    </row>
    <row r="54" spans="1:22" ht="11.1" customHeight="1" x14ac:dyDescent="0.2">
      <c r="A54" s="167">
        <v>20</v>
      </c>
      <c r="B54" s="200" t="s">
        <v>454</v>
      </c>
      <c r="C54" s="73">
        <f t="shared" si="10"/>
        <v>0.36585365853658536</v>
      </c>
      <c r="D54" s="97">
        <v>17</v>
      </c>
      <c r="E54" s="97">
        <v>48</v>
      </c>
      <c r="F54" s="97">
        <v>41</v>
      </c>
      <c r="G54" s="97">
        <v>9</v>
      </c>
      <c r="H54" s="97">
        <v>15</v>
      </c>
      <c r="I54" s="97">
        <v>1</v>
      </c>
      <c r="J54" s="97">
        <v>0</v>
      </c>
      <c r="K54" s="97">
        <v>0</v>
      </c>
      <c r="L54" s="97">
        <v>7</v>
      </c>
      <c r="M54" s="97">
        <v>6</v>
      </c>
      <c r="N54" s="97">
        <v>4</v>
      </c>
      <c r="O54" s="97">
        <v>1</v>
      </c>
      <c r="P54" s="97">
        <v>1</v>
      </c>
      <c r="Q54" s="97">
        <v>0</v>
      </c>
      <c r="R54" s="97">
        <v>0</v>
      </c>
      <c r="S54" s="97">
        <v>0</v>
      </c>
      <c r="T54" s="73">
        <f t="shared" si="11"/>
        <v>0.45833333333333331</v>
      </c>
      <c r="U54" s="73">
        <f t="shared" si="12"/>
        <v>0.3902439024390244</v>
      </c>
      <c r="V54" s="73">
        <f t="shared" si="13"/>
        <v>0.84857723577235777</v>
      </c>
    </row>
    <row r="55" spans="1:22" ht="11.1" customHeight="1" x14ac:dyDescent="0.2">
      <c r="A55" s="167">
        <v>30</v>
      </c>
      <c r="B55" s="200" t="s">
        <v>459</v>
      </c>
      <c r="C55" s="73">
        <f t="shared" si="10"/>
        <v>0.36363636363636365</v>
      </c>
      <c r="D55" s="97">
        <v>11</v>
      </c>
      <c r="E55" s="97">
        <v>26</v>
      </c>
      <c r="F55" s="97">
        <v>22</v>
      </c>
      <c r="G55" s="97">
        <v>8</v>
      </c>
      <c r="H55" s="97">
        <v>8</v>
      </c>
      <c r="I55" s="97">
        <v>1</v>
      </c>
      <c r="J55" s="97">
        <v>0</v>
      </c>
      <c r="K55" s="97">
        <v>0</v>
      </c>
      <c r="L55" s="97">
        <v>4</v>
      </c>
      <c r="M55" s="97">
        <v>3</v>
      </c>
      <c r="N55" s="97">
        <v>5</v>
      </c>
      <c r="O55" s="97">
        <v>1</v>
      </c>
      <c r="P55" s="97">
        <v>1</v>
      </c>
      <c r="Q55" s="97">
        <v>0</v>
      </c>
      <c r="R55" s="97">
        <v>0</v>
      </c>
      <c r="S55" s="97">
        <v>0</v>
      </c>
      <c r="T55" s="73">
        <f t="shared" si="11"/>
        <v>0.46153846153846156</v>
      </c>
      <c r="U55" s="73">
        <f t="shared" si="12"/>
        <v>0.40909090909090912</v>
      </c>
      <c r="V55" s="73">
        <f t="shared" si="13"/>
        <v>0.87062937062937062</v>
      </c>
    </row>
    <row r="56" spans="1:22" ht="11.1" customHeight="1" x14ac:dyDescent="0.2">
      <c r="A56" s="167">
        <v>28</v>
      </c>
      <c r="B56" s="200" t="s">
        <v>458</v>
      </c>
      <c r="C56" s="73">
        <f t="shared" si="10"/>
        <v>0.35714285714285715</v>
      </c>
      <c r="D56" s="97">
        <v>21</v>
      </c>
      <c r="E56" s="97">
        <v>49</v>
      </c>
      <c r="F56" s="97">
        <v>42</v>
      </c>
      <c r="G56" s="97">
        <v>10</v>
      </c>
      <c r="H56" s="97">
        <v>15</v>
      </c>
      <c r="I56" s="97">
        <v>3</v>
      </c>
      <c r="J56" s="97">
        <v>0</v>
      </c>
      <c r="K56" s="97">
        <v>0</v>
      </c>
      <c r="L56" s="97">
        <v>3</v>
      </c>
      <c r="M56" s="97">
        <v>6</v>
      </c>
      <c r="N56" s="97">
        <v>4</v>
      </c>
      <c r="O56" s="97">
        <v>0</v>
      </c>
      <c r="P56" s="97">
        <v>0</v>
      </c>
      <c r="Q56" s="97">
        <v>0</v>
      </c>
      <c r="R56" s="97">
        <v>0</v>
      </c>
      <c r="S56" s="97">
        <v>1</v>
      </c>
      <c r="T56" s="73">
        <f t="shared" si="11"/>
        <v>0.42857142857142855</v>
      </c>
      <c r="U56" s="73">
        <f t="shared" si="12"/>
        <v>0.42857142857142855</v>
      </c>
      <c r="V56" s="73">
        <f t="shared" si="13"/>
        <v>0.8571428571428571</v>
      </c>
    </row>
    <row r="57" spans="1:22" ht="11.1" customHeight="1" x14ac:dyDescent="0.2">
      <c r="A57" s="167">
        <v>77</v>
      </c>
      <c r="B57" s="200" t="s">
        <v>456</v>
      </c>
      <c r="C57" s="73">
        <f t="shared" si="10"/>
        <v>0.34883720930232559</v>
      </c>
      <c r="D57" s="97">
        <v>16</v>
      </c>
      <c r="E57" s="97">
        <v>52</v>
      </c>
      <c r="F57" s="97">
        <v>43</v>
      </c>
      <c r="G57" s="97">
        <v>14</v>
      </c>
      <c r="H57" s="97">
        <v>15</v>
      </c>
      <c r="I57" s="97">
        <v>3</v>
      </c>
      <c r="J57" s="97">
        <v>0</v>
      </c>
      <c r="K57" s="97">
        <v>0</v>
      </c>
      <c r="L57" s="97">
        <v>8</v>
      </c>
      <c r="M57" s="97">
        <v>8</v>
      </c>
      <c r="N57" s="97">
        <v>1</v>
      </c>
      <c r="O57" s="97">
        <v>1</v>
      </c>
      <c r="P57" s="97">
        <v>0</v>
      </c>
      <c r="Q57" s="97">
        <v>0</v>
      </c>
      <c r="R57" s="97">
        <v>0</v>
      </c>
      <c r="S57" s="97">
        <v>0</v>
      </c>
      <c r="T57" s="73">
        <f t="shared" si="11"/>
        <v>0.46153846153846156</v>
      </c>
      <c r="U57" s="73">
        <f t="shared" si="12"/>
        <v>0.41860465116279072</v>
      </c>
      <c r="V57" s="73">
        <f t="shared" si="13"/>
        <v>0.88014311270125223</v>
      </c>
    </row>
    <row r="58" spans="1:22" ht="11.1" customHeight="1" x14ac:dyDescent="0.2">
      <c r="A58" s="167">
        <v>17</v>
      </c>
      <c r="B58" s="200" t="s">
        <v>433</v>
      </c>
      <c r="C58" s="73">
        <f t="shared" si="10"/>
        <v>0.34883720930232559</v>
      </c>
      <c r="D58" s="97">
        <v>16</v>
      </c>
      <c r="E58" s="97">
        <v>49</v>
      </c>
      <c r="F58" s="97">
        <v>43</v>
      </c>
      <c r="G58" s="97">
        <v>4</v>
      </c>
      <c r="H58" s="97">
        <v>15</v>
      </c>
      <c r="I58" s="97">
        <v>0</v>
      </c>
      <c r="J58" s="97">
        <v>0</v>
      </c>
      <c r="K58" s="97">
        <v>0</v>
      </c>
      <c r="L58" s="97">
        <v>11</v>
      </c>
      <c r="M58" s="97">
        <v>6</v>
      </c>
      <c r="N58" s="97">
        <v>5</v>
      </c>
      <c r="O58" s="97">
        <v>0</v>
      </c>
      <c r="P58" s="97">
        <v>1</v>
      </c>
      <c r="Q58" s="97">
        <v>0</v>
      </c>
      <c r="R58" s="97">
        <v>0</v>
      </c>
      <c r="S58" s="97">
        <v>0</v>
      </c>
      <c r="T58" s="73">
        <f t="shared" si="11"/>
        <v>0.42857142857142855</v>
      </c>
      <c r="U58" s="73">
        <f t="shared" si="12"/>
        <v>0.34883720930232559</v>
      </c>
      <c r="V58" s="73">
        <f t="shared" si="13"/>
        <v>0.77740863787375414</v>
      </c>
    </row>
    <row r="59" spans="1:22" ht="11.1" customHeight="1" x14ac:dyDescent="0.2">
      <c r="A59" s="167">
        <v>25</v>
      </c>
      <c r="B59" s="200" t="s">
        <v>457</v>
      </c>
      <c r="C59" s="73">
        <f t="shared" si="10"/>
        <v>0.34482758620689657</v>
      </c>
      <c r="D59" s="97">
        <v>11</v>
      </c>
      <c r="E59" s="97">
        <v>31</v>
      </c>
      <c r="F59" s="97">
        <v>29</v>
      </c>
      <c r="G59" s="97">
        <v>7</v>
      </c>
      <c r="H59" s="97">
        <v>10</v>
      </c>
      <c r="I59" s="97">
        <v>1</v>
      </c>
      <c r="J59" s="97">
        <v>0</v>
      </c>
      <c r="K59" s="97">
        <v>1</v>
      </c>
      <c r="L59" s="97">
        <v>6</v>
      </c>
      <c r="M59" s="97">
        <v>1</v>
      </c>
      <c r="N59" s="97">
        <v>1</v>
      </c>
      <c r="O59" s="97">
        <v>1</v>
      </c>
      <c r="P59" s="97">
        <v>4</v>
      </c>
      <c r="Q59" s="97">
        <v>0</v>
      </c>
      <c r="R59" s="97">
        <v>0</v>
      </c>
      <c r="S59" s="97">
        <v>0</v>
      </c>
      <c r="T59" s="73">
        <f t="shared" si="11"/>
        <v>0.38709677419354838</v>
      </c>
      <c r="U59" s="73">
        <f t="shared" si="12"/>
        <v>0.48275862068965519</v>
      </c>
      <c r="V59" s="73">
        <f t="shared" si="13"/>
        <v>0.86985539488320351</v>
      </c>
    </row>
    <row r="60" spans="1:22" ht="11.1" customHeight="1" x14ac:dyDescent="0.2">
      <c r="A60" s="167">
        <v>2</v>
      </c>
      <c r="B60" s="200" t="s">
        <v>460</v>
      </c>
      <c r="C60" s="73">
        <f t="shared" si="10"/>
        <v>0.33333333333333331</v>
      </c>
      <c r="D60" s="97">
        <v>2</v>
      </c>
      <c r="E60" s="97">
        <v>4</v>
      </c>
      <c r="F60" s="97">
        <v>3</v>
      </c>
      <c r="G60" s="97">
        <v>1</v>
      </c>
      <c r="H60" s="97">
        <v>1</v>
      </c>
      <c r="I60" s="97">
        <v>0</v>
      </c>
      <c r="J60" s="97">
        <v>0</v>
      </c>
      <c r="K60" s="97">
        <v>0</v>
      </c>
      <c r="L60" s="97">
        <v>0</v>
      </c>
      <c r="M60" s="97">
        <v>1</v>
      </c>
      <c r="N60" s="97">
        <v>0</v>
      </c>
      <c r="O60" s="97">
        <v>0</v>
      </c>
      <c r="P60" s="97">
        <v>0</v>
      </c>
      <c r="Q60" s="97">
        <v>0</v>
      </c>
      <c r="R60" s="97">
        <v>0</v>
      </c>
      <c r="S60" s="97">
        <v>0</v>
      </c>
      <c r="T60" s="73">
        <f t="shared" si="11"/>
        <v>0.5</v>
      </c>
      <c r="U60" s="73">
        <f t="shared" si="12"/>
        <v>0.33333333333333331</v>
      </c>
      <c r="V60" s="73">
        <f t="shared" si="13"/>
        <v>0.83333333333333326</v>
      </c>
    </row>
    <row r="61" spans="1:22" ht="11.1" customHeight="1" x14ac:dyDescent="0.2">
      <c r="A61" s="167">
        <v>9</v>
      </c>
      <c r="B61" s="200" t="s">
        <v>461</v>
      </c>
      <c r="C61" s="73">
        <f t="shared" si="10"/>
        <v>0.33333333333333331</v>
      </c>
      <c r="D61" s="97">
        <v>1</v>
      </c>
      <c r="E61" s="97">
        <v>3</v>
      </c>
      <c r="F61" s="97">
        <v>3</v>
      </c>
      <c r="G61" s="97">
        <v>1</v>
      </c>
      <c r="H61" s="97">
        <v>1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1</v>
      </c>
      <c r="Q61" s="97">
        <v>0</v>
      </c>
      <c r="R61" s="97">
        <v>0</v>
      </c>
      <c r="S61" s="97">
        <v>0</v>
      </c>
      <c r="T61" s="73">
        <f t="shared" si="11"/>
        <v>0.33333333333333331</v>
      </c>
      <c r="U61" s="73">
        <f t="shared" si="12"/>
        <v>0.33333333333333331</v>
      </c>
      <c r="V61" s="73">
        <f t="shared" si="13"/>
        <v>0.66666666666666663</v>
      </c>
    </row>
    <row r="62" spans="1:22" ht="11.1" customHeight="1" x14ac:dyDescent="0.2">
      <c r="A62" s="167">
        <v>62</v>
      </c>
      <c r="B62" s="200" t="s">
        <v>462</v>
      </c>
      <c r="C62" s="73">
        <f t="shared" si="10"/>
        <v>0.33333333333333331</v>
      </c>
      <c r="D62" s="97">
        <v>13</v>
      </c>
      <c r="E62" s="97">
        <v>28</v>
      </c>
      <c r="F62" s="97">
        <v>24</v>
      </c>
      <c r="G62" s="97">
        <v>7</v>
      </c>
      <c r="H62" s="97">
        <v>8</v>
      </c>
      <c r="I62" s="97">
        <v>0</v>
      </c>
      <c r="J62" s="97">
        <v>0</v>
      </c>
      <c r="K62" s="97">
        <v>0</v>
      </c>
      <c r="L62" s="97">
        <v>5</v>
      </c>
      <c r="M62" s="97">
        <v>3</v>
      </c>
      <c r="N62" s="97">
        <v>5</v>
      </c>
      <c r="O62" s="97">
        <v>1</v>
      </c>
      <c r="P62" s="97">
        <v>5</v>
      </c>
      <c r="Q62" s="97">
        <v>1</v>
      </c>
      <c r="R62" s="97">
        <v>0</v>
      </c>
      <c r="S62" s="97">
        <v>0</v>
      </c>
      <c r="T62" s="73">
        <f t="shared" si="11"/>
        <v>0.42857142857142855</v>
      </c>
      <c r="U62" s="73">
        <f t="shared" si="12"/>
        <v>0.33333333333333331</v>
      </c>
      <c r="V62" s="73">
        <f t="shared" si="13"/>
        <v>0.76190476190476186</v>
      </c>
    </row>
    <row r="63" spans="1:22" ht="11.1" customHeight="1" x14ac:dyDescent="0.2">
      <c r="A63" s="167">
        <v>34</v>
      </c>
      <c r="B63" s="200" t="s">
        <v>435</v>
      </c>
      <c r="C63" s="73">
        <f t="shared" si="10"/>
        <v>0.32608695652173914</v>
      </c>
      <c r="D63" s="97">
        <v>20</v>
      </c>
      <c r="E63" s="97">
        <v>50</v>
      </c>
      <c r="F63" s="97">
        <v>46</v>
      </c>
      <c r="G63" s="97">
        <v>6</v>
      </c>
      <c r="H63" s="97">
        <v>15</v>
      </c>
      <c r="I63" s="97">
        <v>2</v>
      </c>
      <c r="J63" s="97">
        <v>1</v>
      </c>
      <c r="K63" s="97">
        <v>0</v>
      </c>
      <c r="L63" s="97">
        <v>8</v>
      </c>
      <c r="M63" s="97">
        <v>4</v>
      </c>
      <c r="N63" s="97">
        <v>5</v>
      </c>
      <c r="O63" s="97">
        <v>0</v>
      </c>
      <c r="P63" s="97">
        <v>3</v>
      </c>
      <c r="Q63" s="97">
        <v>0</v>
      </c>
      <c r="R63" s="97">
        <v>0</v>
      </c>
      <c r="S63" s="97">
        <v>0</v>
      </c>
      <c r="T63" s="73">
        <f t="shared" si="11"/>
        <v>0.38</v>
      </c>
      <c r="U63" s="73">
        <f t="shared" si="12"/>
        <v>0.41304347826086957</v>
      </c>
      <c r="V63" s="73">
        <f t="shared" si="13"/>
        <v>0.79304347826086952</v>
      </c>
    </row>
    <row r="64" spans="1:22" ht="11.1" customHeight="1" x14ac:dyDescent="0.2">
      <c r="A64" s="167">
        <v>8</v>
      </c>
      <c r="B64" s="200" t="s">
        <v>464</v>
      </c>
      <c r="C64" s="73">
        <f t="shared" si="10"/>
        <v>0.27027027027027029</v>
      </c>
      <c r="D64" s="97">
        <v>16</v>
      </c>
      <c r="E64" s="97">
        <v>48</v>
      </c>
      <c r="F64" s="97">
        <v>37</v>
      </c>
      <c r="G64" s="97">
        <v>8</v>
      </c>
      <c r="H64" s="97">
        <v>10</v>
      </c>
      <c r="I64" s="97">
        <v>0</v>
      </c>
      <c r="J64" s="97">
        <v>0</v>
      </c>
      <c r="K64" s="97">
        <v>0</v>
      </c>
      <c r="L64" s="97">
        <v>6</v>
      </c>
      <c r="M64" s="97">
        <v>8</v>
      </c>
      <c r="N64" s="97">
        <v>5</v>
      </c>
      <c r="O64" s="97">
        <v>3</v>
      </c>
      <c r="P64" s="97">
        <v>1</v>
      </c>
      <c r="Q64" s="97">
        <v>0</v>
      </c>
      <c r="R64" s="97">
        <v>0</v>
      </c>
      <c r="S64" s="97">
        <v>0</v>
      </c>
      <c r="T64" s="73">
        <f t="shared" si="11"/>
        <v>0.4375</v>
      </c>
      <c r="U64" s="73">
        <f t="shared" si="12"/>
        <v>0.27027027027027029</v>
      </c>
      <c r="V64" s="73">
        <f t="shared" si="13"/>
        <v>0.70777027027027029</v>
      </c>
    </row>
    <row r="65" spans="1:22" ht="11.1" customHeight="1" x14ac:dyDescent="0.2">
      <c r="A65" s="167">
        <v>24</v>
      </c>
      <c r="B65" s="200" t="s">
        <v>463</v>
      </c>
      <c r="C65" s="73">
        <f t="shared" si="10"/>
        <v>0.25</v>
      </c>
      <c r="D65" s="97">
        <v>15</v>
      </c>
      <c r="E65" s="97">
        <v>44</v>
      </c>
      <c r="F65" s="97">
        <v>36</v>
      </c>
      <c r="G65" s="97">
        <v>7</v>
      </c>
      <c r="H65" s="97">
        <v>9</v>
      </c>
      <c r="I65" s="97">
        <v>2</v>
      </c>
      <c r="J65" s="97">
        <v>0</v>
      </c>
      <c r="K65" s="97">
        <v>0</v>
      </c>
      <c r="L65" s="97">
        <v>5</v>
      </c>
      <c r="M65" s="97">
        <v>7</v>
      </c>
      <c r="N65" s="97">
        <v>9</v>
      </c>
      <c r="O65" s="97">
        <v>0</v>
      </c>
      <c r="P65" s="97">
        <v>0</v>
      </c>
      <c r="Q65" s="97">
        <v>1</v>
      </c>
      <c r="R65" s="97">
        <v>0</v>
      </c>
      <c r="S65" s="97">
        <v>1</v>
      </c>
      <c r="T65" s="73">
        <f t="shared" si="11"/>
        <v>0.36363636363636365</v>
      </c>
      <c r="U65" s="73">
        <f t="shared" si="12"/>
        <v>0.30555555555555558</v>
      </c>
      <c r="V65" s="73">
        <f t="shared" si="13"/>
        <v>0.66919191919191923</v>
      </c>
    </row>
    <row r="66" spans="1:22" ht="11.1" customHeight="1" x14ac:dyDescent="0.2">
      <c r="A66" s="167">
        <v>22</v>
      </c>
      <c r="B66" s="200" t="s">
        <v>312</v>
      </c>
      <c r="C66" s="73">
        <f t="shared" si="10"/>
        <v>0.14705882352941177</v>
      </c>
      <c r="D66" s="97">
        <v>21</v>
      </c>
      <c r="E66" s="97">
        <v>45</v>
      </c>
      <c r="F66" s="97">
        <v>34</v>
      </c>
      <c r="G66" s="97">
        <v>5</v>
      </c>
      <c r="H66" s="97">
        <v>5</v>
      </c>
      <c r="I66" s="97">
        <v>1</v>
      </c>
      <c r="J66" s="97">
        <v>0</v>
      </c>
      <c r="K66" s="97">
        <v>0</v>
      </c>
      <c r="L66" s="97">
        <v>5</v>
      </c>
      <c r="M66" s="97">
        <v>5</v>
      </c>
      <c r="N66" s="97">
        <v>17</v>
      </c>
      <c r="O66" s="97">
        <v>5</v>
      </c>
      <c r="P66" s="97">
        <v>0</v>
      </c>
      <c r="Q66" s="97">
        <v>0</v>
      </c>
      <c r="R66" s="97">
        <v>0</v>
      </c>
      <c r="S66" s="97">
        <v>1</v>
      </c>
      <c r="T66" s="73">
        <f t="shared" si="11"/>
        <v>0.33333333333333331</v>
      </c>
      <c r="U66" s="73">
        <f t="shared" si="12"/>
        <v>0.17647058823529413</v>
      </c>
      <c r="V66" s="73">
        <f t="shared" si="13"/>
        <v>0.50980392156862742</v>
      </c>
    </row>
    <row r="67" spans="1:22" ht="11.1" customHeight="1" x14ac:dyDescent="0.2">
      <c r="A67" s="167">
        <v>19</v>
      </c>
      <c r="B67" s="200" t="s">
        <v>466</v>
      </c>
      <c r="C67" s="73">
        <f t="shared" si="10"/>
        <v>0.12903225806451613</v>
      </c>
      <c r="D67" s="97">
        <v>13</v>
      </c>
      <c r="E67" s="97">
        <v>36</v>
      </c>
      <c r="F67" s="97">
        <v>31</v>
      </c>
      <c r="G67" s="97">
        <v>5</v>
      </c>
      <c r="H67" s="97">
        <v>4</v>
      </c>
      <c r="I67" s="97">
        <v>0</v>
      </c>
      <c r="J67" s="97">
        <v>0</v>
      </c>
      <c r="K67" s="97">
        <v>0</v>
      </c>
      <c r="L67" s="97">
        <v>1</v>
      </c>
      <c r="M67" s="97">
        <v>2</v>
      </c>
      <c r="N67" s="97">
        <v>14</v>
      </c>
      <c r="O67" s="97">
        <v>1</v>
      </c>
      <c r="P67" s="97">
        <v>2</v>
      </c>
      <c r="Q67" s="97">
        <v>1</v>
      </c>
      <c r="R67" s="97">
        <v>1</v>
      </c>
      <c r="S67" s="97">
        <v>1</v>
      </c>
      <c r="T67" s="73">
        <f t="shared" si="11"/>
        <v>0.19444444444444445</v>
      </c>
      <c r="U67" s="73">
        <f t="shared" si="12"/>
        <v>0.12903225806451613</v>
      </c>
      <c r="V67" s="73">
        <f t="shared" si="13"/>
        <v>0.32347670250896055</v>
      </c>
    </row>
    <row r="68" spans="1:22" ht="11.1" customHeight="1" x14ac:dyDescent="0.2">
      <c r="A68" s="167">
        <v>49</v>
      </c>
      <c r="B68" s="200" t="s">
        <v>465</v>
      </c>
      <c r="C68" s="73">
        <f t="shared" si="10"/>
        <v>0.1111111111111111</v>
      </c>
      <c r="D68" s="97">
        <v>7</v>
      </c>
      <c r="E68" s="97">
        <v>12</v>
      </c>
      <c r="F68" s="97">
        <v>9</v>
      </c>
      <c r="G68" s="97">
        <v>4</v>
      </c>
      <c r="H68" s="97">
        <v>1</v>
      </c>
      <c r="I68" s="97">
        <v>0</v>
      </c>
      <c r="J68" s="97">
        <v>0</v>
      </c>
      <c r="K68" s="97">
        <v>0</v>
      </c>
      <c r="L68" s="97">
        <v>1</v>
      </c>
      <c r="M68" s="97">
        <v>3</v>
      </c>
      <c r="N68" s="97">
        <v>1</v>
      </c>
      <c r="O68" s="97">
        <v>0</v>
      </c>
      <c r="P68" s="97">
        <v>1</v>
      </c>
      <c r="Q68" s="97">
        <v>0</v>
      </c>
      <c r="R68" s="97">
        <v>0</v>
      </c>
      <c r="S68" s="97">
        <v>0</v>
      </c>
      <c r="T68" s="73">
        <f t="shared" si="11"/>
        <v>0.33333333333333331</v>
      </c>
      <c r="U68" s="73">
        <f t="shared" si="12"/>
        <v>0.1111111111111111</v>
      </c>
      <c r="V68" s="73">
        <f t="shared" si="13"/>
        <v>0.44444444444444442</v>
      </c>
    </row>
    <row r="69" spans="1:22" ht="11.1" customHeight="1" x14ac:dyDescent="0.2">
      <c r="A69" s="167">
        <v>10</v>
      </c>
      <c r="B69" s="200" t="s">
        <v>467</v>
      </c>
      <c r="C69" s="73">
        <f t="shared" si="10"/>
        <v>5.7142857142857141E-2</v>
      </c>
      <c r="D69" s="97">
        <v>16</v>
      </c>
      <c r="E69" s="97">
        <v>38</v>
      </c>
      <c r="F69" s="97">
        <v>35</v>
      </c>
      <c r="G69" s="97">
        <v>4</v>
      </c>
      <c r="H69" s="97">
        <v>2</v>
      </c>
      <c r="I69" s="97">
        <v>1</v>
      </c>
      <c r="J69" s="97">
        <v>0</v>
      </c>
      <c r="K69" s="97">
        <v>0</v>
      </c>
      <c r="L69" s="97">
        <v>3</v>
      </c>
      <c r="M69" s="97">
        <v>3</v>
      </c>
      <c r="N69" s="97">
        <v>25</v>
      </c>
      <c r="O69" s="97">
        <v>0</v>
      </c>
      <c r="P69" s="97">
        <v>1</v>
      </c>
      <c r="Q69" s="97">
        <v>0</v>
      </c>
      <c r="R69" s="97">
        <v>0</v>
      </c>
      <c r="S69" s="97">
        <v>0</v>
      </c>
      <c r="T69" s="73">
        <f t="shared" si="11"/>
        <v>0.13157894736842105</v>
      </c>
      <c r="U69" s="73">
        <f t="shared" si="12"/>
        <v>8.5714285714285715E-2</v>
      </c>
      <c r="V69" s="73">
        <f t="shared" si="13"/>
        <v>0.21729323308270676</v>
      </c>
    </row>
    <row r="70" spans="1:22" ht="11.1" customHeight="1" x14ac:dyDescent="0.2">
      <c r="A70" s="167">
        <v>55</v>
      </c>
      <c r="B70" s="200" t="s">
        <v>468</v>
      </c>
      <c r="C70" s="73">
        <v>0</v>
      </c>
      <c r="D70" s="97">
        <v>8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>
        <v>0</v>
      </c>
      <c r="S70" s="97">
        <v>0</v>
      </c>
      <c r="T70" s="73">
        <v>0</v>
      </c>
      <c r="U70" s="73">
        <v>0</v>
      </c>
      <c r="V70" s="73">
        <v>0</v>
      </c>
    </row>
    <row r="71" spans="1:22" ht="11.1" customHeight="1" x14ac:dyDescent="0.2">
      <c r="A71" s="165"/>
      <c r="B71" s="163" t="s">
        <v>110</v>
      </c>
      <c r="C71" s="164">
        <f>H71/F71</f>
        <v>0.30847457627118646</v>
      </c>
      <c r="D71" s="165">
        <v>29</v>
      </c>
      <c r="E71" s="165">
        <f t="shared" ref="E71:S71" si="14">SUM(E47:E70)</f>
        <v>700</v>
      </c>
      <c r="F71" s="165">
        <f t="shared" si="14"/>
        <v>590</v>
      </c>
      <c r="G71" s="165">
        <f t="shared" si="14"/>
        <v>128</v>
      </c>
      <c r="H71" s="165">
        <f t="shared" si="14"/>
        <v>182</v>
      </c>
      <c r="I71" s="165">
        <f t="shared" si="14"/>
        <v>23</v>
      </c>
      <c r="J71" s="165">
        <f t="shared" si="14"/>
        <v>1</v>
      </c>
      <c r="K71" s="165">
        <f t="shared" si="14"/>
        <v>4</v>
      </c>
      <c r="L71" s="165">
        <f t="shared" si="14"/>
        <v>102</v>
      </c>
      <c r="M71" s="165">
        <f t="shared" si="14"/>
        <v>84</v>
      </c>
      <c r="N71" s="165">
        <f t="shared" si="14"/>
        <v>117</v>
      </c>
      <c r="O71" s="165">
        <f t="shared" si="14"/>
        <v>17</v>
      </c>
      <c r="P71" s="165">
        <f t="shared" si="14"/>
        <v>23</v>
      </c>
      <c r="Q71" s="165">
        <f t="shared" si="14"/>
        <v>4</v>
      </c>
      <c r="R71" s="165">
        <f t="shared" si="14"/>
        <v>1</v>
      </c>
      <c r="S71" s="165">
        <f t="shared" si="14"/>
        <v>8</v>
      </c>
      <c r="T71" s="164">
        <f>(H71+M71+O71)/(F71+M71+O71+R71+S71)</f>
        <v>0.4042857142857143</v>
      </c>
      <c r="U71" s="164">
        <f>(H71+I71+2*J71+3*K71)/F71</f>
        <v>0.37118644067796608</v>
      </c>
      <c r="V71" s="164">
        <f>T71+U71</f>
        <v>0.77547215496368038</v>
      </c>
    </row>
    <row r="72" spans="1:22" ht="11.1" customHeight="1" x14ac:dyDescent="0.2"/>
    <row r="73" spans="1:22" ht="17.850000000000001" customHeight="1" x14ac:dyDescent="0.25">
      <c r="A73" s="8" t="s">
        <v>445</v>
      </c>
    </row>
    <row r="74" spans="1:22" ht="17.850000000000001" customHeight="1" x14ac:dyDescent="0.2">
      <c r="A74" s="76" t="s">
        <v>62</v>
      </c>
      <c r="B74" s="76" t="s">
        <v>63</v>
      </c>
      <c r="C74" s="83" t="s">
        <v>65</v>
      </c>
      <c r="D74" s="83" t="s">
        <v>117</v>
      </c>
      <c r="E74" s="83" t="s">
        <v>118</v>
      </c>
      <c r="F74" s="83" t="s">
        <v>68</v>
      </c>
      <c r="G74" s="83" t="s">
        <v>119</v>
      </c>
      <c r="H74" s="83" t="s">
        <v>69</v>
      </c>
      <c r="I74" s="83" t="s">
        <v>74</v>
      </c>
      <c r="J74" s="83" t="s">
        <v>76</v>
      </c>
      <c r="K74" s="83" t="s">
        <v>75</v>
      </c>
      <c r="L74" s="83" t="s">
        <v>120</v>
      </c>
      <c r="M74" s="83" t="s">
        <v>121</v>
      </c>
      <c r="N74" s="83" t="s">
        <v>122</v>
      </c>
      <c r="O74" s="83" t="s">
        <v>123</v>
      </c>
      <c r="P74" s="83" t="s">
        <v>124</v>
      </c>
      <c r="Q74" s="83" t="s">
        <v>125</v>
      </c>
      <c r="R74" s="83" t="s">
        <v>126</v>
      </c>
    </row>
    <row r="75" spans="1:22" ht="11.1" customHeight="1" x14ac:dyDescent="0.2">
      <c r="A75" s="167">
        <v>9</v>
      </c>
      <c r="B75" s="200" t="s">
        <v>471</v>
      </c>
      <c r="C75" s="97">
        <v>1</v>
      </c>
      <c r="D75" s="97">
        <v>1</v>
      </c>
      <c r="E75" s="97">
        <v>6</v>
      </c>
      <c r="F75" s="97">
        <v>3</v>
      </c>
      <c r="G75" s="97">
        <v>3</v>
      </c>
      <c r="H75" s="97">
        <v>8</v>
      </c>
      <c r="I75" s="97">
        <v>6</v>
      </c>
      <c r="J75" s="97">
        <v>1</v>
      </c>
      <c r="K75" s="97">
        <v>6</v>
      </c>
      <c r="L75" s="97">
        <v>1</v>
      </c>
      <c r="M75" s="97">
        <v>1</v>
      </c>
      <c r="N75" s="97">
        <v>0</v>
      </c>
      <c r="O75" s="97">
        <v>0</v>
      </c>
      <c r="P75" s="97">
        <v>0</v>
      </c>
      <c r="Q75" s="78">
        <f t="shared" ref="Q75:Q82" si="15">7*(G75/E75)</f>
        <v>3.5</v>
      </c>
      <c r="R75" s="78">
        <f t="shared" ref="R75:R82" si="16">(H75+I75)/E75</f>
        <v>2.3333333333333335</v>
      </c>
    </row>
    <row r="76" spans="1:22" ht="11.1" customHeight="1" x14ac:dyDescent="0.2">
      <c r="A76" s="167">
        <v>17</v>
      </c>
      <c r="B76" s="200" t="s">
        <v>277</v>
      </c>
      <c r="C76" s="97">
        <v>5</v>
      </c>
      <c r="D76" s="97">
        <v>5</v>
      </c>
      <c r="E76" s="78">
        <v>27.33</v>
      </c>
      <c r="F76" s="97">
        <v>29</v>
      </c>
      <c r="G76" s="97">
        <v>15</v>
      </c>
      <c r="H76" s="97">
        <v>44</v>
      </c>
      <c r="I76" s="97">
        <v>9</v>
      </c>
      <c r="J76" s="97">
        <v>3</v>
      </c>
      <c r="K76" s="97">
        <v>19</v>
      </c>
      <c r="L76" s="97">
        <v>3</v>
      </c>
      <c r="M76" s="97">
        <v>1</v>
      </c>
      <c r="N76" s="97">
        <v>3</v>
      </c>
      <c r="O76" s="97">
        <v>0</v>
      </c>
      <c r="P76" s="97">
        <v>0</v>
      </c>
      <c r="Q76" s="78">
        <f t="shared" si="15"/>
        <v>3.8419319429198686</v>
      </c>
      <c r="R76" s="78">
        <f t="shared" si="16"/>
        <v>1.9392608854738385</v>
      </c>
    </row>
    <row r="77" spans="1:22" ht="11.1" customHeight="1" x14ac:dyDescent="0.2">
      <c r="A77" s="167">
        <v>34</v>
      </c>
      <c r="B77" s="200" t="s">
        <v>272</v>
      </c>
      <c r="C77" s="97">
        <v>5</v>
      </c>
      <c r="D77" s="97">
        <v>3</v>
      </c>
      <c r="E77" s="78">
        <v>21.33</v>
      </c>
      <c r="F77" s="97">
        <v>20</v>
      </c>
      <c r="G77" s="97">
        <v>15</v>
      </c>
      <c r="H77" s="97">
        <v>25</v>
      </c>
      <c r="I77" s="97">
        <v>9</v>
      </c>
      <c r="J77" s="97">
        <v>3</v>
      </c>
      <c r="K77" s="97">
        <v>14</v>
      </c>
      <c r="L77" s="97">
        <v>1</v>
      </c>
      <c r="M77" s="97">
        <v>3</v>
      </c>
      <c r="N77" s="97">
        <v>2</v>
      </c>
      <c r="O77" s="97">
        <v>0</v>
      </c>
      <c r="P77" s="97">
        <v>0</v>
      </c>
      <c r="Q77" s="78">
        <f t="shared" si="15"/>
        <v>4.9226441631504931</v>
      </c>
      <c r="R77" s="78">
        <f t="shared" si="16"/>
        <v>1.5939990623534928</v>
      </c>
    </row>
    <row r="78" spans="1:22" ht="11.1" customHeight="1" x14ac:dyDescent="0.2">
      <c r="A78" s="167">
        <v>55</v>
      </c>
      <c r="B78" s="200" t="s">
        <v>472</v>
      </c>
      <c r="C78" s="97">
        <v>8</v>
      </c>
      <c r="D78" s="97">
        <v>5</v>
      </c>
      <c r="E78" s="78">
        <v>19.666599999999999</v>
      </c>
      <c r="F78" s="97">
        <v>29</v>
      </c>
      <c r="G78" s="97">
        <v>17</v>
      </c>
      <c r="H78" s="97">
        <v>32</v>
      </c>
      <c r="I78" s="97">
        <v>2</v>
      </c>
      <c r="J78" s="97">
        <v>4</v>
      </c>
      <c r="K78" s="97">
        <v>19</v>
      </c>
      <c r="L78" s="97">
        <v>1</v>
      </c>
      <c r="M78" s="97">
        <v>1</v>
      </c>
      <c r="N78" s="97">
        <v>3</v>
      </c>
      <c r="O78" s="97">
        <v>0</v>
      </c>
      <c r="P78" s="97">
        <v>0</v>
      </c>
      <c r="Q78" s="78">
        <f t="shared" si="15"/>
        <v>6.0508679690439635</v>
      </c>
      <c r="R78" s="78">
        <f t="shared" si="16"/>
        <v>1.7288194197268467</v>
      </c>
    </row>
    <row r="79" spans="1:22" ht="11.1" customHeight="1" x14ac:dyDescent="0.2">
      <c r="A79" s="167">
        <v>4</v>
      </c>
      <c r="B79" s="200" t="s">
        <v>473</v>
      </c>
      <c r="C79" s="97">
        <v>6</v>
      </c>
      <c r="D79" s="97">
        <v>1</v>
      </c>
      <c r="E79" s="78">
        <v>16.666599999999999</v>
      </c>
      <c r="F79" s="97">
        <v>23</v>
      </c>
      <c r="G79" s="97">
        <v>17</v>
      </c>
      <c r="H79" s="97">
        <v>30</v>
      </c>
      <c r="I79" s="97">
        <v>5</v>
      </c>
      <c r="J79" s="97">
        <v>2</v>
      </c>
      <c r="K79" s="97">
        <v>9</v>
      </c>
      <c r="L79" s="97">
        <v>1</v>
      </c>
      <c r="M79" s="97">
        <v>0</v>
      </c>
      <c r="N79" s="97">
        <v>3</v>
      </c>
      <c r="O79" s="97">
        <v>1</v>
      </c>
      <c r="P79" s="97">
        <v>0</v>
      </c>
      <c r="Q79" s="78">
        <f t="shared" si="15"/>
        <v>7.1400285601142413</v>
      </c>
      <c r="R79" s="78">
        <f t="shared" si="16"/>
        <v>2.1000084000336003</v>
      </c>
    </row>
    <row r="80" spans="1:22" ht="11.1" customHeight="1" x14ac:dyDescent="0.2">
      <c r="A80" s="167">
        <v>28</v>
      </c>
      <c r="B80" s="200" t="s">
        <v>268</v>
      </c>
      <c r="C80" s="97">
        <v>6</v>
      </c>
      <c r="D80" s="97">
        <v>4</v>
      </c>
      <c r="E80" s="78">
        <v>20.333300000000001</v>
      </c>
      <c r="F80" s="97">
        <v>26</v>
      </c>
      <c r="G80" s="97">
        <v>21</v>
      </c>
      <c r="H80" s="97">
        <v>27</v>
      </c>
      <c r="I80" s="97">
        <v>15</v>
      </c>
      <c r="J80" s="97">
        <v>6</v>
      </c>
      <c r="K80" s="97">
        <v>17</v>
      </c>
      <c r="L80" s="97">
        <v>1</v>
      </c>
      <c r="M80" s="97">
        <v>1</v>
      </c>
      <c r="N80" s="97">
        <v>1</v>
      </c>
      <c r="O80" s="97">
        <v>1</v>
      </c>
      <c r="P80" s="97">
        <v>0</v>
      </c>
      <c r="Q80" s="78">
        <f t="shared" si="15"/>
        <v>7.229520048393522</v>
      </c>
      <c r="R80" s="78">
        <f t="shared" si="16"/>
        <v>2.0655771566838634</v>
      </c>
    </row>
    <row r="81" spans="1:18" ht="11.1" customHeight="1" x14ac:dyDescent="0.2">
      <c r="A81" s="167">
        <v>22</v>
      </c>
      <c r="B81" s="200" t="s">
        <v>474</v>
      </c>
      <c r="C81" s="97">
        <v>5</v>
      </c>
      <c r="D81" s="97">
        <v>0</v>
      </c>
      <c r="E81" s="78">
        <v>7.6665999999999999</v>
      </c>
      <c r="F81" s="97">
        <v>14</v>
      </c>
      <c r="G81" s="97">
        <v>9</v>
      </c>
      <c r="H81" s="97">
        <v>11</v>
      </c>
      <c r="I81" s="97">
        <v>8</v>
      </c>
      <c r="J81" s="97">
        <v>0</v>
      </c>
      <c r="K81" s="97">
        <v>7</v>
      </c>
      <c r="L81" s="97">
        <v>0</v>
      </c>
      <c r="M81" s="97">
        <v>0</v>
      </c>
      <c r="N81" s="97">
        <v>0</v>
      </c>
      <c r="O81" s="97">
        <v>1</v>
      </c>
      <c r="P81" s="97">
        <v>0</v>
      </c>
      <c r="Q81" s="78">
        <f t="shared" si="15"/>
        <v>8.2174627605457431</v>
      </c>
      <c r="R81" s="78">
        <f t="shared" si="16"/>
        <v>2.4782824198471292</v>
      </c>
    </row>
    <row r="82" spans="1:18" ht="11.1" customHeight="1" x14ac:dyDescent="0.2">
      <c r="A82" s="179"/>
      <c r="B82" s="180" t="s">
        <v>110</v>
      </c>
      <c r="C82" s="179">
        <v>26</v>
      </c>
      <c r="D82" s="179">
        <v>26</v>
      </c>
      <c r="E82" s="179">
        <f t="shared" ref="E82:P82" si="17">SUM(E75:E81)</f>
        <v>118.99310000000001</v>
      </c>
      <c r="F82" s="179">
        <f t="shared" si="17"/>
        <v>144</v>
      </c>
      <c r="G82" s="179">
        <f t="shared" si="17"/>
        <v>97</v>
      </c>
      <c r="H82" s="179">
        <f t="shared" si="17"/>
        <v>177</v>
      </c>
      <c r="I82" s="179">
        <f t="shared" si="17"/>
        <v>54</v>
      </c>
      <c r="J82" s="179">
        <f t="shared" si="17"/>
        <v>19</v>
      </c>
      <c r="K82" s="179">
        <f t="shared" si="17"/>
        <v>91</v>
      </c>
      <c r="L82" s="179">
        <f t="shared" si="17"/>
        <v>8</v>
      </c>
      <c r="M82" s="179">
        <f t="shared" si="17"/>
        <v>7</v>
      </c>
      <c r="N82" s="179">
        <f t="shared" si="17"/>
        <v>12</v>
      </c>
      <c r="O82" s="179">
        <f t="shared" si="17"/>
        <v>3</v>
      </c>
      <c r="P82" s="179">
        <f t="shared" si="17"/>
        <v>0</v>
      </c>
      <c r="Q82" s="166">
        <f t="shared" si="15"/>
        <v>5.7062132174050424</v>
      </c>
      <c r="R82" s="166">
        <f t="shared" si="16"/>
        <v>1.9412890327254266</v>
      </c>
    </row>
    <row r="83" spans="1:18" ht="11.1" customHeight="1" x14ac:dyDescent="0.2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8"/>
      <c r="R83" s="28"/>
    </row>
    <row r="84" spans="1:18" ht="14.25" customHeight="1" x14ac:dyDescent="0.25">
      <c r="A84" s="8" t="s">
        <v>446</v>
      </c>
    </row>
    <row r="85" spans="1:18" ht="11.1" customHeight="1" x14ac:dyDescent="0.2">
      <c r="A85" s="76" t="s">
        <v>62</v>
      </c>
      <c r="B85" s="83" t="s">
        <v>63</v>
      </c>
      <c r="C85" s="83" t="s">
        <v>65</v>
      </c>
      <c r="D85" s="83" t="s">
        <v>117</v>
      </c>
      <c r="E85" s="83" t="s">
        <v>118</v>
      </c>
      <c r="F85" s="83" t="s">
        <v>68</v>
      </c>
      <c r="G85" s="83" t="s">
        <v>119</v>
      </c>
      <c r="H85" s="83" t="s">
        <v>69</v>
      </c>
      <c r="I85" s="83" t="s">
        <v>74</v>
      </c>
      <c r="J85" s="83" t="s">
        <v>76</v>
      </c>
      <c r="K85" s="83" t="s">
        <v>75</v>
      </c>
      <c r="L85" s="83" t="s">
        <v>120</v>
      </c>
      <c r="M85" s="83" t="s">
        <v>121</v>
      </c>
      <c r="N85" s="83" t="s">
        <v>122</v>
      </c>
      <c r="O85" s="83" t="s">
        <v>123</v>
      </c>
      <c r="P85" s="83" t="s">
        <v>124</v>
      </c>
      <c r="Q85" s="83" t="s">
        <v>125</v>
      </c>
      <c r="R85" s="83" t="s">
        <v>126</v>
      </c>
    </row>
    <row r="86" spans="1:18" ht="11.1" customHeight="1" x14ac:dyDescent="0.2">
      <c r="A86" s="99"/>
      <c r="B86" s="107" t="s">
        <v>475</v>
      </c>
      <c r="C86" s="99">
        <v>1</v>
      </c>
      <c r="D86" s="99">
        <v>1</v>
      </c>
      <c r="E86" s="99">
        <v>7</v>
      </c>
      <c r="F86" s="99">
        <v>7</v>
      </c>
      <c r="G86" s="99">
        <v>4</v>
      </c>
      <c r="H86" s="99">
        <v>9</v>
      </c>
      <c r="I86" s="99">
        <v>2</v>
      </c>
      <c r="J86" s="99">
        <v>0</v>
      </c>
      <c r="K86" s="99">
        <v>8</v>
      </c>
      <c r="L86" s="99">
        <v>1</v>
      </c>
      <c r="M86" s="99">
        <v>1</v>
      </c>
      <c r="N86" s="99">
        <v>0</v>
      </c>
      <c r="O86" s="99">
        <v>0</v>
      </c>
      <c r="P86" s="99">
        <v>0</v>
      </c>
      <c r="Q86" s="78">
        <f t="shared" ref="Q86:Q89" si="18">7*(G86/E86)</f>
        <v>4</v>
      </c>
      <c r="R86" s="78">
        <f t="shared" ref="R86:R89" si="19">(H86+I86)/E86</f>
        <v>1.5714285714285714</v>
      </c>
    </row>
    <row r="87" spans="1:18" ht="11.1" customHeight="1" x14ac:dyDescent="0.2">
      <c r="A87" s="109"/>
      <c r="B87" s="107" t="s">
        <v>272</v>
      </c>
      <c r="C87" s="109">
        <v>1</v>
      </c>
      <c r="D87" s="109">
        <v>1</v>
      </c>
      <c r="E87" s="109">
        <v>7</v>
      </c>
      <c r="F87" s="109">
        <v>13</v>
      </c>
      <c r="G87" s="109">
        <v>6</v>
      </c>
      <c r="H87" s="109">
        <v>14</v>
      </c>
      <c r="I87" s="109">
        <v>0</v>
      </c>
      <c r="J87" s="109">
        <v>1</v>
      </c>
      <c r="K87" s="109">
        <v>3</v>
      </c>
      <c r="L87" s="109">
        <v>1</v>
      </c>
      <c r="M87" s="109">
        <v>0</v>
      </c>
      <c r="N87" s="109">
        <v>1</v>
      </c>
      <c r="O87" s="109">
        <v>0</v>
      </c>
      <c r="P87" s="109">
        <v>0</v>
      </c>
      <c r="Q87" s="78">
        <f t="shared" si="18"/>
        <v>6</v>
      </c>
      <c r="R87" s="78">
        <f t="shared" si="19"/>
        <v>2</v>
      </c>
    </row>
    <row r="88" spans="1:18" ht="11.1" customHeight="1" x14ac:dyDescent="0.2">
      <c r="A88" s="112"/>
      <c r="B88" s="107" t="s">
        <v>268</v>
      </c>
      <c r="C88" s="112">
        <v>1</v>
      </c>
      <c r="D88" s="112">
        <v>1</v>
      </c>
      <c r="E88" s="112">
        <v>7</v>
      </c>
      <c r="F88" s="112">
        <v>8</v>
      </c>
      <c r="G88" s="112">
        <v>7</v>
      </c>
      <c r="H88" s="112">
        <v>10</v>
      </c>
      <c r="I88" s="112">
        <v>4</v>
      </c>
      <c r="J88" s="112">
        <v>0</v>
      </c>
      <c r="K88" s="112">
        <v>3</v>
      </c>
      <c r="L88" s="112">
        <v>1</v>
      </c>
      <c r="M88" s="112">
        <v>0</v>
      </c>
      <c r="N88" s="112">
        <v>1</v>
      </c>
      <c r="O88" s="112">
        <v>0</v>
      </c>
      <c r="P88" s="112">
        <v>0</v>
      </c>
      <c r="Q88" s="78">
        <f t="shared" si="18"/>
        <v>7</v>
      </c>
      <c r="R88" s="78">
        <f t="shared" si="19"/>
        <v>2</v>
      </c>
    </row>
    <row r="89" spans="1:18" ht="11.1" customHeight="1" x14ac:dyDescent="0.2">
      <c r="A89" s="179"/>
      <c r="B89" s="180" t="s">
        <v>110</v>
      </c>
      <c r="C89" s="179">
        <v>3</v>
      </c>
      <c r="D89" s="179">
        <v>3</v>
      </c>
      <c r="E89" s="182">
        <f t="shared" ref="E89:P89" si="20">SUM(E86:E88)</f>
        <v>21</v>
      </c>
      <c r="F89" s="183">
        <f t="shared" si="20"/>
        <v>28</v>
      </c>
      <c r="G89" s="183">
        <f t="shared" si="20"/>
        <v>17</v>
      </c>
      <c r="H89" s="183">
        <f t="shared" si="20"/>
        <v>33</v>
      </c>
      <c r="I89" s="183">
        <f t="shared" si="20"/>
        <v>6</v>
      </c>
      <c r="J89" s="183">
        <f t="shared" si="20"/>
        <v>1</v>
      </c>
      <c r="K89" s="183">
        <f t="shared" si="20"/>
        <v>14</v>
      </c>
      <c r="L89" s="183">
        <f t="shared" si="20"/>
        <v>3</v>
      </c>
      <c r="M89" s="183">
        <f t="shared" si="20"/>
        <v>1</v>
      </c>
      <c r="N89" s="183">
        <f t="shared" si="20"/>
        <v>2</v>
      </c>
      <c r="O89" s="183">
        <f t="shared" si="20"/>
        <v>0</v>
      </c>
      <c r="P89" s="183">
        <f t="shared" si="20"/>
        <v>0</v>
      </c>
      <c r="Q89" s="166">
        <f t="shared" si="18"/>
        <v>5.666666666666667</v>
      </c>
      <c r="R89" s="166">
        <f t="shared" si="19"/>
        <v>1.8571428571428572</v>
      </c>
    </row>
    <row r="90" spans="1:18" ht="11.1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18.75" customHeight="1" x14ac:dyDescent="0.25">
      <c r="A91" s="8" t="s">
        <v>447</v>
      </c>
    </row>
    <row r="92" spans="1:18" ht="11.1" customHeight="1" x14ac:dyDescent="0.2">
      <c r="A92" s="76" t="s">
        <v>62</v>
      </c>
      <c r="B92" s="76" t="s">
        <v>63</v>
      </c>
      <c r="C92" s="83" t="s">
        <v>65</v>
      </c>
      <c r="D92" s="83" t="s">
        <v>117</v>
      </c>
      <c r="E92" s="83" t="s">
        <v>118</v>
      </c>
      <c r="F92" s="83" t="s">
        <v>68</v>
      </c>
      <c r="G92" s="83" t="s">
        <v>119</v>
      </c>
      <c r="H92" s="83" t="s">
        <v>69</v>
      </c>
      <c r="I92" s="83" t="s">
        <v>74</v>
      </c>
      <c r="J92" s="83" t="s">
        <v>76</v>
      </c>
      <c r="K92" s="83" t="s">
        <v>75</v>
      </c>
      <c r="L92" s="83" t="s">
        <v>120</v>
      </c>
      <c r="M92" s="83" t="s">
        <v>121</v>
      </c>
      <c r="N92" s="83" t="s">
        <v>122</v>
      </c>
      <c r="O92" s="83" t="s">
        <v>123</v>
      </c>
      <c r="P92" s="83" t="s">
        <v>124</v>
      </c>
      <c r="Q92" s="83" t="s">
        <v>125</v>
      </c>
      <c r="R92" s="83" t="s">
        <v>126</v>
      </c>
    </row>
    <row r="93" spans="1:18" ht="11.1" customHeight="1" x14ac:dyDescent="0.2">
      <c r="A93" s="167">
        <v>9</v>
      </c>
      <c r="B93" s="200" t="s">
        <v>471</v>
      </c>
      <c r="C93" s="97">
        <v>1</v>
      </c>
      <c r="D93" s="97">
        <v>1</v>
      </c>
      <c r="E93" s="97">
        <v>6</v>
      </c>
      <c r="F93" s="97">
        <v>3</v>
      </c>
      <c r="G93" s="97">
        <v>3</v>
      </c>
      <c r="H93" s="97">
        <v>8</v>
      </c>
      <c r="I93" s="97">
        <v>6</v>
      </c>
      <c r="J93" s="97">
        <v>1</v>
      </c>
      <c r="K93" s="97">
        <v>6</v>
      </c>
      <c r="L93" s="97">
        <v>1</v>
      </c>
      <c r="M93" s="97">
        <v>1</v>
      </c>
      <c r="N93" s="97">
        <v>0</v>
      </c>
      <c r="O93" s="97">
        <v>0</v>
      </c>
      <c r="P93" s="97">
        <v>0</v>
      </c>
      <c r="Q93" s="78">
        <f t="shared" ref="Q93:Q99" si="21">7*(G93/E93)</f>
        <v>3.5</v>
      </c>
      <c r="R93" s="78">
        <f t="shared" ref="R93:R99" si="22">(H93+I93)/E93</f>
        <v>2.3333333333333335</v>
      </c>
    </row>
    <row r="94" spans="1:18" ht="11.1" customHeight="1" x14ac:dyDescent="0.2">
      <c r="A94" s="167">
        <v>17</v>
      </c>
      <c r="B94" s="200" t="s">
        <v>277</v>
      </c>
      <c r="C94" s="97">
        <v>6</v>
      </c>
      <c r="D94" s="97">
        <v>6</v>
      </c>
      <c r="E94" s="78">
        <v>34.33</v>
      </c>
      <c r="F94" s="97">
        <v>36</v>
      </c>
      <c r="G94" s="97">
        <v>19</v>
      </c>
      <c r="H94" s="97">
        <v>53</v>
      </c>
      <c r="I94" s="97">
        <v>11</v>
      </c>
      <c r="J94" s="97">
        <v>3</v>
      </c>
      <c r="K94" s="97">
        <v>27</v>
      </c>
      <c r="L94" s="97">
        <v>4</v>
      </c>
      <c r="M94" s="97">
        <v>2</v>
      </c>
      <c r="N94" s="97">
        <v>3</v>
      </c>
      <c r="O94" s="97">
        <v>0</v>
      </c>
      <c r="P94" s="97">
        <v>0</v>
      </c>
      <c r="Q94" s="78">
        <f t="shared" si="21"/>
        <v>3.8741625400524327</v>
      </c>
      <c r="R94" s="78">
        <f t="shared" si="22"/>
        <v>1.8642586658898923</v>
      </c>
    </row>
    <row r="95" spans="1:18" ht="11.1" customHeight="1" x14ac:dyDescent="0.2">
      <c r="A95" s="167">
        <v>34</v>
      </c>
      <c r="B95" s="200" t="s">
        <v>272</v>
      </c>
      <c r="C95" s="97">
        <v>6</v>
      </c>
      <c r="D95" s="97">
        <v>4</v>
      </c>
      <c r="E95" s="78">
        <v>28.33</v>
      </c>
      <c r="F95" s="97">
        <v>33</v>
      </c>
      <c r="G95" s="97">
        <v>21</v>
      </c>
      <c r="H95" s="97">
        <v>39</v>
      </c>
      <c r="I95" s="97">
        <v>9</v>
      </c>
      <c r="J95" s="97">
        <v>4</v>
      </c>
      <c r="K95" s="97">
        <v>17</v>
      </c>
      <c r="L95" s="97">
        <v>2</v>
      </c>
      <c r="M95" s="97">
        <v>3</v>
      </c>
      <c r="N95" s="97">
        <v>3</v>
      </c>
      <c r="O95" s="97">
        <v>0</v>
      </c>
      <c r="P95" s="97">
        <v>0</v>
      </c>
      <c r="Q95" s="78">
        <f t="shared" si="21"/>
        <v>5.1888457465584192</v>
      </c>
      <c r="R95" s="78">
        <f t="shared" si="22"/>
        <v>1.6943169784680552</v>
      </c>
    </row>
    <row r="96" spans="1:18" ht="11.1" customHeight="1" x14ac:dyDescent="0.2">
      <c r="A96" s="167">
        <v>55</v>
      </c>
      <c r="B96" s="200" t="s">
        <v>472</v>
      </c>
      <c r="C96" s="97">
        <v>8</v>
      </c>
      <c r="D96" s="97">
        <v>5</v>
      </c>
      <c r="E96" s="78">
        <v>19.666599999999999</v>
      </c>
      <c r="F96" s="97">
        <v>29</v>
      </c>
      <c r="G96" s="97">
        <v>17</v>
      </c>
      <c r="H96" s="97">
        <v>32</v>
      </c>
      <c r="I96" s="97">
        <v>2</v>
      </c>
      <c r="J96" s="97">
        <v>4</v>
      </c>
      <c r="K96" s="97">
        <v>19</v>
      </c>
      <c r="L96" s="97">
        <v>1</v>
      </c>
      <c r="M96" s="97">
        <v>1</v>
      </c>
      <c r="N96" s="97">
        <v>3</v>
      </c>
      <c r="O96" s="97">
        <v>0</v>
      </c>
      <c r="P96" s="97">
        <v>0</v>
      </c>
      <c r="Q96" s="78">
        <f t="shared" si="21"/>
        <v>6.0508679690439635</v>
      </c>
      <c r="R96" s="78">
        <f t="shared" si="22"/>
        <v>1.7288194197268467</v>
      </c>
    </row>
    <row r="97" spans="1:21" ht="11.1" customHeight="1" x14ac:dyDescent="0.2">
      <c r="A97" s="167">
        <v>4</v>
      </c>
      <c r="B97" s="200" t="s">
        <v>473</v>
      </c>
      <c r="C97" s="97">
        <v>6</v>
      </c>
      <c r="D97" s="97">
        <v>1</v>
      </c>
      <c r="E97" s="78">
        <v>16.666599999999999</v>
      </c>
      <c r="F97" s="97">
        <v>23</v>
      </c>
      <c r="G97" s="97">
        <v>17</v>
      </c>
      <c r="H97" s="97">
        <v>30</v>
      </c>
      <c r="I97" s="97">
        <v>5</v>
      </c>
      <c r="J97" s="97">
        <v>2</v>
      </c>
      <c r="K97" s="97">
        <v>9</v>
      </c>
      <c r="L97" s="97">
        <v>1</v>
      </c>
      <c r="M97" s="97">
        <v>0</v>
      </c>
      <c r="N97" s="97">
        <v>3</v>
      </c>
      <c r="O97" s="97">
        <v>1</v>
      </c>
      <c r="P97" s="97">
        <v>0</v>
      </c>
      <c r="Q97" s="78">
        <f t="shared" si="21"/>
        <v>7.1400285601142413</v>
      </c>
      <c r="R97" s="78">
        <f t="shared" si="22"/>
        <v>2.1000084000336003</v>
      </c>
    </row>
    <row r="98" spans="1:21" ht="11.1" customHeight="1" x14ac:dyDescent="0.2">
      <c r="A98" s="167">
        <v>28</v>
      </c>
      <c r="B98" s="200" t="s">
        <v>268</v>
      </c>
      <c r="C98" s="97">
        <v>7</v>
      </c>
      <c r="D98" s="97">
        <v>5</v>
      </c>
      <c r="E98" s="78">
        <v>27.33</v>
      </c>
      <c r="F98" s="97">
        <v>34</v>
      </c>
      <c r="G98" s="97">
        <v>28</v>
      </c>
      <c r="H98" s="97">
        <v>37</v>
      </c>
      <c r="I98" s="97">
        <v>19</v>
      </c>
      <c r="J98" s="97">
        <v>6</v>
      </c>
      <c r="K98" s="97">
        <v>20</v>
      </c>
      <c r="L98" s="97">
        <v>2</v>
      </c>
      <c r="M98" s="97">
        <v>1</v>
      </c>
      <c r="N98" s="97">
        <v>2</v>
      </c>
      <c r="O98" s="97">
        <v>1</v>
      </c>
      <c r="P98" s="97">
        <v>0</v>
      </c>
      <c r="Q98" s="78">
        <f t="shared" si="21"/>
        <v>7.171606293450421</v>
      </c>
      <c r="R98" s="78">
        <f t="shared" si="22"/>
        <v>2.0490303695572631</v>
      </c>
    </row>
    <row r="99" spans="1:21" ht="11.1" customHeight="1" x14ac:dyDescent="0.2">
      <c r="A99" s="167">
        <v>22</v>
      </c>
      <c r="B99" s="200" t="s">
        <v>474</v>
      </c>
      <c r="C99" s="97">
        <v>5</v>
      </c>
      <c r="D99" s="97">
        <v>0</v>
      </c>
      <c r="E99" s="78">
        <v>7.6665999999999999</v>
      </c>
      <c r="F99" s="97">
        <v>14</v>
      </c>
      <c r="G99" s="97">
        <v>9</v>
      </c>
      <c r="H99" s="97">
        <v>11</v>
      </c>
      <c r="I99" s="97">
        <v>8</v>
      </c>
      <c r="J99" s="97">
        <v>0</v>
      </c>
      <c r="K99" s="97">
        <v>7</v>
      </c>
      <c r="L99" s="97">
        <v>0</v>
      </c>
      <c r="M99" s="97">
        <v>0</v>
      </c>
      <c r="N99" s="97">
        <v>0</v>
      </c>
      <c r="O99" s="97">
        <v>1</v>
      </c>
      <c r="P99" s="97">
        <v>0</v>
      </c>
      <c r="Q99" s="78">
        <f t="shared" si="21"/>
        <v>8.2174627605457431</v>
      </c>
      <c r="R99" s="78">
        <f t="shared" si="22"/>
        <v>2.4782824198471292</v>
      </c>
    </row>
    <row r="100" spans="1:21" ht="11.1" customHeight="1" x14ac:dyDescent="0.2">
      <c r="A100" s="179"/>
      <c r="B100" s="180" t="s">
        <v>110</v>
      </c>
      <c r="C100" s="179">
        <v>29</v>
      </c>
      <c r="D100" s="179">
        <v>29</v>
      </c>
      <c r="E100" s="179">
        <f t="shared" ref="E100:P100" si="23">SUM(E93:E99)</f>
        <v>139.98979999999997</v>
      </c>
      <c r="F100" s="179">
        <f t="shared" si="23"/>
        <v>172</v>
      </c>
      <c r="G100" s="179">
        <f t="shared" si="23"/>
        <v>114</v>
      </c>
      <c r="H100" s="179">
        <f t="shared" si="23"/>
        <v>210</v>
      </c>
      <c r="I100" s="179">
        <f t="shared" si="23"/>
        <v>60</v>
      </c>
      <c r="J100" s="179">
        <f t="shared" si="23"/>
        <v>20</v>
      </c>
      <c r="K100" s="179">
        <f t="shared" si="23"/>
        <v>105</v>
      </c>
      <c r="L100" s="179">
        <f t="shared" si="23"/>
        <v>11</v>
      </c>
      <c r="M100" s="179">
        <f t="shared" si="23"/>
        <v>8</v>
      </c>
      <c r="N100" s="179">
        <f t="shared" si="23"/>
        <v>14</v>
      </c>
      <c r="O100" s="179">
        <f t="shared" si="23"/>
        <v>3</v>
      </c>
      <c r="P100" s="179">
        <f t="shared" si="23"/>
        <v>0</v>
      </c>
      <c r="Q100" s="166">
        <f t="shared" ref="Q100" si="24">7*(G100/E100)</f>
        <v>5.7004153159730224</v>
      </c>
      <c r="R100" s="166">
        <f t="shared" ref="R100" si="25">(H100+I100)/E100</f>
        <v>1.9287119490134286</v>
      </c>
    </row>
    <row r="102" spans="1:21" ht="18.75" x14ac:dyDescent="0.25">
      <c r="A102" s="8" t="s">
        <v>572</v>
      </c>
    </row>
    <row r="103" spans="1:21" x14ac:dyDescent="0.2">
      <c r="A103" s="69" t="s">
        <v>62</v>
      </c>
      <c r="B103" s="69" t="s">
        <v>63</v>
      </c>
      <c r="C103" s="70" t="s">
        <v>64</v>
      </c>
      <c r="D103" s="70" t="s">
        <v>65</v>
      </c>
      <c r="E103" s="70" t="s">
        <v>67</v>
      </c>
      <c r="F103" s="70" t="s">
        <v>68</v>
      </c>
      <c r="G103" s="70" t="s">
        <v>69</v>
      </c>
      <c r="H103" s="70" t="s">
        <v>70</v>
      </c>
      <c r="I103" s="70" t="s">
        <v>71</v>
      </c>
      <c r="J103" s="70" t="s">
        <v>72</v>
      </c>
      <c r="K103" s="70" t="s">
        <v>73</v>
      </c>
      <c r="L103" s="70" t="s">
        <v>74</v>
      </c>
      <c r="M103" s="70" t="s">
        <v>75</v>
      </c>
      <c r="N103" s="70" t="s">
        <v>76</v>
      </c>
      <c r="O103" s="70" t="s">
        <v>77</v>
      </c>
      <c r="P103" s="70" t="s">
        <v>78</v>
      </c>
      <c r="Q103" s="70" t="s">
        <v>79</v>
      </c>
      <c r="R103" s="70" t="s">
        <v>80</v>
      </c>
      <c r="S103" s="70" t="s">
        <v>81</v>
      </c>
      <c r="T103" s="70" t="s">
        <v>82</v>
      </c>
      <c r="U103" s="70" t="s">
        <v>83</v>
      </c>
    </row>
    <row r="104" spans="1:21" x14ac:dyDescent="0.2">
      <c r="A104" s="167">
        <v>44</v>
      </c>
      <c r="B104" s="200" t="s">
        <v>451</v>
      </c>
      <c r="C104" s="73">
        <f t="shared" ref="C104:C128" si="26">G104/E104</f>
        <v>0.45777777777777778</v>
      </c>
      <c r="D104" s="97">
        <v>89</v>
      </c>
      <c r="E104" s="97">
        <v>225</v>
      </c>
      <c r="F104" s="97">
        <v>74</v>
      </c>
      <c r="G104" s="97">
        <v>103</v>
      </c>
      <c r="H104" s="97">
        <v>24</v>
      </c>
      <c r="I104" s="97">
        <v>5</v>
      </c>
      <c r="J104" s="97">
        <v>7</v>
      </c>
      <c r="K104" s="97">
        <v>68</v>
      </c>
      <c r="L104" s="97">
        <v>21</v>
      </c>
      <c r="M104" s="97">
        <v>32</v>
      </c>
      <c r="N104" s="97">
        <v>3</v>
      </c>
      <c r="O104" s="97">
        <v>43</v>
      </c>
      <c r="P104" s="97">
        <v>5</v>
      </c>
      <c r="Q104" s="97">
        <v>0</v>
      </c>
      <c r="R104" s="97">
        <v>3</v>
      </c>
      <c r="S104" s="73">
        <f t="shared" ref="S104:S127" si="27">(G104+L104+N104)/(E104+L104+N104+Q104+R104)</f>
        <v>0.50396825396825395</v>
      </c>
      <c r="T104" s="73">
        <f t="shared" ref="T104:T127" si="28">(G104+H104+2*I104+3*J104)/E104</f>
        <v>0.70222222222222219</v>
      </c>
      <c r="U104" s="73">
        <f t="shared" ref="U104:U127" si="29">S104+T104</f>
        <v>1.2061904761904763</v>
      </c>
    </row>
    <row r="105" spans="1:21" x14ac:dyDescent="0.2">
      <c r="A105" s="167">
        <v>14</v>
      </c>
      <c r="B105" s="200" t="s">
        <v>453</v>
      </c>
      <c r="C105" s="73">
        <f t="shared" si="26"/>
        <v>0.39597315436241609</v>
      </c>
      <c r="D105" s="97">
        <v>59</v>
      </c>
      <c r="E105" s="97">
        <v>149</v>
      </c>
      <c r="F105" s="97">
        <v>31</v>
      </c>
      <c r="G105" s="97">
        <v>59</v>
      </c>
      <c r="H105" s="97">
        <v>13</v>
      </c>
      <c r="I105" s="97">
        <v>2</v>
      </c>
      <c r="J105" s="97">
        <v>6</v>
      </c>
      <c r="K105" s="97">
        <v>54</v>
      </c>
      <c r="L105" s="97">
        <v>28</v>
      </c>
      <c r="M105" s="97">
        <v>10</v>
      </c>
      <c r="N105" s="97">
        <v>7</v>
      </c>
      <c r="O105" s="97">
        <v>17</v>
      </c>
      <c r="P105" s="97">
        <v>2</v>
      </c>
      <c r="Q105" s="97">
        <v>0</v>
      </c>
      <c r="R105" s="97">
        <v>1</v>
      </c>
      <c r="S105" s="73">
        <f t="shared" si="27"/>
        <v>0.50810810810810814</v>
      </c>
      <c r="T105" s="73">
        <f t="shared" si="28"/>
        <v>0.63087248322147649</v>
      </c>
      <c r="U105" s="73">
        <f t="shared" si="29"/>
        <v>1.1389805913295845</v>
      </c>
    </row>
    <row r="106" spans="1:21" x14ac:dyDescent="0.2">
      <c r="A106" s="167">
        <v>28</v>
      </c>
      <c r="B106" s="200" t="s">
        <v>458</v>
      </c>
      <c r="C106" s="73">
        <f t="shared" si="26"/>
        <v>0.3902439024390244</v>
      </c>
      <c r="D106" s="97">
        <v>21</v>
      </c>
      <c r="E106" s="97">
        <v>41</v>
      </c>
      <c r="F106" s="97">
        <v>11</v>
      </c>
      <c r="G106" s="97">
        <v>16</v>
      </c>
      <c r="H106" s="97">
        <v>4</v>
      </c>
      <c r="I106" s="97">
        <v>0</v>
      </c>
      <c r="J106" s="97">
        <v>1</v>
      </c>
      <c r="K106" s="97">
        <v>7</v>
      </c>
      <c r="L106" s="97">
        <v>6</v>
      </c>
      <c r="M106" s="97">
        <v>3</v>
      </c>
      <c r="N106" s="97">
        <v>0</v>
      </c>
      <c r="O106" s="97">
        <v>1</v>
      </c>
      <c r="P106" s="97">
        <v>0</v>
      </c>
      <c r="Q106" s="97">
        <v>0</v>
      </c>
      <c r="R106" s="97">
        <v>1</v>
      </c>
      <c r="S106" s="73">
        <f t="shared" si="27"/>
        <v>0.45833333333333331</v>
      </c>
      <c r="T106" s="73">
        <f t="shared" si="28"/>
        <v>0.56097560975609762</v>
      </c>
      <c r="U106" s="73">
        <f t="shared" si="29"/>
        <v>1.0193089430894309</v>
      </c>
    </row>
    <row r="107" spans="1:21" x14ac:dyDescent="0.2">
      <c r="A107" s="167">
        <v>29</v>
      </c>
      <c r="B107" s="200" t="s">
        <v>455</v>
      </c>
      <c r="C107" s="73">
        <f t="shared" si="26"/>
        <v>0.3888888888888889</v>
      </c>
      <c r="D107" s="97">
        <v>10</v>
      </c>
      <c r="E107" s="97">
        <v>18</v>
      </c>
      <c r="F107" s="97">
        <v>5</v>
      </c>
      <c r="G107" s="97">
        <v>7</v>
      </c>
      <c r="H107" s="97">
        <v>0</v>
      </c>
      <c r="I107" s="97">
        <v>0</v>
      </c>
      <c r="J107" s="97">
        <v>0</v>
      </c>
      <c r="K107" s="97">
        <v>2</v>
      </c>
      <c r="L107" s="97">
        <v>3</v>
      </c>
      <c r="M107" s="97">
        <v>1</v>
      </c>
      <c r="N107" s="97">
        <v>0</v>
      </c>
      <c r="O107" s="97">
        <v>0</v>
      </c>
      <c r="P107" s="97">
        <v>0</v>
      </c>
      <c r="Q107" s="97">
        <v>0</v>
      </c>
      <c r="R107" s="97">
        <v>1</v>
      </c>
      <c r="S107" s="73">
        <f t="shared" si="27"/>
        <v>0.45454545454545453</v>
      </c>
      <c r="T107" s="73">
        <f t="shared" si="28"/>
        <v>0.3888888888888889</v>
      </c>
      <c r="U107" s="73">
        <f t="shared" si="29"/>
        <v>0.84343434343434343</v>
      </c>
    </row>
    <row r="108" spans="1:21" x14ac:dyDescent="0.2">
      <c r="A108" s="167">
        <v>2</v>
      </c>
      <c r="B108" s="200" t="s">
        <v>460</v>
      </c>
      <c r="C108" s="73">
        <f t="shared" si="26"/>
        <v>0.37674418604651161</v>
      </c>
      <c r="D108" s="97">
        <v>97</v>
      </c>
      <c r="E108" s="97">
        <v>215</v>
      </c>
      <c r="F108" s="97">
        <v>75</v>
      </c>
      <c r="G108" s="97">
        <v>81</v>
      </c>
      <c r="H108" s="97">
        <v>8</v>
      </c>
      <c r="I108" s="97">
        <v>1</v>
      </c>
      <c r="J108" s="97">
        <v>1</v>
      </c>
      <c r="K108" s="97">
        <v>44</v>
      </c>
      <c r="L108" s="97">
        <v>67</v>
      </c>
      <c r="M108" s="97">
        <v>26</v>
      </c>
      <c r="N108" s="97">
        <v>18</v>
      </c>
      <c r="O108" s="97">
        <v>21</v>
      </c>
      <c r="P108" s="97">
        <v>1</v>
      </c>
      <c r="Q108" s="97">
        <v>2</v>
      </c>
      <c r="R108" s="97">
        <v>1</v>
      </c>
      <c r="S108" s="73">
        <f t="shared" si="27"/>
        <v>0.54785478547854782</v>
      </c>
      <c r="T108" s="73">
        <f t="shared" si="28"/>
        <v>0.43720930232558142</v>
      </c>
      <c r="U108" s="73">
        <f t="shared" si="29"/>
        <v>0.98506408780412924</v>
      </c>
    </row>
    <row r="109" spans="1:21" x14ac:dyDescent="0.2">
      <c r="A109" s="167">
        <v>17</v>
      </c>
      <c r="B109" s="200" t="s">
        <v>433</v>
      </c>
      <c r="C109" s="73">
        <f t="shared" si="26"/>
        <v>0.36619718309859156</v>
      </c>
      <c r="D109" s="97">
        <v>240</v>
      </c>
      <c r="E109" s="97">
        <v>568</v>
      </c>
      <c r="F109" s="97">
        <v>84</v>
      </c>
      <c r="G109" s="97">
        <v>208</v>
      </c>
      <c r="H109" s="97">
        <v>27</v>
      </c>
      <c r="I109" s="97">
        <v>0</v>
      </c>
      <c r="J109" s="97">
        <v>3</v>
      </c>
      <c r="K109" s="97">
        <v>134</v>
      </c>
      <c r="L109" s="97">
        <v>103</v>
      </c>
      <c r="M109" s="97">
        <v>60</v>
      </c>
      <c r="N109" s="97">
        <v>9</v>
      </c>
      <c r="O109" s="97">
        <v>10</v>
      </c>
      <c r="P109" s="97">
        <v>1</v>
      </c>
      <c r="Q109" s="97">
        <v>5</v>
      </c>
      <c r="R109" s="97">
        <v>10</v>
      </c>
      <c r="S109" s="73">
        <f t="shared" si="27"/>
        <v>0.46043165467625902</v>
      </c>
      <c r="T109" s="73">
        <f t="shared" si="28"/>
        <v>0.42957746478873238</v>
      </c>
      <c r="U109" s="73">
        <f t="shared" si="29"/>
        <v>0.89000911946499139</v>
      </c>
    </row>
    <row r="110" spans="1:21" x14ac:dyDescent="0.2">
      <c r="A110" s="167">
        <v>30</v>
      </c>
      <c r="B110" s="200" t="s">
        <v>459</v>
      </c>
      <c r="C110" s="73">
        <f t="shared" si="26"/>
        <v>0.35882352941176471</v>
      </c>
      <c r="D110" s="97">
        <v>190</v>
      </c>
      <c r="E110" s="97">
        <v>510</v>
      </c>
      <c r="F110" s="97">
        <v>102</v>
      </c>
      <c r="G110" s="97">
        <v>183</v>
      </c>
      <c r="H110" s="97">
        <v>45</v>
      </c>
      <c r="I110" s="97">
        <v>1</v>
      </c>
      <c r="J110" s="97">
        <v>1</v>
      </c>
      <c r="K110" s="97">
        <v>95</v>
      </c>
      <c r="L110" s="97">
        <v>74</v>
      </c>
      <c r="M110" s="97">
        <v>106</v>
      </c>
      <c r="N110" s="97">
        <v>4</v>
      </c>
      <c r="O110" s="97">
        <v>19</v>
      </c>
      <c r="P110" s="97">
        <v>2</v>
      </c>
      <c r="Q110" s="97">
        <v>0</v>
      </c>
      <c r="R110" s="97">
        <v>0</v>
      </c>
      <c r="S110" s="73">
        <f t="shared" si="27"/>
        <v>0.44387755102040816</v>
      </c>
      <c r="T110" s="73">
        <f t="shared" si="28"/>
        <v>0.4568627450980392</v>
      </c>
      <c r="U110" s="73">
        <f t="shared" si="29"/>
        <v>0.90074029611844741</v>
      </c>
    </row>
    <row r="111" spans="1:21" x14ac:dyDescent="0.2">
      <c r="A111" s="167">
        <v>21</v>
      </c>
      <c r="B111" s="200" t="s">
        <v>450</v>
      </c>
      <c r="C111" s="73">
        <f t="shared" si="26"/>
        <v>0.35714285714285715</v>
      </c>
      <c r="D111" s="97">
        <v>65</v>
      </c>
      <c r="E111" s="97">
        <v>154</v>
      </c>
      <c r="F111" s="97">
        <v>22</v>
      </c>
      <c r="G111" s="97">
        <v>55</v>
      </c>
      <c r="H111" s="97">
        <v>15</v>
      </c>
      <c r="I111" s="97">
        <v>0</v>
      </c>
      <c r="J111" s="97">
        <v>3</v>
      </c>
      <c r="K111" s="97">
        <v>40</v>
      </c>
      <c r="L111" s="97">
        <v>29</v>
      </c>
      <c r="M111" s="97">
        <v>25</v>
      </c>
      <c r="N111" s="97">
        <v>7</v>
      </c>
      <c r="O111" s="97">
        <v>4</v>
      </c>
      <c r="P111" s="97">
        <v>1</v>
      </c>
      <c r="Q111" s="97">
        <v>0</v>
      </c>
      <c r="R111" s="97">
        <v>2</v>
      </c>
      <c r="S111" s="73">
        <f t="shared" si="27"/>
        <v>0.47395833333333331</v>
      </c>
      <c r="T111" s="73">
        <f t="shared" si="28"/>
        <v>0.51298701298701299</v>
      </c>
      <c r="U111" s="73">
        <f t="shared" si="29"/>
        <v>0.98694534632034636</v>
      </c>
    </row>
    <row r="112" spans="1:21" x14ac:dyDescent="0.2">
      <c r="A112" s="167">
        <v>25</v>
      </c>
      <c r="B112" s="200" t="s">
        <v>457</v>
      </c>
      <c r="C112" s="73">
        <f t="shared" si="26"/>
        <v>0.34482758620689657</v>
      </c>
      <c r="D112" s="97">
        <v>11</v>
      </c>
      <c r="E112" s="97">
        <v>29</v>
      </c>
      <c r="F112" s="97">
        <v>7</v>
      </c>
      <c r="G112" s="97">
        <v>10</v>
      </c>
      <c r="H112" s="97">
        <v>1</v>
      </c>
      <c r="I112" s="97">
        <v>0</v>
      </c>
      <c r="J112" s="97">
        <v>1</v>
      </c>
      <c r="K112" s="97">
        <v>6</v>
      </c>
      <c r="L112" s="97">
        <v>1</v>
      </c>
      <c r="M112" s="97">
        <v>1</v>
      </c>
      <c r="N112" s="97">
        <v>1</v>
      </c>
      <c r="O112" s="97">
        <v>4</v>
      </c>
      <c r="P112" s="97">
        <v>0</v>
      </c>
      <c r="Q112" s="97">
        <v>0</v>
      </c>
      <c r="R112" s="97">
        <v>0</v>
      </c>
      <c r="S112" s="73">
        <f t="shared" si="27"/>
        <v>0.38709677419354838</v>
      </c>
      <c r="T112" s="73">
        <f t="shared" si="28"/>
        <v>0.48275862068965519</v>
      </c>
      <c r="U112" s="73">
        <f t="shared" si="29"/>
        <v>0.86985539488320351</v>
      </c>
    </row>
    <row r="113" spans="1:21" x14ac:dyDescent="0.2">
      <c r="A113" s="167">
        <v>9</v>
      </c>
      <c r="B113" s="200" t="s">
        <v>461</v>
      </c>
      <c r="C113" s="73">
        <f t="shared" si="26"/>
        <v>0.33333333333333331</v>
      </c>
      <c r="D113" s="97">
        <v>1</v>
      </c>
      <c r="E113" s="97">
        <v>3</v>
      </c>
      <c r="F113" s="97">
        <v>1</v>
      </c>
      <c r="G113" s="97">
        <v>1</v>
      </c>
      <c r="H113" s="97">
        <v>0</v>
      </c>
      <c r="I113" s="97">
        <v>0</v>
      </c>
      <c r="J113" s="97">
        <v>0</v>
      </c>
      <c r="K113" s="97">
        <v>0</v>
      </c>
      <c r="L113" s="97">
        <v>0</v>
      </c>
      <c r="M113" s="97">
        <v>0</v>
      </c>
      <c r="N113" s="97">
        <v>0</v>
      </c>
      <c r="O113" s="97">
        <v>1</v>
      </c>
      <c r="P113" s="97">
        <v>0</v>
      </c>
      <c r="Q113" s="97">
        <v>0</v>
      </c>
      <c r="R113" s="97">
        <v>0</v>
      </c>
      <c r="S113" s="73">
        <f t="shared" si="27"/>
        <v>0.33333333333333331</v>
      </c>
      <c r="T113" s="73">
        <f t="shared" si="28"/>
        <v>0.33333333333333331</v>
      </c>
      <c r="U113" s="73">
        <f t="shared" si="29"/>
        <v>0.66666666666666663</v>
      </c>
    </row>
    <row r="114" spans="1:21" x14ac:dyDescent="0.2">
      <c r="A114" s="167">
        <v>77</v>
      </c>
      <c r="B114" s="200" t="s">
        <v>456</v>
      </c>
      <c r="C114" s="73">
        <f t="shared" si="26"/>
        <v>0.32258064516129031</v>
      </c>
      <c r="D114" s="97">
        <v>90</v>
      </c>
      <c r="E114" s="97">
        <v>248</v>
      </c>
      <c r="F114" s="97">
        <v>74</v>
      </c>
      <c r="G114" s="97">
        <v>80</v>
      </c>
      <c r="H114" s="97">
        <v>11</v>
      </c>
      <c r="I114" s="97">
        <v>5</v>
      </c>
      <c r="J114" s="97">
        <v>1</v>
      </c>
      <c r="K114" s="97">
        <v>49</v>
      </c>
      <c r="L114" s="97">
        <v>36</v>
      </c>
      <c r="M114" s="97">
        <v>19</v>
      </c>
      <c r="N114" s="97">
        <v>3</v>
      </c>
      <c r="O114" s="97">
        <v>19</v>
      </c>
      <c r="P114" s="97">
        <v>2</v>
      </c>
      <c r="Q114" s="97">
        <v>0</v>
      </c>
      <c r="R114" s="97">
        <v>2</v>
      </c>
      <c r="S114" s="73">
        <f t="shared" si="27"/>
        <v>0.41176470588235292</v>
      </c>
      <c r="T114" s="73">
        <f t="shared" si="28"/>
        <v>0.41935483870967744</v>
      </c>
      <c r="U114" s="73">
        <f t="shared" si="29"/>
        <v>0.8311195445920303</v>
      </c>
    </row>
    <row r="115" spans="1:21" x14ac:dyDescent="0.2">
      <c r="A115" s="167">
        <v>20</v>
      </c>
      <c r="B115" s="200" t="s">
        <v>454</v>
      </c>
      <c r="C115" s="73">
        <f t="shared" si="26"/>
        <v>0.3110539845758355</v>
      </c>
      <c r="D115" s="97">
        <v>157</v>
      </c>
      <c r="E115" s="97">
        <v>389</v>
      </c>
      <c r="F115" s="97">
        <v>67</v>
      </c>
      <c r="G115" s="97">
        <v>121</v>
      </c>
      <c r="H115" s="97">
        <v>14</v>
      </c>
      <c r="I115" s="97">
        <v>0</v>
      </c>
      <c r="J115" s="97">
        <v>5</v>
      </c>
      <c r="K115" s="97">
        <v>63</v>
      </c>
      <c r="L115" s="97">
        <v>59</v>
      </c>
      <c r="M115" s="97">
        <v>62</v>
      </c>
      <c r="N115" s="97">
        <v>7</v>
      </c>
      <c r="O115" s="97">
        <v>9</v>
      </c>
      <c r="P115" s="97">
        <v>1</v>
      </c>
      <c r="Q115" s="97">
        <v>0</v>
      </c>
      <c r="R115" s="97">
        <v>1</v>
      </c>
      <c r="S115" s="73">
        <f t="shared" si="27"/>
        <v>0.41008771929824561</v>
      </c>
      <c r="T115" s="73">
        <f t="shared" si="28"/>
        <v>0.38560411311053983</v>
      </c>
      <c r="U115" s="73">
        <f t="shared" si="29"/>
        <v>0.79569183240878538</v>
      </c>
    </row>
    <row r="116" spans="1:21" x14ac:dyDescent="0.2">
      <c r="A116" s="167">
        <v>33</v>
      </c>
      <c r="B116" s="200" t="s">
        <v>448</v>
      </c>
      <c r="C116" s="73">
        <f t="shared" si="26"/>
        <v>0.31100478468899523</v>
      </c>
      <c r="D116" s="97">
        <v>84</v>
      </c>
      <c r="E116" s="97">
        <v>209</v>
      </c>
      <c r="F116" s="97">
        <v>55</v>
      </c>
      <c r="G116" s="97">
        <v>65</v>
      </c>
      <c r="H116" s="97">
        <v>10</v>
      </c>
      <c r="I116" s="97">
        <v>0</v>
      </c>
      <c r="J116" s="97">
        <v>0</v>
      </c>
      <c r="K116" s="97">
        <v>27</v>
      </c>
      <c r="L116" s="97">
        <v>38</v>
      </c>
      <c r="M116" s="97">
        <v>25</v>
      </c>
      <c r="N116" s="97">
        <v>3</v>
      </c>
      <c r="O116" s="97">
        <v>11</v>
      </c>
      <c r="P116" s="97">
        <v>2</v>
      </c>
      <c r="Q116" s="97">
        <v>1</v>
      </c>
      <c r="R116" s="97">
        <v>2</v>
      </c>
      <c r="S116" s="73">
        <f t="shared" si="27"/>
        <v>0.4189723320158103</v>
      </c>
      <c r="T116" s="73">
        <f t="shared" si="28"/>
        <v>0.35885167464114831</v>
      </c>
      <c r="U116" s="73">
        <f t="shared" si="29"/>
        <v>0.77782400665695861</v>
      </c>
    </row>
    <row r="117" spans="1:21" x14ac:dyDescent="0.2">
      <c r="A117" s="167">
        <v>19</v>
      </c>
      <c r="B117" s="200" t="s">
        <v>466</v>
      </c>
      <c r="C117" s="73">
        <f t="shared" si="26"/>
        <v>0.30638297872340425</v>
      </c>
      <c r="D117" s="97">
        <v>94</v>
      </c>
      <c r="E117" s="97">
        <v>235</v>
      </c>
      <c r="F117" s="97">
        <v>53</v>
      </c>
      <c r="G117" s="97">
        <v>72</v>
      </c>
      <c r="H117" s="97">
        <v>15</v>
      </c>
      <c r="I117" s="97">
        <v>1</v>
      </c>
      <c r="J117" s="97">
        <v>6</v>
      </c>
      <c r="K117" s="97">
        <v>60</v>
      </c>
      <c r="L117" s="97">
        <v>34</v>
      </c>
      <c r="M117" s="97">
        <v>51</v>
      </c>
      <c r="N117" s="97">
        <v>3</v>
      </c>
      <c r="O117" s="97">
        <v>24</v>
      </c>
      <c r="P117" s="97">
        <v>3</v>
      </c>
      <c r="Q117" s="97">
        <v>2</v>
      </c>
      <c r="R117" s="97">
        <v>1</v>
      </c>
      <c r="S117" s="73">
        <f t="shared" si="27"/>
        <v>0.39636363636363636</v>
      </c>
      <c r="T117" s="73">
        <f t="shared" si="28"/>
        <v>0.4553191489361702</v>
      </c>
      <c r="U117" s="73">
        <f t="shared" si="29"/>
        <v>0.85168278529980657</v>
      </c>
    </row>
    <row r="118" spans="1:21" x14ac:dyDescent="0.2">
      <c r="A118" s="167">
        <v>24</v>
      </c>
      <c r="B118" s="200" t="s">
        <v>463</v>
      </c>
      <c r="C118" s="73">
        <f t="shared" si="26"/>
        <v>0.30120481927710846</v>
      </c>
      <c r="D118" s="97">
        <v>130</v>
      </c>
      <c r="E118" s="97">
        <v>332</v>
      </c>
      <c r="F118" s="97">
        <v>83</v>
      </c>
      <c r="G118" s="97">
        <v>100</v>
      </c>
      <c r="H118" s="97">
        <v>18</v>
      </c>
      <c r="I118" s="97">
        <v>3</v>
      </c>
      <c r="J118" s="97">
        <v>4</v>
      </c>
      <c r="K118" s="97">
        <v>46</v>
      </c>
      <c r="L118" s="97">
        <v>57</v>
      </c>
      <c r="M118" s="97">
        <v>52</v>
      </c>
      <c r="N118" s="97">
        <v>9</v>
      </c>
      <c r="O118" s="97">
        <v>27</v>
      </c>
      <c r="P118" s="97">
        <v>12</v>
      </c>
      <c r="Q118" s="97">
        <v>2</v>
      </c>
      <c r="R118" s="97">
        <v>3</v>
      </c>
      <c r="S118" s="73">
        <f t="shared" si="27"/>
        <v>0.41191066997518611</v>
      </c>
      <c r="T118" s="73">
        <f t="shared" si="28"/>
        <v>0.40963855421686746</v>
      </c>
      <c r="U118" s="73">
        <f t="shared" si="29"/>
        <v>0.82154922419205356</v>
      </c>
    </row>
    <row r="119" spans="1:21" x14ac:dyDescent="0.2">
      <c r="A119" s="167">
        <v>8</v>
      </c>
      <c r="B119" s="200" t="s">
        <v>464</v>
      </c>
      <c r="C119" s="73">
        <f t="shared" si="26"/>
        <v>0.29878048780487804</v>
      </c>
      <c r="D119" s="97">
        <v>184</v>
      </c>
      <c r="E119" s="97">
        <v>492</v>
      </c>
      <c r="F119" s="97">
        <v>96</v>
      </c>
      <c r="G119" s="97">
        <v>147</v>
      </c>
      <c r="H119" s="97">
        <v>30</v>
      </c>
      <c r="I119" s="97">
        <v>0</v>
      </c>
      <c r="J119" s="97">
        <v>5</v>
      </c>
      <c r="K119" s="97">
        <v>87</v>
      </c>
      <c r="L119" s="97">
        <v>57</v>
      </c>
      <c r="M119" s="97">
        <v>68</v>
      </c>
      <c r="N119" s="97">
        <v>20</v>
      </c>
      <c r="O119" s="97">
        <v>17</v>
      </c>
      <c r="P119" s="97">
        <v>1</v>
      </c>
      <c r="Q119" s="97">
        <v>0</v>
      </c>
      <c r="R119" s="97">
        <v>6</v>
      </c>
      <c r="S119" s="73">
        <f t="shared" si="27"/>
        <v>0.38956521739130434</v>
      </c>
      <c r="T119" s="73">
        <f t="shared" si="28"/>
        <v>0.3902439024390244</v>
      </c>
      <c r="U119" s="73">
        <f t="shared" si="29"/>
        <v>0.77980911983032875</v>
      </c>
    </row>
    <row r="120" spans="1:21" x14ac:dyDescent="0.2">
      <c r="A120" s="167">
        <v>14</v>
      </c>
      <c r="B120" s="200" t="s">
        <v>449</v>
      </c>
      <c r="C120" s="73">
        <f t="shared" si="26"/>
        <v>0.29411764705882354</v>
      </c>
      <c r="D120" s="97">
        <v>32</v>
      </c>
      <c r="E120" s="97">
        <v>68</v>
      </c>
      <c r="F120" s="97">
        <v>12</v>
      </c>
      <c r="G120" s="97">
        <v>20</v>
      </c>
      <c r="H120" s="97">
        <v>6</v>
      </c>
      <c r="I120" s="97">
        <v>0</v>
      </c>
      <c r="J120" s="97">
        <v>1</v>
      </c>
      <c r="K120" s="97">
        <v>11</v>
      </c>
      <c r="L120" s="97">
        <v>5</v>
      </c>
      <c r="M120" s="97">
        <v>16</v>
      </c>
      <c r="N120" s="97">
        <v>2</v>
      </c>
      <c r="O120" s="97">
        <v>3</v>
      </c>
      <c r="P120" s="97">
        <v>0</v>
      </c>
      <c r="Q120" s="97">
        <v>0</v>
      </c>
      <c r="R120" s="97">
        <v>0</v>
      </c>
      <c r="S120" s="73">
        <f t="shared" si="27"/>
        <v>0.36</v>
      </c>
      <c r="T120" s="73">
        <f t="shared" si="28"/>
        <v>0.4264705882352941</v>
      </c>
      <c r="U120" s="73">
        <f t="shared" si="29"/>
        <v>0.78647058823529403</v>
      </c>
    </row>
    <row r="121" spans="1:21" x14ac:dyDescent="0.2">
      <c r="A121" s="167">
        <v>34</v>
      </c>
      <c r="B121" s="200" t="s">
        <v>435</v>
      </c>
      <c r="C121" s="73">
        <f t="shared" si="26"/>
        <v>0.27407407407407408</v>
      </c>
      <c r="D121" s="97">
        <v>169</v>
      </c>
      <c r="E121" s="97">
        <v>405</v>
      </c>
      <c r="F121" s="97">
        <v>82</v>
      </c>
      <c r="G121" s="97">
        <v>111</v>
      </c>
      <c r="H121" s="97">
        <v>14</v>
      </c>
      <c r="I121" s="97">
        <v>2</v>
      </c>
      <c r="J121" s="97">
        <v>2</v>
      </c>
      <c r="K121" s="97">
        <v>67</v>
      </c>
      <c r="L121" s="97">
        <v>58</v>
      </c>
      <c r="M121" s="97">
        <v>86</v>
      </c>
      <c r="N121" s="97">
        <v>6</v>
      </c>
      <c r="O121" s="97">
        <v>23</v>
      </c>
      <c r="P121" s="97">
        <v>1</v>
      </c>
      <c r="Q121" s="97">
        <v>2</v>
      </c>
      <c r="R121" s="97">
        <v>3</v>
      </c>
      <c r="S121" s="73">
        <f t="shared" si="27"/>
        <v>0.36919831223628691</v>
      </c>
      <c r="T121" s="73">
        <f t="shared" si="28"/>
        <v>0.33333333333333331</v>
      </c>
      <c r="U121" s="73">
        <f t="shared" si="29"/>
        <v>0.70253164556962022</v>
      </c>
    </row>
    <row r="122" spans="1:21" x14ac:dyDescent="0.2">
      <c r="A122" s="167">
        <v>4</v>
      </c>
      <c r="B122" s="200" t="s">
        <v>452</v>
      </c>
      <c r="C122" s="73">
        <f t="shared" si="26"/>
        <v>0.26271186440677968</v>
      </c>
      <c r="D122" s="97">
        <v>77</v>
      </c>
      <c r="E122" s="97">
        <v>118</v>
      </c>
      <c r="F122" s="97">
        <v>15</v>
      </c>
      <c r="G122" s="97">
        <v>31</v>
      </c>
      <c r="H122" s="97">
        <v>0</v>
      </c>
      <c r="I122" s="97">
        <v>0</v>
      </c>
      <c r="J122" s="97">
        <v>0</v>
      </c>
      <c r="K122" s="97">
        <v>14</v>
      </c>
      <c r="L122" s="97">
        <v>17</v>
      </c>
      <c r="M122" s="97">
        <v>8</v>
      </c>
      <c r="N122" s="97">
        <v>0</v>
      </c>
      <c r="O122" s="97">
        <v>2</v>
      </c>
      <c r="P122" s="97">
        <v>2</v>
      </c>
      <c r="Q122" s="97">
        <v>2</v>
      </c>
      <c r="R122" s="97">
        <v>1</v>
      </c>
      <c r="S122" s="73">
        <f t="shared" si="27"/>
        <v>0.34782608695652173</v>
      </c>
      <c r="T122" s="73">
        <f t="shared" si="28"/>
        <v>0.26271186440677968</v>
      </c>
      <c r="U122" s="73">
        <f t="shared" si="29"/>
        <v>0.61053795136330136</v>
      </c>
    </row>
    <row r="123" spans="1:21" x14ac:dyDescent="0.2">
      <c r="A123" s="167">
        <v>22</v>
      </c>
      <c r="B123" s="200" t="s">
        <v>312</v>
      </c>
      <c r="C123" s="73">
        <f t="shared" si="26"/>
        <v>0.25</v>
      </c>
      <c r="D123" s="97">
        <v>67</v>
      </c>
      <c r="E123" s="97">
        <v>132</v>
      </c>
      <c r="F123" s="97">
        <v>16</v>
      </c>
      <c r="G123" s="97">
        <v>33</v>
      </c>
      <c r="H123" s="97">
        <v>5</v>
      </c>
      <c r="I123" s="97">
        <v>0</v>
      </c>
      <c r="J123" s="97">
        <v>2</v>
      </c>
      <c r="K123" s="97">
        <v>23</v>
      </c>
      <c r="L123" s="97">
        <v>20</v>
      </c>
      <c r="M123" s="97">
        <v>43</v>
      </c>
      <c r="N123" s="97">
        <v>9</v>
      </c>
      <c r="O123" s="97">
        <v>0</v>
      </c>
      <c r="P123" s="97">
        <v>2</v>
      </c>
      <c r="Q123" s="97">
        <v>0</v>
      </c>
      <c r="R123" s="97">
        <v>2</v>
      </c>
      <c r="S123" s="73">
        <f t="shared" si="27"/>
        <v>0.38036809815950923</v>
      </c>
      <c r="T123" s="73">
        <f t="shared" si="28"/>
        <v>0.33333333333333331</v>
      </c>
      <c r="U123" s="73">
        <f t="shared" si="29"/>
        <v>0.71370143149284249</v>
      </c>
    </row>
    <row r="124" spans="1:21" x14ac:dyDescent="0.2">
      <c r="A124" s="167">
        <v>49</v>
      </c>
      <c r="B124" s="200" t="s">
        <v>465</v>
      </c>
      <c r="C124" s="73">
        <f t="shared" si="26"/>
        <v>0.24193548387096775</v>
      </c>
      <c r="D124" s="97">
        <v>61</v>
      </c>
      <c r="E124" s="97">
        <v>124</v>
      </c>
      <c r="F124" s="97">
        <v>35</v>
      </c>
      <c r="G124" s="97">
        <v>30</v>
      </c>
      <c r="H124" s="97">
        <v>1</v>
      </c>
      <c r="I124" s="97">
        <v>0</v>
      </c>
      <c r="J124" s="97">
        <v>0</v>
      </c>
      <c r="K124" s="97">
        <v>18</v>
      </c>
      <c r="L124" s="97">
        <v>24</v>
      </c>
      <c r="M124" s="97">
        <v>27</v>
      </c>
      <c r="N124" s="97">
        <v>2</v>
      </c>
      <c r="O124" s="97">
        <v>6</v>
      </c>
      <c r="P124" s="97">
        <v>1</v>
      </c>
      <c r="Q124" s="97">
        <v>0</v>
      </c>
      <c r="R124" s="97">
        <v>0</v>
      </c>
      <c r="S124" s="73">
        <f t="shared" si="27"/>
        <v>0.37333333333333335</v>
      </c>
      <c r="T124" s="73">
        <f t="shared" si="28"/>
        <v>0.25</v>
      </c>
      <c r="U124" s="73">
        <f t="shared" si="29"/>
        <v>0.62333333333333329</v>
      </c>
    </row>
    <row r="125" spans="1:21" x14ac:dyDescent="0.2">
      <c r="A125" s="167">
        <v>62</v>
      </c>
      <c r="B125" s="200" t="s">
        <v>462</v>
      </c>
      <c r="C125" s="73">
        <f t="shared" si="26"/>
        <v>0.22727272727272727</v>
      </c>
      <c r="D125" s="97">
        <v>208</v>
      </c>
      <c r="E125" s="97">
        <v>440</v>
      </c>
      <c r="F125" s="97">
        <v>78</v>
      </c>
      <c r="G125" s="97">
        <v>100</v>
      </c>
      <c r="H125" s="97">
        <v>5</v>
      </c>
      <c r="I125" s="97">
        <v>1</v>
      </c>
      <c r="J125" s="97">
        <v>0</v>
      </c>
      <c r="K125" s="97">
        <v>47</v>
      </c>
      <c r="L125" s="97">
        <v>48</v>
      </c>
      <c r="M125" s="97">
        <v>82</v>
      </c>
      <c r="N125" s="97">
        <v>5</v>
      </c>
      <c r="O125" s="97">
        <v>24</v>
      </c>
      <c r="P125" s="97">
        <v>6</v>
      </c>
      <c r="Q125" s="97">
        <v>6</v>
      </c>
      <c r="R125" s="97">
        <v>1</v>
      </c>
      <c r="S125" s="73">
        <f t="shared" si="27"/>
        <v>0.30599999999999999</v>
      </c>
      <c r="T125" s="73">
        <f t="shared" si="28"/>
        <v>0.24318181818181819</v>
      </c>
      <c r="U125" s="73">
        <f t="shared" si="29"/>
        <v>0.54918181818181822</v>
      </c>
    </row>
    <row r="126" spans="1:21" x14ac:dyDescent="0.2">
      <c r="A126" s="167">
        <v>55</v>
      </c>
      <c r="B126" s="200" t="s">
        <v>468</v>
      </c>
      <c r="C126" s="73">
        <f t="shared" si="26"/>
        <v>0.11363636363636363</v>
      </c>
      <c r="D126" s="97">
        <v>56</v>
      </c>
      <c r="E126" s="97">
        <v>44</v>
      </c>
      <c r="F126" s="97">
        <v>5</v>
      </c>
      <c r="G126" s="97">
        <v>5</v>
      </c>
      <c r="H126" s="97">
        <v>2</v>
      </c>
      <c r="I126" s="97">
        <v>0</v>
      </c>
      <c r="J126" s="97">
        <v>0</v>
      </c>
      <c r="K126" s="97">
        <v>2</v>
      </c>
      <c r="L126" s="97">
        <v>3</v>
      </c>
      <c r="M126" s="97">
        <v>21</v>
      </c>
      <c r="N126" s="97">
        <v>1</v>
      </c>
      <c r="O126" s="97">
        <v>0</v>
      </c>
      <c r="P126" s="97">
        <v>0</v>
      </c>
      <c r="Q126" s="97">
        <v>0</v>
      </c>
      <c r="R126" s="97">
        <v>0</v>
      </c>
      <c r="S126" s="73">
        <f t="shared" si="27"/>
        <v>0.1875</v>
      </c>
      <c r="T126" s="73">
        <f t="shared" si="28"/>
        <v>0.15909090909090909</v>
      </c>
      <c r="U126" s="73">
        <f t="shared" si="29"/>
        <v>0.34659090909090906</v>
      </c>
    </row>
    <row r="127" spans="1:21" x14ac:dyDescent="0.2">
      <c r="A127" s="167">
        <v>10</v>
      </c>
      <c r="B127" s="200" t="s">
        <v>467</v>
      </c>
      <c r="C127" s="73">
        <f t="shared" si="26"/>
        <v>7.6923076923076927E-2</v>
      </c>
      <c r="D127" s="97">
        <v>14</v>
      </c>
      <c r="E127" s="97">
        <v>26</v>
      </c>
      <c r="F127" s="97">
        <v>4</v>
      </c>
      <c r="G127" s="97">
        <v>2</v>
      </c>
      <c r="H127" s="97">
        <v>1</v>
      </c>
      <c r="I127" s="97">
        <v>0</v>
      </c>
      <c r="J127" s="97">
        <v>0</v>
      </c>
      <c r="K127" s="97">
        <v>3</v>
      </c>
      <c r="L127" s="97">
        <v>3</v>
      </c>
      <c r="M127" s="97">
        <v>18</v>
      </c>
      <c r="N127" s="97">
        <v>0</v>
      </c>
      <c r="O127" s="97">
        <v>1</v>
      </c>
      <c r="P127" s="97">
        <v>0</v>
      </c>
      <c r="Q127" s="97">
        <v>0</v>
      </c>
      <c r="R127" s="97">
        <v>0</v>
      </c>
      <c r="S127" s="73">
        <f t="shared" si="27"/>
        <v>0.17241379310344829</v>
      </c>
      <c r="T127" s="73">
        <f t="shared" si="28"/>
        <v>0.11538461538461539</v>
      </c>
      <c r="U127" s="73">
        <f t="shared" si="29"/>
        <v>0.28779840848806371</v>
      </c>
    </row>
    <row r="128" spans="1:21" x14ac:dyDescent="0.2">
      <c r="A128" s="165"/>
      <c r="B128" s="163" t="s">
        <v>110</v>
      </c>
      <c r="C128" s="164">
        <f t="shared" si="26"/>
        <v>0.31696946269810594</v>
      </c>
      <c r="D128" s="165" t="s">
        <v>19</v>
      </c>
      <c r="E128" s="165">
        <f t="shared" ref="E128:R128" si="30">SUM(E104:E127)</f>
        <v>5174</v>
      </c>
      <c r="F128" s="165">
        <f t="shared" si="30"/>
        <v>1087</v>
      </c>
      <c r="G128" s="165">
        <f t="shared" si="30"/>
        <v>1640</v>
      </c>
      <c r="H128" s="165">
        <f t="shared" si="30"/>
        <v>269</v>
      </c>
      <c r="I128" s="165">
        <f t="shared" si="30"/>
        <v>21</v>
      </c>
      <c r="J128" s="165">
        <f t="shared" si="30"/>
        <v>49</v>
      </c>
      <c r="K128" s="165">
        <f t="shared" si="30"/>
        <v>967</v>
      </c>
      <c r="L128" s="165">
        <f t="shared" si="30"/>
        <v>791</v>
      </c>
      <c r="M128" s="165">
        <f t="shared" si="30"/>
        <v>842</v>
      </c>
      <c r="N128" s="165">
        <f t="shared" si="30"/>
        <v>119</v>
      </c>
      <c r="O128" s="165">
        <f t="shared" si="30"/>
        <v>286</v>
      </c>
      <c r="P128" s="165">
        <f t="shared" si="30"/>
        <v>45</v>
      </c>
      <c r="Q128" s="165">
        <f t="shared" si="30"/>
        <v>22</v>
      </c>
      <c r="R128" s="165">
        <f t="shared" si="30"/>
        <v>41</v>
      </c>
      <c r="S128" s="181">
        <f t="shared" ref="S128" si="31">(G128+L128+N128)/(E128+L128+N128+Q128+R128)</f>
        <v>0.41483650561249391</v>
      </c>
      <c r="T128" s="181">
        <f t="shared" ref="T128" si="32">(G128+H128+2*I128+3*J128)/E128</f>
        <v>0.40548898337843059</v>
      </c>
      <c r="U128" s="181">
        <f t="shared" ref="U128" si="33">S128+T128</f>
        <v>0.8203254889909245</v>
      </c>
    </row>
    <row r="130" spans="1:17" ht="18.75" x14ac:dyDescent="0.25">
      <c r="A130" s="8" t="s">
        <v>576</v>
      </c>
    </row>
    <row r="131" spans="1:17" x14ac:dyDescent="0.2">
      <c r="A131" s="76" t="s">
        <v>62</v>
      </c>
      <c r="B131" s="76" t="s">
        <v>63</v>
      </c>
      <c r="C131" s="83" t="s">
        <v>65</v>
      </c>
      <c r="D131" s="83" t="s">
        <v>117</v>
      </c>
      <c r="E131" s="83" t="s">
        <v>118</v>
      </c>
      <c r="F131" s="83" t="s">
        <v>68</v>
      </c>
      <c r="G131" s="83" t="s">
        <v>119</v>
      </c>
      <c r="H131" s="83" t="s">
        <v>69</v>
      </c>
      <c r="I131" s="83" t="s">
        <v>74</v>
      </c>
      <c r="J131" s="83" t="s">
        <v>76</v>
      </c>
      <c r="K131" s="83" t="s">
        <v>75</v>
      </c>
      <c r="L131" s="83" t="s">
        <v>120</v>
      </c>
      <c r="M131" s="83" t="s">
        <v>121</v>
      </c>
      <c r="N131" s="83" t="s">
        <v>122</v>
      </c>
      <c r="O131" s="83" t="s">
        <v>123</v>
      </c>
      <c r="P131" s="83" t="s">
        <v>125</v>
      </c>
      <c r="Q131" s="83" t="s">
        <v>126</v>
      </c>
    </row>
    <row r="132" spans="1:17" x14ac:dyDescent="0.2">
      <c r="A132" s="167">
        <v>33</v>
      </c>
      <c r="B132" s="200" t="s">
        <v>448</v>
      </c>
      <c r="C132" s="209">
        <v>1</v>
      </c>
      <c r="D132" s="209">
        <v>0</v>
      </c>
      <c r="E132" s="209">
        <v>3</v>
      </c>
      <c r="F132" s="209">
        <v>1</v>
      </c>
      <c r="G132" s="209">
        <v>0</v>
      </c>
      <c r="H132" s="209">
        <v>3</v>
      </c>
      <c r="I132" s="209">
        <v>0</v>
      </c>
      <c r="J132" s="209">
        <v>1</v>
      </c>
      <c r="K132" s="209">
        <v>2</v>
      </c>
      <c r="L132" s="209">
        <v>0</v>
      </c>
      <c r="M132" s="209">
        <v>0</v>
      </c>
      <c r="N132" s="209">
        <v>0</v>
      </c>
      <c r="O132" s="209">
        <v>1</v>
      </c>
      <c r="P132" s="78">
        <f t="shared" ref="P132:P147" si="34">7*(G132/E132)</f>
        <v>0</v>
      </c>
      <c r="Q132" s="78">
        <f t="shared" ref="Q132:Q147" si="35">(H132+I132)/E132</f>
        <v>1</v>
      </c>
    </row>
    <row r="133" spans="1:17" x14ac:dyDescent="0.2">
      <c r="A133" s="167">
        <v>44</v>
      </c>
      <c r="B133" s="200" t="s">
        <v>451</v>
      </c>
      <c r="C133" s="160">
        <v>2</v>
      </c>
      <c r="D133" s="160">
        <v>1</v>
      </c>
      <c r="E133" s="160">
        <v>7</v>
      </c>
      <c r="F133" s="160">
        <v>2</v>
      </c>
      <c r="G133" s="160">
        <v>2</v>
      </c>
      <c r="H133" s="160">
        <v>5</v>
      </c>
      <c r="I133" s="160">
        <v>1</v>
      </c>
      <c r="J133" s="160">
        <v>0</v>
      </c>
      <c r="K133" s="160">
        <v>5</v>
      </c>
      <c r="L133" s="160">
        <v>0</v>
      </c>
      <c r="M133" s="160">
        <v>2</v>
      </c>
      <c r="N133" s="160">
        <v>0</v>
      </c>
      <c r="O133" s="160">
        <v>0</v>
      </c>
      <c r="P133" s="78">
        <f t="shared" si="34"/>
        <v>2</v>
      </c>
      <c r="Q133" s="78">
        <f t="shared" si="35"/>
        <v>0.8571428571428571</v>
      </c>
    </row>
    <row r="134" spans="1:17" x14ac:dyDescent="0.2">
      <c r="A134" s="167">
        <v>17</v>
      </c>
      <c r="B134" s="200" t="s">
        <v>277</v>
      </c>
      <c r="C134" s="97">
        <v>105</v>
      </c>
      <c r="D134" s="97">
        <v>100</v>
      </c>
      <c r="E134" s="78">
        <v>583.33000000000004</v>
      </c>
      <c r="F134" s="97">
        <v>369</v>
      </c>
      <c r="G134" s="97">
        <v>209</v>
      </c>
      <c r="H134" s="97">
        <v>666</v>
      </c>
      <c r="I134" s="97">
        <v>129</v>
      </c>
      <c r="J134" s="97">
        <v>33</v>
      </c>
      <c r="K134" s="97">
        <v>456</v>
      </c>
      <c r="L134" s="97">
        <v>76</v>
      </c>
      <c r="M134" s="97">
        <v>52</v>
      </c>
      <c r="N134" s="97">
        <v>32</v>
      </c>
      <c r="O134" s="97">
        <v>0</v>
      </c>
      <c r="P134" s="78">
        <f t="shared" si="34"/>
        <v>2.5080143315104655</v>
      </c>
      <c r="Q134" s="78">
        <f t="shared" si="35"/>
        <v>1.3628649306567464</v>
      </c>
    </row>
    <row r="135" spans="1:17" x14ac:dyDescent="0.2">
      <c r="A135" s="167">
        <v>24</v>
      </c>
      <c r="B135" s="200" t="s">
        <v>463</v>
      </c>
      <c r="C135" s="160">
        <v>11</v>
      </c>
      <c r="D135" s="160">
        <v>8</v>
      </c>
      <c r="E135" s="160">
        <v>52</v>
      </c>
      <c r="F135" s="160">
        <v>29</v>
      </c>
      <c r="G135" s="160">
        <v>23</v>
      </c>
      <c r="H135" s="160">
        <v>65</v>
      </c>
      <c r="I135" s="160">
        <v>9</v>
      </c>
      <c r="J135" s="160">
        <v>1</v>
      </c>
      <c r="K135" s="160">
        <v>37</v>
      </c>
      <c r="L135" s="160">
        <v>3</v>
      </c>
      <c r="M135" s="160">
        <v>3</v>
      </c>
      <c r="N135" s="160">
        <v>2</v>
      </c>
      <c r="O135" s="160">
        <v>2</v>
      </c>
      <c r="P135" s="78">
        <f t="shared" si="34"/>
        <v>3.0961538461538458</v>
      </c>
      <c r="Q135" s="78">
        <f t="shared" si="35"/>
        <v>1.4230769230769231</v>
      </c>
    </row>
    <row r="136" spans="1:17" x14ac:dyDescent="0.2">
      <c r="A136" s="167">
        <v>14</v>
      </c>
      <c r="B136" s="200" t="s">
        <v>453</v>
      </c>
      <c r="C136" s="160">
        <v>3</v>
      </c>
      <c r="D136" s="160">
        <v>2</v>
      </c>
      <c r="E136" s="160">
        <v>15</v>
      </c>
      <c r="F136" s="160">
        <v>12</v>
      </c>
      <c r="G136" s="160">
        <v>7</v>
      </c>
      <c r="H136" s="160">
        <v>19</v>
      </c>
      <c r="I136" s="160">
        <v>4</v>
      </c>
      <c r="J136" s="160">
        <v>1</v>
      </c>
      <c r="K136" s="160">
        <v>8</v>
      </c>
      <c r="L136" s="160">
        <v>2</v>
      </c>
      <c r="M136" s="160">
        <v>3</v>
      </c>
      <c r="N136" s="160">
        <v>0</v>
      </c>
      <c r="O136" s="160">
        <v>0</v>
      </c>
      <c r="P136" s="78">
        <f t="shared" si="34"/>
        <v>3.2666666666666666</v>
      </c>
      <c r="Q136" s="78">
        <f t="shared" si="35"/>
        <v>1.5333333333333334</v>
      </c>
    </row>
    <row r="137" spans="1:17" x14ac:dyDescent="0.2">
      <c r="A137" s="167">
        <v>9</v>
      </c>
      <c r="B137" s="200" t="s">
        <v>471</v>
      </c>
      <c r="C137" s="97">
        <v>1</v>
      </c>
      <c r="D137" s="97">
        <v>1</v>
      </c>
      <c r="E137" s="97">
        <v>6</v>
      </c>
      <c r="F137" s="97">
        <v>3</v>
      </c>
      <c r="G137" s="97">
        <v>3</v>
      </c>
      <c r="H137" s="97">
        <v>8</v>
      </c>
      <c r="I137" s="97">
        <v>6</v>
      </c>
      <c r="J137" s="97">
        <v>1</v>
      </c>
      <c r="K137" s="97">
        <v>6</v>
      </c>
      <c r="L137" s="97">
        <v>1</v>
      </c>
      <c r="M137" s="97">
        <v>1</v>
      </c>
      <c r="N137" s="97">
        <v>0</v>
      </c>
      <c r="O137" s="97">
        <v>0</v>
      </c>
      <c r="P137" s="78">
        <f t="shared" si="34"/>
        <v>3.5</v>
      </c>
      <c r="Q137" s="78">
        <f t="shared" si="35"/>
        <v>2.3333333333333335</v>
      </c>
    </row>
    <row r="138" spans="1:17" x14ac:dyDescent="0.2">
      <c r="A138" s="167">
        <v>55</v>
      </c>
      <c r="B138" s="200" t="s">
        <v>472</v>
      </c>
      <c r="C138" s="97">
        <v>41</v>
      </c>
      <c r="D138" s="97">
        <v>30</v>
      </c>
      <c r="E138" s="78">
        <v>165.66659999999999</v>
      </c>
      <c r="F138" s="97">
        <v>131</v>
      </c>
      <c r="G138" s="97">
        <v>95</v>
      </c>
      <c r="H138" s="97">
        <v>209</v>
      </c>
      <c r="I138" s="97">
        <v>43</v>
      </c>
      <c r="J138" s="97">
        <v>16</v>
      </c>
      <c r="K138" s="97">
        <v>112</v>
      </c>
      <c r="L138" s="97">
        <v>13</v>
      </c>
      <c r="M138" s="97">
        <v>12</v>
      </c>
      <c r="N138" s="97">
        <v>15</v>
      </c>
      <c r="O138" s="97">
        <v>1</v>
      </c>
      <c r="P138" s="78">
        <f t="shared" si="34"/>
        <v>4.0140861223686608</v>
      </c>
      <c r="Q138" s="78">
        <f t="shared" si="35"/>
        <v>1.5211273726870715</v>
      </c>
    </row>
    <row r="139" spans="1:17" x14ac:dyDescent="0.2">
      <c r="A139" s="167">
        <v>34</v>
      </c>
      <c r="B139" s="200" t="s">
        <v>272</v>
      </c>
      <c r="C139" s="97">
        <v>55</v>
      </c>
      <c r="D139" s="97">
        <v>35</v>
      </c>
      <c r="E139" s="78">
        <v>225.33</v>
      </c>
      <c r="F139" s="97">
        <v>200</v>
      </c>
      <c r="G139" s="97">
        <v>148</v>
      </c>
      <c r="H139" s="97">
        <v>305</v>
      </c>
      <c r="I139" s="97">
        <v>90</v>
      </c>
      <c r="J139" s="97">
        <v>22</v>
      </c>
      <c r="K139" s="97">
        <v>183</v>
      </c>
      <c r="L139" s="97">
        <v>16</v>
      </c>
      <c r="M139" s="97">
        <v>12</v>
      </c>
      <c r="N139" s="97">
        <v>19</v>
      </c>
      <c r="O139" s="97">
        <v>4</v>
      </c>
      <c r="P139" s="78">
        <f t="shared" si="34"/>
        <v>4.5977011494252871</v>
      </c>
      <c r="Q139" s="78">
        <f t="shared" si="35"/>
        <v>1.7529845116052012</v>
      </c>
    </row>
    <row r="140" spans="1:17" x14ac:dyDescent="0.2">
      <c r="A140" s="167">
        <v>2</v>
      </c>
      <c r="B140" s="200" t="s">
        <v>460</v>
      </c>
      <c r="C140" s="160">
        <v>6</v>
      </c>
      <c r="D140" s="160">
        <v>1</v>
      </c>
      <c r="E140" s="160">
        <v>15</v>
      </c>
      <c r="F140" s="160">
        <v>15</v>
      </c>
      <c r="G140" s="160">
        <v>11</v>
      </c>
      <c r="H140" s="160">
        <v>16</v>
      </c>
      <c r="I140" s="160">
        <v>12</v>
      </c>
      <c r="J140" s="160">
        <v>0</v>
      </c>
      <c r="K140" s="160">
        <v>10</v>
      </c>
      <c r="L140" s="160">
        <v>0</v>
      </c>
      <c r="M140" s="160">
        <v>0</v>
      </c>
      <c r="N140" s="160">
        <v>2</v>
      </c>
      <c r="O140" s="160">
        <v>0</v>
      </c>
      <c r="P140" s="78">
        <f t="shared" si="34"/>
        <v>5.1333333333333329</v>
      </c>
      <c r="Q140" s="78">
        <f t="shared" si="35"/>
        <v>1.8666666666666667</v>
      </c>
    </row>
    <row r="141" spans="1:17" x14ac:dyDescent="0.2">
      <c r="A141" s="167">
        <v>77</v>
      </c>
      <c r="B141" s="200" t="s">
        <v>456</v>
      </c>
      <c r="C141" s="160">
        <v>7</v>
      </c>
      <c r="D141" s="160">
        <v>0</v>
      </c>
      <c r="E141" s="160">
        <v>8</v>
      </c>
      <c r="F141" s="160">
        <v>10</v>
      </c>
      <c r="G141" s="160">
        <v>8</v>
      </c>
      <c r="H141" s="160">
        <v>14</v>
      </c>
      <c r="I141" s="160">
        <v>8</v>
      </c>
      <c r="J141" s="160">
        <v>0</v>
      </c>
      <c r="K141" s="160">
        <v>11</v>
      </c>
      <c r="L141" s="160">
        <v>0</v>
      </c>
      <c r="M141" s="160">
        <v>0</v>
      </c>
      <c r="N141" s="160">
        <v>1</v>
      </c>
      <c r="O141" s="160">
        <v>1</v>
      </c>
      <c r="P141" s="78">
        <f t="shared" si="34"/>
        <v>7</v>
      </c>
      <c r="Q141" s="78">
        <f t="shared" si="35"/>
        <v>2.75</v>
      </c>
    </row>
    <row r="142" spans="1:17" x14ac:dyDescent="0.2">
      <c r="A142" s="167">
        <v>4</v>
      </c>
      <c r="B142" s="200" t="s">
        <v>473</v>
      </c>
      <c r="C142" s="97">
        <v>39</v>
      </c>
      <c r="D142" s="97">
        <v>15</v>
      </c>
      <c r="E142" s="78">
        <v>114.666</v>
      </c>
      <c r="F142" s="97">
        <v>168</v>
      </c>
      <c r="G142" s="97">
        <v>122</v>
      </c>
      <c r="H142" s="97">
        <v>210</v>
      </c>
      <c r="I142" s="97">
        <v>45</v>
      </c>
      <c r="J142" s="97">
        <v>20</v>
      </c>
      <c r="K142" s="97">
        <v>68</v>
      </c>
      <c r="L142" s="97">
        <v>10</v>
      </c>
      <c r="M142" s="97">
        <v>3</v>
      </c>
      <c r="N142" s="97">
        <v>15</v>
      </c>
      <c r="O142" s="97">
        <v>4</v>
      </c>
      <c r="P142" s="78">
        <f t="shared" si="34"/>
        <v>7.4477177192890647</v>
      </c>
      <c r="Q142" s="78">
        <f t="shared" si="35"/>
        <v>2.2238501386635972</v>
      </c>
    </row>
    <row r="143" spans="1:17" x14ac:dyDescent="0.2">
      <c r="A143" s="167">
        <v>28</v>
      </c>
      <c r="B143" s="200" t="s">
        <v>268</v>
      </c>
      <c r="C143" s="97">
        <v>7</v>
      </c>
      <c r="D143" s="97">
        <v>4</v>
      </c>
      <c r="E143" s="78">
        <v>21.33</v>
      </c>
      <c r="F143" s="97">
        <v>29</v>
      </c>
      <c r="G143" s="97">
        <v>23</v>
      </c>
      <c r="H143" s="97">
        <v>30</v>
      </c>
      <c r="I143" s="97">
        <v>16</v>
      </c>
      <c r="J143" s="97">
        <v>6</v>
      </c>
      <c r="K143" s="97">
        <v>18</v>
      </c>
      <c r="L143" s="97">
        <v>1</v>
      </c>
      <c r="M143" s="97">
        <v>1</v>
      </c>
      <c r="N143" s="97">
        <v>1</v>
      </c>
      <c r="O143" s="97">
        <v>1</v>
      </c>
      <c r="P143" s="78">
        <f t="shared" si="34"/>
        <v>7.5480543834974219</v>
      </c>
      <c r="Q143" s="78">
        <f t="shared" si="35"/>
        <v>2.1565869667135491</v>
      </c>
    </row>
    <row r="144" spans="1:17" x14ac:dyDescent="0.2">
      <c r="A144" s="167">
        <v>22</v>
      </c>
      <c r="B144" s="200" t="s">
        <v>474</v>
      </c>
      <c r="C144" s="97">
        <v>11</v>
      </c>
      <c r="D144" s="97">
        <v>3</v>
      </c>
      <c r="E144" s="78">
        <v>19.66666</v>
      </c>
      <c r="F144" s="97">
        <v>39</v>
      </c>
      <c r="G144" s="97">
        <v>29</v>
      </c>
      <c r="H144" s="97">
        <v>27</v>
      </c>
      <c r="I144" s="97">
        <v>22</v>
      </c>
      <c r="J144" s="97">
        <v>8</v>
      </c>
      <c r="K144" s="97">
        <v>15</v>
      </c>
      <c r="L144" s="97">
        <v>0</v>
      </c>
      <c r="M144" s="97">
        <v>1</v>
      </c>
      <c r="N144" s="97">
        <v>3</v>
      </c>
      <c r="O144" s="97">
        <v>1</v>
      </c>
      <c r="P144" s="78">
        <f t="shared" si="34"/>
        <v>10.322037397300813</v>
      </c>
      <c r="Q144" s="78">
        <f t="shared" si="35"/>
        <v>2.4915262683139892</v>
      </c>
    </row>
    <row r="145" spans="1:17" x14ac:dyDescent="0.2">
      <c r="A145" s="167">
        <v>62</v>
      </c>
      <c r="B145" s="200" t="s">
        <v>462</v>
      </c>
      <c r="C145" s="160">
        <v>2</v>
      </c>
      <c r="D145" s="160">
        <v>2</v>
      </c>
      <c r="E145" s="160">
        <v>11</v>
      </c>
      <c r="F145" s="160">
        <v>27</v>
      </c>
      <c r="G145" s="160">
        <v>21</v>
      </c>
      <c r="H145" s="160">
        <v>28</v>
      </c>
      <c r="I145" s="160">
        <v>4</v>
      </c>
      <c r="J145" s="160">
        <v>1</v>
      </c>
      <c r="K145" s="160">
        <v>3</v>
      </c>
      <c r="L145" s="160">
        <v>2</v>
      </c>
      <c r="M145" s="160">
        <v>0</v>
      </c>
      <c r="N145" s="160">
        <v>2</v>
      </c>
      <c r="O145" s="160">
        <v>0</v>
      </c>
      <c r="P145" s="78">
        <f t="shared" si="34"/>
        <v>13.363636363636363</v>
      </c>
      <c r="Q145" s="78">
        <f t="shared" si="35"/>
        <v>2.9090909090909092</v>
      </c>
    </row>
    <row r="146" spans="1:17" x14ac:dyDescent="0.2">
      <c r="A146" s="167">
        <v>20</v>
      </c>
      <c r="B146" s="200" t="s">
        <v>454</v>
      </c>
      <c r="C146" s="209">
        <v>1</v>
      </c>
      <c r="D146" s="209">
        <v>1</v>
      </c>
      <c r="E146" s="209">
        <v>1</v>
      </c>
      <c r="F146" s="209">
        <v>10</v>
      </c>
      <c r="G146" s="209">
        <v>9</v>
      </c>
      <c r="H146" s="209">
        <v>6</v>
      </c>
      <c r="I146" s="209">
        <v>3</v>
      </c>
      <c r="J146" s="209">
        <v>3</v>
      </c>
      <c r="K146" s="209">
        <v>1</v>
      </c>
      <c r="L146" s="209">
        <v>0</v>
      </c>
      <c r="M146" s="209">
        <v>0</v>
      </c>
      <c r="N146" s="209">
        <v>1</v>
      </c>
      <c r="O146" s="209">
        <v>0</v>
      </c>
      <c r="P146" s="78">
        <f t="shared" si="34"/>
        <v>63</v>
      </c>
      <c r="Q146" s="78">
        <f t="shared" si="35"/>
        <v>9</v>
      </c>
    </row>
    <row r="147" spans="1:17" x14ac:dyDescent="0.2">
      <c r="A147" s="179"/>
      <c r="B147" s="180" t="s">
        <v>110</v>
      </c>
      <c r="C147" s="179" t="s">
        <v>19</v>
      </c>
      <c r="D147" s="179" t="s">
        <v>19</v>
      </c>
      <c r="E147" s="179">
        <f t="shared" ref="E147" si="36">SUM(E132:E146)</f>
        <v>1247.9892600000001</v>
      </c>
      <c r="F147" s="179">
        <f t="shared" ref="F147" si="37">SUM(F132:F146)</f>
        <v>1045</v>
      </c>
      <c r="G147" s="179">
        <f t="shared" ref="G147" si="38">SUM(G132:G146)</f>
        <v>710</v>
      </c>
      <c r="H147" s="179">
        <f t="shared" ref="H147" si="39">SUM(H132:H146)</f>
        <v>1611</v>
      </c>
      <c r="I147" s="179">
        <f t="shared" ref="I147" si="40">SUM(I132:I146)</f>
        <v>392</v>
      </c>
      <c r="J147" s="179">
        <f t="shared" ref="J147" si="41">SUM(J132:J146)</f>
        <v>113</v>
      </c>
      <c r="K147" s="179">
        <f t="shared" ref="K147" si="42">SUM(K132:K146)</f>
        <v>935</v>
      </c>
      <c r="L147" s="179">
        <f t="shared" ref="L147" si="43">SUM(L132:L146)</f>
        <v>124</v>
      </c>
      <c r="M147" s="179">
        <f t="shared" ref="M147" si="44">SUM(M132:M146)</f>
        <v>90</v>
      </c>
      <c r="N147" s="179">
        <f t="shared" ref="N147" si="45">SUM(N132:N146)</f>
        <v>93</v>
      </c>
      <c r="O147" s="179">
        <f t="shared" ref="O147" si="46">SUM(O132:O146)</f>
        <v>15</v>
      </c>
      <c r="P147" s="166">
        <f t="shared" si="34"/>
        <v>3.9824060665393861</v>
      </c>
      <c r="Q147" s="166">
        <f t="shared" si="35"/>
        <v>1.6049817608206018</v>
      </c>
    </row>
  </sheetData>
  <sortState xmlns:xlrd2="http://schemas.microsoft.com/office/spreadsheetml/2017/richdata2" ref="A132:Q146">
    <sortCondition ref="P132:P146"/>
  </sortState>
  <hyperlinks>
    <hyperlink ref="A2" r:id="rId1" display="https://www.leaguelineup.com/teams_baseball.asp?url=ontarioseniorbaseball&amp;teamid=5288492&amp;stats=OFFENSE&amp;ss=999" xr:uid="{9657F67E-6460-4337-84BE-126DA81879E0}"/>
    <hyperlink ref="B2" r:id="rId2" display="https://www.leaguelineup.com/teams_baseball.asp?url=ontarioseniorbaseball&amp;teamid=5288492&amp;stats=OFFENSE&amp;ss=998" xr:uid="{F518BA65-4D35-4A67-A18B-DA67D01C7D2B}"/>
    <hyperlink ref="C2" r:id="rId3" display="https://www.leaguelineup.com/teams_baseball.asp?url=ontarioseniorbaseball&amp;teamid=5288492&amp;stats=OFFENSE&amp;ss=033" xr:uid="{FDA569AF-6153-4053-9EF0-EAC51E868875}"/>
    <hyperlink ref="D2" r:id="rId4" display="https://www.leaguelineup.com/teams_baseball.asp?url=ontarioseniorbaseball&amp;teamid=5288492&amp;stats=OFFENSE&amp;ss=013" xr:uid="{2EF2569F-66B5-4712-BD0D-7B40751FB0F9}"/>
    <hyperlink ref="E2" r:id="rId5" display="https://www.leaguelineup.com/teams_baseball.asp?url=ontarioseniorbaseball&amp;teamid=5288492&amp;stats=OFFENSE&amp;ss=065" xr:uid="{4C65AF40-C46B-414D-AE1F-E400CAA2F3EC}"/>
    <hyperlink ref="F2" r:id="rId6" display="https://www.leaguelineup.com/teams_baseball.asp?url=ontarioseniorbaseball&amp;teamid=5288492&amp;stats=OFFENSE&amp;ss=015" xr:uid="{68B0D1F0-E64E-48A3-B73D-4C3F1CA772F3}"/>
    <hyperlink ref="G2" r:id="rId7" display="https://www.leaguelineup.com/teams_baseball.asp?url=ontarioseniorbaseball&amp;teamid=5288492&amp;stats=OFFENSE&amp;ss=016" xr:uid="{E6BB28D2-896B-491C-8AD1-D979DE8C1613}"/>
    <hyperlink ref="H2" r:id="rId8" display="https://www.leaguelineup.com/teams_baseball.asp?url=ontarioseniorbaseball&amp;teamid=5288492&amp;stats=OFFENSE&amp;ss=017" xr:uid="{1EB9EA1B-5FAE-4C62-A4BC-02942E5CEEDC}"/>
    <hyperlink ref="I2" r:id="rId9" display="https://www.leaguelineup.com/teams_baseball.asp?url=ontarioseniorbaseball&amp;teamid=5288492&amp;stats=OFFENSE&amp;ss=018" xr:uid="{32A82F11-B836-4627-9684-A552DE613E73}"/>
    <hyperlink ref="J2" r:id="rId10" display="https://www.leaguelineup.com/teams_baseball.asp?url=ontarioseniorbaseball&amp;teamid=5288492&amp;stats=OFFENSE&amp;ss=019" xr:uid="{59689619-A570-4C4D-B379-CB89ED9F54E0}"/>
    <hyperlink ref="K2" r:id="rId11" display="https://www.leaguelineup.com/teams_baseball.asp?url=ontarioseniorbaseball&amp;teamid=5288492&amp;stats=OFFENSE&amp;ss=020" xr:uid="{CDD868CD-E695-42D0-8C9E-D1A16B534EBB}"/>
    <hyperlink ref="L2" r:id="rId12" display="https://www.leaguelineup.com/teams_baseball.asp?url=ontarioseniorbaseball&amp;teamid=5288492&amp;stats=OFFENSE&amp;ss=021" xr:uid="{1833CEE3-48B6-469B-9E99-39710DA9A6AD}"/>
    <hyperlink ref="M2" r:id="rId13" display="https://www.leaguelineup.com/teams_baseball.asp?url=ontarioseniorbaseball&amp;teamid=5288492&amp;stats=OFFENSE&amp;ss=022" xr:uid="{53404656-4DBA-44D7-B840-31568A9B8A4A}"/>
    <hyperlink ref="N2" r:id="rId14" display="https://www.leaguelineup.com/teams_baseball.asp?url=ontarioseniorbaseball&amp;teamid=5288492&amp;stats=OFFENSE&amp;ss=023" xr:uid="{9953CEEA-89E1-4044-8C24-0B0E16CAF93F}"/>
    <hyperlink ref="O2" r:id="rId15" display="https://www.leaguelineup.com/teams_baseball.asp?url=ontarioseniorbaseball&amp;teamid=5288492&amp;stats=OFFENSE&amp;ss=024" xr:uid="{81A1EF38-C87D-4037-8961-AD28B8817CA7}"/>
    <hyperlink ref="P2" r:id="rId16" display="https://www.leaguelineup.com/teams_baseball.asp?url=ontarioseniorbaseball&amp;teamid=5288492&amp;stats=OFFENSE&amp;ss=026" xr:uid="{9DF4C968-C827-4C6E-B444-01AA38760E7B}"/>
    <hyperlink ref="Q2" r:id="rId17" display="https://www.leaguelineup.com/teams_baseball.asp?url=ontarioseniorbaseball&amp;teamid=5288492&amp;stats=OFFENSE&amp;ss=027" xr:uid="{749F524E-90F8-480C-841A-BE9C6B11BD3C}"/>
    <hyperlink ref="R2" r:id="rId18" display="https://www.leaguelineup.com/teams_baseball.asp?url=ontarioseniorbaseball&amp;teamid=5288492&amp;stats=OFFENSE&amp;ss=028" xr:uid="{6B8C2746-A631-44DD-BE43-38ED317ABDF3}"/>
    <hyperlink ref="S2" r:id="rId19" display="https://www.leaguelineup.com/teams_baseball.asp?url=ontarioseniorbaseball&amp;teamid=5288492&amp;stats=OFFENSE&amp;ss=029" xr:uid="{B7532794-16E6-4F3C-B34D-24ABA3F6BFD3}"/>
    <hyperlink ref="T2" r:id="rId20" display="https://www.leaguelineup.com/teams_baseball.asp?url=ontarioseniorbaseball&amp;teamid=5288492&amp;stats=OFFENSE&amp;ss=034" xr:uid="{8327A2B4-187B-4111-9609-31DDFC12DC2D}"/>
    <hyperlink ref="U2" r:id="rId21" display="https://www.leaguelineup.com/teams_baseball.asp?url=ontarioseniorbaseball&amp;teamid=5288492&amp;stats=OFFENSE&amp;ss=035" xr:uid="{D74CEDFB-8508-4390-8251-87C9FC3C334F}"/>
    <hyperlink ref="V2" r:id="rId22" display="https://www.leaguelineup.com/teams_baseball.asp?url=ontarioseniorbaseball&amp;teamid=5288492&amp;stats=OFFENSE&amp;ss=063" xr:uid="{A061DDCF-CCCB-4E0F-9BDC-2F1A76DE8048}"/>
    <hyperlink ref="A30" r:id="rId23" display="https://www.leaguelineup.com/teams_baseball.asp?url=ontarioseniorbaseball&amp;teamid=7289655&amp;stats=OFFENSE&amp;ss=999" xr:uid="{24D17507-F894-424F-A5E2-DC2420D1958C}"/>
    <hyperlink ref="B30" r:id="rId24" display="https://www.leaguelineup.com/teams_baseball.asp?url=ontarioseniorbaseball&amp;teamid=7289655&amp;stats=OFFENSE&amp;ss=998" xr:uid="{16622BF2-C324-4DBF-9FEC-AE2C06BDB2C0}"/>
    <hyperlink ref="C30" r:id="rId25" display="https://www.leaguelineup.com/teams_baseball.asp?url=ontarioseniorbaseball&amp;teamid=7289655&amp;stats=OFFENSE&amp;ss=033" xr:uid="{C80FF471-2679-4321-B552-F55DFB7C4778}"/>
    <hyperlink ref="D30" r:id="rId26" display="https://www.leaguelineup.com/teams_baseball.asp?url=ontarioseniorbaseball&amp;teamid=7289655&amp;stats=OFFENSE&amp;ss=013" xr:uid="{5C20E7D2-ECB7-40AE-8007-EF563DD1D674}"/>
    <hyperlink ref="E30" r:id="rId27" display="https://www.leaguelineup.com/teams_baseball.asp?url=ontarioseniorbaseball&amp;teamid=7289655&amp;stats=OFFENSE&amp;ss=065" xr:uid="{EE270551-F608-4019-90D8-1477743A5B04}"/>
    <hyperlink ref="F30" r:id="rId28" display="https://www.leaguelineup.com/teams_baseball.asp?url=ontarioseniorbaseball&amp;teamid=7289655&amp;stats=OFFENSE&amp;ss=015" xr:uid="{5B3F0653-D919-48BE-8387-CD5274F930DF}"/>
    <hyperlink ref="G30" r:id="rId29" display="https://www.leaguelineup.com/teams_baseball.asp?url=ontarioseniorbaseball&amp;teamid=7289655&amp;stats=OFFENSE&amp;ss=016" xr:uid="{536E907C-4046-4D5D-8B58-CB813CD79D14}"/>
    <hyperlink ref="H30" r:id="rId30" display="https://www.leaguelineup.com/teams_baseball.asp?url=ontarioseniorbaseball&amp;teamid=7289655&amp;stats=OFFENSE&amp;ss=017" xr:uid="{B1C88B62-FD18-4A4C-946F-1F9F8DB73F86}"/>
    <hyperlink ref="I30" r:id="rId31" display="https://www.leaguelineup.com/teams_baseball.asp?url=ontarioseniorbaseball&amp;teamid=7289655&amp;stats=OFFENSE&amp;ss=018" xr:uid="{DC1708E8-7C03-462C-B7A3-4B2975C3EEE0}"/>
    <hyperlink ref="J30" r:id="rId32" display="https://www.leaguelineup.com/teams_baseball.asp?url=ontarioseniorbaseball&amp;teamid=7289655&amp;stats=OFFENSE&amp;ss=019" xr:uid="{AFD3A97F-46A0-4542-872D-66BED9277BC3}"/>
    <hyperlink ref="K30" r:id="rId33" display="https://www.leaguelineup.com/teams_baseball.asp?url=ontarioseniorbaseball&amp;teamid=7289655&amp;stats=OFFENSE&amp;ss=020" xr:uid="{7967D945-DD07-41B6-9CEA-9B41F9D34F17}"/>
    <hyperlink ref="L30" r:id="rId34" display="https://www.leaguelineup.com/teams_baseball.asp?url=ontarioseniorbaseball&amp;teamid=7289655&amp;stats=OFFENSE&amp;ss=021" xr:uid="{31DA4C13-3793-4481-AB7E-AC2EC4F90512}"/>
    <hyperlink ref="M30" r:id="rId35" display="https://www.leaguelineup.com/teams_baseball.asp?url=ontarioseniorbaseball&amp;teamid=7289655&amp;stats=OFFENSE&amp;ss=022" xr:uid="{32030E79-17B0-4BDC-8E9C-11486D9FF88C}"/>
    <hyperlink ref="N30" r:id="rId36" display="https://www.leaguelineup.com/teams_baseball.asp?url=ontarioseniorbaseball&amp;teamid=7289655&amp;stats=OFFENSE&amp;ss=023" xr:uid="{7B1A2819-8D2B-44C1-8C69-9AC1669425E3}"/>
    <hyperlink ref="O30" r:id="rId37" display="https://www.leaguelineup.com/teams_baseball.asp?url=ontarioseniorbaseball&amp;teamid=7289655&amp;stats=OFFENSE&amp;ss=024" xr:uid="{26BB7641-0338-4ABB-A40B-82EAC5668AC6}"/>
    <hyperlink ref="P30" r:id="rId38" display="https://www.leaguelineup.com/teams_baseball.asp?url=ontarioseniorbaseball&amp;teamid=7289655&amp;stats=OFFENSE&amp;ss=026" xr:uid="{E74530C5-EA00-4CF8-9F53-016FD2490D2C}"/>
    <hyperlink ref="Q30" r:id="rId39" display="https://www.leaguelineup.com/teams_baseball.asp?url=ontarioseniorbaseball&amp;teamid=7289655&amp;stats=OFFENSE&amp;ss=027" xr:uid="{D6EAFC34-26F6-4583-8D5E-503D1725E6EB}"/>
    <hyperlink ref="R30" r:id="rId40" display="https://www.leaguelineup.com/teams_baseball.asp?url=ontarioseniorbaseball&amp;teamid=7289655&amp;stats=OFFENSE&amp;ss=028" xr:uid="{D6840640-7C51-46B7-965D-57AE3063A02B}"/>
    <hyperlink ref="S30" r:id="rId41" display="https://www.leaguelineup.com/teams_baseball.asp?url=ontarioseniorbaseball&amp;teamid=7289655&amp;stats=OFFENSE&amp;ss=029" xr:uid="{061E98DE-0497-4A51-9F43-AC3827BDF0B4}"/>
    <hyperlink ref="T30" r:id="rId42" display="https://www.leaguelineup.com/teams_baseball.asp?url=ontarioseniorbaseball&amp;teamid=7289655&amp;stats=OFFENSE&amp;ss=034" xr:uid="{C6828B78-F8C5-48B8-890F-6A6514C9E7E0}"/>
    <hyperlink ref="U30" r:id="rId43" display="https://www.leaguelineup.com/teams_baseball.asp?url=ontarioseniorbaseball&amp;teamid=7289655&amp;stats=OFFENSE&amp;ss=035" xr:uid="{D953CB88-EBF0-4EAD-AF9C-7B9BD5C34FDE}"/>
    <hyperlink ref="V30" r:id="rId44" display="https://www.leaguelineup.com/teams_baseball.asp?url=ontarioseniorbaseball&amp;teamid=7289655&amp;stats=OFFENSE&amp;ss=063" xr:uid="{BFBD455C-8749-470E-B5A5-41EA434CA8EB}"/>
    <hyperlink ref="A46" r:id="rId45" display="https://www.leaguelineup.com/teams_baseball.asp?url=ontarioseniorbaseball&amp;teamid=5288492&amp;stats=OFFENSE&amp;ss=999" xr:uid="{8D6E6823-1D66-4211-8DE1-A6F00A71CDE8}"/>
    <hyperlink ref="B46" r:id="rId46" display="https://www.leaguelineup.com/teams_baseball.asp?url=ontarioseniorbaseball&amp;teamid=5288492&amp;stats=OFFENSE&amp;ss=998" xr:uid="{3ECEF86D-FEF0-42A9-83B5-3A39072190AD}"/>
    <hyperlink ref="C46" r:id="rId47" display="https://www.leaguelineup.com/teams_baseball.asp?url=ontarioseniorbaseball&amp;teamid=5288492&amp;stats=OFFENSE&amp;ss=033" xr:uid="{0A8588EC-67B3-4090-8B04-DCCE4147806B}"/>
    <hyperlink ref="D46" r:id="rId48" display="https://www.leaguelineup.com/teams_baseball.asp?url=ontarioseniorbaseball&amp;teamid=5288492&amp;stats=OFFENSE&amp;ss=013" xr:uid="{BA41FF02-50EA-49AD-9182-90A5526EAB03}"/>
    <hyperlink ref="E46" r:id="rId49" display="https://www.leaguelineup.com/teams_baseball.asp?url=ontarioseniorbaseball&amp;teamid=5288492&amp;stats=OFFENSE&amp;ss=065" xr:uid="{DB0F9E4A-D6BB-424D-A832-B441A29FF4CA}"/>
    <hyperlink ref="F46" r:id="rId50" display="https://www.leaguelineup.com/teams_baseball.asp?url=ontarioseniorbaseball&amp;teamid=5288492&amp;stats=OFFENSE&amp;ss=015" xr:uid="{223D9111-82C6-4DD5-A270-66050F4D551C}"/>
    <hyperlink ref="G46" r:id="rId51" display="https://www.leaguelineup.com/teams_baseball.asp?url=ontarioseniorbaseball&amp;teamid=5288492&amp;stats=OFFENSE&amp;ss=016" xr:uid="{4CFB3EE1-52A6-4806-B758-F7046F0FEB74}"/>
    <hyperlink ref="H46" r:id="rId52" display="https://www.leaguelineup.com/teams_baseball.asp?url=ontarioseniorbaseball&amp;teamid=5288492&amp;stats=OFFENSE&amp;ss=017" xr:uid="{E7AEB9EC-429E-4713-B06A-1C1FF21CEB9D}"/>
    <hyperlink ref="I46" r:id="rId53" display="https://www.leaguelineup.com/teams_baseball.asp?url=ontarioseniorbaseball&amp;teamid=5288492&amp;stats=OFFENSE&amp;ss=018" xr:uid="{9239E61C-8D7F-42B7-AEE6-E9DE5D366537}"/>
    <hyperlink ref="J46" r:id="rId54" display="https://www.leaguelineup.com/teams_baseball.asp?url=ontarioseniorbaseball&amp;teamid=5288492&amp;stats=OFFENSE&amp;ss=019" xr:uid="{86161E13-E0A7-47B6-B9E2-7195FAABEAB5}"/>
    <hyperlink ref="K46" r:id="rId55" display="https://www.leaguelineup.com/teams_baseball.asp?url=ontarioseniorbaseball&amp;teamid=5288492&amp;stats=OFFENSE&amp;ss=020" xr:uid="{F99D5905-60D6-4656-B3FD-CE089C37F1E0}"/>
    <hyperlink ref="L46" r:id="rId56" display="https://www.leaguelineup.com/teams_baseball.asp?url=ontarioseniorbaseball&amp;teamid=5288492&amp;stats=OFFENSE&amp;ss=021" xr:uid="{ED7ED635-A44C-48CF-B245-12DE6BAD00EF}"/>
    <hyperlink ref="M46" r:id="rId57" display="https://www.leaguelineup.com/teams_baseball.asp?url=ontarioseniorbaseball&amp;teamid=5288492&amp;stats=OFFENSE&amp;ss=022" xr:uid="{363000C7-DB5F-4DD0-9702-47BCAED4B34D}"/>
    <hyperlink ref="N46" r:id="rId58" display="https://www.leaguelineup.com/teams_baseball.asp?url=ontarioseniorbaseball&amp;teamid=5288492&amp;stats=OFFENSE&amp;ss=023" xr:uid="{33247993-D911-4BD1-8C3A-DF17E07E9D5E}"/>
    <hyperlink ref="O46" r:id="rId59" display="https://www.leaguelineup.com/teams_baseball.asp?url=ontarioseniorbaseball&amp;teamid=5288492&amp;stats=OFFENSE&amp;ss=024" xr:uid="{EF173DA3-BDE7-4865-88C7-8BAFACA1A6FF}"/>
    <hyperlink ref="P46" r:id="rId60" display="https://www.leaguelineup.com/teams_baseball.asp?url=ontarioseniorbaseball&amp;teamid=5288492&amp;stats=OFFENSE&amp;ss=026" xr:uid="{7BD6A520-EFF7-48D7-9671-DD4156BC64BE}"/>
    <hyperlink ref="Q46" r:id="rId61" display="https://www.leaguelineup.com/teams_baseball.asp?url=ontarioseniorbaseball&amp;teamid=5288492&amp;stats=OFFENSE&amp;ss=027" xr:uid="{BE46A2C3-487B-4A45-AEBB-5F90CAC6703C}"/>
    <hyperlink ref="R46" r:id="rId62" display="https://www.leaguelineup.com/teams_baseball.asp?url=ontarioseniorbaseball&amp;teamid=5288492&amp;stats=OFFENSE&amp;ss=028" xr:uid="{052E6E6D-2FBE-479B-8B13-B85E58A72F2F}"/>
    <hyperlink ref="S46" r:id="rId63" display="https://www.leaguelineup.com/teams_baseball.asp?url=ontarioseniorbaseball&amp;teamid=5288492&amp;stats=OFFENSE&amp;ss=029" xr:uid="{C0BCE731-D43A-4043-A3AC-B7FAE05230EA}"/>
    <hyperlink ref="T46" r:id="rId64" display="https://www.leaguelineup.com/teams_baseball.asp?url=ontarioseniorbaseball&amp;teamid=5288492&amp;stats=OFFENSE&amp;ss=034" xr:uid="{71311630-5285-40D4-9F82-B19539FB3FBC}"/>
    <hyperlink ref="U46" r:id="rId65" display="https://www.leaguelineup.com/teams_baseball.asp?url=ontarioseniorbaseball&amp;teamid=5288492&amp;stats=OFFENSE&amp;ss=035" xr:uid="{25929762-CB81-4CFB-BCAD-7E292D65A094}"/>
    <hyperlink ref="V46" r:id="rId66" display="https://www.leaguelineup.com/teams_baseball.asp?url=ontarioseniorbaseball&amp;teamid=5288492&amp;stats=OFFENSE&amp;ss=063" xr:uid="{C73C2772-7925-4D60-BF4F-24DF9CA3FB06}"/>
    <hyperlink ref="A74" r:id="rId67" display="https://www.leaguelineup.com/teams_baseball.asp?url=ontarioseniorbaseball&amp;teamid=5288492&amp;stats=PITCHING&amp;ss=999" xr:uid="{38C629DD-1200-426F-AD77-067EEAD0088F}"/>
    <hyperlink ref="B74" r:id="rId68" display="https://www.leaguelineup.com/teams_baseball.asp?url=ontarioseniorbaseball&amp;teamid=5288492&amp;stats=PITCHING&amp;ss=998" xr:uid="{EF37B0AF-7836-441B-8466-FE01E53CF848}"/>
    <hyperlink ref="C74" r:id="rId69" display="https://www.leaguelineup.com/teams_baseball.asp?url=ontarioseniorbaseball&amp;teamid=5288492&amp;stats=PITCHING&amp;ss=037" xr:uid="{0D9DB8AC-17B0-4E76-AB13-A2EA39913060}"/>
    <hyperlink ref="D74" r:id="rId70" display="https://www.leaguelineup.com/teams_baseball.asp?url=ontarioseniorbaseball&amp;teamid=5288492&amp;stats=PITCHING&amp;ss=038" xr:uid="{A4396E15-DDC4-447F-BCE0-B6B5CBB32885}"/>
    <hyperlink ref="E74" r:id="rId71" display="https://www.leaguelineup.com/teams_baseball.asp?url=ontarioseniorbaseball&amp;teamid=5288492&amp;stats=PITCHING&amp;ss=039" xr:uid="{346983B1-579C-4D88-BFF2-ED645B0A3154}"/>
    <hyperlink ref="F74" r:id="rId72" display="https://www.leaguelineup.com/teams_baseball.asp?url=ontarioseniorbaseball&amp;teamid=5288492&amp;stats=PITCHING&amp;ss=040" xr:uid="{7EDCDB87-9EEE-4026-A0B0-C009D07794A4}"/>
    <hyperlink ref="G74" r:id="rId73" display="https://www.leaguelineup.com/teams_baseball.asp?url=ontarioseniorbaseball&amp;teamid=5288492&amp;stats=PITCHING&amp;ss=041" xr:uid="{C5A1FDA2-87BE-4200-BF6B-420A975CA5AD}"/>
    <hyperlink ref="H74" r:id="rId74" display="https://www.leaguelineup.com/teams_baseball.asp?url=ontarioseniorbaseball&amp;teamid=5288492&amp;stats=PITCHING&amp;ss=042" xr:uid="{A5A58737-1D77-4DED-A016-83CD6C5554F6}"/>
    <hyperlink ref="I74" r:id="rId75" display="https://www.leaguelineup.com/teams_baseball.asp?url=ontarioseniorbaseball&amp;teamid=5288492&amp;stats=PITCHING&amp;ss=043" xr:uid="{E3A8BA66-90FC-487C-9CF4-4C4889D23C15}"/>
    <hyperlink ref="J74" r:id="rId76" display="https://www.leaguelineup.com/teams_baseball.asp?url=ontarioseniorbaseball&amp;teamid=5288492&amp;stats=PITCHING&amp;ss=044" xr:uid="{2C4FC1B9-8C3E-43E8-B15A-0CC32BD06EA0}"/>
    <hyperlink ref="K74" r:id="rId77" display="https://www.leaguelineup.com/teams_baseball.asp?url=ontarioseniorbaseball&amp;teamid=5288492&amp;stats=PITCHING&amp;ss=046" xr:uid="{DCF24275-59A6-4CF5-8324-F799705DE3C6}"/>
    <hyperlink ref="L74" r:id="rId78" display="https://www.leaguelineup.com/teams_baseball.asp?url=ontarioseniorbaseball&amp;teamid=5288492&amp;stats=PITCHING&amp;ss=047" xr:uid="{4207800F-7658-4437-BC02-C330CE62EC12}"/>
    <hyperlink ref="M74" r:id="rId79" display="https://www.leaguelineup.com/teams_baseball.asp?url=ontarioseniorbaseball&amp;teamid=5288492&amp;stats=PITCHING&amp;ss=048" xr:uid="{72591DF2-C021-439F-81A4-FE2CC83F2525}"/>
    <hyperlink ref="N74" r:id="rId80" display="https://www.leaguelineup.com/teams_baseball.asp?url=ontarioseniorbaseball&amp;teamid=5288492&amp;stats=PITCHING&amp;ss=049" xr:uid="{B519523A-99BE-4040-8667-1FEE454B62B4}"/>
    <hyperlink ref="O74" r:id="rId81" display="https://www.leaguelineup.com/teams_baseball.asp?url=ontarioseniorbaseball&amp;teamid=5288492&amp;stats=PITCHING&amp;ss=050" xr:uid="{954D1C0E-F1BB-4242-A1F7-8CEB72249D11}"/>
    <hyperlink ref="P74" r:id="rId82" display="https://www.leaguelineup.com/teams_baseball.asp?url=ontarioseniorbaseball&amp;teamid=5288492&amp;stats=PITCHING&amp;ss=052" xr:uid="{80FDAB39-9479-4A8B-BC89-C17793947D47}"/>
    <hyperlink ref="Q74" r:id="rId83" display="https://www.leaguelineup.com/teams_baseball.asp?url=ontarioseniorbaseball&amp;teamid=5288492&amp;stats=PITCHING&amp;ss=053" xr:uid="{20BD6475-38F5-4CF2-B84C-CD03F332BB03}"/>
    <hyperlink ref="R74" r:id="rId84" display="https://www.leaguelineup.com/teams_baseball.asp?url=ontarioseniorbaseball&amp;teamid=5288492&amp;stats=PITCHING&amp;ss=064" xr:uid="{EDE75A16-918E-4A40-B6D3-C037ACF58C87}"/>
    <hyperlink ref="A85" r:id="rId85" display="https://www.leaguelineup.com/teams_baseball.asp?url=ontarioseniorbaseball&amp;teamid=7289655&amp;stats=PITCHING&amp;ss=999" xr:uid="{F01AAA0F-FFF5-4A25-8299-589560400DEE}"/>
    <hyperlink ref="B85" r:id="rId86" display="https://www.leaguelineup.com/teams_baseball.asp?url=ontarioseniorbaseball&amp;teamid=7289655&amp;stats=PITCHING&amp;ss=998" xr:uid="{ED4E8A15-6498-4BED-81A6-1B56807C19F3}"/>
    <hyperlink ref="C85" r:id="rId87" display="https://www.leaguelineup.com/teams_baseball.asp?url=ontarioseniorbaseball&amp;teamid=7289655&amp;stats=PITCHING&amp;ss=037" xr:uid="{14E34EC4-676C-407F-B58A-5A4E734122B0}"/>
    <hyperlink ref="D85" r:id="rId88" display="https://www.leaguelineup.com/teams_baseball.asp?url=ontarioseniorbaseball&amp;teamid=7289655&amp;stats=PITCHING&amp;ss=038" xr:uid="{F73D14F8-597A-4957-85EC-04FA57EDAF37}"/>
    <hyperlink ref="E85" r:id="rId89" display="https://www.leaguelineup.com/teams_baseball.asp?url=ontarioseniorbaseball&amp;teamid=7289655&amp;stats=PITCHING&amp;ss=039" xr:uid="{1CE159EE-0EC2-4987-8A01-28A9F288B752}"/>
    <hyperlink ref="F85" r:id="rId90" display="https://www.leaguelineup.com/teams_baseball.asp?url=ontarioseniorbaseball&amp;teamid=7289655&amp;stats=PITCHING&amp;ss=040" xr:uid="{A9334B8A-9D81-446E-84F6-25AF6EBDD672}"/>
    <hyperlink ref="G85" r:id="rId91" display="https://www.leaguelineup.com/teams_baseball.asp?url=ontarioseniorbaseball&amp;teamid=7289655&amp;stats=PITCHING&amp;ss=041" xr:uid="{2D2C9571-E607-42B8-BC76-48026F356916}"/>
    <hyperlink ref="H85" r:id="rId92" display="https://www.leaguelineup.com/teams_baseball.asp?url=ontarioseniorbaseball&amp;teamid=7289655&amp;stats=PITCHING&amp;ss=042" xr:uid="{7269A503-B2E8-4B14-A36A-933CCE540E19}"/>
    <hyperlink ref="I85" r:id="rId93" display="https://www.leaguelineup.com/teams_baseball.asp?url=ontarioseniorbaseball&amp;teamid=7289655&amp;stats=PITCHING&amp;ss=043" xr:uid="{EC14A017-1F0F-4B58-AD90-0306704F1852}"/>
    <hyperlink ref="J85" r:id="rId94" display="https://www.leaguelineup.com/teams_baseball.asp?url=ontarioseniorbaseball&amp;teamid=7289655&amp;stats=PITCHING&amp;ss=044" xr:uid="{7D0C109E-9B1C-4A1A-927F-3F3FE4D6D727}"/>
    <hyperlink ref="K85" r:id="rId95" display="https://www.leaguelineup.com/teams_baseball.asp?url=ontarioseniorbaseball&amp;teamid=7289655&amp;stats=PITCHING&amp;ss=046" xr:uid="{E4F474E1-E713-43E8-86BF-20ED977855D9}"/>
    <hyperlink ref="L85" r:id="rId96" display="https://www.leaguelineup.com/teams_baseball.asp?url=ontarioseniorbaseball&amp;teamid=7289655&amp;stats=PITCHING&amp;ss=047" xr:uid="{43E7C9B7-59E4-42D6-8494-45167EB13962}"/>
    <hyperlink ref="M85" r:id="rId97" display="https://www.leaguelineup.com/teams_baseball.asp?url=ontarioseniorbaseball&amp;teamid=7289655&amp;stats=PITCHING&amp;ss=048" xr:uid="{15BBA3A4-6805-473C-B0FF-700816D148A6}"/>
    <hyperlink ref="N85" r:id="rId98" display="https://www.leaguelineup.com/teams_baseball.asp?url=ontarioseniorbaseball&amp;teamid=7289655&amp;stats=PITCHING&amp;ss=049" xr:uid="{57A0BC1B-2EFC-4DB6-84AF-487E18941050}"/>
    <hyperlink ref="O85" r:id="rId99" display="https://www.leaguelineup.com/teams_baseball.asp?url=ontarioseniorbaseball&amp;teamid=7289655&amp;stats=PITCHING&amp;ss=050" xr:uid="{D957E590-4187-488C-AEEF-23A8258E6D5F}"/>
    <hyperlink ref="P85" r:id="rId100" display="https://www.leaguelineup.com/teams_baseball.asp?url=ontarioseniorbaseball&amp;teamid=7289655&amp;stats=PITCHING&amp;ss=052" xr:uid="{7F8FB305-C023-49F2-9D33-D81CC95053AD}"/>
    <hyperlink ref="Q85" r:id="rId101" display="https://www.leaguelineup.com/teams_baseball.asp?url=ontarioseniorbaseball&amp;teamid=7289655&amp;stats=PITCHING&amp;ss=053" xr:uid="{1DDC3857-0BC2-4732-BB7E-DAD134846AD9}"/>
    <hyperlink ref="R85" r:id="rId102" display="https://www.leaguelineup.com/teams_baseball.asp?url=ontarioseniorbaseball&amp;teamid=7289655&amp;stats=PITCHING&amp;ss=064" xr:uid="{3B7C3DA1-F357-4F65-AEB3-B229C2DE5B59}"/>
    <hyperlink ref="A92" r:id="rId103" display="https://www.leaguelineup.com/teams_baseball.asp?url=ontarioseniorbaseball&amp;teamid=5288492&amp;stats=PITCHING&amp;ss=999" xr:uid="{3F4ABFAA-B680-41DB-ACB3-0E6BBA63D97E}"/>
    <hyperlink ref="B92" r:id="rId104" display="https://www.leaguelineup.com/teams_baseball.asp?url=ontarioseniorbaseball&amp;teamid=5288492&amp;stats=PITCHING&amp;ss=998" xr:uid="{F2B0111F-A13F-455F-90EE-26E23DE0D7FB}"/>
    <hyperlink ref="C92" r:id="rId105" display="https://www.leaguelineup.com/teams_baseball.asp?url=ontarioseniorbaseball&amp;teamid=5288492&amp;stats=PITCHING&amp;ss=037" xr:uid="{AA48510D-42E8-4A95-B557-322AAC30CBFA}"/>
    <hyperlink ref="D92" r:id="rId106" display="https://www.leaguelineup.com/teams_baseball.asp?url=ontarioseniorbaseball&amp;teamid=5288492&amp;stats=PITCHING&amp;ss=038" xr:uid="{CF98567F-9CFB-43D8-9775-744679986412}"/>
    <hyperlink ref="E92" r:id="rId107" display="https://www.leaguelineup.com/teams_baseball.asp?url=ontarioseniorbaseball&amp;teamid=5288492&amp;stats=PITCHING&amp;ss=039" xr:uid="{32ED8F85-EDAD-4D1E-9900-8AD4651B9699}"/>
    <hyperlink ref="F92" r:id="rId108" display="https://www.leaguelineup.com/teams_baseball.asp?url=ontarioseniorbaseball&amp;teamid=5288492&amp;stats=PITCHING&amp;ss=040" xr:uid="{46B613BB-8CDD-48AC-A79F-D359991F4FCD}"/>
    <hyperlink ref="G92" r:id="rId109" display="https://www.leaguelineup.com/teams_baseball.asp?url=ontarioseniorbaseball&amp;teamid=5288492&amp;stats=PITCHING&amp;ss=041" xr:uid="{539BB5B1-CC10-4642-8802-4A1D22183A8F}"/>
    <hyperlink ref="H92" r:id="rId110" display="https://www.leaguelineup.com/teams_baseball.asp?url=ontarioseniorbaseball&amp;teamid=5288492&amp;stats=PITCHING&amp;ss=042" xr:uid="{356B0D7D-8043-4CEB-9D33-FD9617624363}"/>
    <hyperlink ref="I92" r:id="rId111" display="https://www.leaguelineup.com/teams_baseball.asp?url=ontarioseniorbaseball&amp;teamid=5288492&amp;stats=PITCHING&amp;ss=043" xr:uid="{4F6CF40E-0A86-4BEA-ACB9-081B213BE881}"/>
    <hyperlink ref="J92" r:id="rId112" display="https://www.leaguelineup.com/teams_baseball.asp?url=ontarioseniorbaseball&amp;teamid=5288492&amp;stats=PITCHING&amp;ss=044" xr:uid="{E8022720-E81E-4226-BA12-D285B658EFBE}"/>
    <hyperlink ref="K92" r:id="rId113" display="https://www.leaguelineup.com/teams_baseball.asp?url=ontarioseniorbaseball&amp;teamid=5288492&amp;stats=PITCHING&amp;ss=046" xr:uid="{30D5FFA9-FEE1-4A49-94A9-C5B3AE0E64C6}"/>
    <hyperlink ref="L92" r:id="rId114" display="https://www.leaguelineup.com/teams_baseball.asp?url=ontarioseniorbaseball&amp;teamid=5288492&amp;stats=PITCHING&amp;ss=047" xr:uid="{D94725DC-4B20-4CCE-BF38-DBFB07FC86AF}"/>
    <hyperlink ref="M92" r:id="rId115" display="https://www.leaguelineup.com/teams_baseball.asp?url=ontarioseniorbaseball&amp;teamid=5288492&amp;stats=PITCHING&amp;ss=048" xr:uid="{62540FE9-63F6-4CB7-BCCB-6B6CB83F2725}"/>
    <hyperlink ref="N92" r:id="rId116" display="https://www.leaguelineup.com/teams_baseball.asp?url=ontarioseniorbaseball&amp;teamid=5288492&amp;stats=PITCHING&amp;ss=049" xr:uid="{41614650-0BE4-4CA5-9068-F3407DCC0071}"/>
    <hyperlink ref="O92" r:id="rId117" display="https://www.leaguelineup.com/teams_baseball.asp?url=ontarioseniorbaseball&amp;teamid=5288492&amp;stats=PITCHING&amp;ss=050" xr:uid="{5BE64962-EFBE-404B-A2E8-CCFBCDDF8BC5}"/>
    <hyperlink ref="P92" r:id="rId118" display="https://www.leaguelineup.com/teams_baseball.asp?url=ontarioseniorbaseball&amp;teamid=5288492&amp;stats=PITCHING&amp;ss=052" xr:uid="{A78B2F96-B403-4F05-940B-E888C6D2972C}"/>
    <hyperlink ref="Q92" r:id="rId119" display="https://www.leaguelineup.com/teams_baseball.asp?url=ontarioseniorbaseball&amp;teamid=5288492&amp;stats=PITCHING&amp;ss=053" xr:uid="{F3655886-5787-4164-B04C-B0C3BF0E36DF}"/>
    <hyperlink ref="R92" r:id="rId120" display="https://www.leaguelineup.com/teams_baseball.asp?url=ontarioseniorbaseball&amp;teamid=5288492&amp;stats=PITCHING&amp;ss=064" xr:uid="{37B1CCD3-7DCF-458A-B43D-230E7633A7C2}"/>
    <hyperlink ref="A103" r:id="rId121" display="https://www.leaguelineup.com/teams_baseball.asp?url=ontarioseniorbaseball&amp;teamid=5288492&amp;stats=OFFENSE&amp;ss=999" xr:uid="{08A65AB7-BBA1-43A8-84A9-7E02703F539B}"/>
    <hyperlink ref="B103" r:id="rId122" display="https://www.leaguelineup.com/teams_baseball.asp?url=ontarioseniorbaseball&amp;teamid=5288492&amp;stats=OFFENSE&amp;ss=998" xr:uid="{1412842C-B604-47A6-AA61-6A241BBD2284}"/>
    <hyperlink ref="C103" r:id="rId123" display="https://www.leaguelineup.com/teams_baseball.asp?url=ontarioseniorbaseball&amp;teamid=5288492&amp;stats=OFFENSE&amp;ss=033" xr:uid="{1FFD5874-D947-4627-8667-5819CB11FC0D}"/>
    <hyperlink ref="D103" r:id="rId124" display="https://www.leaguelineup.com/teams_baseball.asp?url=ontarioseniorbaseball&amp;teamid=5288492&amp;stats=OFFENSE&amp;ss=013" xr:uid="{992C9175-5CD6-400C-819F-E1538D886FD3}"/>
    <hyperlink ref="E103" r:id="rId125" display="https://www.leaguelineup.com/teams_baseball.asp?url=ontarioseniorbaseball&amp;teamid=5288492&amp;stats=OFFENSE&amp;ss=015" xr:uid="{14AB2FA3-2E7A-481E-929C-641B40BDCAE8}"/>
    <hyperlink ref="F103" r:id="rId126" display="https://www.leaguelineup.com/teams_baseball.asp?url=ontarioseniorbaseball&amp;teamid=5288492&amp;stats=OFFENSE&amp;ss=016" xr:uid="{A486E446-8C57-4DB4-AC0D-4C9A69AF3973}"/>
    <hyperlink ref="G103" r:id="rId127" display="https://www.leaguelineup.com/teams_baseball.asp?url=ontarioseniorbaseball&amp;teamid=5288492&amp;stats=OFFENSE&amp;ss=017" xr:uid="{214CABFD-1293-403A-896D-7C419FF6C74C}"/>
    <hyperlink ref="H103" r:id="rId128" display="https://www.leaguelineup.com/teams_baseball.asp?url=ontarioseniorbaseball&amp;teamid=5288492&amp;stats=OFFENSE&amp;ss=018" xr:uid="{15222989-0E88-449F-A516-79067C4A3475}"/>
    <hyperlink ref="I103" r:id="rId129" display="https://www.leaguelineup.com/teams_baseball.asp?url=ontarioseniorbaseball&amp;teamid=5288492&amp;stats=OFFENSE&amp;ss=019" xr:uid="{DEF00F81-DA9E-4573-BADB-4FFDF17FF0FB}"/>
    <hyperlink ref="J103" r:id="rId130" display="https://www.leaguelineup.com/teams_baseball.asp?url=ontarioseniorbaseball&amp;teamid=5288492&amp;stats=OFFENSE&amp;ss=020" xr:uid="{E1DDD35A-8FEA-4D18-8A6D-4BF006580257}"/>
    <hyperlink ref="K103" r:id="rId131" display="https://www.leaguelineup.com/teams_baseball.asp?url=ontarioseniorbaseball&amp;teamid=5288492&amp;stats=OFFENSE&amp;ss=021" xr:uid="{65085A94-85CA-455A-A19D-ABFABCDD2FCB}"/>
    <hyperlink ref="L103" r:id="rId132" display="https://www.leaguelineup.com/teams_baseball.asp?url=ontarioseniorbaseball&amp;teamid=5288492&amp;stats=OFFENSE&amp;ss=022" xr:uid="{3DDF9F19-9BE4-44F6-AD7F-32FBA79918FD}"/>
    <hyperlink ref="M103" r:id="rId133" display="https://www.leaguelineup.com/teams_baseball.asp?url=ontarioseniorbaseball&amp;teamid=5288492&amp;stats=OFFENSE&amp;ss=023" xr:uid="{A0F03449-F163-4565-8744-C983FD70C180}"/>
    <hyperlink ref="N103" r:id="rId134" display="https://www.leaguelineup.com/teams_baseball.asp?url=ontarioseniorbaseball&amp;teamid=5288492&amp;stats=OFFENSE&amp;ss=024" xr:uid="{6DD0BED0-FE18-451B-8E93-4F45A2BCD289}"/>
    <hyperlink ref="O103" r:id="rId135" display="https://www.leaguelineup.com/teams_baseball.asp?url=ontarioseniorbaseball&amp;teamid=5288492&amp;stats=OFFENSE&amp;ss=026" xr:uid="{6701BACB-992E-4238-92F7-DF6C680B9E4C}"/>
    <hyperlink ref="P103" r:id="rId136" display="https://www.leaguelineup.com/teams_baseball.asp?url=ontarioseniorbaseball&amp;teamid=5288492&amp;stats=OFFENSE&amp;ss=027" xr:uid="{6B6F36A8-9221-425F-92FB-35DE427CA1E4}"/>
    <hyperlink ref="Q103" r:id="rId137" display="https://www.leaguelineup.com/teams_baseball.asp?url=ontarioseniorbaseball&amp;teamid=5288492&amp;stats=OFFENSE&amp;ss=028" xr:uid="{6D674B8E-EC68-4636-BEA9-DD1DA36F34DD}"/>
    <hyperlink ref="R103" r:id="rId138" display="https://www.leaguelineup.com/teams_baseball.asp?url=ontarioseniorbaseball&amp;teamid=5288492&amp;stats=OFFENSE&amp;ss=029" xr:uid="{9034FC05-4C11-4401-9418-9FF1D2701686}"/>
    <hyperlink ref="S103" r:id="rId139" display="https://www.leaguelineup.com/teams_baseball.asp?url=ontarioseniorbaseball&amp;teamid=5288492&amp;stats=OFFENSE&amp;ss=034" xr:uid="{F589C7FF-9F44-4E46-ADCF-347EE10D5274}"/>
    <hyperlink ref="T103" r:id="rId140" display="https://www.leaguelineup.com/teams_baseball.asp?url=ontarioseniorbaseball&amp;teamid=5288492&amp;stats=OFFENSE&amp;ss=035" xr:uid="{F6D4D96B-10D1-4CCF-BEBA-CA1B170F6A6A}"/>
    <hyperlink ref="U103" r:id="rId141" display="https://www.leaguelineup.com/teams_baseball.asp?url=ontarioseniorbaseball&amp;teamid=5288492&amp;stats=OFFENSE&amp;ss=063" xr:uid="{062746B3-74CA-41E8-8608-A3E59CD1F085}"/>
    <hyperlink ref="A131" r:id="rId142" display="https://www.leaguelineup.com/teams_baseball.asp?url=ontarioseniorbaseball&amp;teamid=5288492&amp;stats=PITCHING&amp;ss=999" xr:uid="{D29314FB-2A56-41ED-85D4-9A0091FBF7EE}"/>
    <hyperlink ref="B131" r:id="rId143" display="https://www.leaguelineup.com/teams_baseball.asp?url=ontarioseniorbaseball&amp;teamid=5288492&amp;stats=PITCHING&amp;ss=998" xr:uid="{43A155CE-651A-41D2-926E-86BFD058E481}"/>
    <hyperlink ref="C131" r:id="rId144" display="https://www.leaguelineup.com/teams_baseball.asp?url=ontarioseniorbaseball&amp;teamid=5288492&amp;stats=PITCHING&amp;ss=037" xr:uid="{8FE8655A-812F-4A45-A2AB-2BB1B6D345F4}"/>
    <hyperlink ref="D131" r:id="rId145" display="https://www.leaguelineup.com/teams_baseball.asp?url=ontarioseniorbaseball&amp;teamid=5288492&amp;stats=PITCHING&amp;ss=038" xr:uid="{9F9EA65E-785B-418C-B0A0-940DB239B064}"/>
    <hyperlink ref="E131" r:id="rId146" display="https://www.leaguelineup.com/teams_baseball.asp?url=ontarioseniorbaseball&amp;teamid=5288492&amp;stats=PITCHING&amp;ss=039" xr:uid="{3CD6EB27-4B00-43C7-950F-99B6C496E24F}"/>
    <hyperlink ref="F131" r:id="rId147" display="https://www.leaguelineup.com/teams_baseball.asp?url=ontarioseniorbaseball&amp;teamid=5288492&amp;stats=PITCHING&amp;ss=040" xr:uid="{D9325D06-33F4-4C67-B6F9-13584C2A0590}"/>
    <hyperlink ref="G131" r:id="rId148" display="https://www.leaguelineup.com/teams_baseball.asp?url=ontarioseniorbaseball&amp;teamid=5288492&amp;stats=PITCHING&amp;ss=041" xr:uid="{8E2B1F88-92CA-46EB-B45E-41D9B451A81C}"/>
    <hyperlink ref="H131" r:id="rId149" display="https://www.leaguelineup.com/teams_baseball.asp?url=ontarioseniorbaseball&amp;teamid=5288492&amp;stats=PITCHING&amp;ss=042" xr:uid="{88597C6D-994D-4C5E-B9EB-AE7A172A4422}"/>
    <hyperlink ref="I131" r:id="rId150" display="https://www.leaguelineup.com/teams_baseball.asp?url=ontarioseniorbaseball&amp;teamid=5288492&amp;stats=PITCHING&amp;ss=043" xr:uid="{C77ED918-6B68-4D1C-849B-903FC9258FBB}"/>
    <hyperlink ref="J131" r:id="rId151" display="https://www.leaguelineup.com/teams_baseball.asp?url=ontarioseniorbaseball&amp;teamid=5288492&amp;stats=PITCHING&amp;ss=044" xr:uid="{767A112F-313E-492E-AF15-028EBAFD1BAA}"/>
    <hyperlink ref="K131" r:id="rId152" display="https://www.leaguelineup.com/teams_baseball.asp?url=ontarioseniorbaseball&amp;teamid=5288492&amp;stats=PITCHING&amp;ss=046" xr:uid="{6C1DA3A4-15F1-480D-95B3-399E8004DE0E}"/>
    <hyperlink ref="L131" r:id="rId153" display="https://www.leaguelineup.com/teams_baseball.asp?url=ontarioseniorbaseball&amp;teamid=5288492&amp;stats=PITCHING&amp;ss=047" xr:uid="{AD2FD2BB-506E-480A-ABD8-5071D9C17AB0}"/>
    <hyperlink ref="M131" r:id="rId154" display="https://www.leaguelineup.com/teams_baseball.asp?url=ontarioseniorbaseball&amp;teamid=5288492&amp;stats=PITCHING&amp;ss=048" xr:uid="{BCB5F6B1-F0EE-4F28-991D-144FF781D5E9}"/>
    <hyperlink ref="N131" r:id="rId155" display="https://www.leaguelineup.com/teams_baseball.asp?url=ontarioseniorbaseball&amp;teamid=5288492&amp;stats=PITCHING&amp;ss=049" xr:uid="{F83C773C-36D8-4BC1-9E19-BEA6FBB96B4D}"/>
    <hyperlink ref="O131" r:id="rId156" display="https://www.leaguelineup.com/teams_baseball.asp?url=ontarioseniorbaseball&amp;teamid=5288492&amp;stats=PITCHING&amp;ss=050" xr:uid="{AF60BB58-EA73-461D-A76E-62E8C45A6674}"/>
    <hyperlink ref="P131" r:id="rId157" display="https://www.leaguelineup.com/teams_baseball.asp?url=ontarioseniorbaseball&amp;teamid=5288492&amp;stats=PITCHING&amp;ss=053" xr:uid="{9049FA9C-8167-4814-9567-A6DC87E05EB2}"/>
    <hyperlink ref="Q131" r:id="rId158" display="https://www.leaguelineup.com/teams_baseball.asp?url=ontarioseniorbaseball&amp;teamid=5288492&amp;stats=PITCHING&amp;ss=064" xr:uid="{E829455B-F26C-4EFB-833A-950AAEFDBD4F}"/>
  </hyperlinks>
  <pageMargins left="0.2" right="0.2" top="0.25" bottom="0.25" header="0.3" footer="0.3"/>
  <pageSetup orientation="portrait" r:id="rId15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7C25C-B075-4D46-AD1A-A55F6CE25E63}">
  <dimension ref="A1:V130"/>
  <sheetViews>
    <sheetView topLeftCell="A105" zoomScale="90" zoomScaleNormal="90" workbookViewId="0">
      <selection activeCell="L133" sqref="L133"/>
    </sheetView>
  </sheetViews>
  <sheetFormatPr defaultRowHeight="15" x14ac:dyDescent="0.2"/>
  <cols>
    <col min="1" max="1" width="3.8984375" customWidth="1"/>
    <col min="2" max="2" width="16.140625" customWidth="1"/>
    <col min="3" max="3" width="4.83984375" customWidth="1"/>
    <col min="4" max="4" width="3.62890625" customWidth="1"/>
    <col min="5" max="5" width="5.24609375" customWidth="1"/>
    <col min="6" max="6" width="4.16796875" customWidth="1"/>
    <col min="7" max="7" width="4.03515625" customWidth="1"/>
    <col min="8" max="8" width="4.4375" customWidth="1"/>
    <col min="9" max="10" width="3.62890625" customWidth="1"/>
    <col min="11" max="11" width="4.03515625" customWidth="1"/>
    <col min="12" max="16" width="3.62890625" customWidth="1"/>
    <col min="17" max="17" width="4.3046875" customWidth="1"/>
    <col min="18" max="18" width="3.62890625" customWidth="1"/>
    <col min="19" max="19" width="4.5703125" customWidth="1"/>
    <col min="20" max="20" width="5.109375" customWidth="1"/>
    <col min="21" max="21" width="5.24609375" customWidth="1"/>
    <col min="22" max="22" width="4.4375" customWidth="1"/>
  </cols>
  <sheetData>
    <row r="1" spans="1:22" ht="18.75" x14ac:dyDescent="0.25">
      <c r="A1" s="8" t="s">
        <v>191</v>
      </c>
    </row>
    <row r="2" spans="1:22" ht="13.9" customHeight="1" x14ac:dyDescent="0.2">
      <c r="A2" s="76" t="s">
        <v>62</v>
      </c>
      <c r="B2" s="76" t="s">
        <v>63</v>
      </c>
      <c r="C2" s="83" t="s">
        <v>64</v>
      </c>
      <c r="D2" s="83" t="s">
        <v>65</v>
      </c>
      <c r="E2" s="83" t="s">
        <v>66</v>
      </c>
      <c r="F2" s="83" t="s">
        <v>67</v>
      </c>
      <c r="G2" s="83" t="s">
        <v>68</v>
      </c>
      <c r="H2" s="83" t="s">
        <v>69</v>
      </c>
      <c r="I2" s="83" t="s">
        <v>70</v>
      </c>
      <c r="J2" s="83" t="s">
        <v>71</v>
      </c>
      <c r="K2" s="83" t="s">
        <v>72</v>
      </c>
      <c r="L2" s="83" t="s">
        <v>73</v>
      </c>
      <c r="M2" s="83" t="s">
        <v>74</v>
      </c>
      <c r="N2" s="83" t="s">
        <v>75</v>
      </c>
      <c r="O2" s="83" t="s">
        <v>76</v>
      </c>
      <c r="P2" s="83" t="s">
        <v>77</v>
      </c>
      <c r="Q2" s="83" t="s">
        <v>78</v>
      </c>
      <c r="R2" s="83" t="s">
        <v>79</v>
      </c>
      <c r="S2" s="83" t="s">
        <v>80</v>
      </c>
      <c r="T2" s="83" t="s">
        <v>81</v>
      </c>
      <c r="U2" s="83" t="s">
        <v>82</v>
      </c>
      <c r="V2" s="83" t="s">
        <v>83</v>
      </c>
    </row>
    <row r="3" spans="1:22" ht="11.1" customHeight="1" x14ac:dyDescent="0.2">
      <c r="A3" s="71">
        <v>52</v>
      </c>
      <c r="B3" s="72" t="s">
        <v>197</v>
      </c>
      <c r="C3" s="73">
        <f t="shared" ref="C3:C20" si="0">H3/F3</f>
        <v>1</v>
      </c>
      <c r="D3" s="71">
        <v>1</v>
      </c>
      <c r="E3" s="71">
        <v>1</v>
      </c>
      <c r="F3" s="71">
        <v>1</v>
      </c>
      <c r="G3" s="71">
        <v>0</v>
      </c>
      <c r="H3" s="71">
        <v>1</v>
      </c>
      <c r="I3" s="71">
        <v>0</v>
      </c>
      <c r="J3" s="71">
        <v>0</v>
      </c>
      <c r="K3" s="71">
        <v>0</v>
      </c>
      <c r="L3" s="71">
        <v>1</v>
      </c>
      <c r="M3" s="71">
        <v>0</v>
      </c>
      <c r="N3" s="71">
        <v>0</v>
      </c>
      <c r="O3" s="71">
        <v>0</v>
      </c>
      <c r="P3" s="71">
        <v>0</v>
      </c>
      <c r="Q3" s="71">
        <v>0</v>
      </c>
      <c r="R3" s="71">
        <v>0</v>
      </c>
      <c r="S3" s="71">
        <v>0</v>
      </c>
      <c r="T3" s="73">
        <f t="shared" ref="T3:T20" si="1">(H3+M3+O3)/(F3+M3+O3+R3+S3)</f>
        <v>1</v>
      </c>
      <c r="U3" s="73">
        <f t="shared" ref="U3:U20" si="2">(H3+I3+2*J3+3*K3)/F3</f>
        <v>1</v>
      </c>
      <c r="V3" s="73">
        <f t="shared" ref="V3:V20" si="3">T3+U3</f>
        <v>2</v>
      </c>
    </row>
    <row r="4" spans="1:22" ht="11.1" customHeight="1" x14ac:dyDescent="0.2">
      <c r="A4" s="71">
        <v>2</v>
      </c>
      <c r="B4" s="72" t="s">
        <v>198</v>
      </c>
      <c r="C4" s="73">
        <f t="shared" si="0"/>
        <v>0.56000000000000005</v>
      </c>
      <c r="D4" s="71">
        <v>20</v>
      </c>
      <c r="E4" s="71">
        <v>63</v>
      </c>
      <c r="F4" s="71">
        <v>50</v>
      </c>
      <c r="G4" s="71">
        <v>24</v>
      </c>
      <c r="H4" s="71">
        <v>28</v>
      </c>
      <c r="I4" s="71">
        <v>3</v>
      </c>
      <c r="J4" s="71">
        <v>0</v>
      </c>
      <c r="K4" s="71">
        <v>1</v>
      </c>
      <c r="L4" s="71">
        <v>12</v>
      </c>
      <c r="M4" s="71">
        <v>12</v>
      </c>
      <c r="N4" s="71">
        <v>4</v>
      </c>
      <c r="O4" s="71">
        <v>1</v>
      </c>
      <c r="P4" s="71">
        <v>5</v>
      </c>
      <c r="Q4" s="71">
        <v>0</v>
      </c>
      <c r="R4" s="71">
        <v>0</v>
      </c>
      <c r="S4" s="71">
        <v>0</v>
      </c>
      <c r="T4" s="73">
        <f t="shared" si="1"/>
        <v>0.65079365079365081</v>
      </c>
      <c r="U4" s="73">
        <f t="shared" si="2"/>
        <v>0.68</v>
      </c>
      <c r="V4" s="73">
        <f t="shared" si="3"/>
        <v>1.3307936507936509</v>
      </c>
    </row>
    <row r="5" spans="1:22" ht="11.1" customHeight="1" x14ac:dyDescent="0.2">
      <c r="A5" s="71">
        <v>26</v>
      </c>
      <c r="B5" s="72" t="s">
        <v>199</v>
      </c>
      <c r="C5" s="73">
        <f t="shared" si="0"/>
        <v>0.47826086956521741</v>
      </c>
      <c r="D5" s="71">
        <v>11</v>
      </c>
      <c r="E5" s="71">
        <v>27</v>
      </c>
      <c r="F5" s="71">
        <v>23</v>
      </c>
      <c r="G5" s="71">
        <v>8</v>
      </c>
      <c r="H5" s="71">
        <v>11</v>
      </c>
      <c r="I5" s="71">
        <v>3</v>
      </c>
      <c r="J5" s="71">
        <v>0</v>
      </c>
      <c r="K5" s="71">
        <v>0</v>
      </c>
      <c r="L5" s="71">
        <v>10</v>
      </c>
      <c r="M5" s="71">
        <v>3</v>
      </c>
      <c r="N5" s="71">
        <v>3</v>
      </c>
      <c r="O5" s="71">
        <v>0</v>
      </c>
      <c r="P5" s="71">
        <v>3</v>
      </c>
      <c r="Q5" s="71">
        <v>0</v>
      </c>
      <c r="R5" s="71">
        <v>1</v>
      </c>
      <c r="S5" s="71">
        <v>0</v>
      </c>
      <c r="T5" s="73">
        <f t="shared" si="1"/>
        <v>0.51851851851851849</v>
      </c>
      <c r="U5" s="73">
        <f t="shared" si="2"/>
        <v>0.60869565217391308</v>
      </c>
      <c r="V5" s="73">
        <f t="shared" si="3"/>
        <v>1.1272141706924317</v>
      </c>
    </row>
    <row r="6" spans="1:22" ht="11.1" customHeight="1" x14ac:dyDescent="0.2">
      <c r="A6" s="71">
        <v>13</v>
      </c>
      <c r="B6" s="72" t="s">
        <v>200</v>
      </c>
      <c r="C6" s="73">
        <f t="shared" si="0"/>
        <v>0.4375</v>
      </c>
      <c r="D6" s="71">
        <v>11</v>
      </c>
      <c r="E6" s="71">
        <v>36</v>
      </c>
      <c r="F6" s="71">
        <v>32</v>
      </c>
      <c r="G6" s="71">
        <v>13</v>
      </c>
      <c r="H6" s="71">
        <v>14</v>
      </c>
      <c r="I6" s="71">
        <v>4</v>
      </c>
      <c r="J6" s="71">
        <v>2</v>
      </c>
      <c r="K6" s="71">
        <v>0</v>
      </c>
      <c r="L6" s="71">
        <v>13</v>
      </c>
      <c r="M6" s="71">
        <v>4</v>
      </c>
      <c r="N6" s="71">
        <v>3</v>
      </c>
      <c r="O6" s="71">
        <v>0</v>
      </c>
      <c r="P6" s="71">
        <v>6</v>
      </c>
      <c r="Q6" s="71">
        <v>0</v>
      </c>
      <c r="R6" s="71">
        <v>0</v>
      </c>
      <c r="S6" s="71">
        <v>0</v>
      </c>
      <c r="T6" s="73">
        <f t="shared" si="1"/>
        <v>0.5</v>
      </c>
      <c r="U6" s="73">
        <f t="shared" si="2"/>
        <v>0.6875</v>
      </c>
      <c r="V6" s="73">
        <f t="shared" si="3"/>
        <v>1.1875</v>
      </c>
    </row>
    <row r="7" spans="1:22" ht="11.1" customHeight="1" x14ac:dyDescent="0.2">
      <c r="A7" s="71">
        <v>6</v>
      </c>
      <c r="B7" s="72" t="s">
        <v>201</v>
      </c>
      <c r="C7" s="73">
        <f t="shared" si="0"/>
        <v>0.39655172413793105</v>
      </c>
      <c r="D7" s="71">
        <v>22</v>
      </c>
      <c r="E7" s="71">
        <v>65</v>
      </c>
      <c r="F7" s="71">
        <v>58</v>
      </c>
      <c r="G7" s="71">
        <v>11</v>
      </c>
      <c r="H7" s="71">
        <v>23</v>
      </c>
      <c r="I7" s="71">
        <v>3</v>
      </c>
      <c r="J7" s="71">
        <v>0</v>
      </c>
      <c r="K7" s="71">
        <v>0</v>
      </c>
      <c r="L7" s="71">
        <v>14</v>
      </c>
      <c r="M7" s="71">
        <v>6</v>
      </c>
      <c r="N7" s="71">
        <v>11</v>
      </c>
      <c r="O7" s="71">
        <v>0</v>
      </c>
      <c r="P7" s="71">
        <v>2</v>
      </c>
      <c r="Q7" s="71">
        <v>0</v>
      </c>
      <c r="R7" s="71">
        <v>0</v>
      </c>
      <c r="S7" s="71">
        <v>1</v>
      </c>
      <c r="T7" s="73">
        <f t="shared" si="1"/>
        <v>0.44615384615384618</v>
      </c>
      <c r="U7" s="73">
        <f t="shared" si="2"/>
        <v>0.44827586206896552</v>
      </c>
      <c r="V7" s="73">
        <f t="shared" si="3"/>
        <v>0.89442970822281165</v>
      </c>
    </row>
    <row r="8" spans="1:22" ht="11.1" customHeight="1" x14ac:dyDescent="0.2">
      <c r="A8" s="71">
        <v>91</v>
      </c>
      <c r="B8" s="72" t="s">
        <v>202</v>
      </c>
      <c r="C8" s="73">
        <f t="shared" si="0"/>
        <v>0.37777777777777777</v>
      </c>
      <c r="D8" s="71">
        <v>21</v>
      </c>
      <c r="E8" s="71">
        <v>64</v>
      </c>
      <c r="F8" s="71">
        <v>45</v>
      </c>
      <c r="G8" s="71">
        <v>16</v>
      </c>
      <c r="H8" s="71">
        <v>17</v>
      </c>
      <c r="I8" s="71">
        <v>5</v>
      </c>
      <c r="J8" s="71">
        <v>0</v>
      </c>
      <c r="K8" s="71">
        <v>0</v>
      </c>
      <c r="L8" s="71">
        <v>20</v>
      </c>
      <c r="M8" s="71">
        <v>14</v>
      </c>
      <c r="N8" s="71">
        <v>9</v>
      </c>
      <c r="O8" s="71">
        <v>4</v>
      </c>
      <c r="P8" s="71">
        <v>4</v>
      </c>
      <c r="Q8" s="71">
        <v>1</v>
      </c>
      <c r="R8" s="71">
        <v>0</v>
      </c>
      <c r="S8" s="71">
        <v>1</v>
      </c>
      <c r="T8" s="73">
        <f t="shared" si="1"/>
        <v>0.546875</v>
      </c>
      <c r="U8" s="73">
        <f t="shared" si="2"/>
        <v>0.48888888888888887</v>
      </c>
      <c r="V8" s="73">
        <f t="shared" si="3"/>
        <v>1.0357638888888889</v>
      </c>
    </row>
    <row r="9" spans="1:22" ht="11.1" customHeight="1" x14ac:dyDescent="0.2">
      <c r="A9" s="71">
        <v>4</v>
      </c>
      <c r="B9" s="72" t="s">
        <v>203</v>
      </c>
      <c r="C9" s="73">
        <f t="shared" si="0"/>
        <v>0.3728813559322034</v>
      </c>
      <c r="D9" s="71">
        <v>21</v>
      </c>
      <c r="E9" s="71">
        <v>71</v>
      </c>
      <c r="F9" s="71">
        <v>59</v>
      </c>
      <c r="G9" s="71">
        <v>27</v>
      </c>
      <c r="H9" s="71">
        <v>22</v>
      </c>
      <c r="I9" s="71">
        <v>3</v>
      </c>
      <c r="J9" s="71">
        <v>0</v>
      </c>
      <c r="K9" s="71">
        <v>0</v>
      </c>
      <c r="L9" s="71">
        <v>7</v>
      </c>
      <c r="M9" s="71">
        <v>11</v>
      </c>
      <c r="N9" s="71">
        <v>7</v>
      </c>
      <c r="O9" s="71">
        <v>0</v>
      </c>
      <c r="P9" s="71">
        <v>14</v>
      </c>
      <c r="Q9" s="71">
        <v>0</v>
      </c>
      <c r="R9" s="71">
        <v>0</v>
      </c>
      <c r="S9" s="71">
        <v>1</v>
      </c>
      <c r="T9" s="73">
        <f t="shared" si="1"/>
        <v>0.46478873239436619</v>
      </c>
      <c r="U9" s="73">
        <f t="shared" si="2"/>
        <v>0.42372881355932202</v>
      </c>
      <c r="V9" s="73">
        <f t="shared" si="3"/>
        <v>0.88851754595368826</v>
      </c>
    </row>
    <row r="10" spans="1:22" ht="11.1" customHeight="1" x14ac:dyDescent="0.2">
      <c r="A10" s="71">
        <v>1</v>
      </c>
      <c r="B10" s="72" t="s">
        <v>204</v>
      </c>
      <c r="C10" s="73">
        <f t="shared" si="0"/>
        <v>0.36956521739130432</v>
      </c>
      <c r="D10" s="71">
        <v>20</v>
      </c>
      <c r="E10" s="71">
        <v>55</v>
      </c>
      <c r="F10" s="71">
        <v>46</v>
      </c>
      <c r="G10" s="71">
        <v>15</v>
      </c>
      <c r="H10" s="71">
        <v>17</v>
      </c>
      <c r="I10" s="71">
        <v>4</v>
      </c>
      <c r="J10" s="71">
        <v>0</v>
      </c>
      <c r="K10" s="71">
        <v>0</v>
      </c>
      <c r="L10" s="71">
        <v>17</v>
      </c>
      <c r="M10" s="71">
        <v>7</v>
      </c>
      <c r="N10" s="71">
        <v>8</v>
      </c>
      <c r="O10" s="71">
        <v>1</v>
      </c>
      <c r="P10" s="71">
        <v>5</v>
      </c>
      <c r="Q10" s="71">
        <v>0</v>
      </c>
      <c r="R10" s="71">
        <v>0</v>
      </c>
      <c r="S10" s="71">
        <v>1</v>
      </c>
      <c r="T10" s="73">
        <f t="shared" si="1"/>
        <v>0.45454545454545453</v>
      </c>
      <c r="U10" s="73">
        <f t="shared" si="2"/>
        <v>0.45652173913043476</v>
      </c>
      <c r="V10" s="73">
        <f t="shared" si="3"/>
        <v>0.91106719367588929</v>
      </c>
    </row>
    <row r="11" spans="1:22" ht="11.1" customHeight="1" x14ac:dyDescent="0.2">
      <c r="A11" s="71">
        <v>19</v>
      </c>
      <c r="B11" s="72" t="s">
        <v>205</v>
      </c>
      <c r="C11" s="73">
        <f t="shared" si="0"/>
        <v>0.35849056603773582</v>
      </c>
      <c r="D11" s="71">
        <v>18</v>
      </c>
      <c r="E11" s="71">
        <v>61</v>
      </c>
      <c r="F11" s="71">
        <v>53</v>
      </c>
      <c r="G11" s="71">
        <v>15</v>
      </c>
      <c r="H11" s="71">
        <v>19</v>
      </c>
      <c r="I11" s="71">
        <v>4</v>
      </c>
      <c r="J11" s="71">
        <v>0</v>
      </c>
      <c r="K11" s="71">
        <v>0</v>
      </c>
      <c r="L11" s="71">
        <v>12</v>
      </c>
      <c r="M11" s="71">
        <v>8</v>
      </c>
      <c r="N11" s="71">
        <v>4</v>
      </c>
      <c r="O11" s="71">
        <v>0</v>
      </c>
      <c r="P11" s="71">
        <v>6</v>
      </c>
      <c r="Q11" s="71">
        <v>0</v>
      </c>
      <c r="R11" s="71">
        <v>0</v>
      </c>
      <c r="S11" s="71">
        <v>0</v>
      </c>
      <c r="T11" s="73">
        <f t="shared" si="1"/>
        <v>0.44262295081967212</v>
      </c>
      <c r="U11" s="73">
        <f t="shared" si="2"/>
        <v>0.43396226415094341</v>
      </c>
      <c r="V11" s="73">
        <f t="shared" si="3"/>
        <v>0.87658521497061548</v>
      </c>
    </row>
    <row r="12" spans="1:22" ht="11.1" customHeight="1" x14ac:dyDescent="0.2">
      <c r="A12" s="71">
        <v>77</v>
      </c>
      <c r="B12" s="72" t="s">
        <v>206</v>
      </c>
      <c r="C12" s="73">
        <f t="shared" si="0"/>
        <v>0.35294117647058826</v>
      </c>
      <c r="D12" s="71">
        <v>20</v>
      </c>
      <c r="E12" s="71">
        <v>44</v>
      </c>
      <c r="F12" s="71">
        <v>34</v>
      </c>
      <c r="G12" s="71">
        <v>8</v>
      </c>
      <c r="H12" s="71">
        <v>12</v>
      </c>
      <c r="I12" s="71">
        <v>0</v>
      </c>
      <c r="J12" s="71">
        <v>0</v>
      </c>
      <c r="K12" s="71">
        <v>0</v>
      </c>
      <c r="L12" s="71">
        <v>3</v>
      </c>
      <c r="M12" s="71">
        <v>7</v>
      </c>
      <c r="N12" s="71">
        <v>6</v>
      </c>
      <c r="O12" s="71">
        <v>2</v>
      </c>
      <c r="P12" s="71">
        <v>2</v>
      </c>
      <c r="Q12" s="71">
        <v>0</v>
      </c>
      <c r="R12" s="71">
        <v>1</v>
      </c>
      <c r="S12" s="71">
        <v>0</v>
      </c>
      <c r="T12" s="73">
        <f t="shared" si="1"/>
        <v>0.47727272727272729</v>
      </c>
      <c r="U12" s="73">
        <f t="shared" si="2"/>
        <v>0.35294117647058826</v>
      </c>
      <c r="V12" s="73">
        <f t="shared" si="3"/>
        <v>0.83021390374331561</v>
      </c>
    </row>
    <row r="13" spans="1:22" ht="11.1" customHeight="1" x14ac:dyDescent="0.2">
      <c r="A13" s="71">
        <v>20</v>
      </c>
      <c r="B13" s="72" t="s">
        <v>207</v>
      </c>
      <c r="C13" s="73">
        <f t="shared" si="0"/>
        <v>0.34375</v>
      </c>
      <c r="D13" s="71">
        <v>18</v>
      </c>
      <c r="E13" s="71">
        <v>38</v>
      </c>
      <c r="F13" s="71">
        <v>32</v>
      </c>
      <c r="G13" s="71">
        <v>7</v>
      </c>
      <c r="H13" s="71">
        <v>11</v>
      </c>
      <c r="I13" s="71">
        <v>0</v>
      </c>
      <c r="J13" s="71">
        <v>0</v>
      </c>
      <c r="K13" s="71">
        <v>0</v>
      </c>
      <c r="L13" s="71">
        <v>7</v>
      </c>
      <c r="M13" s="71">
        <v>6</v>
      </c>
      <c r="N13" s="71">
        <v>2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3">
        <f t="shared" si="1"/>
        <v>0.44736842105263158</v>
      </c>
      <c r="U13" s="73">
        <f t="shared" si="2"/>
        <v>0.34375</v>
      </c>
      <c r="V13" s="73">
        <f t="shared" si="3"/>
        <v>0.79111842105263164</v>
      </c>
    </row>
    <row r="14" spans="1:22" ht="11.1" customHeight="1" x14ac:dyDescent="0.2">
      <c r="A14" s="71">
        <v>3</v>
      </c>
      <c r="B14" s="72" t="s">
        <v>208</v>
      </c>
      <c r="C14" s="73">
        <f t="shared" si="0"/>
        <v>0.33333333333333331</v>
      </c>
      <c r="D14" s="71">
        <v>22</v>
      </c>
      <c r="E14" s="71">
        <v>69</v>
      </c>
      <c r="F14" s="71">
        <v>51</v>
      </c>
      <c r="G14" s="71">
        <v>21</v>
      </c>
      <c r="H14" s="71">
        <v>17</v>
      </c>
      <c r="I14" s="71">
        <v>3</v>
      </c>
      <c r="J14" s="71">
        <v>0</v>
      </c>
      <c r="K14" s="71">
        <v>0</v>
      </c>
      <c r="L14" s="71">
        <v>17</v>
      </c>
      <c r="M14" s="71">
        <v>14</v>
      </c>
      <c r="N14" s="71">
        <v>7</v>
      </c>
      <c r="O14" s="71">
        <v>1</v>
      </c>
      <c r="P14" s="71">
        <v>2</v>
      </c>
      <c r="Q14" s="71">
        <v>1</v>
      </c>
      <c r="R14" s="71">
        <v>0</v>
      </c>
      <c r="S14" s="71">
        <v>3</v>
      </c>
      <c r="T14" s="73">
        <f t="shared" si="1"/>
        <v>0.46376811594202899</v>
      </c>
      <c r="U14" s="73">
        <f t="shared" si="2"/>
        <v>0.39215686274509803</v>
      </c>
      <c r="V14" s="73">
        <f t="shared" si="3"/>
        <v>0.85592497868712702</v>
      </c>
    </row>
    <row r="15" spans="1:22" ht="11.1" customHeight="1" x14ac:dyDescent="0.2">
      <c r="A15" s="71">
        <v>31</v>
      </c>
      <c r="B15" s="72" t="s">
        <v>209</v>
      </c>
      <c r="C15" s="73">
        <f t="shared" si="0"/>
        <v>0.33333333333333331</v>
      </c>
      <c r="D15" s="71">
        <v>22</v>
      </c>
      <c r="E15" s="71">
        <v>63</v>
      </c>
      <c r="F15" s="71">
        <v>51</v>
      </c>
      <c r="G15" s="71">
        <v>15</v>
      </c>
      <c r="H15" s="71">
        <v>17</v>
      </c>
      <c r="I15" s="71">
        <v>4</v>
      </c>
      <c r="J15" s="71">
        <v>2</v>
      </c>
      <c r="K15" s="71">
        <v>2</v>
      </c>
      <c r="L15" s="71">
        <v>16</v>
      </c>
      <c r="M15" s="71">
        <v>10</v>
      </c>
      <c r="N15" s="71">
        <v>13</v>
      </c>
      <c r="O15" s="71">
        <v>1</v>
      </c>
      <c r="P15" s="71">
        <v>2</v>
      </c>
      <c r="Q15" s="71">
        <v>0</v>
      </c>
      <c r="R15" s="71">
        <v>0</v>
      </c>
      <c r="S15" s="71">
        <v>1</v>
      </c>
      <c r="T15" s="73">
        <f t="shared" si="1"/>
        <v>0.44444444444444442</v>
      </c>
      <c r="U15" s="73">
        <f t="shared" si="2"/>
        <v>0.60784313725490191</v>
      </c>
      <c r="V15" s="73">
        <f t="shared" si="3"/>
        <v>1.0522875816993462</v>
      </c>
    </row>
    <row r="16" spans="1:22" ht="11.1" customHeight="1" x14ac:dyDescent="0.2">
      <c r="A16" s="71">
        <v>29</v>
      </c>
      <c r="B16" s="72" t="s">
        <v>210</v>
      </c>
      <c r="C16" s="73">
        <f t="shared" si="0"/>
        <v>0.3</v>
      </c>
      <c r="D16" s="71">
        <v>12</v>
      </c>
      <c r="E16" s="71">
        <v>30</v>
      </c>
      <c r="F16" s="71">
        <v>20</v>
      </c>
      <c r="G16" s="71">
        <v>7</v>
      </c>
      <c r="H16" s="71">
        <v>6</v>
      </c>
      <c r="I16" s="71">
        <v>3</v>
      </c>
      <c r="J16" s="71">
        <v>0</v>
      </c>
      <c r="K16" s="71">
        <v>0</v>
      </c>
      <c r="L16" s="71">
        <v>4</v>
      </c>
      <c r="M16" s="71">
        <v>10</v>
      </c>
      <c r="N16" s="71">
        <v>7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3">
        <f t="shared" si="1"/>
        <v>0.53333333333333333</v>
      </c>
      <c r="U16" s="73">
        <f t="shared" si="2"/>
        <v>0.45</v>
      </c>
      <c r="V16" s="73">
        <f t="shared" si="3"/>
        <v>0.98333333333333339</v>
      </c>
    </row>
    <row r="17" spans="1:22" ht="11.1" customHeight="1" x14ac:dyDescent="0.2">
      <c r="A17" s="71">
        <v>18</v>
      </c>
      <c r="B17" s="72" t="s">
        <v>211</v>
      </c>
      <c r="C17" s="73">
        <f t="shared" si="0"/>
        <v>0.29166666666666669</v>
      </c>
      <c r="D17" s="71">
        <v>18</v>
      </c>
      <c r="E17" s="71">
        <v>54</v>
      </c>
      <c r="F17" s="71">
        <v>48</v>
      </c>
      <c r="G17" s="71">
        <v>11</v>
      </c>
      <c r="H17" s="71">
        <v>14</v>
      </c>
      <c r="I17" s="71">
        <v>6</v>
      </c>
      <c r="J17" s="71">
        <v>0</v>
      </c>
      <c r="K17" s="71">
        <v>0</v>
      </c>
      <c r="L17" s="71">
        <v>13</v>
      </c>
      <c r="M17" s="71">
        <v>5</v>
      </c>
      <c r="N17" s="71">
        <v>6</v>
      </c>
      <c r="O17" s="71">
        <v>0</v>
      </c>
      <c r="P17" s="71">
        <v>0</v>
      </c>
      <c r="Q17" s="71">
        <v>0</v>
      </c>
      <c r="R17" s="71">
        <v>0</v>
      </c>
      <c r="S17" s="71">
        <v>1</v>
      </c>
      <c r="T17" s="73">
        <f t="shared" si="1"/>
        <v>0.35185185185185186</v>
      </c>
      <c r="U17" s="73">
        <f t="shared" si="2"/>
        <v>0.41666666666666669</v>
      </c>
      <c r="V17" s="73">
        <f t="shared" si="3"/>
        <v>0.7685185185185186</v>
      </c>
    </row>
    <row r="18" spans="1:22" ht="11.1" customHeight="1" x14ac:dyDescent="0.2">
      <c r="A18" s="71">
        <v>15</v>
      </c>
      <c r="B18" s="72" t="s">
        <v>212</v>
      </c>
      <c r="C18" s="73">
        <f t="shared" si="0"/>
        <v>0.14285714285714285</v>
      </c>
      <c r="D18" s="71">
        <v>14</v>
      </c>
      <c r="E18" s="71">
        <v>17</v>
      </c>
      <c r="F18" s="71">
        <v>14</v>
      </c>
      <c r="G18" s="71">
        <v>1</v>
      </c>
      <c r="H18" s="71">
        <v>2</v>
      </c>
      <c r="I18" s="71">
        <v>0</v>
      </c>
      <c r="J18" s="71">
        <v>0</v>
      </c>
      <c r="K18" s="71">
        <v>0</v>
      </c>
      <c r="L18" s="71">
        <v>1</v>
      </c>
      <c r="M18" s="71">
        <v>3</v>
      </c>
      <c r="N18" s="71">
        <v>2</v>
      </c>
      <c r="O18" s="71">
        <v>0</v>
      </c>
      <c r="P18" s="71">
        <v>2</v>
      </c>
      <c r="Q18" s="71">
        <v>0</v>
      </c>
      <c r="R18" s="71">
        <v>0</v>
      </c>
      <c r="S18" s="71">
        <v>0</v>
      </c>
      <c r="T18" s="73">
        <f t="shared" si="1"/>
        <v>0.29411764705882354</v>
      </c>
      <c r="U18" s="73">
        <f t="shared" si="2"/>
        <v>0.14285714285714285</v>
      </c>
      <c r="V18" s="73">
        <f t="shared" si="3"/>
        <v>0.43697478991596639</v>
      </c>
    </row>
    <row r="19" spans="1:22" ht="11.1" customHeight="1" x14ac:dyDescent="0.2">
      <c r="A19" s="71"/>
      <c r="B19" s="72" t="s">
        <v>213</v>
      </c>
      <c r="C19" s="73">
        <f t="shared" si="0"/>
        <v>0.13793103448275862</v>
      </c>
      <c r="D19" s="71">
        <v>17</v>
      </c>
      <c r="E19" s="71">
        <v>31</v>
      </c>
      <c r="F19" s="71">
        <v>29</v>
      </c>
      <c r="G19" s="71">
        <v>6</v>
      </c>
      <c r="H19" s="71">
        <v>4</v>
      </c>
      <c r="I19" s="71">
        <v>0</v>
      </c>
      <c r="J19" s="71">
        <v>0</v>
      </c>
      <c r="K19" s="71">
        <v>0</v>
      </c>
      <c r="L19" s="71">
        <v>1</v>
      </c>
      <c r="M19" s="71">
        <v>1</v>
      </c>
      <c r="N19" s="71">
        <v>6</v>
      </c>
      <c r="O19" s="71">
        <v>1</v>
      </c>
      <c r="P19" s="71">
        <v>2</v>
      </c>
      <c r="Q19" s="71">
        <v>0</v>
      </c>
      <c r="R19" s="71">
        <v>0</v>
      </c>
      <c r="S19" s="71">
        <v>0</v>
      </c>
      <c r="T19" s="73">
        <f t="shared" si="1"/>
        <v>0.19354838709677419</v>
      </c>
      <c r="U19" s="73">
        <f t="shared" si="2"/>
        <v>0.13793103448275862</v>
      </c>
      <c r="V19" s="73">
        <f t="shared" si="3"/>
        <v>0.33147942157953281</v>
      </c>
    </row>
    <row r="20" spans="1:22" ht="11.1" customHeight="1" x14ac:dyDescent="0.2">
      <c r="A20" s="179"/>
      <c r="B20" s="180" t="s">
        <v>110</v>
      </c>
      <c r="C20" s="181">
        <f t="shared" si="0"/>
        <v>0.36377708978328172</v>
      </c>
      <c r="D20" s="179">
        <v>26</v>
      </c>
      <c r="E20" s="179">
        <f>SUM(E3:E19)</f>
        <v>789</v>
      </c>
      <c r="F20" s="179">
        <f t="shared" ref="F20:S20" si="4">SUM(F3:F19)</f>
        <v>646</v>
      </c>
      <c r="G20" s="179">
        <f t="shared" si="4"/>
        <v>205</v>
      </c>
      <c r="H20" s="179">
        <f t="shared" si="4"/>
        <v>235</v>
      </c>
      <c r="I20" s="179">
        <f t="shared" si="4"/>
        <v>45</v>
      </c>
      <c r="J20" s="179">
        <f t="shared" si="4"/>
        <v>4</v>
      </c>
      <c r="K20" s="179">
        <f t="shared" si="4"/>
        <v>3</v>
      </c>
      <c r="L20" s="179">
        <f t="shared" si="4"/>
        <v>168</v>
      </c>
      <c r="M20" s="179">
        <f t="shared" si="4"/>
        <v>121</v>
      </c>
      <c r="N20" s="179">
        <f t="shared" si="4"/>
        <v>98</v>
      </c>
      <c r="O20" s="179">
        <f t="shared" si="4"/>
        <v>11</v>
      </c>
      <c r="P20" s="179">
        <f t="shared" si="4"/>
        <v>55</v>
      </c>
      <c r="Q20" s="179">
        <f t="shared" si="4"/>
        <v>2</v>
      </c>
      <c r="R20" s="179">
        <f t="shared" si="4"/>
        <v>2</v>
      </c>
      <c r="S20" s="179">
        <f t="shared" si="4"/>
        <v>9</v>
      </c>
      <c r="T20" s="181">
        <f t="shared" si="1"/>
        <v>0.46514575411913817</v>
      </c>
      <c r="U20" s="181">
        <f t="shared" si="2"/>
        <v>0.45975232198142413</v>
      </c>
      <c r="V20" s="181">
        <f t="shared" si="3"/>
        <v>0.92489807610056229</v>
      </c>
    </row>
    <row r="21" spans="1:22" ht="13.9" customHeight="1" x14ac:dyDescent="0.2"/>
    <row r="22" spans="1:22" ht="13.9" customHeight="1" x14ac:dyDescent="0.25">
      <c r="A22" s="8" t="s">
        <v>192</v>
      </c>
    </row>
    <row r="23" spans="1:22" ht="13.9" customHeight="1" x14ac:dyDescent="0.2">
      <c r="A23" s="69" t="s">
        <v>62</v>
      </c>
      <c r="B23" s="69" t="s">
        <v>63</v>
      </c>
      <c r="C23" s="70" t="s">
        <v>64</v>
      </c>
      <c r="D23" s="70" t="s">
        <v>65</v>
      </c>
      <c r="E23" s="70" t="s">
        <v>66</v>
      </c>
      <c r="F23" s="70" t="s">
        <v>67</v>
      </c>
      <c r="G23" s="70" t="s">
        <v>68</v>
      </c>
      <c r="H23" s="70" t="s">
        <v>69</v>
      </c>
      <c r="I23" s="70" t="s">
        <v>70</v>
      </c>
      <c r="J23" s="70" t="s">
        <v>71</v>
      </c>
      <c r="K23" s="70" t="s">
        <v>72</v>
      </c>
      <c r="L23" s="70" t="s">
        <v>73</v>
      </c>
      <c r="M23" s="70" t="s">
        <v>74</v>
      </c>
      <c r="N23" s="70" t="s">
        <v>75</v>
      </c>
      <c r="O23" s="70" t="s">
        <v>76</v>
      </c>
      <c r="P23" s="70" t="s">
        <v>77</v>
      </c>
      <c r="Q23" s="70" t="s">
        <v>78</v>
      </c>
      <c r="R23" s="70" t="s">
        <v>79</v>
      </c>
      <c r="S23" s="70" t="s">
        <v>80</v>
      </c>
      <c r="T23" s="70" t="s">
        <v>81</v>
      </c>
      <c r="U23" s="70" t="s">
        <v>82</v>
      </c>
      <c r="V23" s="70" t="s">
        <v>83</v>
      </c>
    </row>
    <row r="24" spans="1:22" ht="11.1" customHeight="1" x14ac:dyDescent="0.2">
      <c r="A24" s="71"/>
      <c r="B24" s="72" t="s">
        <v>211</v>
      </c>
      <c r="C24" s="73">
        <f t="shared" ref="C24:C39" si="5">H24/F24</f>
        <v>0.45</v>
      </c>
      <c r="D24" s="71">
        <v>7</v>
      </c>
      <c r="E24" s="71">
        <v>22</v>
      </c>
      <c r="F24" s="71">
        <v>20</v>
      </c>
      <c r="G24" s="71">
        <v>10</v>
      </c>
      <c r="H24" s="71">
        <v>9</v>
      </c>
      <c r="I24" s="71">
        <v>2</v>
      </c>
      <c r="J24" s="71">
        <v>0</v>
      </c>
      <c r="K24" s="71">
        <v>0</v>
      </c>
      <c r="L24" s="71">
        <v>7</v>
      </c>
      <c r="M24" s="71">
        <v>2</v>
      </c>
      <c r="N24" s="71">
        <v>4</v>
      </c>
      <c r="O24" s="71">
        <v>0</v>
      </c>
      <c r="P24" s="71">
        <v>3</v>
      </c>
      <c r="Q24" s="71">
        <v>0</v>
      </c>
      <c r="R24" s="71">
        <v>0</v>
      </c>
      <c r="S24" s="71">
        <v>0</v>
      </c>
      <c r="T24" s="73">
        <f t="shared" ref="T24:T39" si="6">(H24+M24+O24)/(F24+M24+O24+R24+S24)</f>
        <v>0.5</v>
      </c>
      <c r="U24" s="73">
        <f t="shared" ref="U24:U39" si="7">(H24+I24+2*J24+3*K24)/F24</f>
        <v>0.55000000000000004</v>
      </c>
      <c r="V24" s="73">
        <f t="shared" ref="V24:V39" si="8">T24+U24</f>
        <v>1.05</v>
      </c>
    </row>
    <row r="25" spans="1:22" ht="11.1" customHeight="1" x14ac:dyDescent="0.2">
      <c r="A25" s="71"/>
      <c r="B25" s="72" t="s">
        <v>202</v>
      </c>
      <c r="C25" s="73">
        <f t="shared" si="5"/>
        <v>0.44444444444444442</v>
      </c>
      <c r="D25" s="71">
        <v>6</v>
      </c>
      <c r="E25" s="71">
        <v>20</v>
      </c>
      <c r="F25" s="71">
        <v>18</v>
      </c>
      <c r="G25" s="71">
        <v>4</v>
      </c>
      <c r="H25" s="71">
        <v>8</v>
      </c>
      <c r="I25" s="71">
        <v>3</v>
      </c>
      <c r="J25" s="71">
        <v>0</v>
      </c>
      <c r="K25" s="71">
        <v>0</v>
      </c>
      <c r="L25" s="71">
        <v>9</v>
      </c>
      <c r="M25" s="71">
        <v>1</v>
      </c>
      <c r="N25" s="71">
        <v>4</v>
      </c>
      <c r="O25" s="71">
        <v>1</v>
      </c>
      <c r="P25" s="71">
        <v>3</v>
      </c>
      <c r="Q25" s="71">
        <v>1</v>
      </c>
      <c r="R25" s="71">
        <v>0</v>
      </c>
      <c r="S25" s="71">
        <v>0</v>
      </c>
      <c r="T25" s="73">
        <f t="shared" si="6"/>
        <v>0.5</v>
      </c>
      <c r="U25" s="73">
        <f t="shared" si="7"/>
        <v>0.61111111111111116</v>
      </c>
      <c r="V25" s="73">
        <f t="shared" si="8"/>
        <v>1.1111111111111112</v>
      </c>
    </row>
    <row r="26" spans="1:22" ht="11.1" customHeight="1" x14ac:dyDescent="0.2">
      <c r="A26" s="71"/>
      <c r="B26" s="72" t="s">
        <v>206</v>
      </c>
      <c r="C26" s="73">
        <f t="shared" si="5"/>
        <v>0.4375</v>
      </c>
      <c r="D26" s="71">
        <v>7</v>
      </c>
      <c r="E26" s="71">
        <v>18</v>
      </c>
      <c r="F26" s="71">
        <v>16</v>
      </c>
      <c r="G26" s="71">
        <v>3</v>
      </c>
      <c r="H26" s="71">
        <v>7</v>
      </c>
      <c r="I26" s="71">
        <v>0</v>
      </c>
      <c r="J26" s="71">
        <v>0</v>
      </c>
      <c r="K26" s="71">
        <v>0</v>
      </c>
      <c r="L26" s="71">
        <v>4</v>
      </c>
      <c r="M26" s="71">
        <v>2</v>
      </c>
      <c r="N26" s="71">
        <v>3</v>
      </c>
      <c r="O26" s="71">
        <v>0</v>
      </c>
      <c r="P26" s="71">
        <v>2</v>
      </c>
      <c r="Q26" s="71">
        <v>0</v>
      </c>
      <c r="R26" s="71">
        <v>0</v>
      </c>
      <c r="S26" s="71">
        <v>0</v>
      </c>
      <c r="T26" s="73">
        <f t="shared" si="6"/>
        <v>0.5</v>
      </c>
      <c r="U26" s="73">
        <f t="shared" si="7"/>
        <v>0.4375</v>
      </c>
      <c r="V26" s="73">
        <f t="shared" si="8"/>
        <v>0.9375</v>
      </c>
    </row>
    <row r="27" spans="1:22" ht="11.1" customHeight="1" x14ac:dyDescent="0.2">
      <c r="A27" s="71"/>
      <c r="B27" s="72" t="s">
        <v>207</v>
      </c>
      <c r="C27" s="73">
        <f t="shared" si="5"/>
        <v>0.41666666666666669</v>
      </c>
      <c r="D27" s="71">
        <v>7</v>
      </c>
      <c r="E27" s="71">
        <v>15</v>
      </c>
      <c r="F27" s="71">
        <v>12</v>
      </c>
      <c r="G27" s="71">
        <v>3</v>
      </c>
      <c r="H27" s="71">
        <v>5</v>
      </c>
      <c r="I27" s="71">
        <v>0</v>
      </c>
      <c r="J27" s="71">
        <v>0</v>
      </c>
      <c r="K27" s="71">
        <v>0</v>
      </c>
      <c r="L27" s="71">
        <v>3</v>
      </c>
      <c r="M27" s="71">
        <v>2</v>
      </c>
      <c r="N27" s="71">
        <v>1</v>
      </c>
      <c r="O27" s="71">
        <v>1</v>
      </c>
      <c r="P27" s="71">
        <v>0</v>
      </c>
      <c r="Q27" s="71">
        <v>0</v>
      </c>
      <c r="R27" s="71">
        <v>0</v>
      </c>
      <c r="S27" s="71">
        <v>0</v>
      </c>
      <c r="T27" s="73">
        <f t="shared" si="6"/>
        <v>0.53333333333333333</v>
      </c>
      <c r="U27" s="73">
        <f t="shared" si="7"/>
        <v>0.41666666666666669</v>
      </c>
      <c r="V27" s="73">
        <f t="shared" si="8"/>
        <v>0.95</v>
      </c>
    </row>
    <row r="28" spans="1:22" ht="11.1" customHeight="1" x14ac:dyDescent="0.2">
      <c r="A28" s="71"/>
      <c r="B28" s="72" t="s">
        <v>209</v>
      </c>
      <c r="C28" s="73">
        <f t="shared" si="5"/>
        <v>0.4</v>
      </c>
      <c r="D28" s="71">
        <v>7</v>
      </c>
      <c r="E28" s="71">
        <v>20</v>
      </c>
      <c r="F28" s="71">
        <v>15</v>
      </c>
      <c r="G28" s="71">
        <v>7</v>
      </c>
      <c r="H28" s="71">
        <v>6</v>
      </c>
      <c r="I28" s="71">
        <v>0</v>
      </c>
      <c r="J28" s="71">
        <v>0</v>
      </c>
      <c r="K28" s="71">
        <v>1</v>
      </c>
      <c r="L28" s="71">
        <v>2</v>
      </c>
      <c r="M28" s="71">
        <v>5</v>
      </c>
      <c r="N28" s="71">
        <v>5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3">
        <f t="shared" si="6"/>
        <v>0.55000000000000004</v>
      </c>
      <c r="U28" s="73">
        <f t="shared" si="7"/>
        <v>0.6</v>
      </c>
      <c r="V28" s="73">
        <f t="shared" si="8"/>
        <v>1.1499999999999999</v>
      </c>
    </row>
    <row r="29" spans="1:22" ht="11.1" customHeight="1" x14ac:dyDescent="0.2">
      <c r="A29" s="71"/>
      <c r="B29" s="72" t="s">
        <v>205</v>
      </c>
      <c r="C29" s="73">
        <f t="shared" si="5"/>
        <v>0.36842105263157893</v>
      </c>
      <c r="D29" s="71">
        <v>7</v>
      </c>
      <c r="E29" s="71">
        <v>26</v>
      </c>
      <c r="F29" s="71">
        <v>19</v>
      </c>
      <c r="G29" s="71">
        <v>5</v>
      </c>
      <c r="H29" s="71">
        <v>7</v>
      </c>
      <c r="I29" s="71">
        <v>1</v>
      </c>
      <c r="J29" s="71">
        <v>0</v>
      </c>
      <c r="K29" s="71">
        <v>0</v>
      </c>
      <c r="L29" s="71">
        <v>1</v>
      </c>
      <c r="M29" s="71">
        <v>6</v>
      </c>
      <c r="N29" s="71">
        <v>0</v>
      </c>
      <c r="O29" s="71">
        <v>1</v>
      </c>
      <c r="P29" s="71">
        <v>1</v>
      </c>
      <c r="Q29" s="71">
        <v>0</v>
      </c>
      <c r="R29" s="71">
        <v>0</v>
      </c>
      <c r="S29" s="71">
        <v>0</v>
      </c>
      <c r="T29" s="73">
        <f t="shared" si="6"/>
        <v>0.53846153846153844</v>
      </c>
      <c r="U29" s="73">
        <f t="shared" si="7"/>
        <v>0.42105263157894735</v>
      </c>
      <c r="V29" s="73">
        <f t="shared" si="8"/>
        <v>0.95951417004048578</v>
      </c>
    </row>
    <row r="30" spans="1:22" ht="11.1" customHeight="1" x14ac:dyDescent="0.2">
      <c r="A30" s="71"/>
      <c r="B30" s="72" t="s">
        <v>200</v>
      </c>
      <c r="C30" s="73">
        <f t="shared" si="5"/>
        <v>0.33333333333333331</v>
      </c>
      <c r="D30" s="71">
        <v>7</v>
      </c>
      <c r="E30" s="71">
        <v>23</v>
      </c>
      <c r="F30" s="71">
        <v>21</v>
      </c>
      <c r="G30" s="71">
        <v>7</v>
      </c>
      <c r="H30" s="71">
        <v>7</v>
      </c>
      <c r="I30" s="71">
        <v>1</v>
      </c>
      <c r="J30" s="71">
        <v>0</v>
      </c>
      <c r="K30" s="71">
        <v>0</v>
      </c>
      <c r="L30" s="71">
        <v>3</v>
      </c>
      <c r="M30" s="71">
        <v>1</v>
      </c>
      <c r="N30" s="71">
        <v>2</v>
      </c>
      <c r="O30" s="71">
        <v>1</v>
      </c>
      <c r="P30" s="71">
        <v>3</v>
      </c>
      <c r="Q30" s="71">
        <v>1</v>
      </c>
      <c r="R30" s="71">
        <v>0</v>
      </c>
      <c r="S30" s="71">
        <v>0</v>
      </c>
      <c r="T30" s="73">
        <f t="shared" si="6"/>
        <v>0.39130434782608697</v>
      </c>
      <c r="U30" s="73">
        <f t="shared" si="7"/>
        <v>0.38095238095238093</v>
      </c>
      <c r="V30" s="73">
        <f t="shared" si="8"/>
        <v>0.77225672877846785</v>
      </c>
    </row>
    <row r="31" spans="1:22" ht="11.1" customHeight="1" x14ac:dyDescent="0.2">
      <c r="A31" s="71"/>
      <c r="B31" s="72" t="s">
        <v>208</v>
      </c>
      <c r="C31" s="73">
        <f t="shared" si="5"/>
        <v>0.33333333333333331</v>
      </c>
      <c r="D31" s="71">
        <v>4</v>
      </c>
      <c r="E31" s="71">
        <v>9</v>
      </c>
      <c r="F31" s="71">
        <v>9</v>
      </c>
      <c r="G31" s="71">
        <v>1</v>
      </c>
      <c r="H31" s="71">
        <v>3</v>
      </c>
      <c r="I31" s="71">
        <v>0</v>
      </c>
      <c r="J31" s="71">
        <v>0</v>
      </c>
      <c r="K31" s="71">
        <v>0</v>
      </c>
      <c r="L31" s="71">
        <v>4</v>
      </c>
      <c r="M31" s="71">
        <v>0</v>
      </c>
      <c r="N31" s="71">
        <v>2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3">
        <f t="shared" si="6"/>
        <v>0.33333333333333331</v>
      </c>
      <c r="U31" s="73">
        <f t="shared" si="7"/>
        <v>0.33333333333333331</v>
      </c>
      <c r="V31" s="73">
        <f t="shared" si="8"/>
        <v>0.66666666666666663</v>
      </c>
    </row>
    <row r="32" spans="1:22" ht="11.1" customHeight="1" x14ac:dyDescent="0.2">
      <c r="A32" s="71"/>
      <c r="B32" s="72" t="s">
        <v>201</v>
      </c>
      <c r="C32" s="73">
        <f t="shared" si="5"/>
        <v>0.25</v>
      </c>
      <c r="D32" s="71">
        <v>6</v>
      </c>
      <c r="E32" s="71">
        <v>20</v>
      </c>
      <c r="F32" s="71">
        <v>16</v>
      </c>
      <c r="G32" s="71">
        <v>3</v>
      </c>
      <c r="H32" s="71">
        <v>4</v>
      </c>
      <c r="I32" s="71">
        <v>1</v>
      </c>
      <c r="J32" s="71">
        <v>0</v>
      </c>
      <c r="K32" s="71">
        <v>0</v>
      </c>
      <c r="L32" s="71">
        <v>3</v>
      </c>
      <c r="M32" s="71">
        <v>4</v>
      </c>
      <c r="N32" s="71">
        <v>2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3">
        <f t="shared" si="6"/>
        <v>0.4</v>
      </c>
      <c r="U32" s="73">
        <f t="shared" si="7"/>
        <v>0.3125</v>
      </c>
      <c r="V32" s="73">
        <f t="shared" si="8"/>
        <v>0.71250000000000002</v>
      </c>
    </row>
    <row r="33" spans="1:22" ht="11.1" customHeight="1" x14ac:dyDescent="0.2">
      <c r="A33" s="71"/>
      <c r="B33" s="72" t="s">
        <v>199</v>
      </c>
      <c r="C33" s="73">
        <f t="shared" si="5"/>
        <v>0.22222222222222221</v>
      </c>
      <c r="D33" s="71">
        <v>6</v>
      </c>
      <c r="E33" s="71">
        <v>13</v>
      </c>
      <c r="F33" s="71">
        <v>9</v>
      </c>
      <c r="G33" s="71">
        <v>3</v>
      </c>
      <c r="H33" s="71">
        <v>2</v>
      </c>
      <c r="I33" s="71">
        <v>0</v>
      </c>
      <c r="J33" s="71">
        <v>0</v>
      </c>
      <c r="K33" s="71">
        <v>0</v>
      </c>
      <c r="L33" s="71">
        <v>3</v>
      </c>
      <c r="M33" s="71">
        <v>2</v>
      </c>
      <c r="N33" s="71">
        <v>1</v>
      </c>
      <c r="O33" s="71">
        <v>0</v>
      </c>
      <c r="P33" s="71">
        <v>2</v>
      </c>
      <c r="Q33" s="71">
        <v>0</v>
      </c>
      <c r="R33" s="71">
        <v>2</v>
      </c>
      <c r="S33" s="71">
        <v>0</v>
      </c>
      <c r="T33" s="73">
        <f t="shared" si="6"/>
        <v>0.30769230769230771</v>
      </c>
      <c r="U33" s="73">
        <f t="shared" si="7"/>
        <v>0.22222222222222221</v>
      </c>
      <c r="V33" s="73">
        <f t="shared" si="8"/>
        <v>0.52991452991452992</v>
      </c>
    </row>
    <row r="34" spans="1:22" ht="11.1" customHeight="1" x14ac:dyDescent="0.2">
      <c r="A34" s="71"/>
      <c r="B34" s="72" t="s">
        <v>203</v>
      </c>
      <c r="C34" s="73">
        <f t="shared" si="5"/>
        <v>0.2</v>
      </c>
      <c r="D34" s="71">
        <v>7</v>
      </c>
      <c r="E34" s="71">
        <v>25</v>
      </c>
      <c r="F34" s="71">
        <v>25</v>
      </c>
      <c r="G34" s="71">
        <v>4</v>
      </c>
      <c r="H34" s="71">
        <v>5</v>
      </c>
      <c r="I34" s="71">
        <v>2</v>
      </c>
      <c r="J34" s="71">
        <v>0</v>
      </c>
      <c r="K34" s="71">
        <v>0</v>
      </c>
      <c r="L34" s="71">
        <v>4</v>
      </c>
      <c r="M34" s="71">
        <v>0</v>
      </c>
      <c r="N34" s="71">
        <v>3</v>
      </c>
      <c r="O34" s="71">
        <v>0</v>
      </c>
      <c r="P34" s="71">
        <v>3</v>
      </c>
      <c r="Q34" s="71">
        <v>0</v>
      </c>
      <c r="R34" s="71">
        <v>0</v>
      </c>
      <c r="S34" s="71">
        <v>0</v>
      </c>
      <c r="T34" s="73">
        <f t="shared" si="6"/>
        <v>0.2</v>
      </c>
      <c r="U34" s="73">
        <f t="shared" si="7"/>
        <v>0.28000000000000003</v>
      </c>
      <c r="V34" s="73">
        <f t="shared" si="8"/>
        <v>0.48000000000000004</v>
      </c>
    </row>
    <row r="35" spans="1:22" ht="11.1" customHeight="1" x14ac:dyDescent="0.2">
      <c r="A35" s="71"/>
      <c r="B35" s="72" t="s">
        <v>214</v>
      </c>
      <c r="C35" s="73">
        <f t="shared" si="5"/>
        <v>0.15384615384615385</v>
      </c>
      <c r="D35" s="71">
        <v>6</v>
      </c>
      <c r="E35" s="71">
        <v>16</v>
      </c>
      <c r="F35" s="71">
        <v>13</v>
      </c>
      <c r="G35" s="71">
        <v>1</v>
      </c>
      <c r="H35" s="71">
        <v>2</v>
      </c>
      <c r="I35" s="71">
        <v>1</v>
      </c>
      <c r="J35" s="71">
        <v>0</v>
      </c>
      <c r="K35" s="71">
        <v>0</v>
      </c>
      <c r="L35" s="71">
        <v>4</v>
      </c>
      <c r="M35" s="71">
        <v>3</v>
      </c>
      <c r="N35" s="71">
        <v>5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3">
        <f t="shared" si="6"/>
        <v>0.3125</v>
      </c>
      <c r="U35" s="73">
        <f t="shared" si="7"/>
        <v>0.23076923076923078</v>
      </c>
      <c r="V35" s="73">
        <f t="shared" si="8"/>
        <v>0.54326923076923084</v>
      </c>
    </row>
    <row r="36" spans="1:22" ht="11.1" customHeight="1" x14ac:dyDescent="0.2">
      <c r="A36" s="71"/>
      <c r="B36" s="72" t="s">
        <v>212</v>
      </c>
      <c r="C36" s="73">
        <v>0</v>
      </c>
      <c r="D36" s="71">
        <v>2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3">
        <v>0</v>
      </c>
      <c r="U36" s="73">
        <v>0</v>
      </c>
      <c r="V36" s="73">
        <v>0</v>
      </c>
    </row>
    <row r="37" spans="1:22" ht="11.1" customHeight="1" x14ac:dyDescent="0.2">
      <c r="A37" s="71"/>
      <c r="B37" s="72" t="s">
        <v>213</v>
      </c>
      <c r="C37" s="73">
        <f t="shared" si="5"/>
        <v>0</v>
      </c>
      <c r="D37" s="71">
        <v>3</v>
      </c>
      <c r="E37" s="71">
        <v>4</v>
      </c>
      <c r="F37" s="71">
        <v>2</v>
      </c>
      <c r="G37" s="71">
        <v>3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2</v>
      </c>
      <c r="N37" s="71">
        <v>0</v>
      </c>
      <c r="O37" s="71">
        <v>0</v>
      </c>
      <c r="P37" s="71">
        <v>1</v>
      </c>
      <c r="Q37" s="71">
        <v>0</v>
      </c>
      <c r="R37" s="71">
        <v>0</v>
      </c>
      <c r="S37" s="71">
        <v>0</v>
      </c>
      <c r="T37" s="73">
        <f t="shared" si="6"/>
        <v>0.5</v>
      </c>
      <c r="U37" s="73">
        <f t="shared" si="7"/>
        <v>0</v>
      </c>
      <c r="V37" s="73">
        <f t="shared" si="8"/>
        <v>0.5</v>
      </c>
    </row>
    <row r="38" spans="1:22" ht="11.1" customHeight="1" x14ac:dyDescent="0.2">
      <c r="A38" s="71"/>
      <c r="B38" s="72" t="s">
        <v>215</v>
      </c>
      <c r="C38" s="73">
        <f t="shared" si="5"/>
        <v>0</v>
      </c>
      <c r="D38" s="71">
        <v>3</v>
      </c>
      <c r="E38" s="71">
        <v>3</v>
      </c>
      <c r="F38" s="71">
        <v>2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</v>
      </c>
      <c r="M38" s="71">
        <v>0</v>
      </c>
      <c r="N38" s="71">
        <v>0</v>
      </c>
      <c r="O38" s="71">
        <v>1</v>
      </c>
      <c r="P38" s="71">
        <v>0</v>
      </c>
      <c r="Q38" s="71">
        <v>0</v>
      </c>
      <c r="R38" s="71">
        <v>0</v>
      </c>
      <c r="S38" s="71">
        <v>0</v>
      </c>
      <c r="T38" s="73">
        <f t="shared" si="6"/>
        <v>0.33333333333333331</v>
      </c>
      <c r="U38" s="73">
        <f t="shared" si="7"/>
        <v>0</v>
      </c>
      <c r="V38" s="73">
        <f t="shared" si="8"/>
        <v>0.33333333333333331</v>
      </c>
    </row>
    <row r="39" spans="1:22" ht="11.1" customHeight="1" x14ac:dyDescent="0.2">
      <c r="A39" s="186"/>
      <c r="B39" s="180" t="s">
        <v>110</v>
      </c>
      <c r="C39" s="181">
        <f t="shared" si="5"/>
        <v>0.32994923857868019</v>
      </c>
      <c r="D39" s="179">
        <v>7</v>
      </c>
      <c r="E39" s="179">
        <f>SUM(E24:E38)</f>
        <v>234</v>
      </c>
      <c r="F39" s="179">
        <f t="shared" ref="F39:S39" si="9">SUM(F24:F38)</f>
        <v>197</v>
      </c>
      <c r="G39" s="179">
        <f t="shared" si="9"/>
        <v>54</v>
      </c>
      <c r="H39" s="179">
        <f t="shared" si="9"/>
        <v>65</v>
      </c>
      <c r="I39" s="179">
        <f t="shared" si="9"/>
        <v>11</v>
      </c>
      <c r="J39" s="179">
        <f t="shared" si="9"/>
        <v>0</v>
      </c>
      <c r="K39" s="179">
        <f t="shared" si="9"/>
        <v>1</v>
      </c>
      <c r="L39" s="179">
        <f t="shared" si="9"/>
        <v>48</v>
      </c>
      <c r="M39" s="179">
        <f t="shared" si="9"/>
        <v>30</v>
      </c>
      <c r="N39" s="179">
        <f t="shared" si="9"/>
        <v>32</v>
      </c>
      <c r="O39" s="179">
        <f t="shared" si="9"/>
        <v>5</v>
      </c>
      <c r="P39" s="179">
        <f t="shared" si="9"/>
        <v>18</v>
      </c>
      <c r="Q39" s="179">
        <f t="shared" si="9"/>
        <v>2</v>
      </c>
      <c r="R39" s="179">
        <f t="shared" si="9"/>
        <v>2</v>
      </c>
      <c r="S39" s="179">
        <f t="shared" si="9"/>
        <v>0</v>
      </c>
      <c r="T39" s="181">
        <f t="shared" si="6"/>
        <v>0.42735042735042733</v>
      </c>
      <c r="U39" s="181">
        <f t="shared" si="7"/>
        <v>0.40101522842639592</v>
      </c>
      <c r="V39" s="181">
        <f t="shared" si="8"/>
        <v>0.82836565577682331</v>
      </c>
    </row>
    <row r="40" spans="1:22" ht="13.9" customHeight="1" x14ac:dyDescent="0.2"/>
    <row r="41" spans="1:22" ht="13.9" customHeight="1" x14ac:dyDescent="0.25">
      <c r="A41" s="8" t="s">
        <v>193</v>
      </c>
    </row>
    <row r="42" spans="1:22" ht="13.9" customHeight="1" x14ac:dyDescent="0.2">
      <c r="A42" s="76" t="s">
        <v>62</v>
      </c>
      <c r="B42" s="76" t="s">
        <v>63</v>
      </c>
      <c r="C42" s="83" t="s">
        <v>64</v>
      </c>
      <c r="D42" s="83" t="s">
        <v>65</v>
      </c>
      <c r="E42" s="83" t="s">
        <v>66</v>
      </c>
      <c r="F42" s="83" t="s">
        <v>67</v>
      </c>
      <c r="G42" s="83" t="s">
        <v>68</v>
      </c>
      <c r="H42" s="83" t="s">
        <v>69</v>
      </c>
      <c r="I42" s="83" t="s">
        <v>70</v>
      </c>
      <c r="J42" s="83" t="s">
        <v>71</v>
      </c>
      <c r="K42" s="83" t="s">
        <v>72</v>
      </c>
      <c r="L42" s="83" t="s">
        <v>73</v>
      </c>
      <c r="M42" s="83" t="s">
        <v>74</v>
      </c>
      <c r="N42" s="83" t="s">
        <v>75</v>
      </c>
      <c r="O42" s="83" t="s">
        <v>76</v>
      </c>
      <c r="P42" s="83" t="s">
        <v>77</v>
      </c>
      <c r="Q42" s="83" t="s">
        <v>78</v>
      </c>
      <c r="R42" s="83" t="s">
        <v>79</v>
      </c>
      <c r="S42" s="83" t="s">
        <v>80</v>
      </c>
      <c r="T42" s="83" t="s">
        <v>81</v>
      </c>
      <c r="U42" s="83" t="s">
        <v>82</v>
      </c>
      <c r="V42" s="83" t="s">
        <v>83</v>
      </c>
    </row>
    <row r="43" spans="1:22" ht="11.1" customHeight="1" x14ac:dyDescent="0.2">
      <c r="A43" s="71">
        <v>52</v>
      </c>
      <c r="B43" s="72" t="s">
        <v>197</v>
      </c>
      <c r="C43" s="73">
        <f t="shared" ref="C43:C60" si="10">H43/F43</f>
        <v>1</v>
      </c>
      <c r="D43" s="84">
        <v>1</v>
      </c>
      <c r="E43" s="84">
        <v>1</v>
      </c>
      <c r="F43" s="84">
        <v>1</v>
      </c>
      <c r="G43" s="84">
        <v>0</v>
      </c>
      <c r="H43" s="84">
        <v>1</v>
      </c>
      <c r="I43" s="84">
        <v>0</v>
      </c>
      <c r="J43" s="84">
        <v>0</v>
      </c>
      <c r="K43" s="84">
        <v>0</v>
      </c>
      <c r="L43" s="84">
        <v>1</v>
      </c>
      <c r="M43" s="84">
        <v>0</v>
      </c>
      <c r="N43" s="84">
        <v>0</v>
      </c>
      <c r="O43" s="84">
        <v>0</v>
      </c>
      <c r="P43" s="84">
        <v>0</v>
      </c>
      <c r="Q43" s="84">
        <v>0</v>
      </c>
      <c r="R43" s="84">
        <v>0</v>
      </c>
      <c r="S43" s="84">
        <v>0</v>
      </c>
      <c r="T43" s="73">
        <f t="shared" ref="T43:T60" si="11">(H43+M43+O43)/(F43+M43+O43+R43+S43)</f>
        <v>1</v>
      </c>
      <c r="U43" s="73">
        <f t="shared" ref="U43:U60" si="12">(H43+I43+2*J43+3*K43)/F43</f>
        <v>1</v>
      </c>
      <c r="V43" s="73">
        <f t="shared" ref="V43:V60" si="13">T43+U43</f>
        <v>2</v>
      </c>
    </row>
    <row r="44" spans="1:22" ht="11.1" customHeight="1" x14ac:dyDescent="0.2">
      <c r="A44" s="71">
        <v>2</v>
      </c>
      <c r="B44" s="72" t="s">
        <v>198</v>
      </c>
      <c r="C44" s="73">
        <f t="shared" si="10"/>
        <v>0.56000000000000005</v>
      </c>
      <c r="D44" s="84">
        <v>20</v>
      </c>
      <c r="E44" s="84">
        <v>63</v>
      </c>
      <c r="F44" s="84">
        <v>50</v>
      </c>
      <c r="G44" s="84">
        <v>24</v>
      </c>
      <c r="H44" s="84">
        <v>28</v>
      </c>
      <c r="I44" s="84">
        <v>3</v>
      </c>
      <c r="J44" s="84">
        <v>0</v>
      </c>
      <c r="K44" s="84">
        <v>1</v>
      </c>
      <c r="L44" s="84">
        <v>12</v>
      </c>
      <c r="M44" s="84">
        <v>12</v>
      </c>
      <c r="N44" s="84">
        <v>4</v>
      </c>
      <c r="O44" s="84">
        <v>1</v>
      </c>
      <c r="P44" s="84">
        <v>5</v>
      </c>
      <c r="Q44" s="84">
        <v>0</v>
      </c>
      <c r="R44" s="84">
        <v>0</v>
      </c>
      <c r="S44" s="84">
        <v>0</v>
      </c>
      <c r="T44" s="73">
        <f t="shared" si="11"/>
        <v>0.65079365079365081</v>
      </c>
      <c r="U44" s="73">
        <f t="shared" si="12"/>
        <v>0.68</v>
      </c>
      <c r="V44" s="73">
        <f t="shared" si="13"/>
        <v>1.3307936507936509</v>
      </c>
    </row>
    <row r="45" spans="1:22" ht="11.1" customHeight="1" x14ac:dyDescent="0.2">
      <c r="A45" s="71">
        <v>26</v>
      </c>
      <c r="B45" s="72" t="s">
        <v>199</v>
      </c>
      <c r="C45" s="73">
        <f t="shared" si="10"/>
        <v>0.40625</v>
      </c>
      <c r="D45" s="84">
        <v>17</v>
      </c>
      <c r="E45" s="84">
        <v>40</v>
      </c>
      <c r="F45" s="84">
        <v>32</v>
      </c>
      <c r="G45" s="84">
        <v>11</v>
      </c>
      <c r="H45" s="84">
        <v>13</v>
      </c>
      <c r="I45" s="84">
        <v>3</v>
      </c>
      <c r="J45" s="84">
        <v>0</v>
      </c>
      <c r="K45" s="84">
        <v>0</v>
      </c>
      <c r="L45" s="84">
        <v>13</v>
      </c>
      <c r="M45" s="84">
        <v>5</v>
      </c>
      <c r="N45" s="84">
        <v>4</v>
      </c>
      <c r="O45" s="84">
        <v>0</v>
      </c>
      <c r="P45" s="84">
        <v>5</v>
      </c>
      <c r="Q45" s="84">
        <v>0</v>
      </c>
      <c r="R45" s="84">
        <v>3</v>
      </c>
      <c r="S45" s="84">
        <v>0</v>
      </c>
      <c r="T45" s="73">
        <f t="shared" si="11"/>
        <v>0.45</v>
      </c>
      <c r="U45" s="73">
        <f t="shared" si="12"/>
        <v>0.5</v>
      </c>
      <c r="V45" s="73">
        <f t="shared" si="13"/>
        <v>0.95</v>
      </c>
    </row>
    <row r="46" spans="1:22" ht="11.1" customHeight="1" x14ac:dyDescent="0.2">
      <c r="A46" s="71">
        <v>13</v>
      </c>
      <c r="B46" s="72" t="s">
        <v>200</v>
      </c>
      <c r="C46" s="73">
        <f t="shared" si="10"/>
        <v>0.39622641509433965</v>
      </c>
      <c r="D46" s="84">
        <v>18</v>
      </c>
      <c r="E46" s="84">
        <v>59</v>
      </c>
      <c r="F46" s="84">
        <v>53</v>
      </c>
      <c r="G46" s="84">
        <v>20</v>
      </c>
      <c r="H46" s="84">
        <v>21</v>
      </c>
      <c r="I46" s="84">
        <v>5</v>
      </c>
      <c r="J46" s="84">
        <v>2</v>
      </c>
      <c r="K46" s="84">
        <v>0</v>
      </c>
      <c r="L46" s="84">
        <v>16</v>
      </c>
      <c r="M46" s="84">
        <v>5</v>
      </c>
      <c r="N46" s="84">
        <v>5</v>
      </c>
      <c r="O46" s="84">
        <v>1</v>
      </c>
      <c r="P46" s="84">
        <v>9</v>
      </c>
      <c r="Q46" s="84">
        <v>1</v>
      </c>
      <c r="R46" s="84">
        <v>0</v>
      </c>
      <c r="S46" s="84">
        <v>0</v>
      </c>
      <c r="T46" s="73">
        <f t="shared" si="11"/>
        <v>0.4576271186440678</v>
      </c>
      <c r="U46" s="73">
        <f t="shared" si="12"/>
        <v>0.56603773584905659</v>
      </c>
      <c r="V46" s="73">
        <f t="shared" si="13"/>
        <v>1.0236648544931244</v>
      </c>
    </row>
    <row r="47" spans="1:22" ht="11.1" customHeight="1" x14ac:dyDescent="0.2">
      <c r="A47" s="71">
        <v>6</v>
      </c>
      <c r="B47" s="72" t="s">
        <v>201</v>
      </c>
      <c r="C47" s="73">
        <f t="shared" si="10"/>
        <v>0.36486486486486486</v>
      </c>
      <c r="D47" s="84">
        <v>28</v>
      </c>
      <c r="E47" s="84">
        <v>85</v>
      </c>
      <c r="F47" s="84">
        <v>74</v>
      </c>
      <c r="G47" s="84">
        <v>14</v>
      </c>
      <c r="H47" s="84">
        <v>27</v>
      </c>
      <c r="I47" s="84">
        <v>4</v>
      </c>
      <c r="J47" s="84">
        <v>0</v>
      </c>
      <c r="K47" s="84">
        <v>0</v>
      </c>
      <c r="L47" s="84">
        <v>17</v>
      </c>
      <c r="M47" s="84">
        <v>10</v>
      </c>
      <c r="N47" s="84">
        <v>13</v>
      </c>
      <c r="O47" s="84">
        <v>0</v>
      </c>
      <c r="P47" s="84">
        <v>2</v>
      </c>
      <c r="Q47" s="84">
        <v>0</v>
      </c>
      <c r="R47" s="84">
        <v>0</v>
      </c>
      <c r="S47" s="84">
        <v>1</v>
      </c>
      <c r="T47" s="73">
        <f t="shared" si="11"/>
        <v>0.43529411764705883</v>
      </c>
      <c r="U47" s="73">
        <f t="shared" si="12"/>
        <v>0.41891891891891891</v>
      </c>
      <c r="V47" s="73">
        <f t="shared" si="13"/>
        <v>0.85421303656597769</v>
      </c>
    </row>
    <row r="48" spans="1:22" ht="11.1" customHeight="1" x14ac:dyDescent="0.2">
      <c r="A48" s="71">
        <v>91</v>
      </c>
      <c r="B48" s="72" t="s">
        <v>202</v>
      </c>
      <c r="C48" s="73">
        <f t="shared" si="10"/>
        <v>0.3968253968253968</v>
      </c>
      <c r="D48" s="84">
        <v>27</v>
      </c>
      <c r="E48" s="84">
        <v>84</v>
      </c>
      <c r="F48" s="84">
        <v>63</v>
      </c>
      <c r="G48" s="84">
        <v>20</v>
      </c>
      <c r="H48" s="84">
        <v>25</v>
      </c>
      <c r="I48" s="84">
        <v>8</v>
      </c>
      <c r="J48" s="84">
        <v>0</v>
      </c>
      <c r="K48" s="84">
        <v>0</v>
      </c>
      <c r="L48" s="84">
        <v>29</v>
      </c>
      <c r="M48" s="84">
        <v>15</v>
      </c>
      <c r="N48" s="84">
        <v>13</v>
      </c>
      <c r="O48" s="84">
        <v>5</v>
      </c>
      <c r="P48" s="84">
        <v>7</v>
      </c>
      <c r="Q48" s="84">
        <v>2</v>
      </c>
      <c r="R48" s="84">
        <v>0</v>
      </c>
      <c r="S48" s="84">
        <v>1</v>
      </c>
      <c r="T48" s="73">
        <f t="shared" si="11"/>
        <v>0.5357142857142857</v>
      </c>
      <c r="U48" s="73">
        <f t="shared" si="12"/>
        <v>0.52380952380952384</v>
      </c>
      <c r="V48" s="73">
        <f t="shared" si="13"/>
        <v>1.0595238095238095</v>
      </c>
    </row>
    <row r="49" spans="1:22" ht="11.1" customHeight="1" x14ac:dyDescent="0.2">
      <c r="A49" s="71">
        <v>4</v>
      </c>
      <c r="B49" s="72" t="s">
        <v>203</v>
      </c>
      <c r="C49" s="73">
        <f t="shared" si="10"/>
        <v>0.32142857142857145</v>
      </c>
      <c r="D49" s="84">
        <v>28</v>
      </c>
      <c r="E49" s="84">
        <v>96</v>
      </c>
      <c r="F49" s="84">
        <v>84</v>
      </c>
      <c r="G49" s="84">
        <v>31</v>
      </c>
      <c r="H49" s="84">
        <v>27</v>
      </c>
      <c r="I49" s="84">
        <v>5</v>
      </c>
      <c r="J49" s="84">
        <v>0</v>
      </c>
      <c r="K49" s="84">
        <v>0</v>
      </c>
      <c r="L49" s="84">
        <v>11</v>
      </c>
      <c r="M49" s="84">
        <v>11</v>
      </c>
      <c r="N49" s="84">
        <v>9</v>
      </c>
      <c r="O49" s="84">
        <v>0</v>
      </c>
      <c r="P49" s="84">
        <v>14</v>
      </c>
      <c r="Q49" s="84">
        <v>0</v>
      </c>
      <c r="R49" s="84">
        <v>0</v>
      </c>
      <c r="S49" s="84">
        <v>1</v>
      </c>
      <c r="T49" s="73">
        <f t="shared" si="11"/>
        <v>0.39583333333333331</v>
      </c>
      <c r="U49" s="73">
        <f t="shared" si="12"/>
        <v>0.38095238095238093</v>
      </c>
      <c r="V49" s="73">
        <f t="shared" si="13"/>
        <v>0.77678571428571419</v>
      </c>
    </row>
    <row r="50" spans="1:22" ht="11.1" customHeight="1" x14ac:dyDescent="0.2">
      <c r="A50" s="71">
        <v>1</v>
      </c>
      <c r="B50" s="72" t="s">
        <v>204</v>
      </c>
      <c r="C50" s="73">
        <f t="shared" si="10"/>
        <v>0.32203389830508472</v>
      </c>
      <c r="D50" s="84">
        <v>26</v>
      </c>
      <c r="E50" s="84">
        <v>71</v>
      </c>
      <c r="F50" s="84">
        <v>59</v>
      </c>
      <c r="G50" s="84">
        <v>16</v>
      </c>
      <c r="H50" s="84">
        <v>19</v>
      </c>
      <c r="I50" s="84">
        <v>5</v>
      </c>
      <c r="J50" s="84">
        <v>0</v>
      </c>
      <c r="K50" s="84">
        <v>0</v>
      </c>
      <c r="L50" s="84">
        <v>21</v>
      </c>
      <c r="M50" s="84">
        <v>10</v>
      </c>
      <c r="N50" s="84">
        <v>13</v>
      </c>
      <c r="O50" s="84">
        <v>1</v>
      </c>
      <c r="P50" s="84">
        <v>5</v>
      </c>
      <c r="Q50" s="84">
        <v>0</v>
      </c>
      <c r="R50" s="84">
        <v>0</v>
      </c>
      <c r="S50" s="84">
        <v>1</v>
      </c>
      <c r="T50" s="73">
        <f t="shared" si="11"/>
        <v>0.42253521126760563</v>
      </c>
      <c r="U50" s="73">
        <f t="shared" si="12"/>
        <v>0.40677966101694918</v>
      </c>
      <c r="V50" s="73">
        <f t="shared" si="13"/>
        <v>0.8293148722845548</v>
      </c>
    </row>
    <row r="51" spans="1:22" ht="11.1" customHeight="1" x14ac:dyDescent="0.2">
      <c r="A51" s="71">
        <v>19</v>
      </c>
      <c r="B51" s="72" t="s">
        <v>205</v>
      </c>
      <c r="C51" s="73">
        <f t="shared" si="10"/>
        <v>0.3611111111111111</v>
      </c>
      <c r="D51" s="84">
        <v>25</v>
      </c>
      <c r="E51" s="84">
        <v>87</v>
      </c>
      <c r="F51" s="84">
        <v>72</v>
      </c>
      <c r="G51" s="84">
        <v>20</v>
      </c>
      <c r="H51" s="84">
        <v>26</v>
      </c>
      <c r="I51" s="84">
        <v>5</v>
      </c>
      <c r="J51" s="84">
        <v>0</v>
      </c>
      <c r="K51" s="84">
        <v>0</v>
      </c>
      <c r="L51" s="84">
        <v>13</v>
      </c>
      <c r="M51" s="84">
        <v>14</v>
      </c>
      <c r="N51" s="84">
        <v>4</v>
      </c>
      <c r="O51" s="84">
        <v>1</v>
      </c>
      <c r="P51" s="84">
        <v>7</v>
      </c>
      <c r="Q51" s="84">
        <v>0</v>
      </c>
      <c r="R51" s="84">
        <v>0</v>
      </c>
      <c r="S51" s="84">
        <v>0</v>
      </c>
      <c r="T51" s="73">
        <f t="shared" si="11"/>
        <v>0.47126436781609193</v>
      </c>
      <c r="U51" s="73">
        <f t="shared" si="12"/>
        <v>0.43055555555555558</v>
      </c>
      <c r="V51" s="73">
        <f t="shared" si="13"/>
        <v>0.90181992337164751</v>
      </c>
    </row>
    <row r="52" spans="1:22" ht="11.1" customHeight="1" x14ac:dyDescent="0.2">
      <c r="A52" s="71">
        <v>77</v>
      </c>
      <c r="B52" s="72" t="s">
        <v>206</v>
      </c>
      <c r="C52" s="73">
        <f t="shared" si="10"/>
        <v>0.38</v>
      </c>
      <c r="D52" s="84">
        <v>27</v>
      </c>
      <c r="E52" s="84">
        <v>62</v>
      </c>
      <c r="F52" s="84">
        <v>50</v>
      </c>
      <c r="G52" s="84">
        <v>11</v>
      </c>
      <c r="H52" s="84">
        <v>19</v>
      </c>
      <c r="I52" s="84">
        <v>0</v>
      </c>
      <c r="J52" s="84">
        <v>0</v>
      </c>
      <c r="K52" s="84">
        <v>0</v>
      </c>
      <c r="L52" s="84">
        <v>7</v>
      </c>
      <c r="M52" s="84">
        <v>9</v>
      </c>
      <c r="N52" s="84">
        <v>9</v>
      </c>
      <c r="O52" s="84">
        <v>2</v>
      </c>
      <c r="P52" s="84">
        <v>4</v>
      </c>
      <c r="Q52" s="84">
        <v>0</v>
      </c>
      <c r="R52" s="84">
        <v>1</v>
      </c>
      <c r="S52" s="84">
        <v>0</v>
      </c>
      <c r="T52" s="73">
        <f t="shared" si="11"/>
        <v>0.4838709677419355</v>
      </c>
      <c r="U52" s="73">
        <f t="shared" si="12"/>
        <v>0.38</v>
      </c>
      <c r="V52" s="73">
        <f t="shared" si="13"/>
        <v>0.8638709677419355</v>
      </c>
    </row>
    <row r="53" spans="1:22" ht="11.1" customHeight="1" x14ac:dyDescent="0.2">
      <c r="A53" s="71">
        <v>20</v>
      </c>
      <c r="B53" s="72" t="s">
        <v>207</v>
      </c>
      <c r="C53" s="73">
        <f t="shared" si="10"/>
        <v>0.36363636363636365</v>
      </c>
      <c r="D53" s="84">
        <v>25</v>
      </c>
      <c r="E53" s="84">
        <v>53</v>
      </c>
      <c r="F53" s="84">
        <v>44</v>
      </c>
      <c r="G53" s="84">
        <v>10</v>
      </c>
      <c r="H53" s="84">
        <v>16</v>
      </c>
      <c r="I53" s="84">
        <v>0</v>
      </c>
      <c r="J53" s="84">
        <v>0</v>
      </c>
      <c r="K53" s="84">
        <v>0</v>
      </c>
      <c r="L53" s="84">
        <v>10</v>
      </c>
      <c r="M53" s="84">
        <v>8</v>
      </c>
      <c r="N53" s="84">
        <v>3</v>
      </c>
      <c r="O53" s="84">
        <v>1</v>
      </c>
      <c r="P53" s="84">
        <v>0</v>
      </c>
      <c r="Q53" s="84">
        <v>0</v>
      </c>
      <c r="R53" s="84">
        <v>0</v>
      </c>
      <c r="S53" s="84">
        <v>0</v>
      </c>
      <c r="T53" s="73">
        <f t="shared" si="11"/>
        <v>0.47169811320754718</v>
      </c>
      <c r="U53" s="73">
        <f t="shared" si="12"/>
        <v>0.36363636363636365</v>
      </c>
      <c r="V53" s="73">
        <f t="shared" si="13"/>
        <v>0.83533447684391082</v>
      </c>
    </row>
    <row r="54" spans="1:22" ht="11.1" customHeight="1" x14ac:dyDescent="0.2">
      <c r="A54" s="71">
        <v>3</v>
      </c>
      <c r="B54" s="72" t="s">
        <v>208</v>
      </c>
      <c r="C54" s="73">
        <f t="shared" si="10"/>
        <v>0.33333333333333331</v>
      </c>
      <c r="D54" s="84">
        <v>26</v>
      </c>
      <c r="E54" s="84">
        <v>78</v>
      </c>
      <c r="F54" s="84">
        <v>60</v>
      </c>
      <c r="G54" s="84">
        <v>22</v>
      </c>
      <c r="H54" s="84">
        <v>20</v>
      </c>
      <c r="I54" s="84">
        <v>3</v>
      </c>
      <c r="J54" s="84">
        <v>0</v>
      </c>
      <c r="K54" s="84">
        <v>0</v>
      </c>
      <c r="L54" s="84">
        <v>21</v>
      </c>
      <c r="M54" s="84">
        <v>14</v>
      </c>
      <c r="N54" s="84">
        <v>9</v>
      </c>
      <c r="O54" s="84">
        <v>1</v>
      </c>
      <c r="P54" s="84">
        <v>2</v>
      </c>
      <c r="Q54" s="84">
        <v>1</v>
      </c>
      <c r="R54" s="84">
        <v>0</v>
      </c>
      <c r="S54" s="84">
        <v>3</v>
      </c>
      <c r="T54" s="73">
        <f t="shared" si="11"/>
        <v>0.44871794871794873</v>
      </c>
      <c r="U54" s="73">
        <f t="shared" si="12"/>
        <v>0.38333333333333336</v>
      </c>
      <c r="V54" s="73">
        <f t="shared" si="13"/>
        <v>0.83205128205128209</v>
      </c>
    </row>
    <row r="55" spans="1:22" ht="11.1" customHeight="1" x14ac:dyDescent="0.2">
      <c r="A55" s="71">
        <v>31</v>
      </c>
      <c r="B55" s="72" t="s">
        <v>209</v>
      </c>
      <c r="C55" s="73">
        <f t="shared" si="10"/>
        <v>0.34848484848484851</v>
      </c>
      <c r="D55" s="84">
        <v>29</v>
      </c>
      <c r="E55" s="84">
        <v>83</v>
      </c>
      <c r="F55" s="84">
        <v>66</v>
      </c>
      <c r="G55" s="84">
        <v>22</v>
      </c>
      <c r="H55" s="84">
        <v>23</v>
      </c>
      <c r="I55" s="84">
        <v>4</v>
      </c>
      <c r="J55" s="84">
        <v>2</v>
      </c>
      <c r="K55" s="84">
        <v>3</v>
      </c>
      <c r="L55" s="84">
        <v>18</v>
      </c>
      <c r="M55" s="84">
        <v>15</v>
      </c>
      <c r="N55" s="84">
        <v>18</v>
      </c>
      <c r="O55" s="84">
        <v>1</v>
      </c>
      <c r="P55" s="84">
        <v>2</v>
      </c>
      <c r="Q55" s="84">
        <v>0</v>
      </c>
      <c r="R55" s="84">
        <v>0</v>
      </c>
      <c r="S55" s="84">
        <v>1</v>
      </c>
      <c r="T55" s="73">
        <f t="shared" si="11"/>
        <v>0.46987951807228917</v>
      </c>
      <c r="U55" s="73">
        <f t="shared" si="12"/>
        <v>0.60606060606060608</v>
      </c>
      <c r="V55" s="73">
        <f t="shared" si="13"/>
        <v>1.0759401241328952</v>
      </c>
    </row>
    <row r="56" spans="1:22" ht="11.1" customHeight="1" x14ac:dyDescent="0.2">
      <c r="A56" s="71">
        <v>29</v>
      </c>
      <c r="B56" s="72" t="s">
        <v>210</v>
      </c>
      <c r="C56" s="73">
        <f t="shared" si="10"/>
        <v>0.27272727272727271</v>
      </c>
      <c r="D56" s="84">
        <v>15</v>
      </c>
      <c r="E56" s="84">
        <v>33</v>
      </c>
      <c r="F56" s="84">
        <v>22</v>
      </c>
      <c r="G56" s="84">
        <v>7</v>
      </c>
      <c r="H56" s="84">
        <v>6</v>
      </c>
      <c r="I56" s="84">
        <v>3</v>
      </c>
      <c r="J56" s="84">
        <v>0</v>
      </c>
      <c r="K56" s="84">
        <v>0</v>
      </c>
      <c r="L56" s="84">
        <v>5</v>
      </c>
      <c r="M56" s="84">
        <v>10</v>
      </c>
      <c r="N56" s="84">
        <v>7</v>
      </c>
      <c r="O56" s="84">
        <v>1</v>
      </c>
      <c r="P56" s="84">
        <v>0</v>
      </c>
      <c r="Q56" s="84">
        <v>0</v>
      </c>
      <c r="R56" s="84">
        <v>0</v>
      </c>
      <c r="S56" s="84">
        <v>0</v>
      </c>
      <c r="T56" s="73">
        <f t="shared" si="11"/>
        <v>0.51515151515151514</v>
      </c>
      <c r="U56" s="73">
        <f t="shared" si="12"/>
        <v>0.40909090909090912</v>
      </c>
      <c r="V56" s="73">
        <f t="shared" si="13"/>
        <v>0.92424242424242431</v>
      </c>
    </row>
    <row r="57" spans="1:22" ht="11.1" customHeight="1" x14ac:dyDescent="0.2">
      <c r="A57" s="71">
        <v>18</v>
      </c>
      <c r="B57" s="72" t="s">
        <v>211</v>
      </c>
      <c r="C57" s="73">
        <f t="shared" si="10"/>
        <v>0.33823529411764708</v>
      </c>
      <c r="D57" s="84">
        <v>25</v>
      </c>
      <c r="E57" s="84">
        <v>76</v>
      </c>
      <c r="F57" s="84">
        <v>68</v>
      </c>
      <c r="G57" s="84">
        <v>21</v>
      </c>
      <c r="H57" s="84">
        <v>23</v>
      </c>
      <c r="I57" s="84">
        <v>8</v>
      </c>
      <c r="J57" s="84">
        <v>0</v>
      </c>
      <c r="K57" s="84">
        <v>0</v>
      </c>
      <c r="L57" s="84">
        <v>20</v>
      </c>
      <c r="M57" s="84">
        <v>7</v>
      </c>
      <c r="N57" s="84">
        <v>10</v>
      </c>
      <c r="O57" s="84">
        <v>0</v>
      </c>
      <c r="P57" s="84">
        <v>3</v>
      </c>
      <c r="Q57" s="84">
        <v>0</v>
      </c>
      <c r="R57" s="84">
        <v>0</v>
      </c>
      <c r="S57" s="84">
        <v>1</v>
      </c>
      <c r="T57" s="73">
        <f t="shared" si="11"/>
        <v>0.39473684210526316</v>
      </c>
      <c r="U57" s="73">
        <f t="shared" si="12"/>
        <v>0.45588235294117646</v>
      </c>
      <c r="V57" s="73">
        <f t="shared" si="13"/>
        <v>0.85061919504643968</v>
      </c>
    </row>
    <row r="58" spans="1:22" ht="11.1" customHeight="1" x14ac:dyDescent="0.2">
      <c r="A58" s="71">
        <v>15</v>
      </c>
      <c r="B58" s="72" t="s">
        <v>212</v>
      </c>
      <c r="C58" s="73">
        <f t="shared" si="10"/>
        <v>0.14285714285714285</v>
      </c>
      <c r="D58" s="84">
        <v>16</v>
      </c>
      <c r="E58" s="84">
        <v>17</v>
      </c>
      <c r="F58" s="84">
        <v>14</v>
      </c>
      <c r="G58" s="84">
        <v>1</v>
      </c>
      <c r="H58" s="84">
        <v>2</v>
      </c>
      <c r="I58" s="84">
        <v>0</v>
      </c>
      <c r="J58" s="84">
        <v>0</v>
      </c>
      <c r="K58" s="84">
        <v>0</v>
      </c>
      <c r="L58" s="84">
        <v>1</v>
      </c>
      <c r="M58" s="84">
        <v>3</v>
      </c>
      <c r="N58" s="84">
        <v>2</v>
      </c>
      <c r="O58" s="84">
        <v>0</v>
      </c>
      <c r="P58" s="84">
        <v>2</v>
      </c>
      <c r="Q58" s="84">
        <v>0</v>
      </c>
      <c r="R58" s="84">
        <v>0</v>
      </c>
      <c r="S58" s="84">
        <v>0</v>
      </c>
      <c r="T58" s="73">
        <f t="shared" si="11"/>
        <v>0.29411764705882354</v>
      </c>
      <c r="U58" s="73">
        <f t="shared" si="12"/>
        <v>0.14285714285714285</v>
      </c>
      <c r="V58" s="73">
        <f t="shared" si="13"/>
        <v>0.43697478991596639</v>
      </c>
    </row>
    <row r="59" spans="1:22" ht="11.1" customHeight="1" x14ac:dyDescent="0.2">
      <c r="A59" s="71"/>
      <c r="B59" s="72" t="s">
        <v>213</v>
      </c>
      <c r="C59" s="73">
        <f t="shared" si="10"/>
        <v>0.12903225806451613</v>
      </c>
      <c r="D59" s="84">
        <v>20</v>
      </c>
      <c r="E59" s="84">
        <v>35</v>
      </c>
      <c r="F59" s="84">
        <v>31</v>
      </c>
      <c r="G59" s="84">
        <v>9</v>
      </c>
      <c r="H59" s="84">
        <v>4</v>
      </c>
      <c r="I59" s="84">
        <v>0</v>
      </c>
      <c r="J59" s="84">
        <v>0</v>
      </c>
      <c r="K59" s="84">
        <v>0</v>
      </c>
      <c r="L59" s="84">
        <v>1</v>
      </c>
      <c r="M59" s="84">
        <v>3</v>
      </c>
      <c r="N59" s="84">
        <v>6</v>
      </c>
      <c r="O59" s="84">
        <v>1</v>
      </c>
      <c r="P59" s="84">
        <v>3</v>
      </c>
      <c r="Q59" s="84">
        <v>0</v>
      </c>
      <c r="R59" s="84">
        <v>0</v>
      </c>
      <c r="S59" s="84">
        <v>0</v>
      </c>
      <c r="T59" s="73">
        <f t="shared" si="11"/>
        <v>0.22857142857142856</v>
      </c>
      <c r="U59" s="73">
        <f t="shared" si="12"/>
        <v>0.12903225806451613</v>
      </c>
      <c r="V59" s="73">
        <f t="shared" si="13"/>
        <v>0.35760368663594466</v>
      </c>
    </row>
    <row r="60" spans="1:22" ht="11.1" customHeight="1" x14ac:dyDescent="0.2">
      <c r="A60" s="179"/>
      <c r="B60" s="180" t="s">
        <v>110</v>
      </c>
      <c r="C60" s="181">
        <f t="shared" si="10"/>
        <v>0.35587188612099646</v>
      </c>
      <c r="D60" s="185">
        <v>26</v>
      </c>
      <c r="E60" s="185">
        <f>SUM(E43:E59)</f>
        <v>1023</v>
      </c>
      <c r="F60" s="185">
        <f t="shared" ref="F60" si="14">SUM(F43:F59)</f>
        <v>843</v>
      </c>
      <c r="G60" s="185">
        <f t="shared" ref="G60" si="15">SUM(G43:G59)</f>
        <v>259</v>
      </c>
      <c r="H60" s="185">
        <f t="shared" ref="H60" si="16">SUM(H43:H59)</f>
        <v>300</v>
      </c>
      <c r="I60" s="185">
        <f t="shared" ref="I60" si="17">SUM(I43:I59)</f>
        <v>56</v>
      </c>
      <c r="J60" s="185">
        <f t="shared" ref="J60" si="18">SUM(J43:J59)</f>
        <v>4</v>
      </c>
      <c r="K60" s="185">
        <f t="shared" ref="K60" si="19">SUM(K43:K59)</f>
        <v>4</v>
      </c>
      <c r="L60" s="185">
        <f t="shared" ref="L60" si="20">SUM(L43:L59)</f>
        <v>216</v>
      </c>
      <c r="M60" s="185">
        <f t="shared" ref="M60" si="21">SUM(M43:M59)</f>
        <v>151</v>
      </c>
      <c r="N60" s="185">
        <f t="shared" ref="N60" si="22">SUM(N43:N59)</f>
        <v>129</v>
      </c>
      <c r="O60" s="185">
        <f t="shared" ref="O60" si="23">SUM(O43:O59)</f>
        <v>16</v>
      </c>
      <c r="P60" s="185">
        <f t="shared" ref="P60" si="24">SUM(P43:P59)</f>
        <v>70</v>
      </c>
      <c r="Q60" s="185">
        <f t="shared" ref="Q60" si="25">SUM(Q43:Q59)</f>
        <v>4</v>
      </c>
      <c r="R60" s="185">
        <f t="shared" ref="R60" si="26">SUM(R43:R59)</f>
        <v>4</v>
      </c>
      <c r="S60" s="185">
        <f t="shared" ref="S60" si="27">SUM(S43:S59)</f>
        <v>9</v>
      </c>
      <c r="T60" s="181">
        <f t="shared" si="11"/>
        <v>0.45650048875855326</v>
      </c>
      <c r="U60" s="181">
        <f t="shared" si="12"/>
        <v>0.44602609727164888</v>
      </c>
      <c r="V60" s="181">
        <f t="shared" si="13"/>
        <v>0.90252658603020208</v>
      </c>
    </row>
    <row r="61" spans="1:22" ht="13.9" customHeight="1" x14ac:dyDescent="0.2"/>
    <row r="62" spans="1:22" ht="13.9" customHeight="1" x14ac:dyDescent="0.25">
      <c r="A62" s="8" t="s">
        <v>194</v>
      </c>
    </row>
    <row r="63" spans="1:22" ht="13.9" customHeight="1" x14ac:dyDescent="0.2">
      <c r="A63" s="76" t="s">
        <v>62</v>
      </c>
      <c r="B63" s="76" t="s">
        <v>63</v>
      </c>
      <c r="C63" s="77" t="s">
        <v>65</v>
      </c>
      <c r="D63" s="77" t="s">
        <v>117</v>
      </c>
      <c r="E63" s="77" t="s">
        <v>118</v>
      </c>
      <c r="F63" s="77" t="s">
        <v>68</v>
      </c>
      <c r="G63" s="77" t="s">
        <v>119</v>
      </c>
      <c r="H63" s="77" t="s">
        <v>69</v>
      </c>
      <c r="I63" s="77" t="s">
        <v>74</v>
      </c>
      <c r="J63" s="77" t="s">
        <v>76</v>
      </c>
      <c r="K63" s="77" t="s">
        <v>75</v>
      </c>
      <c r="L63" s="77" t="s">
        <v>120</v>
      </c>
      <c r="M63" s="77" t="s">
        <v>121</v>
      </c>
      <c r="N63" s="77" t="s">
        <v>122</v>
      </c>
      <c r="O63" s="77" t="s">
        <v>123</v>
      </c>
      <c r="P63" s="77" t="s">
        <v>124</v>
      </c>
      <c r="Q63" s="77" t="s">
        <v>125</v>
      </c>
      <c r="R63" s="77" t="s">
        <v>126</v>
      </c>
    </row>
    <row r="64" spans="1:22" ht="11.1" customHeight="1" x14ac:dyDescent="0.2">
      <c r="A64" s="71">
        <v>4</v>
      </c>
      <c r="B64" s="72" t="s">
        <v>216</v>
      </c>
      <c r="C64" s="71">
        <v>1</v>
      </c>
      <c r="D64" s="71">
        <v>0</v>
      </c>
      <c r="E64" s="71">
        <v>1</v>
      </c>
      <c r="F64" s="71">
        <v>2</v>
      </c>
      <c r="G64" s="71">
        <v>0</v>
      </c>
      <c r="H64" s="71">
        <v>1</v>
      </c>
      <c r="I64" s="71">
        <v>2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8">
        <f t="shared" ref="Q64:Q73" si="28">7*(G64/E64)</f>
        <v>0</v>
      </c>
      <c r="R64" s="78">
        <f t="shared" ref="R64:R73" si="29">(H64+I64)/E64</f>
        <v>3</v>
      </c>
    </row>
    <row r="65" spans="1:18" ht="11.1" customHeight="1" x14ac:dyDescent="0.2">
      <c r="A65" s="71">
        <v>13</v>
      </c>
      <c r="B65" s="72" t="s">
        <v>217</v>
      </c>
      <c r="C65" s="71">
        <v>1</v>
      </c>
      <c r="D65" s="71">
        <v>0</v>
      </c>
      <c r="E65" s="71">
        <v>1</v>
      </c>
      <c r="F65" s="71">
        <v>0</v>
      </c>
      <c r="G65" s="71">
        <v>0</v>
      </c>
      <c r="H65" s="71">
        <v>1</v>
      </c>
      <c r="I65" s="71">
        <v>0</v>
      </c>
      <c r="J65" s="71">
        <v>0</v>
      </c>
      <c r="K65" s="71">
        <v>1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8">
        <f t="shared" si="28"/>
        <v>0</v>
      </c>
      <c r="R65" s="78">
        <f t="shared" si="29"/>
        <v>1</v>
      </c>
    </row>
    <row r="66" spans="1:18" ht="11.1" customHeight="1" x14ac:dyDescent="0.2">
      <c r="A66" s="71">
        <v>1</v>
      </c>
      <c r="B66" s="72" t="s">
        <v>218</v>
      </c>
      <c r="C66" s="71">
        <v>7</v>
      </c>
      <c r="D66" s="71">
        <v>7</v>
      </c>
      <c r="E66" s="71">
        <v>35</v>
      </c>
      <c r="F66" s="71">
        <v>13</v>
      </c>
      <c r="G66" s="71">
        <v>3</v>
      </c>
      <c r="H66" s="71">
        <v>25</v>
      </c>
      <c r="I66" s="71">
        <v>8</v>
      </c>
      <c r="J66" s="71">
        <v>6</v>
      </c>
      <c r="K66" s="71">
        <v>28</v>
      </c>
      <c r="L66" s="71">
        <v>4</v>
      </c>
      <c r="M66" s="71">
        <v>6</v>
      </c>
      <c r="N66" s="71">
        <v>1</v>
      </c>
      <c r="O66" s="71">
        <v>0</v>
      </c>
      <c r="P66" s="71">
        <v>0</v>
      </c>
      <c r="Q66" s="78">
        <f t="shared" si="28"/>
        <v>0.6</v>
      </c>
      <c r="R66" s="78">
        <f t="shared" si="29"/>
        <v>0.94285714285714284</v>
      </c>
    </row>
    <row r="67" spans="1:18" ht="11.1" customHeight="1" x14ac:dyDescent="0.2">
      <c r="A67" s="71">
        <v>15</v>
      </c>
      <c r="B67" s="72" t="s">
        <v>219</v>
      </c>
      <c r="C67" s="71">
        <v>10</v>
      </c>
      <c r="D67" s="71">
        <v>5</v>
      </c>
      <c r="E67" s="79">
        <v>37.332999999999998</v>
      </c>
      <c r="F67" s="71">
        <v>12</v>
      </c>
      <c r="G67" s="71">
        <v>9</v>
      </c>
      <c r="H67" s="71">
        <v>34</v>
      </c>
      <c r="I67" s="71">
        <v>11</v>
      </c>
      <c r="J67" s="71">
        <v>3</v>
      </c>
      <c r="K67" s="71">
        <v>24</v>
      </c>
      <c r="L67" s="71">
        <v>2</v>
      </c>
      <c r="M67" s="71">
        <v>4</v>
      </c>
      <c r="N67" s="71">
        <v>1</v>
      </c>
      <c r="O67" s="71">
        <v>3</v>
      </c>
      <c r="P67" s="71">
        <v>0</v>
      </c>
      <c r="Q67" s="78">
        <f t="shared" si="28"/>
        <v>1.6875150670988135</v>
      </c>
      <c r="R67" s="78">
        <f t="shared" si="29"/>
        <v>1.205367905070581</v>
      </c>
    </row>
    <row r="68" spans="1:18" ht="11.1" customHeight="1" x14ac:dyDescent="0.2">
      <c r="A68" s="71">
        <v>2</v>
      </c>
      <c r="B68" s="72" t="s">
        <v>220</v>
      </c>
      <c r="C68" s="71">
        <v>5</v>
      </c>
      <c r="D68" s="71">
        <v>2</v>
      </c>
      <c r="E68" s="79">
        <v>20.666</v>
      </c>
      <c r="F68" s="71">
        <v>7</v>
      </c>
      <c r="G68" s="71">
        <v>6</v>
      </c>
      <c r="H68" s="71">
        <v>20</v>
      </c>
      <c r="I68" s="71">
        <v>9</v>
      </c>
      <c r="J68" s="71">
        <v>0</v>
      </c>
      <c r="K68" s="71">
        <v>21</v>
      </c>
      <c r="L68" s="71">
        <v>1</v>
      </c>
      <c r="M68" s="71">
        <v>1</v>
      </c>
      <c r="N68" s="71">
        <v>0</v>
      </c>
      <c r="O68" s="71">
        <v>2</v>
      </c>
      <c r="P68" s="71">
        <v>0</v>
      </c>
      <c r="Q68" s="78">
        <f t="shared" si="28"/>
        <v>2.0323236233426885</v>
      </c>
      <c r="R68" s="78">
        <f t="shared" si="29"/>
        <v>1.4032710732604277</v>
      </c>
    </row>
    <row r="69" spans="1:18" ht="11.1" customHeight="1" x14ac:dyDescent="0.2">
      <c r="A69" s="71">
        <v>20</v>
      </c>
      <c r="B69" s="72" t="s">
        <v>221</v>
      </c>
      <c r="C69" s="71">
        <v>7</v>
      </c>
      <c r="D69" s="71">
        <v>5</v>
      </c>
      <c r="E69" s="79">
        <v>20.666</v>
      </c>
      <c r="F69" s="71">
        <v>20</v>
      </c>
      <c r="G69" s="71">
        <v>7</v>
      </c>
      <c r="H69" s="71">
        <v>26</v>
      </c>
      <c r="I69" s="71">
        <v>11</v>
      </c>
      <c r="J69" s="71">
        <v>5</v>
      </c>
      <c r="K69" s="71">
        <v>21</v>
      </c>
      <c r="L69" s="71">
        <v>1</v>
      </c>
      <c r="M69" s="71">
        <v>3</v>
      </c>
      <c r="N69" s="71">
        <v>1</v>
      </c>
      <c r="O69" s="71">
        <v>1</v>
      </c>
      <c r="P69" s="71">
        <v>0</v>
      </c>
      <c r="Q69" s="78">
        <f t="shared" si="28"/>
        <v>2.3710442272331362</v>
      </c>
      <c r="R69" s="78">
        <f t="shared" si="29"/>
        <v>1.7903803348495113</v>
      </c>
    </row>
    <row r="70" spans="1:18" ht="11.1" customHeight="1" x14ac:dyDescent="0.2">
      <c r="A70" s="71">
        <v>26</v>
      </c>
      <c r="B70" s="72" t="s">
        <v>222</v>
      </c>
      <c r="C70" s="71">
        <v>7</v>
      </c>
      <c r="D70" s="71">
        <v>4</v>
      </c>
      <c r="E70" s="79">
        <v>21.333300000000001</v>
      </c>
      <c r="F70" s="71">
        <v>14</v>
      </c>
      <c r="G70" s="71">
        <v>9</v>
      </c>
      <c r="H70" s="71">
        <v>26</v>
      </c>
      <c r="I70" s="71">
        <v>5</v>
      </c>
      <c r="J70" s="71">
        <v>0</v>
      </c>
      <c r="K70" s="71">
        <v>27</v>
      </c>
      <c r="L70" s="71">
        <v>0</v>
      </c>
      <c r="M70" s="71">
        <v>3</v>
      </c>
      <c r="N70" s="71">
        <v>1</v>
      </c>
      <c r="O70" s="71">
        <v>1</v>
      </c>
      <c r="P70" s="71">
        <v>0</v>
      </c>
      <c r="Q70" s="78">
        <f t="shared" si="28"/>
        <v>2.9531296142650221</v>
      </c>
      <c r="R70" s="78">
        <f t="shared" si="29"/>
        <v>1.45312727051136</v>
      </c>
    </row>
    <row r="71" spans="1:18" ht="11.1" customHeight="1" x14ac:dyDescent="0.2">
      <c r="A71" s="71">
        <v>91</v>
      </c>
      <c r="B71" s="72" t="s">
        <v>223</v>
      </c>
      <c r="C71" s="71">
        <v>4</v>
      </c>
      <c r="D71" s="71">
        <v>1</v>
      </c>
      <c r="E71" s="71">
        <v>7</v>
      </c>
      <c r="F71" s="71">
        <v>5</v>
      </c>
      <c r="G71" s="71">
        <v>3</v>
      </c>
      <c r="H71" s="71">
        <v>9</v>
      </c>
      <c r="I71" s="71">
        <v>5</v>
      </c>
      <c r="J71" s="71">
        <v>0</v>
      </c>
      <c r="K71" s="71">
        <v>7</v>
      </c>
      <c r="L71" s="71">
        <v>0</v>
      </c>
      <c r="M71" s="71">
        <v>1</v>
      </c>
      <c r="N71" s="71">
        <v>0</v>
      </c>
      <c r="O71" s="71">
        <v>0</v>
      </c>
      <c r="P71" s="71">
        <v>0</v>
      </c>
      <c r="Q71" s="78">
        <f t="shared" si="28"/>
        <v>3</v>
      </c>
      <c r="R71" s="78">
        <f t="shared" si="29"/>
        <v>2</v>
      </c>
    </row>
    <row r="72" spans="1:18" ht="11.1" customHeight="1" x14ac:dyDescent="0.2">
      <c r="A72" s="71">
        <v>6</v>
      </c>
      <c r="B72" s="72" t="s">
        <v>224</v>
      </c>
      <c r="C72" s="71">
        <v>2</v>
      </c>
      <c r="D72" s="71">
        <v>0</v>
      </c>
      <c r="E72" s="71">
        <v>1</v>
      </c>
      <c r="F72" s="71">
        <v>10</v>
      </c>
      <c r="G72" s="71">
        <v>9</v>
      </c>
      <c r="H72" s="71">
        <v>4</v>
      </c>
      <c r="I72" s="71">
        <v>3</v>
      </c>
      <c r="J72" s="71">
        <v>4</v>
      </c>
      <c r="K72" s="71">
        <v>0</v>
      </c>
      <c r="L72" s="71">
        <v>0</v>
      </c>
      <c r="M72" s="71">
        <v>0</v>
      </c>
      <c r="N72" s="71">
        <v>1</v>
      </c>
      <c r="O72" s="71">
        <v>0</v>
      </c>
      <c r="P72" s="71">
        <v>0</v>
      </c>
      <c r="Q72" s="78">
        <f t="shared" si="28"/>
        <v>63</v>
      </c>
      <c r="R72" s="78">
        <f t="shared" si="29"/>
        <v>7</v>
      </c>
    </row>
    <row r="73" spans="1:18" ht="11.1" customHeight="1" x14ac:dyDescent="0.2">
      <c r="A73" s="179"/>
      <c r="B73" s="180" t="s">
        <v>110</v>
      </c>
      <c r="C73" s="179">
        <v>26</v>
      </c>
      <c r="D73" s="179">
        <v>26</v>
      </c>
      <c r="E73" s="179">
        <f>SUM(E64:E72)</f>
        <v>144.9983</v>
      </c>
      <c r="F73" s="179">
        <f t="shared" ref="F73:P73" si="30">SUM(F64:F72)</f>
        <v>83</v>
      </c>
      <c r="G73" s="179">
        <f t="shared" si="30"/>
        <v>46</v>
      </c>
      <c r="H73" s="179">
        <f t="shared" si="30"/>
        <v>146</v>
      </c>
      <c r="I73" s="179">
        <f t="shared" si="30"/>
        <v>54</v>
      </c>
      <c r="J73" s="179">
        <f t="shared" si="30"/>
        <v>18</v>
      </c>
      <c r="K73" s="179">
        <f t="shared" si="30"/>
        <v>129</v>
      </c>
      <c r="L73" s="179">
        <f t="shared" si="30"/>
        <v>8</v>
      </c>
      <c r="M73" s="179">
        <f t="shared" si="30"/>
        <v>18</v>
      </c>
      <c r="N73" s="179">
        <f t="shared" si="30"/>
        <v>5</v>
      </c>
      <c r="O73" s="179">
        <f t="shared" si="30"/>
        <v>7</v>
      </c>
      <c r="P73" s="179">
        <f t="shared" si="30"/>
        <v>0</v>
      </c>
      <c r="Q73" s="166">
        <f t="shared" si="28"/>
        <v>2.2207156911494823</v>
      </c>
      <c r="R73" s="166">
        <f t="shared" si="29"/>
        <v>1.3793265162419146</v>
      </c>
    </row>
    <row r="74" spans="1:18" ht="13.9" customHeight="1" x14ac:dyDescent="0.2"/>
    <row r="75" spans="1:18" ht="13.9" customHeight="1" x14ac:dyDescent="0.25">
      <c r="A75" s="8" t="s">
        <v>195</v>
      </c>
    </row>
    <row r="76" spans="1:18" ht="13.9" customHeight="1" x14ac:dyDescent="0.2">
      <c r="A76" s="76" t="s">
        <v>62</v>
      </c>
      <c r="B76" s="83" t="s">
        <v>63</v>
      </c>
      <c r="C76" s="77" t="s">
        <v>65</v>
      </c>
      <c r="D76" s="77" t="s">
        <v>117</v>
      </c>
      <c r="E76" s="77" t="s">
        <v>118</v>
      </c>
      <c r="F76" s="77" t="s">
        <v>68</v>
      </c>
      <c r="G76" s="77" t="s">
        <v>119</v>
      </c>
      <c r="H76" s="77" t="s">
        <v>69</v>
      </c>
      <c r="I76" s="77" t="s">
        <v>74</v>
      </c>
      <c r="J76" s="77" t="s">
        <v>76</v>
      </c>
      <c r="K76" s="77" t="s">
        <v>75</v>
      </c>
      <c r="L76" s="77" t="s">
        <v>120</v>
      </c>
      <c r="M76" s="77" t="s">
        <v>121</v>
      </c>
      <c r="N76" s="77" t="s">
        <v>122</v>
      </c>
      <c r="O76" s="77" t="s">
        <v>123</v>
      </c>
      <c r="P76" s="77" t="s">
        <v>124</v>
      </c>
      <c r="Q76" s="77" t="s">
        <v>125</v>
      </c>
      <c r="R76" s="77" t="s">
        <v>126</v>
      </c>
    </row>
    <row r="77" spans="1:18" ht="11.1" customHeight="1" x14ac:dyDescent="0.2">
      <c r="A77" s="71"/>
      <c r="B77" s="72" t="s">
        <v>221</v>
      </c>
      <c r="C77" s="71">
        <v>3</v>
      </c>
      <c r="D77" s="71">
        <v>1</v>
      </c>
      <c r="E77" s="79">
        <v>13.333</v>
      </c>
      <c r="F77" s="71">
        <v>3</v>
      </c>
      <c r="G77" s="71">
        <v>2</v>
      </c>
      <c r="H77" s="71">
        <v>7</v>
      </c>
      <c r="I77" s="71">
        <v>2</v>
      </c>
      <c r="J77" s="71">
        <v>0</v>
      </c>
      <c r="K77" s="71">
        <v>13</v>
      </c>
      <c r="L77" s="71">
        <v>1</v>
      </c>
      <c r="M77" s="71">
        <v>2</v>
      </c>
      <c r="N77" s="71">
        <v>0</v>
      </c>
      <c r="O77" s="71">
        <v>0</v>
      </c>
      <c r="P77" s="71">
        <v>0</v>
      </c>
      <c r="Q77" s="78">
        <f t="shared" ref="Q77:Q81" si="31">7*(G77/E77)</f>
        <v>1.0500262506562663</v>
      </c>
      <c r="R77" s="78">
        <f t="shared" ref="R77:R81" si="32">(H77+I77)/E77</f>
        <v>0.67501687542188549</v>
      </c>
    </row>
    <row r="78" spans="1:18" ht="11.1" customHeight="1" x14ac:dyDescent="0.2">
      <c r="A78" s="71"/>
      <c r="B78" s="72" t="s">
        <v>222</v>
      </c>
      <c r="C78" s="71">
        <v>2</v>
      </c>
      <c r="D78" s="71">
        <v>2</v>
      </c>
      <c r="E78" s="71">
        <v>10</v>
      </c>
      <c r="F78" s="71">
        <v>7</v>
      </c>
      <c r="G78" s="71">
        <v>3</v>
      </c>
      <c r="H78" s="71">
        <v>11</v>
      </c>
      <c r="I78" s="71">
        <v>3</v>
      </c>
      <c r="J78" s="71">
        <v>1</v>
      </c>
      <c r="K78" s="71">
        <v>3</v>
      </c>
      <c r="L78" s="71">
        <v>1</v>
      </c>
      <c r="M78" s="71">
        <v>1</v>
      </c>
      <c r="N78" s="71">
        <v>0</v>
      </c>
      <c r="O78" s="71">
        <v>0</v>
      </c>
      <c r="P78" s="71">
        <v>0</v>
      </c>
      <c r="Q78" s="78">
        <f t="shared" si="31"/>
        <v>2.1</v>
      </c>
      <c r="R78" s="78">
        <f t="shared" si="32"/>
        <v>1.4</v>
      </c>
    </row>
    <row r="79" spans="1:18" ht="11.1" customHeight="1" x14ac:dyDescent="0.2">
      <c r="A79" s="71"/>
      <c r="B79" s="72" t="s">
        <v>225</v>
      </c>
      <c r="C79" s="71">
        <v>2</v>
      </c>
      <c r="D79" s="71">
        <v>2</v>
      </c>
      <c r="E79" s="71">
        <v>14</v>
      </c>
      <c r="F79" s="71">
        <v>5</v>
      </c>
      <c r="G79" s="71">
        <v>5</v>
      </c>
      <c r="H79" s="71">
        <v>21</v>
      </c>
      <c r="I79" s="71">
        <v>2</v>
      </c>
      <c r="J79" s="71">
        <v>1</v>
      </c>
      <c r="K79" s="71">
        <v>9</v>
      </c>
      <c r="L79" s="71">
        <v>2</v>
      </c>
      <c r="M79" s="71">
        <v>2</v>
      </c>
      <c r="N79" s="71">
        <v>0</v>
      </c>
      <c r="O79" s="71">
        <v>0</v>
      </c>
      <c r="P79" s="71">
        <v>0</v>
      </c>
      <c r="Q79" s="78">
        <f t="shared" si="31"/>
        <v>2.5</v>
      </c>
      <c r="R79" s="78">
        <f t="shared" si="32"/>
        <v>1.6428571428571428</v>
      </c>
    </row>
    <row r="80" spans="1:18" ht="11.1" customHeight="1" x14ac:dyDescent="0.2">
      <c r="A80" s="71"/>
      <c r="B80" s="72" t="s">
        <v>219</v>
      </c>
      <c r="C80" s="71">
        <v>2</v>
      </c>
      <c r="D80" s="71">
        <v>2</v>
      </c>
      <c r="E80" s="79">
        <v>9.6666000000000007</v>
      </c>
      <c r="F80" s="71">
        <v>7</v>
      </c>
      <c r="G80" s="71">
        <v>6</v>
      </c>
      <c r="H80" s="71">
        <v>16</v>
      </c>
      <c r="I80" s="71">
        <v>4</v>
      </c>
      <c r="J80" s="71">
        <v>0</v>
      </c>
      <c r="K80" s="71">
        <v>5</v>
      </c>
      <c r="L80" s="71">
        <v>1</v>
      </c>
      <c r="M80" s="71">
        <v>1</v>
      </c>
      <c r="N80" s="71">
        <v>1</v>
      </c>
      <c r="O80" s="71">
        <v>0</v>
      </c>
      <c r="P80" s="71">
        <v>0</v>
      </c>
      <c r="Q80" s="78">
        <f t="shared" si="31"/>
        <v>4.3448575507417289</v>
      </c>
      <c r="R80" s="78">
        <f t="shared" si="32"/>
        <v>2.0689797860674899</v>
      </c>
    </row>
    <row r="81" spans="1:19" ht="11.1" customHeight="1" x14ac:dyDescent="0.2">
      <c r="A81" s="179"/>
      <c r="B81" s="180" t="s">
        <v>110</v>
      </c>
      <c r="C81" s="179">
        <v>7</v>
      </c>
      <c r="D81" s="179">
        <v>7</v>
      </c>
      <c r="E81" s="182">
        <f t="shared" ref="E81:P81" si="33">SUM(E77:E80)</f>
        <v>46.999600000000001</v>
      </c>
      <c r="F81" s="183">
        <f t="shared" si="33"/>
        <v>22</v>
      </c>
      <c r="G81" s="183">
        <f t="shared" si="33"/>
        <v>16</v>
      </c>
      <c r="H81" s="183">
        <f t="shared" si="33"/>
        <v>55</v>
      </c>
      <c r="I81" s="183">
        <f t="shared" si="33"/>
        <v>11</v>
      </c>
      <c r="J81" s="183">
        <f t="shared" si="33"/>
        <v>2</v>
      </c>
      <c r="K81" s="183">
        <f t="shared" si="33"/>
        <v>30</v>
      </c>
      <c r="L81" s="183">
        <f t="shared" si="33"/>
        <v>5</v>
      </c>
      <c r="M81" s="183">
        <f t="shared" si="33"/>
        <v>6</v>
      </c>
      <c r="N81" s="183">
        <f t="shared" si="33"/>
        <v>1</v>
      </c>
      <c r="O81" s="183">
        <f t="shared" si="33"/>
        <v>0</v>
      </c>
      <c r="P81" s="183">
        <f t="shared" si="33"/>
        <v>0</v>
      </c>
      <c r="Q81" s="166">
        <f t="shared" si="31"/>
        <v>2.3829990042468445</v>
      </c>
      <c r="R81" s="166">
        <f t="shared" si="32"/>
        <v>1.4042672703597476</v>
      </c>
    </row>
    <row r="82" spans="1:19" ht="13.9" customHeight="1" x14ac:dyDescent="0.2"/>
    <row r="83" spans="1:19" ht="13.9" customHeight="1" x14ac:dyDescent="0.25">
      <c r="A83" s="8" t="s">
        <v>196</v>
      </c>
    </row>
    <row r="84" spans="1:19" ht="13.9" customHeight="1" x14ac:dyDescent="0.2">
      <c r="A84" s="76" t="s">
        <v>62</v>
      </c>
      <c r="B84" s="76" t="s">
        <v>63</v>
      </c>
      <c r="C84" s="83" t="s">
        <v>65</v>
      </c>
      <c r="D84" s="83" t="s">
        <v>117</v>
      </c>
      <c r="E84" s="83" t="s">
        <v>118</v>
      </c>
      <c r="F84" s="83" t="s">
        <v>68</v>
      </c>
      <c r="G84" s="83" t="s">
        <v>119</v>
      </c>
      <c r="H84" s="83" t="s">
        <v>69</v>
      </c>
      <c r="I84" s="83" t="s">
        <v>74</v>
      </c>
      <c r="J84" s="83" t="s">
        <v>76</v>
      </c>
      <c r="K84" s="83" t="s">
        <v>75</v>
      </c>
      <c r="L84" s="83" t="s">
        <v>120</v>
      </c>
      <c r="M84" s="83" t="s">
        <v>121</v>
      </c>
      <c r="N84" s="83" t="s">
        <v>122</v>
      </c>
      <c r="O84" s="83" t="s">
        <v>123</v>
      </c>
      <c r="P84" s="83" t="s">
        <v>124</v>
      </c>
      <c r="Q84" s="83" t="s">
        <v>125</v>
      </c>
      <c r="R84" s="83" t="s">
        <v>126</v>
      </c>
    </row>
    <row r="85" spans="1:19" ht="11.1" customHeight="1" x14ac:dyDescent="0.2">
      <c r="A85" s="71">
        <v>4</v>
      </c>
      <c r="B85" s="72" t="s">
        <v>216</v>
      </c>
      <c r="C85" s="71">
        <v>1</v>
      </c>
      <c r="D85" s="71">
        <v>0</v>
      </c>
      <c r="E85" s="71">
        <v>1</v>
      </c>
      <c r="F85" s="71">
        <v>2</v>
      </c>
      <c r="G85" s="71">
        <v>0</v>
      </c>
      <c r="H85" s="71">
        <v>1</v>
      </c>
      <c r="I85" s="71">
        <v>2</v>
      </c>
      <c r="J85" s="71">
        <v>0</v>
      </c>
      <c r="K85" s="71">
        <v>0</v>
      </c>
      <c r="L85" s="71">
        <v>0</v>
      </c>
      <c r="M85" s="71">
        <v>0</v>
      </c>
      <c r="N85" s="71">
        <v>0</v>
      </c>
      <c r="O85" s="71">
        <v>0</v>
      </c>
      <c r="P85" s="71">
        <v>0</v>
      </c>
      <c r="Q85" s="78">
        <f t="shared" ref="Q85:Q93" si="34">7*(G85/E85)</f>
        <v>0</v>
      </c>
      <c r="R85" s="78">
        <f t="shared" ref="R85:R93" si="35">(H85+I85)/E85</f>
        <v>3</v>
      </c>
    </row>
    <row r="86" spans="1:19" ht="11.1" customHeight="1" x14ac:dyDescent="0.2">
      <c r="A86" s="71">
        <v>13</v>
      </c>
      <c r="B86" s="72" t="s">
        <v>217</v>
      </c>
      <c r="C86" s="71">
        <v>1</v>
      </c>
      <c r="D86" s="71">
        <v>0</v>
      </c>
      <c r="E86" s="71">
        <v>1</v>
      </c>
      <c r="F86" s="71">
        <v>0</v>
      </c>
      <c r="G86" s="71">
        <v>0</v>
      </c>
      <c r="H86" s="71">
        <v>1</v>
      </c>
      <c r="I86" s="71">
        <v>0</v>
      </c>
      <c r="J86" s="71">
        <v>0</v>
      </c>
      <c r="K86" s="71">
        <v>1</v>
      </c>
      <c r="L86" s="71">
        <v>0</v>
      </c>
      <c r="M86" s="71">
        <v>0</v>
      </c>
      <c r="N86" s="71">
        <v>0</v>
      </c>
      <c r="O86" s="71">
        <v>0</v>
      </c>
      <c r="P86" s="71">
        <v>0</v>
      </c>
      <c r="Q86" s="78">
        <f t="shared" si="34"/>
        <v>0</v>
      </c>
      <c r="R86" s="78">
        <f t="shared" si="35"/>
        <v>1</v>
      </c>
    </row>
    <row r="87" spans="1:19" ht="11.1" customHeight="1" x14ac:dyDescent="0.2">
      <c r="A87" s="71">
        <v>1</v>
      </c>
      <c r="B87" s="72" t="s">
        <v>218</v>
      </c>
      <c r="C87" s="71">
        <v>9</v>
      </c>
      <c r="D87" s="71">
        <v>9</v>
      </c>
      <c r="E87" s="71">
        <v>49</v>
      </c>
      <c r="F87" s="71">
        <v>18</v>
      </c>
      <c r="G87" s="71">
        <v>8</v>
      </c>
      <c r="H87" s="71">
        <v>46</v>
      </c>
      <c r="I87" s="71">
        <v>10</v>
      </c>
      <c r="J87" s="71">
        <v>7</v>
      </c>
      <c r="K87" s="71">
        <v>37</v>
      </c>
      <c r="L87" s="71">
        <v>6</v>
      </c>
      <c r="M87" s="71">
        <v>8</v>
      </c>
      <c r="N87" s="71">
        <v>1</v>
      </c>
      <c r="O87" s="71">
        <v>0</v>
      </c>
      <c r="P87" s="71">
        <v>0</v>
      </c>
      <c r="Q87" s="78">
        <f t="shared" si="34"/>
        <v>1.1428571428571428</v>
      </c>
      <c r="R87" s="78">
        <f t="shared" si="35"/>
        <v>1.1428571428571428</v>
      </c>
    </row>
    <row r="88" spans="1:19" ht="11.1" customHeight="1" x14ac:dyDescent="0.2">
      <c r="A88" s="71">
        <v>2</v>
      </c>
      <c r="B88" s="72" t="s">
        <v>220</v>
      </c>
      <c r="C88" s="71">
        <v>5</v>
      </c>
      <c r="D88" s="71">
        <v>2</v>
      </c>
      <c r="E88" s="79">
        <v>20.666</v>
      </c>
      <c r="F88" s="71">
        <v>7</v>
      </c>
      <c r="G88" s="71">
        <v>6</v>
      </c>
      <c r="H88" s="71">
        <v>20</v>
      </c>
      <c r="I88" s="71">
        <v>9</v>
      </c>
      <c r="J88" s="71">
        <v>0</v>
      </c>
      <c r="K88" s="71">
        <v>21</v>
      </c>
      <c r="L88" s="71">
        <v>1</v>
      </c>
      <c r="M88" s="71">
        <v>1</v>
      </c>
      <c r="N88" s="71">
        <v>0</v>
      </c>
      <c r="O88" s="71">
        <v>2</v>
      </c>
      <c r="P88" s="71">
        <v>0</v>
      </c>
      <c r="Q88" s="78">
        <f t="shared" si="34"/>
        <v>2.0323236233426885</v>
      </c>
      <c r="R88" s="78">
        <f t="shared" si="35"/>
        <v>1.4032710732604277</v>
      </c>
    </row>
    <row r="89" spans="1:19" ht="11.1" customHeight="1" x14ac:dyDescent="0.2">
      <c r="A89" s="71">
        <v>20</v>
      </c>
      <c r="B89" s="72" t="s">
        <v>221</v>
      </c>
      <c r="C89" s="71">
        <v>10</v>
      </c>
      <c r="D89" s="71">
        <v>6</v>
      </c>
      <c r="E89" s="79">
        <v>34</v>
      </c>
      <c r="F89" s="71">
        <v>23</v>
      </c>
      <c r="G89" s="71">
        <v>10</v>
      </c>
      <c r="H89" s="71">
        <v>33</v>
      </c>
      <c r="I89" s="71">
        <v>13</v>
      </c>
      <c r="J89" s="71">
        <v>5</v>
      </c>
      <c r="K89" s="71">
        <v>34</v>
      </c>
      <c r="L89" s="71">
        <v>2</v>
      </c>
      <c r="M89" s="71">
        <v>5</v>
      </c>
      <c r="N89" s="71">
        <v>1</v>
      </c>
      <c r="O89" s="71">
        <v>1</v>
      </c>
      <c r="P89" s="71">
        <v>0</v>
      </c>
      <c r="Q89" s="78">
        <f t="shared" si="34"/>
        <v>2.0588235294117649</v>
      </c>
      <c r="R89" s="78">
        <f t="shared" si="35"/>
        <v>1.3529411764705883</v>
      </c>
    </row>
    <row r="90" spans="1:19" ht="11.1" customHeight="1" x14ac:dyDescent="0.2">
      <c r="A90" s="71">
        <v>15</v>
      </c>
      <c r="B90" s="72" t="s">
        <v>219</v>
      </c>
      <c r="C90" s="71">
        <v>12</v>
      </c>
      <c r="D90" s="71">
        <v>7</v>
      </c>
      <c r="E90" s="79">
        <v>47</v>
      </c>
      <c r="F90" s="71">
        <v>19</v>
      </c>
      <c r="G90" s="71">
        <v>15</v>
      </c>
      <c r="H90" s="71">
        <v>50</v>
      </c>
      <c r="I90" s="71">
        <v>15</v>
      </c>
      <c r="J90" s="71">
        <v>3</v>
      </c>
      <c r="K90" s="71">
        <v>29</v>
      </c>
      <c r="L90" s="71">
        <v>3</v>
      </c>
      <c r="M90" s="71">
        <v>5</v>
      </c>
      <c r="N90" s="71">
        <v>2</v>
      </c>
      <c r="O90" s="71">
        <v>3</v>
      </c>
      <c r="P90" s="71">
        <v>0</v>
      </c>
      <c r="Q90" s="78">
        <f t="shared" si="34"/>
        <v>2.2340425531914896</v>
      </c>
      <c r="R90" s="78">
        <f t="shared" si="35"/>
        <v>1.3829787234042554</v>
      </c>
    </row>
    <row r="91" spans="1:19" ht="11.1" customHeight="1" x14ac:dyDescent="0.2">
      <c r="A91" s="71">
        <v>26</v>
      </c>
      <c r="B91" s="72" t="s">
        <v>222</v>
      </c>
      <c r="C91" s="71">
        <v>9</v>
      </c>
      <c r="D91" s="71">
        <v>6</v>
      </c>
      <c r="E91" s="79">
        <v>31.33</v>
      </c>
      <c r="F91" s="71">
        <v>21</v>
      </c>
      <c r="G91" s="71">
        <v>12</v>
      </c>
      <c r="H91" s="71">
        <v>37</v>
      </c>
      <c r="I91" s="71">
        <v>8</v>
      </c>
      <c r="J91" s="71">
        <v>1</v>
      </c>
      <c r="K91" s="71">
        <v>30</v>
      </c>
      <c r="L91" s="71">
        <v>1</v>
      </c>
      <c r="M91" s="71">
        <v>4</v>
      </c>
      <c r="N91" s="71">
        <v>1</v>
      </c>
      <c r="O91" s="71">
        <v>1</v>
      </c>
      <c r="P91" s="71">
        <v>0</v>
      </c>
      <c r="Q91" s="78">
        <f t="shared" si="34"/>
        <v>2.6811362910947976</v>
      </c>
      <c r="R91" s="78">
        <f t="shared" si="35"/>
        <v>1.4363230130864986</v>
      </c>
    </row>
    <row r="92" spans="1:19" ht="11.1" customHeight="1" x14ac:dyDescent="0.2">
      <c r="A92" s="71">
        <v>91</v>
      </c>
      <c r="B92" s="72" t="s">
        <v>223</v>
      </c>
      <c r="C92" s="71">
        <v>4</v>
      </c>
      <c r="D92" s="71">
        <v>1</v>
      </c>
      <c r="E92" s="71">
        <v>7</v>
      </c>
      <c r="F92" s="71">
        <v>5</v>
      </c>
      <c r="G92" s="71">
        <v>3</v>
      </c>
      <c r="H92" s="71">
        <v>9</v>
      </c>
      <c r="I92" s="71">
        <v>5</v>
      </c>
      <c r="J92" s="71">
        <v>0</v>
      </c>
      <c r="K92" s="71">
        <v>7</v>
      </c>
      <c r="L92" s="71">
        <v>0</v>
      </c>
      <c r="M92" s="71">
        <v>1</v>
      </c>
      <c r="N92" s="71">
        <v>0</v>
      </c>
      <c r="O92" s="71">
        <v>0</v>
      </c>
      <c r="P92" s="71">
        <v>0</v>
      </c>
      <c r="Q92" s="78">
        <f t="shared" si="34"/>
        <v>3</v>
      </c>
      <c r="R92" s="78">
        <f t="shared" si="35"/>
        <v>2</v>
      </c>
    </row>
    <row r="93" spans="1:19" ht="11.1" customHeight="1" x14ac:dyDescent="0.2">
      <c r="A93" s="71">
        <v>6</v>
      </c>
      <c r="B93" s="72" t="s">
        <v>224</v>
      </c>
      <c r="C93" s="71">
        <v>2</v>
      </c>
      <c r="D93" s="71">
        <v>0</v>
      </c>
      <c r="E93" s="71">
        <v>1</v>
      </c>
      <c r="F93" s="71">
        <v>10</v>
      </c>
      <c r="G93" s="71">
        <v>9</v>
      </c>
      <c r="H93" s="71">
        <v>4</v>
      </c>
      <c r="I93" s="71">
        <v>3</v>
      </c>
      <c r="J93" s="71">
        <v>4</v>
      </c>
      <c r="K93" s="71">
        <v>0</v>
      </c>
      <c r="L93" s="71">
        <v>0</v>
      </c>
      <c r="M93" s="71">
        <v>0</v>
      </c>
      <c r="N93" s="71">
        <v>1</v>
      </c>
      <c r="O93" s="71">
        <v>0</v>
      </c>
      <c r="P93" s="71">
        <v>0</v>
      </c>
      <c r="Q93" s="78">
        <f t="shared" si="34"/>
        <v>63</v>
      </c>
      <c r="R93" s="78">
        <f t="shared" si="35"/>
        <v>7</v>
      </c>
    </row>
    <row r="94" spans="1:19" ht="11.1" customHeight="1" x14ac:dyDescent="0.2">
      <c r="A94" s="179"/>
      <c r="B94" s="180" t="s">
        <v>110</v>
      </c>
      <c r="C94" s="179">
        <v>33</v>
      </c>
      <c r="D94" s="179">
        <v>33</v>
      </c>
      <c r="E94" s="179">
        <f>SUM(E85:E93)</f>
        <v>191.99599999999998</v>
      </c>
      <c r="F94" s="179">
        <f t="shared" ref="F94" si="36">SUM(F85:F93)</f>
        <v>105</v>
      </c>
      <c r="G94" s="179">
        <f t="shared" ref="G94" si="37">SUM(G85:G93)</f>
        <v>63</v>
      </c>
      <c r="H94" s="179">
        <f t="shared" ref="H94" si="38">SUM(H85:H93)</f>
        <v>201</v>
      </c>
      <c r="I94" s="179">
        <f t="shared" ref="I94" si="39">SUM(I85:I93)</f>
        <v>65</v>
      </c>
      <c r="J94" s="179">
        <f t="shared" ref="J94" si="40">SUM(J85:J93)</f>
        <v>20</v>
      </c>
      <c r="K94" s="179">
        <f t="shared" ref="K94" si="41">SUM(K85:K93)</f>
        <v>159</v>
      </c>
      <c r="L94" s="179">
        <f t="shared" ref="L94" si="42">SUM(L85:L93)</f>
        <v>13</v>
      </c>
      <c r="M94" s="179">
        <f t="shared" ref="M94" si="43">SUM(M85:M93)</f>
        <v>24</v>
      </c>
      <c r="N94" s="179">
        <f t="shared" ref="N94" si="44">SUM(N85:N93)</f>
        <v>6</v>
      </c>
      <c r="O94" s="179">
        <f t="shared" ref="O94" si="45">SUM(O85:O93)</f>
        <v>7</v>
      </c>
      <c r="P94" s="179">
        <f t="shared" ref="P94" si="46">SUM(P85:P93)</f>
        <v>0</v>
      </c>
      <c r="Q94" s="166">
        <f t="shared" ref="Q94" si="47">7*(G94/E94)</f>
        <v>2.2969228525594287</v>
      </c>
      <c r="R94" s="166">
        <f t="shared" ref="R94" si="48">(H94+I94)/E94</f>
        <v>1.3854455301152109</v>
      </c>
    </row>
    <row r="95" spans="1:19" x14ac:dyDescent="0.2">
      <c r="C95" s="157" t="s">
        <v>19</v>
      </c>
      <c r="D95" s="157" t="s">
        <v>19</v>
      </c>
      <c r="E95" s="157" t="s">
        <v>19</v>
      </c>
      <c r="F95" s="157" t="s">
        <v>19</v>
      </c>
      <c r="G95" s="157" t="s">
        <v>19</v>
      </c>
      <c r="H95" s="157" t="s">
        <v>19</v>
      </c>
      <c r="I95" s="157" t="s">
        <v>19</v>
      </c>
      <c r="J95" s="157" t="s">
        <v>19</v>
      </c>
      <c r="K95" s="157" t="s">
        <v>19</v>
      </c>
      <c r="L95" s="157" t="s">
        <v>19</v>
      </c>
      <c r="M95" s="157" t="s">
        <v>19</v>
      </c>
      <c r="N95" s="157" t="s">
        <v>19</v>
      </c>
      <c r="O95" s="157" t="s">
        <v>19</v>
      </c>
      <c r="P95" s="157" t="s">
        <v>19</v>
      </c>
      <c r="Q95" s="157" t="s">
        <v>19</v>
      </c>
      <c r="R95" s="157" t="s">
        <v>19</v>
      </c>
      <c r="S95" s="157" t="s">
        <v>19</v>
      </c>
    </row>
    <row r="96" spans="1:19" ht="16.5" x14ac:dyDescent="0.25">
      <c r="A96" s="161" t="s">
        <v>560</v>
      </c>
    </row>
    <row r="97" spans="1:21" x14ac:dyDescent="0.2">
      <c r="A97" s="69" t="s">
        <v>62</v>
      </c>
      <c r="B97" s="69" t="s">
        <v>63</v>
      </c>
      <c r="C97" s="70" t="s">
        <v>64</v>
      </c>
      <c r="D97" s="70" t="s">
        <v>65</v>
      </c>
      <c r="E97" s="70" t="s">
        <v>67</v>
      </c>
      <c r="F97" s="70" t="s">
        <v>68</v>
      </c>
      <c r="G97" s="70" t="s">
        <v>69</v>
      </c>
      <c r="H97" s="70" t="s">
        <v>70</v>
      </c>
      <c r="I97" s="70" t="s">
        <v>71</v>
      </c>
      <c r="J97" s="70" t="s">
        <v>72</v>
      </c>
      <c r="K97" s="70" t="s">
        <v>73</v>
      </c>
      <c r="L97" s="70" t="s">
        <v>74</v>
      </c>
      <c r="M97" s="70" t="s">
        <v>75</v>
      </c>
      <c r="N97" s="70" t="s">
        <v>76</v>
      </c>
      <c r="O97" s="70" t="s">
        <v>77</v>
      </c>
      <c r="P97" s="70" t="s">
        <v>78</v>
      </c>
      <c r="Q97" s="70" t="s">
        <v>79</v>
      </c>
      <c r="R97" s="70" t="s">
        <v>80</v>
      </c>
      <c r="S97" s="70" t="s">
        <v>81</v>
      </c>
      <c r="T97" s="70" t="s">
        <v>82</v>
      </c>
      <c r="U97" s="70" t="s">
        <v>83</v>
      </c>
    </row>
    <row r="98" spans="1:21" x14ac:dyDescent="0.2">
      <c r="A98" s="71">
        <v>2</v>
      </c>
      <c r="B98" s="72" t="s">
        <v>198</v>
      </c>
      <c r="C98" s="73">
        <f t="shared" ref="C98:C115" si="49">G98/E98</f>
        <v>0.39919354838709675</v>
      </c>
      <c r="D98" s="71">
        <v>105</v>
      </c>
      <c r="E98" s="71">
        <v>248</v>
      </c>
      <c r="F98" s="71">
        <v>72</v>
      </c>
      <c r="G98" s="71">
        <v>99</v>
      </c>
      <c r="H98" s="71">
        <v>20</v>
      </c>
      <c r="I98" s="71">
        <v>2</v>
      </c>
      <c r="J98" s="71">
        <v>2</v>
      </c>
      <c r="K98" s="71">
        <v>59</v>
      </c>
      <c r="L98" s="71">
        <v>47</v>
      </c>
      <c r="M98" s="71">
        <v>35</v>
      </c>
      <c r="N98" s="71">
        <v>5</v>
      </c>
      <c r="O98" s="71">
        <v>13</v>
      </c>
      <c r="P98" s="71">
        <v>3</v>
      </c>
      <c r="Q98" s="71">
        <v>0</v>
      </c>
      <c r="R98" s="71">
        <v>0</v>
      </c>
      <c r="S98" s="73">
        <f t="shared" ref="S98:S115" si="50">(G98+L98+N98)/(E98+L98+N98+Q98+R98)</f>
        <v>0.5033333333333333</v>
      </c>
      <c r="T98" s="73">
        <f t="shared" ref="T98:T115" si="51">(G98+H98+2*I98+3*J98)/E98</f>
        <v>0.52016129032258063</v>
      </c>
      <c r="U98" s="73">
        <f t="shared" ref="U98:U115" si="52">S98+T98</f>
        <v>1.0234946236559139</v>
      </c>
    </row>
    <row r="99" spans="1:21" x14ac:dyDescent="0.2">
      <c r="A99" s="71">
        <v>52</v>
      </c>
      <c r="B99" s="72" t="s">
        <v>197</v>
      </c>
      <c r="C99" s="73">
        <f t="shared" si="49"/>
        <v>0.38192419825072887</v>
      </c>
      <c r="D99" s="71">
        <v>163</v>
      </c>
      <c r="E99" s="71">
        <v>343</v>
      </c>
      <c r="F99" s="71">
        <v>78</v>
      </c>
      <c r="G99" s="71">
        <v>131</v>
      </c>
      <c r="H99" s="71">
        <v>16</v>
      </c>
      <c r="I99" s="71">
        <v>7</v>
      </c>
      <c r="J99" s="71">
        <v>1</v>
      </c>
      <c r="K99" s="71">
        <v>90</v>
      </c>
      <c r="L99" s="71">
        <v>34</v>
      </c>
      <c r="M99" s="71">
        <v>52</v>
      </c>
      <c r="N99" s="71">
        <v>12</v>
      </c>
      <c r="O99" s="71">
        <v>16</v>
      </c>
      <c r="P99" s="71">
        <v>5</v>
      </c>
      <c r="Q99" s="71">
        <v>1</v>
      </c>
      <c r="R99" s="71">
        <v>4</v>
      </c>
      <c r="S99" s="73">
        <f t="shared" si="50"/>
        <v>0.44923857868020306</v>
      </c>
      <c r="T99" s="73">
        <f t="shared" si="51"/>
        <v>0.478134110787172</v>
      </c>
      <c r="U99" s="73">
        <f t="shared" si="52"/>
        <v>0.92737268946737506</v>
      </c>
    </row>
    <row r="100" spans="1:21" x14ac:dyDescent="0.2">
      <c r="A100" s="71">
        <v>1</v>
      </c>
      <c r="B100" s="72" t="s">
        <v>204</v>
      </c>
      <c r="C100" s="73">
        <f t="shared" si="49"/>
        <v>0.36164383561643837</v>
      </c>
      <c r="D100" s="71">
        <v>163</v>
      </c>
      <c r="E100" s="71">
        <v>365</v>
      </c>
      <c r="F100" s="71">
        <v>112</v>
      </c>
      <c r="G100" s="71">
        <v>132</v>
      </c>
      <c r="H100" s="71">
        <v>20</v>
      </c>
      <c r="I100" s="71">
        <v>2</v>
      </c>
      <c r="J100" s="71">
        <v>1</v>
      </c>
      <c r="K100" s="71">
        <v>97</v>
      </c>
      <c r="L100" s="71">
        <v>52</v>
      </c>
      <c r="M100" s="71">
        <v>50</v>
      </c>
      <c r="N100" s="71">
        <v>7</v>
      </c>
      <c r="O100" s="71">
        <v>11</v>
      </c>
      <c r="P100" s="71">
        <v>0</v>
      </c>
      <c r="Q100" s="71">
        <v>2</v>
      </c>
      <c r="R100" s="71">
        <v>4</v>
      </c>
      <c r="S100" s="73">
        <f t="shared" si="50"/>
        <v>0.44418604651162791</v>
      </c>
      <c r="T100" s="73">
        <f t="shared" si="51"/>
        <v>0.43561643835616437</v>
      </c>
      <c r="U100" s="73">
        <f t="shared" si="52"/>
        <v>0.87980248486779233</v>
      </c>
    </row>
    <row r="101" spans="1:21" x14ac:dyDescent="0.2">
      <c r="A101" s="71">
        <v>18</v>
      </c>
      <c r="B101" s="72" t="s">
        <v>211</v>
      </c>
      <c r="C101" s="73">
        <f t="shared" si="49"/>
        <v>0.35885885885885888</v>
      </c>
      <c r="D101" s="71">
        <v>274</v>
      </c>
      <c r="E101" s="71">
        <v>666</v>
      </c>
      <c r="F101" s="71">
        <v>196</v>
      </c>
      <c r="G101" s="71">
        <v>239</v>
      </c>
      <c r="H101" s="71">
        <v>58</v>
      </c>
      <c r="I101" s="71">
        <v>9</v>
      </c>
      <c r="J101" s="71">
        <v>4</v>
      </c>
      <c r="K101" s="71">
        <v>178</v>
      </c>
      <c r="L101" s="71">
        <v>95</v>
      </c>
      <c r="M101" s="71">
        <v>93</v>
      </c>
      <c r="N101" s="71">
        <v>8</v>
      </c>
      <c r="O101" s="71">
        <v>57</v>
      </c>
      <c r="P101" s="71">
        <v>2</v>
      </c>
      <c r="Q101" s="71">
        <v>3</v>
      </c>
      <c r="R101" s="71">
        <v>12</v>
      </c>
      <c r="S101" s="73">
        <f t="shared" si="50"/>
        <v>0.43622448979591838</v>
      </c>
      <c r="T101" s="73">
        <f t="shared" si="51"/>
        <v>0.49099099099099097</v>
      </c>
      <c r="U101" s="73">
        <f t="shared" si="52"/>
        <v>0.9272154807869093</v>
      </c>
    </row>
    <row r="102" spans="1:21" x14ac:dyDescent="0.2">
      <c r="A102" s="71">
        <v>6</v>
      </c>
      <c r="B102" s="72" t="s">
        <v>201</v>
      </c>
      <c r="C102" s="73">
        <f t="shared" si="49"/>
        <v>0.35521235521235522</v>
      </c>
      <c r="D102" s="71">
        <v>162</v>
      </c>
      <c r="E102" s="71">
        <v>259</v>
      </c>
      <c r="F102" s="71">
        <v>62</v>
      </c>
      <c r="G102" s="71">
        <v>92</v>
      </c>
      <c r="H102" s="71">
        <v>17</v>
      </c>
      <c r="I102" s="71">
        <v>3</v>
      </c>
      <c r="J102" s="71">
        <v>1</v>
      </c>
      <c r="K102" s="71">
        <v>70</v>
      </c>
      <c r="L102" s="71">
        <v>33</v>
      </c>
      <c r="M102" s="71">
        <v>43</v>
      </c>
      <c r="N102" s="71">
        <v>1</v>
      </c>
      <c r="O102" s="71">
        <v>11</v>
      </c>
      <c r="P102" s="71">
        <v>0</v>
      </c>
      <c r="Q102" s="71">
        <v>0</v>
      </c>
      <c r="R102" s="71">
        <v>4</v>
      </c>
      <c r="S102" s="73">
        <f t="shared" si="50"/>
        <v>0.42424242424242425</v>
      </c>
      <c r="T102" s="73">
        <f t="shared" si="51"/>
        <v>0.45559845559845558</v>
      </c>
      <c r="U102" s="73">
        <f t="shared" si="52"/>
        <v>0.87984087984087989</v>
      </c>
    </row>
    <row r="103" spans="1:21" x14ac:dyDescent="0.2">
      <c r="A103" s="71">
        <v>3</v>
      </c>
      <c r="B103" s="72" t="s">
        <v>208</v>
      </c>
      <c r="C103" s="73">
        <f t="shared" si="49"/>
        <v>0.3546712802768166</v>
      </c>
      <c r="D103" s="71">
        <v>264</v>
      </c>
      <c r="E103" s="71">
        <v>578</v>
      </c>
      <c r="F103" s="71">
        <v>156</v>
      </c>
      <c r="G103" s="71">
        <v>205</v>
      </c>
      <c r="H103" s="71">
        <v>38</v>
      </c>
      <c r="I103" s="71">
        <v>10</v>
      </c>
      <c r="J103" s="71">
        <v>7</v>
      </c>
      <c r="K103" s="71">
        <v>140</v>
      </c>
      <c r="L103" s="71">
        <v>90</v>
      </c>
      <c r="M103" s="71">
        <v>108</v>
      </c>
      <c r="N103" s="71">
        <v>11</v>
      </c>
      <c r="O103" s="71">
        <v>30</v>
      </c>
      <c r="P103" s="71">
        <v>6</v>
      </c>
      <c r="Q103" s="71">
        <v>1</v>
      </c>
      <c r="R103" s="71">
        <v>4</v>
      </c>
      <c r="S103" s="73">
        <f t="shared" si="50"/>
        <v>0.44736842105263158</v>
      </c>
      <c r="T103" s="73">
        <f t="shared" si="51"/>
        <v>0.49134948096885811</v>
      </c>
      <c r="U103" s="73">
        <f t="shared" si="52"/>
        <v>0.93871790202148975</v>
      </c>
    </row>
    <row r="104" spans="1:21" x14ac:dyDescent="0.2">
      <c r="A104" s="71">
        <v>19</v>
      </c>
      <c r="B104" s="72" t="s">
        <v>205</v>
      </c>
      <c r="C104" s="73">
        <f t="shared" si="49"/>
        <v>0.34895833333333331</v>
      </c>
      <c r="D104" s="71">
        <v>165</v>
      </c>
      <c r="E104" s="71">
        <v>384</v>
      </c>
      <c r="F104" s="71">
        <v>106</v>
      </c>
      <c r="G104" s="71">
        <v>134</v>
      </c>
      <c r="H104" s="71">
        <v>19</v>
      </c>
      <c r="I104" s="71">
        <v>5</v>
      </c>
      <c r="J104" s="71">
        <v>2</v>
      </c>
      <c r="K104" s="71">
        <v>61</v>
      </c>
      <c r="L104" s="71">
        <v>59</v>
      </c>
      <c r="M104" s="71">
        <v>37</v>
      </c>
      <c r="N104" s="71">
        <v>14</v>
      </c>
      <c r="O104" s="71">
        <v>19</v>
      </c>
      <c r="P104" s="71">
        <v>1</v>
      </c>
      <c r="Q104" s="71">
        <v>2</v>
      </c>
      <c r="R104" s="71">
        <v>5</v>
      </c>
      <c r="S104" s="73">
        <f t="shared" si="50"/>
        <v>0.44612068965517243</v>
      </c>
      <c r="T104" s="73">
        <f t="shared" si="51"/>
        <v>0.44010416666666669</v>
      </c>
      <c r="U104" s="73">
        <f t="shared" si="52"/>
        <v>0.88622485632183912</v>
      </c>
    </row>
    <row r="105" spans="1:21" x14ac:dyDescent="0.2">
      <c r="A105" s="71">
        <v>4</v>
      </c>
      <c r="B105" s="72" t="s">
        <v>203</v>
      </c>
      <c r="C105" s="73">
        <f t="shared" si="49"/>
        <v>0.34343434343434343</v>
      </c>
      <c r="D105" s="71">
        <v>292</v>
      </c>
      <c r="E105" s="71">
        <v>792</v>
      </c>
      <c r="F105" s="71">
        <v>249</v>
      </c>
      <c r="G105" s="71">
        <v>272</v>
      </c>
      <c r="H105" s="71">
        <v>56</v>
      </c>
      <c r="I105" s="71">
        <v>16</v>
      </c>
      <c r="J105" s="71">
        <v>13</v>
      </c>
      <c r="K105" s="71">
        <v>170</v>
      </c>
      <c r="L105" s="71">
        <v>80</v>
      </c>
      <c r="M105" s="71">
        <v>77</v>
      </c>
      <c r="N105" s="71">
        <v>21</v>
      </c>
      <c r="O105" s="71">
        <v>123</v>
      </c>
      <c r="P105" s="71">
        <v>10</v>
      </c>
      <c r="Q105" s="71">
        <v>1</v>
      </c>
      <c r="R105" s="71">
        <v>6</v>
      </c>
      <c r="S105" s="73">
        <f t="shared" si="50"/>
        <v>0.41444444444444445</v>
      </c>
      <c r="T105" s="73">
        <f t="shared" si="51"/>
        <v>0.50378787878787878</v>
      </c>
      <c r="U105" s="73">
        <f t="shared" si="52"/>
        <v>0.91823232323232329</v>
      </c>
    </row>
    <row r="106" spans="1:21" x14ac:dyDescent="0.2">
      <c r="A106" s="71">
        <v>20</v>
      </c>
      <c r="B106" s="72" t="s">
        <v>207</v>
      </c>
      <c r="C106" s="73">
        <f t="shared" si="49"/>
        <v>0.33444259567387685</v>
      </c>
      <c r="D106" s="71">
        <v>290</v>
      </c>
      <c r="E106" s="71">
        <v>601</v>
      </c>
      <c r="F106" s="71">
        <v>153</v>
      </c>
      <c r="G106" s="71">
        <v>201</v>
      </c>
      <c r="H106" s="71">
        <v>31</v>
      </c>
      <c r="I106" s="71">
        <v>2</v>
      </c>
      <c r="J106" s="71">
        <v>2</v>
      </c>
      <c r="K106" s="71">
        <v>150</v>
      </c>
      <c r="L106" s="71">
        <v>82</v>
      </c>
      <c r="M106" s="71">
        <v>85</v>
      </c>
      <c r="N106" s="71">
        <v>21</v>
      </c>
      <c r="O106" s="71">
        <v>34</v>
      </c>
      <c r="P106" s="71">
        <v>4</v>
      </c>
      <c r="Q106" s="71">
        <v>9</v>
      </c>
      <c r="R106" s="71">
        <v>3</v>
      </c>
      <c r="S106" s="73">
        <f t="shared" si="50"/>
        <v>0.42458100558659218</v>
      </c>
      <c r="T106" s="73">
        <f t="shared" si="51"/>
        <v>0.40266222961730447</v>
      </c>
      <c r="U106" s="73">
        <f t="shared" si="52"/>
        <v>0.82724323520389664</v>
      </c>
    </row>
    <row r="107" spans="1:21" x14ac:dyDescent="0.2">
      <c r="A107" s="71"/>
      <c r="B107" s="72" t="s">
        <v>213</v>
      </c>
      <c r="C107" s="73">
        <f t="shared" si="49"/>
        <v>0.30937500000000001</v>
      </c>
      <c r="D107" s="71">
        <v>147</v>
      </c>
      <c r="E107" s="71">
        <v>320</v>
      </c>
      <c r="F107" s="71">
        <v>110</v>
      </c>
      <c r="G107" s="71">
        <v>99</v>
      </c>
      <c r="H107" s="71">
        <v>13</v>
      </c>
      <c r="I107" s="71">
        <v>2</v>
      </c>
      <c r="J107" s="71">
        <v>0</v>
      </c>
      <c r="K107" s="71">
        <v>34</v>
      </c>
      <c r="L107" s="71">
        <v>41</v>
      </c>
      <c r="M107" s="71">
        <v>44</v>
      </c>
      <c r="N107" s="71">
        <v>27</v>
      </c>
      <c r="O107" s="71">
        <v>49</v>
      </c>
      <c r="P107" s="71">
        <v>7</v>
      </c>
      <c r="Q107" s="71">
        <v>2</v>
      </c>
      <c r="R107" s="71">
        <v>3</v>
      </c>
      <c r="S107" s="73">
        <f t="shared" si="50"/>
        <v>0.42493638676844786</v>
      </c>
      <c r="T107" s="73">
        <f t="shared" si="51"/>
        <v>0.36249999999999999</v>
      </c>
      <c r="U107" s="73">
        <f t="shared" si="52"/>
        <v>0.78743638676844785</v>
      </c>
    </row>
    <row r="108" spans="1:21" x14ac:dyDescent="0.2">
      <c r="A108" s="71">
        <v>26</v>
      </c>
      <c r="B108" s="72" t="s">
        <v>199</v>
      </c>
      <c r="C108" s="73">
        <f t="shared" si="49"/>
        <v>0.30882352941176472</v>
      </c>
      <c r="D108" s="71">
        <v>68</v>
      </c>
      <c r="E108" s="71">
        <v>136</v>
      </c>
      <c r="F108" s="71">
        <v>34</v>
      </c>
      <c r="G108" s="71">
        <v>42</v>
      </c>
      <c r="H108" s="71">
        <v>11</v>
      </c>
      <c r="I108" s="71">
        <v>0</v>
      </c>
      <c r="J108" s="71">
        <v>0</v>
      </c>
      <c r="K108" s="71">
        <v>24</v>
      </c>
      <c r="L108" s="71">
        <v>19</v>
      </c>
      <c r="M108" s="71">
        <v>20</v>
      </c>
      <c r="N108" s="71">
        <v>3</v>
      </c>
      <c r="O108" s="71">
        <v>7</v>
      </c>
      <c r="P108" s="71">
        <v>1</v>
      </c>
      <c r="Q108" s="71">
        <v>1</v>
      </c>
      <c r="R108" s="71">
        <v>1</v>
      </c>
      <c r="S108" s="73">
        <f t="shared" si="50"/>
        <v>0.4</v>
      </c>
      <c r="T108" s="73">
        <f t="shared" si="51"/>
        <v>0.38970588235294118</v>
      </c>
      <c r="U108" s="73">
        <f t="shared" si="52"/>
        <v>0.78970588235294126</v>
      </c>
    </row>
    <row r="109" spans="1:21" x14ac:dyDescent="0.2">
      <c r="A109" s="71">
        <v>91</v>
      </c>
      <c r="B109" s="72" t="s">
        <v>202</v>
      </c>
      <c r="C109" s="73">
        <f t="shared" si="49"/>
        <v>0.27896995708154504</v>
      </c>
      <c r="D109" s="71">
        <v>122</v>
      </c>
      <c r="E109" s="71">
        <v>233</v>
      </c>
      <c r="F109" s="71">
        <v>66</v>
      </c>
      <c r="G109" s="71">
        <v>65</v>
      </c>
      <c r="H109" s="71">
        <v>17</v>
      </c>
      <c r="I109" s="71">
        <v>5</v>
      </c>
      <c r="J109" s="71">
        <v>0</v>
      </c>
      <c r="K109" s="71">
        <v>56</v>
      </c>
      <c r="L109" s="71">
        <v>50</v>
      </c>
      <c r="M109" s="71">
        <v>57</v>
      </c>
      <c r="N109" s="71">
        <v>12</v>
      </c>
      <c r="O109" s="71">
        <v>12</v>
      </c>
      <c r="P109" s="71">
        <v>3</v>
      </c>
      <c r="Q109" s="71">
        <v>2</v>
      </c>
      <c r="R109" s="71">
        <v>3</v>
      </c>
      <c r="S109" s="73">
        <f t="shared" si="50"/>
        <v>0.42333333333333334</v>
      </c>
      <c r="T109" s="73">
        <f t="shared" si="51"/>
        <v>0.39484978540772531</v>
      </c>
      <c r="U109" s="73">
        <f t="shared" si="52"/>
        <v>0.81818311874105865</v>
      </c>
    </row>
    <row r="110" spans="1:21" x14ac:dyDescent="0.2">
      <c r="A110" s="71">
        <v>77</v>
      </c>
      <c r="B110" s="72" t="s">
        <v>206</v>
      </c>
      <c r="C110" s="73">
        <f t="shared" si="49"/>
        <v>0.27801724137931033</v>
      </c>
      <c r="D110" s="71">
        <v>251</v>
      </c>
      <c r="E110" s="71">
        <v>464</v>
      </c>
      <c r="F110" s="71">
        <v>125</v>
      </c>
      <c r="G110" s="71">
        <v>129</v>
      </c>
      <c r="H110" s="71">
        <v>8</v>
      </c>
      <c r="I110" s="71">
        <v>0</v>
      </c>
      <c r="J110" s="71">
        <v>0</v>
      </c>
      <c r="K110" s="71">
        <v>60</v>
      </c>
      <c r="L110" s="71">
        <v>71</v>
      </c>
      <c r="M110" s="71">
        <v>68</v>
      </c>
      <c r="N110" s="71">
        <v>19</v>
      </c>
      <c r="O110" s="71">
        <v>32</v>
      </c>
      <c r="P110" s="71">
        <v>3</v>
      </c>
      <c r="Q110" s="71">
        <v>10</v>
      </c>
      <c r="R110" s="71">
        <v>2</v>
      </c>
      <c r="S110" s="73">
        <f t="shared" si="50"/>
        <v>0.38692579505300351</v>
      </c>
      <c r="T110" s="73">
        <f t="shared" si="51"/>
        <v>0.29525862068965519</v>
      </c>
      <c r="U110" s="73">
        <f t="shared" si="52"/>
        <v>0.68218441574265865</v>
      </c>
    </row>
    <row r="111" spans="1:21" x14ac:dyDescent="0.2">
      <c r="A111" s="71">
        <v>29</v>
      </c>
      <c r="B111" s="72" t="s">
        <v>210</v>
      </c>
      <c r="C111" s="73">
        <f t="shared" si="49"/>
        <v>0.27500000000000002</v>
      </c>
      <c r="D111" s="71">
        <v>45</v>
      </c>
      <c r="E111" s="71">
        <v>80</v>
      </c>
      <c r="F111" s="71">
        <v>18</v>
      </c>
      <c r="G111" s="71">
        <v>22</v>
      </c>
      <c r="H111" s="71">
        <v>3</v>
      </c>
      <c r="I111" s="71">
        <v>0</v>
      </c>
      <c r="J111" s="71">
        <v>0</v>
      </c>
      <c r="K111" s="71">
        <v>19</v>
      </c>
      <c r="L111" s="71">
        <v>21</v>
      </c>
      <c r="M111" s="71">
        <v>25</v>
      </c>
      <c r="N111" s="71">
        <v>1</v>
      </c>
      <c r="O111" s="71">
        <v>0</v>
      </c>
      <c r="P111" s="71">
        <v>0</v>
      </c>
      <c r="Q111" s="71">
        <v>0</v>
      </c>
      <c r="R111" s="71">
        <v>0</v>
      </c>
      <c r="S111" s="73">
        <f t="shared" si="50"/>
        <v>0.43137254901960786</v>
      </c>
      <c r="T111" s="73">
        <f t="shared" si="51"/>
        <v>0.3125</v>
      </c>
      <c r="U111" s="73">
        <f t="shared" si="52"/>
        <v>0.74387254901960786</v>
      </c>
    </row>
    <row r="112" spans="1:21" x14ac:dyDescent="0.2">
      <c r="A112" s="71">
        <v>31</v>
      </c>
      <c r="B112" s="72" t="s">
        <v>209</v>
      </c>
      <c r="C112" s="73">
        <f t="shared" si="49"/>
        <v>0.25954198473282442</v>
      </c>
      <c r="D112" s="71">
        <v>68</v>
      </c>
      <c r="E112" s="71">
        <v>131</v>
      </c>
      <c r="F112" s="71">
        <v>31</v>
      </c>
      <c r="G112" s="71">
        <v>34</v>
      </c>
      <c r="H112" s="71">
        <v>5</v>
      </c>
      <c r="I112" s="71">
        <v>3</v>
      </c>
      <c r="J112" s="71">
        <v>2</v>
      </c>
      <c r="K112" s="71">
        <v>28</v>
      </c>
      <c r="L112" s="71">
        <v>20</v>
      </c>
      <c r="M112" s="71">
        <v>40</v>
      </c>
      <c r="N112" s="71">
        <v>4</v>
      </c>
      <c r="O112" s="71">
        <v>2</v>
      </c>
      <c r="P112" s="71">
        <v>0</v>
      </c>
      <c r="Q112" s="71">
        <v>0</v>
      </c>
      <c r="R112" s="71">
        <v>2</v>
      </c>
      <c r="S112" s="73">
        <f t="shared" si="50"/>
        <v>0.36942675159235666</v>
      </c>
      <c r="T112" s="73">
        <f t="shared" si="51"/>
        <v>0.38931297709923662</v>
      </c>
      <c r="U112" s="73">
        <f t="shared" si="52"/>
        <v>0.75873972869159334</v>
      </c>
    </row>
    <row r="113" spans="1:21" x14ac:dyDescent="0.2">
      <c r="A113" s="71">
        <v>13</v>
      </c>
      <c r="B113" s="72" t="s">
        <v>200</v>
      </c>
      <c r="C113" s="73">
        <f t="shared" si="49"/>
        <v>0.25057471264367814</v>
      </c>
      <c r="D113" s="71">
        <v>247</v>
      </c>
      <c r="E113" s="71">
        <v>435</v>
      </c>
      <c r="F113" s="71">
        <v>102</v>
      </c>
      <c r="G113" s="71">
        <v>109</v>
      </c>
      <c r="H113" s="71">
        <v>19</v>
      </c>
      <c r="I113" s="71">
        <v>13</v>
      </c>
      <c r="J113" s="71">
        <v>3</v>
      </c>
      <c r="K113" s="71">
        <v>96</v>
      </c>
      <c r="L113" s="71">
        <v>53</v>
      </c>
      <c r="M113" s="71">
        <v>104</v>
      </c>
      <c r="N113" s="71">
        <v>39</v>
      </c>
      <c r="O113" s="71">
        <v>29</v>
      </c>
      <c r="P113" s="71">
        <v>4</v>
      </c>
      <c r="Q113" s="71">
        <v>12</v>
      </c>
      <c r="R113" s="71">
        <v>5</v>
      </c>
      <c r="S113" s="73">
        <f t="shared" si="50"/>
        <v>0.36948529411764708</v>
      </c>
      <c r="T113" s="73">
        <f t="shared" si="51"/>
        <v>0.37471264367816093</v>
      </c>
      <c r="U113" s="73">
        <f t="shared" si="52"/>
        <v>0.74419793779580801</v>
      </c>
    </row>
    <row r="114" spans="1:21" x14ac:dyDescent="0.2">
      <c r="A114" s="71">
        <v>15</v>
      </c>
      <c r="B114" s="72" t="s">
        <v>212</v>
      </c>
      <c r="C114" s="73">
        <f t="shared" si="49"/>
        <v>0.21739130434782608</v>
      </c>
      <c r="D114" s="71">
        <v>38</v>
      </c>
      <c r="E114" s="71">
        <v>23</v>
      </c>
      <c r="F114" s="71">
        <v>3</v>
      </c>
      <c r="G114" s="71">
        <v>5</v>
      </c>
      <c r="H114" s="71">
        <v>0</v>
      </c>
      <c r="I114" s="71">
        <v>0</v>
      </c>
      <c r="J114" s="71">
        <v>0</v>
      </c>
      <c r="K114" s="71">
        <v>2</v>
      </c>
      <c r="L114" s="71">
        <v>3</v>
      </c>
      <c r="M114" s="71">
        <v>5</v>
      </c>
      <c r="N114" s="71">
        <v>1</v>
      </c>
      <c r="O114" s="71">
        <v>2</v>
      </c>
      <c r="P114" s="71">
        <v>0</v>
      </c>
      <c r="Q114" s="71">
        <v>0</v>
      </c>
      <c r="R114" s="71">
        <v>0</v>
      </c>
      <c r="S114" s="73">
        <f t="shared" si="50"/>
        <v>0.33333333333333331</v>
      </c>
      <c r="T114" s="73">
        <f t="shared" si="51"/>
        <v>0.21739130434782608</v>
      </c>
      <c r="U114" s="73">
        <f t="shared" si="52"/>
        <v>0.55072463768115942</v>
      </c>
    </row>
    <row r="115" spans="1:21" x14ac:dyDescent="0.2">
      <c r="A115" s="165"/>
      <c r="B115" s="163" t="s">
        <v>110</v>
      </c>
      <c r="C115" s="164">
        <f t="shared" si="49"/>
        <v>0.33179267084846487</v>
      </c>
      <c r="D115" s="165" t="s">
        <v>19</v>
      </c>
      <c r="E115" s="165">
        <f t="shared" ref="E115:R115" si="53">SUM(E98:E114)</f>
        <v>6058</v>
      </c>
      <c r="F115" s="165">
        <f t="shared" si="53"/>
        <v>1673</v>
      </c>
      <c r="G115" s="165">
        <f t="shared" si="53"/>
        <v>2010</v>
      </c>
      <c r="H115" s="165">
        <f t="shared" si="53"/>
        <v>351</v>
      </c>
      <c r="I115" s="165">
        <f t="shared" si="53"/>
        <v>79</v>
      </c>
      <c r="J115" s="165">
        <f t="shared" si="53"/>
        <v>38</v>
      </c>
      <c r="K115" s="165">
        <f t="shared" si="53"/>
        <v>1334</v>
      </c>
      <c r="L115" s="165">
        <f t="shared" si="53"/>
        <v>850</v>
      </c>
      <c r="M115" s="165">
        <f t="shared" si="53"/>
        <v>943</v>
      </c>
      <c r="N115" s="165">
        <f t="shared" si="53"/>
        <v>206</v>
      </c>
      <c r="O115" s="165">
        <f t="shared" si="53"/>
        <v>447</v>
      </c>
      <c r="P115" s="165">
        <f t="shared" si="53"/>
        <v>49</v>
      </c>
      <c r="Q115" s="165">
        <f t="shared" si="53"/>
        <v>46</v>
      </c>
      <c r="R115" s="165">
        <f t="shared" si="53"/>
        <v>58</v>
      </c>
      <c r="S115" s="164">
        <f t="shared" si="50"/>
        <v>0.42477140482128012</v>
      </c>
      <c r="T115" s="164">
        <f t="shared" si="51"/>
        <v>0.4346318917134368</v>
      </c>
      <c r="U115" s="164">
        <f t="shared" si="52"/>
        <v>0.85940329653471692</v>
      </c>
    </row>
    <row r="117" spans="1:21" ht="16.5" x14ac:dyDescent="0.25">
      <c r="A117" s="161" t="s">
        <v>561</v>
      </c>
    </row>
    <row r="118" spans="1:21" x14ac:dyDescent="0.2">
      <c r="A118" s="76" t="s">
        <v>62</v>
      </c>
      <c r="B118" s="76" t="s">
        <v>63</v>
      </c>
      <c r="C118" s="83" t="s">
        <v>65</v>
      </c>
      <c r="D118" s="83" t="s">
        <v>117</v>
      </c>
      <c r="E118" s="83" t="s">
        <v>118</v>
      </c>
      <c r="F118" s="83" t="s">
        <v>68</v>
      </c>
      <c r="G118" s="83" t="s">
        <v>119</v>
      </c>
      <c r="H118" s="83" t="s">
        <v>69</v>
      </c>
      <c r="I118" s="83" t="s">
        <v>74</v>
      </c>
      <c r="J118" s="83" t="s">
        <v>76</v>
      </c>
      <c r="K118" s="83" t="s">
        <v>75</v>
      </c>
      <c r="L118" s="83" t="s">
        <v>120</v>
      </c>
      <c r="M118" s="83" t="s">
        <v>121</v>
      </c>
      <c r="N118" s="83" t="s">
        <v>122</v>
      </c>
      <c r="O118" s="83" t="s">
        <v>123</v>
      </c>
      <c r="P118" s="83" t="s">
        <v>125</v>
      </c>
      <c r="Q118" s="83" t="s">
        <v>126</v>
      </c>
    </row>
    <row r="119" spans="1:21" x14ac:dyDescent="0.2">
      <c r="A119" s="71">
        <v>15</v>
      </c>
      <c r="B119" s="72" t="s">
        <v>219</v>
      </c>
      <c r="C119" s="71">
        <v>26</v>
      </c>
      <c r="D119" s="71">
        <v>19</v>
      </c>
      <c r="E119" s="79">
        <v>103.666</v>
      </c>
      <c r="F119" s="71">
        <v>42</v>
      </c>
      <c r="G119" s="71">
        <v>32</v>
      </c>
      <c r="H119" s="71">
        <v>104</v>
      </c>
      <c r="I119" s="71">
        <v>25</v>
      </c>
      <c r="J119" s="71">
        <v>7</v>
      </c>
      <c r="K119" s="71">
        <v>77</v>
      </c>
      <c r="L119" s="71">
        <v>6</v>
      </c>
      <c r="M119" s="71">
        <v>14</v>
      </c>
      <c r="N119" s="71">
        <v>5</v>
      </c>
      <c r="O119" s="71">
        <v>3</v>
      </c>
      <c r="P119" s="78">
        <f t="shared" ref="P119:P130" si="54">7*(G119/E119)</f>
        <v>2.160785599907395</v>
      </c>
      <c r="Q119" s="78">
        <f t="shared" ref="Q119:Q130" si="55">(H119+I119)/E119</f>
        <v>1.2443809928038123</v>
      </c>
    </row>
    <row r="120" spans="1:21" x14ac:dyDescent="0.2">
      <c r="A120" s="71">
        <v>20</v>
      </c>
      <c r="B120" s="72" t="s">
        <v>221</v>
      </c>
      <c r="C120" s="71">
        <v>76</v>
      </c>
      <c r="D120" s="71">
        <v>31</v>
      </c>
      <c r="E120" s="79">
        <v>245.666</v>
      </c>
      <c r="F120" s="71">
        <v>117</v>
      </c>
      <c r="G120" s="71">
        <v>85</v>
      </c>
      <c r="H120" s="71">
        <v>235</v>
      </c>
      <c r="I120" s="71">
        <v>116</v>
      </c>
      <c r="J120" s="71">
        <v>28</v>
      </c>
      <c r="K120" s="71">
        <v>294</v>
      </c>
      <c r="L120" s="71">
        <v>16</v>
      </c>
      <c r="M120" s="71">
        <v>30</v>
      </c>
      <c r="N120" s="71">
        <v>8</v>
      </c>
      <c r="O120" s="71">
        <v>8</v>
      </c>
      <c r="P120" s="78">
        <f t="shared" si="54"/>
        <v>2.4219875766284304</v>
      </c>
      <c r="Q120" s="78">
        <f t="shared" si="55"/>
        <v>1.4287691418429902</v>
      </c>
    </row>
    <row r="121" spans="1:21" x14ac:dyDescent="0.2">
      <c r="A121" s="71">
        <v>1</v>
      </c>
      <c r="B121" s="72" t="s">
        <v>218</v>
      </c>
      <c r="C121" s="71">
        <v>44</v>
      </c>
      <c r="D121" s="71">
        <v>27</v>
      </c>
      <c r="E121" s="71">
        <v>147</v>
      </c>
      <c r="F121" s="71">
        <v>93</v>
      </c>
      <c r="G121" s="71">
        <v>64</v>
      </c>
      <c r="H121" s="71">
        <v>157</v>
      </c>
      <c r="I121" s="71">
        <v>64</v>
      </c>
      <c r="J121" s="71">
        <v>19</v>
      </c>
      <c r="K121" s="71">
        <v>126</v>
      </c>
      <c r="L121" s="71">
        <v>6</v>
      </c>
      <c r="M121" s="71">
        <v>17</v>
      </c>
      <c r="N121" s="71">
        <v>4</v>
      </c>
      <c r="O121" s="71">
        <v>0</v>
      </c>
      <c r="P121" s="78">
        <f t="shared" si="54"/>
        <v>3.0476190476190474</v>
      </c>
      <c r="Q121" s="78">
        <f t="shared" si="55"/>
        <v>1.5034013605442176</v>
      </c>
    </row>
    <row r="122" spans="1:21" x14ac:dyDescent="0.2">
      <c r="A122" s="71">
        <v>2</v>
      </c>
      <c r="B122" s="72" t="s">
        <v>220</v>
      </c>
      <c r="C122" s="71">
        <v>34</v>
      </c>
      <c r="D122" s="71">
        <v>5</v>
      </c>
      <c r="E122" s="79">
        <v>81</v>
      </c>
      <c r="F122" s="71">
        <v>49</v>
      </c>
      <c r="G122" s="71">
        <v>36</v>
      </c>
      <c r="H122" s="71">
        <v>88</v>
      </c>
      <c r="I122" s="71">
        <v>30</v>
      </c>
      <c r="J122" s="71">
        <v>4</v>
      </c>
      <c r="K122" s="71">
        <v>59</v>
      </c>
      <c r="L122" s="71">
        <v>1</v>
      </c>
      <c r="M122" s="71">
        <v>5</v>
      </c>
      <c r="N122" s="71">
        <v>7</v>
      </c>
      <c r="O122" s="71">
        <v>5</v>
      </c>
      <c r="P122" s="78">
        <f t="shared" si="54"/>
        <v>3.1111111111111107</v>
      </c>
      <c r="Q122" s="78">
        <f t="shared" si="55"/>
        <v>1.4567901234567902</v>
      </c>
    </row>
    <row r="123" spans="1:21" x14ac:dyDescent="0.2">
      <c r="A123" s="71">
        <v>26</v>
      </c>
      <c r="B123" s="72" t="s">
        <v>222</v>
      </c>
      <c r="C123" s="71">
        <v>14</v>
      </c>
      <c r="D123" s="71">
        <v>6</v>
      </c>
      <c r="E123" s="79">
        <v>33.33</v>
      </c>
      <c r="F123" s="71">
        <v>21</v>
      </c>
      <c r="G123" s="71">
        <v>16</v>
      </c>
      <c r="H123" s="71">
        <v>47</v>
      </c>
      <c r="I123" s="71">
        <v>6</v>
      </c>
      <c r="J123" s="71">
        <v>0</v>
      </c>
      <c r="K123" s="71">
        <v>45</v>
      </c>
      <c r="L123" s="71">
        <v>0</v>
      </c>
      <c r="M123" s="71">
        <v>3</v>
      </c>
      <c r="N123" s="71">
        <v>2</v>
      </c>
      <c r="O123" s="71">
        <v>2</v>
      </c>
      <c r="P123" s="78">
        <f t="shared" si="54"/>
        <v>3.3603360336033608</v>
      </c>
      <c r="Q123" s="78">
        <f t="shared" si="55"/>
        <v>1.5901590159015901</v>
      </c>
    </row>
    <row r="124" spans="1:21" x14ac:dyDescent="0.2">
      <c r="A124" s="71">
        <v>6</v>
      </c>
      <c r="B124" s="72" t="s">
        <v>224</v>
      </c>
      <c r="C124" s="71">
        <v>70</v>
      </c>
      <c r="D124" s="71">
        <v>57</v>
      </c>
      <c r="E124" s="71">
        <v>287</v>
      </c>
      <c r="F124" s="71">
        <v>174</v>
      </c>
      <c r="G124" s="71">
        <v>139</v>
      </c>
      <c r="H124" s="71">
        <v>283</v>
      </c>
      <c r="I124" s="71">
        <v>135</v>
      </c>
      <c r="J124" s="71">
        <v>26</v>
      </c>
      <c r="K124" s="71">
        <v>228</v>
      </c>
      <c r="L124" s="71">
        <v>18</v>
      </c>
      <c r="M124" s="71">
        <v>32</v>
      </c>
      <c r="N124" s="71">
        <v>10</v>
      </c>
      <c r="O124" s="71">
        <v>5</v>
      </c>
      <c r="P124" s="78">
        <f t="shared" si="54"/>
        <v>3.3902439024390247</v>
      </c>
      <c r="Q124" s="78">
        <f t="shared" si="55"/>
        <v>1.4564459930313589</v>
      </c>
    </row>
    <row r="125" spans="1:21" x14ac:dyDescent="0.2">
      <c r="A125" s="71">
        <v>13</v>
      </c>
      <c r="B125" s="72" t="s">
        <v>217</v>
      </c>
      <c r="C125" s="71">
        <v>34</v>
      </c>
      <c r="D125" s="71">
        <v>4</v>
      </c>
      <c r="E125" s="71">
        <v>53</v>
      </c>
      <c r="F125" s="71">
        <v>36</v>
      </c>
      <c r="G125" s="71">
        <v>29</v>
      </c>
      <c r="H125" s="71">
        <v>54</v>
      </c>
      <c r="I125" s="71">
        <v>27</v>
      </c>
      <c r="J125" s="71">
        <v>14</v>
      </c>
      <c r="K125" s="71">
        <v>31</v>
      </c>
      <c r="L125" s="71">
        <v>0</v>
      </c>
      <c r="M125" s="71">
        <v>6</v>
      </c>
      <c r="N125" s="71">
        <v>2</v>
      </c>
      <c r="O125" s="71">
        <v>3</v>
      </c>
      <c r="P125" s="78">
        <f t="shared" si="54"/>
        <v>3.8301886792452828</v>
      </c>
      <c r="Q125" s="78">
        <f t="shared" si="55"/>
        <v>1.5283018867924529</v>
      </c>
    </row>
    <row r="126" spans="1:21" x14ac:dyDescent="0.2">
      <c r="A126" s="71">
        <v>91</v>
      </c>
      <c r="B126" s="72" t="s">
        <v>223</v>
      </c>
      <c r="C126" s="71">
        <v>16</v>
      </c>
      <c r="D126" s="71">
        <v>3</v>
      </c>
      <c r="E126" s="71">
        <v>24.333300000000001</v>
      </c>
      <c r="F126" s="71">
        <v>30</v>
      </c>
      <c r="G126" s="71">
        <v>19</v>
      </c>
      <c r="H126" s="71">
        <v>29</v>
      </c>
      <c r="I126" s="71">
        <v>24</v>
      </c>
      <c r="J126" s="71">
        <v>4</v>
      </c>
      <c r="K126" s="71">
        <v>26</v>
      </c>
      <c r="L126" s="71">
        <v>0</v>
      </c>
      <c r="M126" s="71">
        <v>5</v>
      </c>
      <c r="N126" s="71">
        <v>1</v>
      </c>
      <c r="O126" s="71">
        <v>0</v>
      </c>
      <c r="P126" s="78">
        <f t="shared" si="54"/>
        <v>5.4657609120012491</v>
      </c>
      <c r="Q126" s="78">
        <f t="shared" si="55"/>
        <v>2.1780851754591444</v>
      </c>
    </row>
    <row r="127" spans="1:21" x14ac:dyDescent="0.2">
      <c r="A127" s="71">
        <v>4</v>
      </c>
      <c r="B127" s="72" t="s">
        <v>216</v>
      </c>
      <c r="C127" s="71">
        <v>17</v>
      </c>
      <c r="D127" s="71">
        <v>6</v>
      </c>
      <c r="E127" s="71">
        <v>40.33</v>
      </c>
      <c r="F127" s="71">
        <v>45</v>
      </c>
      <c r="G127" s="71">
        <v>36</v>
      </c>
      <c r="H127" s="71">
        <v>48</v>
      </c>
      <c r="I127" s="71">
        <v>44</v>
      </c>
      <c r="J127" s="71">
        <v>3</v>
      </c>
      <c r="K127" s="71">
        <v>32</v>
      </c>
      <c r="L127" s="71">
        <v>0</v>
      </c>
      <c r="M127" s="71">
        <v>3</v>
      </c>
      <c r="N127" s="71">
        <v>4</v>
      </c>
      <c r="O127" s="71">
        <v>2</v>
      </c>
      <c r="P127" s="78">
        <f t="shared" si="54"/>
        <v>6.2484502851475332</v>
      </c>
      <c r="Q127" s="78">
        <f t="shared" si="55"/>
        <v>2.2811802628316391</v>
      </c>
    </row>
    <row r="128" spans="1:21" x14ac:dyDescent="0.2">
      <c r="A128" s="71">
        <v>18</v>
      </c>
      <c r="B128" s="72" t="s">
        <v>211</v>
      </c>
      <c r="C128" s="160">
        <v>5</v>
      </c>
      <c r="D128" s="160">
        <v>0</v>
      </c>
      <c r="E128" s="173">
        <v>7.3333000000000004</v>
      </c>
      <c r="F128" s="160">
        <v>7</v>
      </c>
      <c r="G128" s="160">
        <v>7</v>
      </c>
      <c r="H128" s="160">
        <v>10</v>
      </c>
      <c r="I128" s="160">
        <v>7</v>
      </c>
      <c r="J128" s="160">
        <v>2</v>
      </c>
      <c r="K128" s="160">
        <v>3</v>
      </c>
      <c r="L128" s="160">
        <v>0</v>
      </c>
      <c r="M128" s="160">
        <v>1</v>
      </c>
      <c r="N128" s="160">
        <v>0</v>
      </c>
      <c r="O128" s="160">
        <v>0</v>
      </c>
      <c r="P128" s="78">
        <f t="shared" si="54"/>
        <v>6.6818485538570629</v>
      </c>
      <c r="Q128" s="78">
        <f t="shared" si="55"/>
        <v>2.3181923554197974</v>
      </c>
    </row>
    <row r="129" spans="1:17" x14ac:dyDescent="0.2">
      <c r="A129" s="71"/>
      <c r="B129" s="72" t="s">
        <v>213</v>
      </c>
      <c r="C129" s="160">
        <v>25</v>
      </c>
      <c r="D129" s="160">
        <v>4</v>
      </c>
      <c r="E129" s="160">
        <v>60.333300000000001</v>
      </c>
      <c r="F129" s="160">
        <v>69</v>
      </c>
      <c r="G129" s="160">
        <v>59</v>
      </c>
      <c r="H129" s="160">
        <v>77</v>
      </c>
      <c r="I129" s="160">
        <v>46</v>
      </c>
      <c r="J129" s="160">
        <v>2</v>
      </c>
      <c r="K129" s="160">
        <v>40</v>
      </c>
      <c r="L129" s="160">
        <v>1</v>
      </c>
      <c r="M129" s="160">
        <v>5</v>
      </c>
      <c r="N129" s="160">
        <v>1</v>
      </c>
      <c r="O129" s="160">
        <v>2</v>
      </c>
      <c r="P129" s="78">
        <f t="shared" si="54"/>
        <v>6.8453076493412421</v>
      </c>
      <c r="Q129" s="78">
        <f t="shared" si="55"/>
        <v>2.0386751594890384</v>
      </c>
    </row>
    <row r="130" spans="1:17" x14ac:dyDescent="0.2">
      <c r="A130" s="179"/>
      <c r="B130" s="180" t="s">
        <v>110</v>
      </c>
      <c r="C130" s="179" t="s">
        <v>19</v>
      </c>
      <c r="D130" s="179" t="s">
        <v>19</v>
      </c>
      <c r="E130" s="179">
        <f t="shared" ref="E130:O130" si="56">SUM(E119:E129)</f>
        <v>1082.9919</v>
      </c>
      <c r="F130" s="179">
        <f t="shared" si="56"/>
        <v>683</v>
      </c>
      <c r="G130" s="179">
        <f t="shared" si="56"/>
        <v>522</v>
      </c>
      <c r="H130" s="179">
        <f t="shared" si="56"/>
        <v>1132</v>
      </c>
      <c r="I130" s="179">
        <f t="shared" si="56"/>
        <v>524</v>
      </c>
      <c r="J130" s="179">
        <f t="shared" si="56"/>
        <v>109</v>
      </c>
      <c r="K130" s="179">
        <f t="shared" si="56"/>
        <v>961</v>
      </c>
      <c r="L130" s="179">
        <f t="shared" si="56"/>
        <v>48</v>
      </c>
      <c r="M130" s="179">
        <f t="shared" si="56"/>
        <v>121</v>
      </c>
      <c r="N130" s="179">
        <f t="shared" si="56"/>
        <v>44</v>
      </c>
      <c r="O130" s="179">
        <f t="shared" si="56"/>
        <v>30</v>
      </c>
      <c r="P130" s="166">
        <f t="shared" si="54"/>
        <v>3.3739864536382962</v>
      </c>
      <c r="Q130" s="166">
        <f t="shared" si="55"/>
        <v>1.5290973090380455</v>
      </c>
    </row>
  </sheetData>
  <sortState xmlns:xlrd2="http://schemas.microsoft.com/office/spreadsheetml/2017/richdata2" ref="A119:Q129">
    <sortCondition ref="P119:P129"/>
  </sortState>
  <hyperlinks>
    <hyperlink ref="A2" r:id="rId1" display="https://www.leaguelineup.com/teams_baseball.asp?url=ontarioseniorbaseball&amp;teamid=5288492&amp;stats=OFFENSE&amp;ss=999" xr:uid="{6236F9F0-349B-4A10-BD9A-5E6F145D9B35}"/>
    <hyperlink ref="B2" r:id="rId2" display="https://www.leaguelineup.com/teams_baseball.asp?url=ontarioseniorbaseball&amp;teamid=5288492&amp;stats=OFFENSE&amp;ss=998" xr:uid="{4D1157DC-A0F1-4EC3-941B-453489B23741}"/>
    <hyperlink ref="C2" r:id="rId3" display="https://www.leaguelineup.com/teams_baseball.asp?url=ontarioseniorbaseball&amp;teamid=5288492&amp;stats=OFFENSE&amp;ss=033" xr:uid="{7878B722-576B-45C1-B96E-57797FE289B2}"/>
    <hyperlink ref="D2" r:id="rId4" display="https://www.leaguelineup.com/teams_baseball.asp?url=ontarioseniorbaseball&amp;teamid=5288492&amp;stats=OFFENSE&amp;ss=013" xr:uid="{79533E95-37EC-4E94-AEA2-FCD6132CCBF6}"/>
    <hyperlink ref="E2" r:id="rId5" display="https://www.leaguelineup.com/teams_baseball.asp?url=ontarioseniorbaseball&amp;teamid=5288492&amp;stats=OFFENSE&amp;ss=065" xr:uid="{8FC7B721-224F-45B1-B67B-2329F8F3E524}"/>
    <hyperlink ref="F2" r:id="rId6" display="https://www.leaguelineup.com/teams_baseball.asp?url=ontarioseniorbaseball&amp;teamid=5288492&amp;stats=OFFENSE&amp;ss=015" xr:uid="{4A02C520-F5FF-4ACC-909A-5A0DDD5F9AB6}"/>
    <hyperlink ref="G2" r:id="rId7" display="https://www.leaguelineup.com/teams_baseball.asp?url=ontarioseniorbaseball&amp;teamid=5288492&amp;stats=OFFENSE&amp;ss=016" xr:uid="{960A388B-2CC7-4BF8-AFE3-D32D3709051B}"/>
    <hyperlink ref="H2" r:id="rId8" display="https://www.leaguelineup.com/teams_baseball.asp?url=ontarioseniorbaseball&amp;teamid=5288492&amp;stats=OFFENSE&amp;ss=017" xr:uid="{2C68D8A5-D470-439F-AC81-F25E9C1CE282}"/>
    <hyperlink ref="I2" r:id="rId9" display="https://www.leaguelineup.com/teams_baseball.asp?url=ontarioseniorbaseball&amp;teamid=5288492&amp;stats=OFFENSE&amp;ss=018" xr:uid="{9BABD2EA-05E2-479E-B1F3-E3B62F6F1968}"/>
    <hyperlink ref="J2" r:id="rId10" display="https://www.leaguelineup.com/teams_baseball.asp?url=ontarioseniorbaseball&amp;teamid=5288492&amp;stats=OFFENSE&amp;ss=019" xr:uid="{638AF1AA-AD19-449C-AD08-CB8068A0C122}"/>
    <hyperlink ref="K2" r:id="rId11" display="https://www.leaguelineup.com/teams_baseball.asp?url=ontarioseniorbaseball&amp;teamid=5288492&amp;stats=OFFENSE&amp;ss=020" xr:uid="{79C3E76E-2F9D-44F9-ADED-45A1A48CA479}"/>
    <hyperlink ref="L2" r:id="rId12" display="https://www.leaguelineup.com/teams_baseball.asp?url=ontarioseniorbaseball&amp;teamid=5288492&amp;stats=OFFENSE&amp;ss=021" xr:uid="{1DE71D9A-63EE-48CE-9F19-F739F01CD26E}"/>
    <hyperlink ref="M2" r:id="rId13" display="https://www.leaguelineup.com/teams_baseball.asp?url=ontarioseniorbaseball&amp;teamid=5288492&amp;stats=OFFENSE&amp;ss=022" xr:uid="{5B297235-FE1C-42A2-9737-BC7D3C0F9480}"/>
    <hyperlink ref="N2" r:id="rId14" display="https://www.leaguelineup.com/teams_baseball.asp?url=ontarioseniorbaseball&amp;teamid=5288492&amp;stats=OFFENSE&amp;ss=023" xr:uid="{CCF41A37-4C5C-450A-A617-5802E724A842}"/>
    <hyperlink ref="O2" r:id="rId15" display="https://www.leaguelineup.com/teams_baseball.asp?url=ontarioseniorbaseball&amp;teamid=5288492&amp;stats=OFFENSE&amp;ss=024" xr:uid="{5D3D45C6-6B1F-4E5C-9CEC-97A9AF4B13CC}"/>
    <hyperlink ref="P2" r:id="rId16" display="https://www.leaguelineup.com/teams_baseball.asp?url=ontarioseniorbaseball&amp;teamid=5288492&amp;stats=OFFENSE&amp;ss=026" xr:uid="{85E231C9-AFA2-4942-AA9C-3680B735AC40}"/>
    <hyperlink ref="Q2" r:id="rId17" display="https://www.leaguelineup.com/teams_baseball.asp?url=ontarioseniorbaseball&amp;teamid=5288492&amp;stats=OFFENSE&amp;ss=027" xr:uid="{54F9C6B6-9663-4264-AB64-DCE4E75CF91D}"/>
    <hyperlink ref="R2" r:id="rId18" display="https://www.leaguelineup.com/teams_baseball.asp?url=ontarioseniorbaseball&amp;teamid=5288492&amp;stats=OFFENSE&amp;ss=028" xr:uid="{C2CCA4F0-592E-45C9-A93B-3A5442498BE2}"/>
    <hyperlink ref="S2" r:id="rId19" display="https://www.leaguelineup.com/teams_baseball.asp?url=ontarioseniorbaseball&amp;teamid=5288492&amp;stats=OFFENSE&amp;ss=029" xr:uid="{441B9B03-3D37-4804-B373-0921F08C0E3F}"/>
    <hyperlink ref="T2" r:id="rId20" display="https://www.leaguelineup.com/teams_baseball.asp?url=ontarioseniorbaseball&amp;teamid=5288492&amp;stats=OFFENSE&amp;ss=034" xr:uid="{E8070878-D382-4769-8085-B84B59E76FF6}"/>
    <hyperlink ref="U2" r:id="rId21" display="https://www.leaguelineup.com/teams_baseball.asp?url=ontarioseniorbaseball&amp;teamid=5288492&amp;stats=OFFENSE&amp;ss=035" xr:uid="{36025CEC-B8AF-4A81-A16C-79CBAC8A236A}"/>
    <hyperlink ref="V2" r:id="rId22" display="https://www.leaguelineup.com/teams_baseball.asp?url=ontarioseniorbaseball&amp;teamid=5288492&amp;stats=OFFENSE&amp;ss=063" xr:uid="{AB710A16-E2ED-4D9C-A5AE-0C33D76B2349}"/>
    <hyperlink ref="B63" r:id="rId23" display="https://www.leaguelineup.com/teams_baseball.asp?url=ontarioseniorbaseball&amp;teamid=5288492&amp;stats=PITCHING&amp;ss=998" xr:uid="{5C492F45-B045-4245-8DCB-2F19618F0467}"/>
    <hyperlink ref="C63" r:id="rId24" display="https://www.leaguelineup.com/teams_baseball.asp?url=ontarioseniorbaseball&amp;teamid=5288492&amp;stats=PITCHING&amp;ss=037" xr:uid="{B5E70843-EF24-4454-BAC5-B621A4434594}"/>
    <hyperlink ref="D63" r:id="rId25" display="https://www.leaguelineup.com/teams_baseball.asp?url=ontarioseniorbaseball&amp;teamid=5288492&amp;stats=PITCHING&amp;ss=038" xr:uid="{47AB121C-4B32-46A2-B9BA-597216C54ED9}"/>
    <hyperlink ref="E63" r:id="rId26" display="https://www.leaguelineup.com/teams_baseball.asp?url=ontarioseniorbaseball&amp;teamid=5288492&amp;stats=PITCHING&amp;ss=039" xr:uid="{E6DE391C-74D5-44AE-B49D-184F3EACB88A}"/>
    <hyperlink ref="F63" r:id="rId27" display="https://www.leaguelineup.com/teams_baseball.asp?url=ontarioseniorbaseball&amp;teamid=5288492&amp;stats=PITCHING&amp;ss=040" xr:uid="{3E34F8C2-EB1C-4AAF-B8DE-4BE389AAEF8D}"/>
    <hyperlink ref="G63" r:id="rId28" display="https://www.leaguelineup.com/teams_baseball.asp?url=ontarioseniorbaseball&amp;teamid=5288492&amp;stats=PITCHING&amp;ss=041" xr:uid="{B190A167-E2AD-466E-B28A-6D309A54E0C3}"/>
    <hyperlink ref="H63" r:id="rId29" display="https://www.leaguelineup.com/teams_baseball.asp?url=ontarioseniorbaseball&amp;teamid=5288492&amp;stats=PITCHING&amp;ss=042" xr:uid="{4D684544-0A4C-494E-A327-BF1C8E2B2566}"/>
    <hyperlink ref="I63" r:id="rId30" display="https://www.leaguelineup.com/teams_baseball.asp?url=ontarioseniorbaseball&amp;teamid=5288492&amp;stats=PITCHING&amp;ss=043" xr:uid="{99CBFCAB-39FC-4B74-A442-56E1B30936C3}"/>
    <hyperlink ref="J63" r:id="rId31" display="https://www.leaguelineup.com/teams_baseball.asp?url=ontarioseniorbaseball&amp;teamid=5288492&amp;stats=PITCHING&amp;ss=044" xr:uid="{6CAD9BA0-7BE4-489A-A912-E49283DF93B7}"/>
    <hyperlink ref="K63" r:id="rId32" display="https://www.leaguelineup.com/teams_baseball.asp?url=ontarioseniorbaseball&amp;teamid=5288492&amp;stats=PITCHING&amp;ss=046" xr:uid="{D4F130B0-C92B-4B16-9E18-D8D74171AA7E}"/>
    <hyperlink ref="L63" r:id="rId33" display="https://www.leaguelineup.com/teams_baseball.asp?url=ontarioseniorbaseball&amp;teamid=5288492&amp;stats=PITCHING&amp;ss=047" xr:uid="{B3BB7F58-A0F1-40D9-8582-6931FFB102F0}"/>
    <hyperlink ref="M63" r:id="rId34" display="https://www.leaguelineup.com/teams_baseball.asp?url=ontarioseniorbaseball&amp;teamid=5288492&amp;stats=PITCHING&amp;ss=048" xr:uid="{2DA91F8A-6B7A-428B-A285-64848E3C21D1}"/>
    <hyperlink ref="N63" r:id="rId35" display="https://www.leaguelineup.com/teams_baseball.asp?url=ontarioseniorbaseball&amp;teamid=5288492&amp;stats=PITCHING&amp;ss=049" xr:uid="{3308E138-69E9-4EA1-8255-1F2D6C188995}"/>
    <hyperlink ref="O63" r:id="rId36" display="https://www.leaguelineup.com/teams_baseball.asp?url=ontarioseniorbaseball&amp;teamid=5288492&amp;stats=PITCHING&amp;ss=050" xr:uid="{983426F1-46E0-4E74-9261-2D6C3D6AACB0}"/>
    <hyperlink ref="P63" r:id="rId37" display="https://www.leaguelineup.com/teams_baseball.asp?url=ontarioseniorbaseball&amp;teamid=5288492&amp;stats=PITCHING&amp;ss=052" xr:uid="{A67E79D2-A931-431A-BBEE-9E8A8DB2C220}"/>
    <hyperlink ref="Q63" r:id="rId38" display="https://www.leaguelineup.com/teams_baseball.asp?url=ontarioseniorbaseball&amp;teamid=5288492&amp;stats=PITCHING&amp;ss=053" xr:uid="{239B97B8-648D-466F-8D79-724E8B20293A}"/>
    <hyperlink ref="R63" r:id="rId39" display="https://www.leaguelineup.com/teams_baseball.asp?url=ontarioseniorbaseball&amp;teamid=5288492&amp;stats=PITCHING&amp;ss=064" xr:uid="{FE7EDE3E-F7A7-4E07-A14B-C8FD7AE7B6B4}"/>
    <hyperlink ref="A76" r:id="rId40" display="https://www.leaguelineup.com/teams_baseball.asp?url=ontarioseniorbaseball&amp;teamid=7289655&amp;stats=PITCHING&amp;ss=999" xr:uid="{363AE5A1-710E-4714-9828-39CAD88EFFF9}"/>
    <hyperlink ref="B76" r:id="rId41" display="https://www.leaguelineup.com/teams_baseball.asp?url=ontarioseniorbaseball&amp;teamid=7289655&amp;stats=PITCHING&amp;ss=998" xr:uid="{CDCA1539-2EB5-4713-9D45-BC7B037927D3}"/>
    <hyperlink ref="C76" r:id="rId42" display="https://www.leaguelineup.com/teams_baseball.asp?url=ontarioseniorbaseball&amp;teamid=7289655&amp;stats=PITCHING&amp;ss=037" xr:uid="{6053C9BD-27F4-437D-8857-2E59432CFA4B}"/>
    <hyperlink ref="D76" r:id="rId43" display="https://www.leaguelineup.com/teams_baseball.asp?url=ontarioseniorbaseball&amp;teamid=7289655&amp;stats=PITCHING&amp;ss=038" xr:uid="{9A8D551E-19DF-46BE-B249-DEE45ADDC781}"/>
    <hyperlink ref="E76" r:id="rId44" display="https://www.leaguelineup.com/teams_baseball.asp?url=ontarioseniorbaseball&amp;teamid=7289655&amp;stats=PITCHING&amp;ss=039" xr:uid="{9015E403-2DDD-4070-B45A-C2779C975F0E}"/>
    <hyperlink ref="F76" r:id="rId45" display="https://www.leaguelineup.com/teams_baseball.asp?url=ontarioseniorbaseball&amp;teamid=7289655&amp;stats=PITCHING&amp;ss=040" xr:uid="{609F0035-EBD7-4437-A862-5F1B1E06852E}"/>
    <hyperlink ref="G76" r:id="rId46" display="https://www.leaguelineup.com/teams_baseball.asp?url=ontarioseniorbaseball&amp;teamid=7289655&amp;stats=PITCHING&amp;ss=041" xr:uid="{9C30EF97-00AE-42D0-A925-BBDA127B92E8}"/>
    <hyperlink ref="H76" r:id="rId47" display="https://www.leaguelineup.com/teams_baseball.asp?url=ontarioseniorbaseball&amp;teamid=7289655&amp;stats=PITCHING&amp;ss=042" xr:uid="{097926F6-BE3D-40D2-B9EF-F6C51FDB42E9}"/>
    <hyperlink ref="I76" r:id="rId48" display="https://www.leaguelineup.com/teams_baseball.asp?url=ontarioseniorbaseball&amp;teamid=7289655&amp;stats=PITCHING&amp;ss=043" xr:uid="{46E2A450-E02A-4C92-95CC-C696C060EA88}"/>
    <hyperlink ref="J76" r:id="rId49" display="https://www.leaguelineup.com/teams_baseball.asp?url=ontarioseniorbaseball&amp;teamid=7289655&amp;stats=PITCHING&amp;ss=044" xr:uid="{B741F0A5-ECF6-4835-8B8E-BF4C4943DDF0}"/>
    <hyperlink ref="K76" r:id="rId50" display="https://www.leaguelineup.com/teams_baseball.asp?url=ontarioseniorbaseball&amp;teamid=7289655&amp;stats=PITCHING&amp;ss=046" xr:uid="{61C486D3-244A-468F-8D82-793611486CEA}"/>
    <hyperlink ref="L76" r:id="rId51" display="https://www.leaguelineup.com/teams_baseball.asp?url=ontarioseniorbaseball&amp;teamid=7289655&amp;stats=PITCHING&amp;ss=047" xr:uid="{E24C1A11-7485-40BD-82EE-0EF6B0792BDE}"/>
    <hyperlink ref="M76" r:id="rId52" display="https://www.leaguelineup.com/teams_baseball.asp?url=ontarioseniorbaseball&amp;teamid=7289655&amp;stats=PITCHING&amp;ss=048" xr:uid="{06BF0D13-2FA2-46A7-8B19-E42E83C51738}"/>
    <hyperlink ref="N76" r:id="rId53" display="https://www.leaguelineup.com/teams_baseball.asp?url=ontarioseniorbaseball&amp;teamid=7289655&amp;stats=PITCHING&amp;ss=049" xr:uid="{B0021FAE-2714-48AB-AD0F-82A227F6C934}"/>
    <hyperlink ref="O76" r:id="rId54" display="https://www.leaguelineup.com/teams_baseball.asp?url=ontarioseniorbaseball&amp;teamid=7289655&amp;stats=PITCHING&amp;ss=050" xr:uid="{0C12F821-1166-48E7-A442-09C12C1352A8}"/>
    <hyperlink ref="P76" r:id="rId55" display="https://www.leaguelineup.com/teams_baseball.asp?url=ontarioseniorbaseball&amp;teamid=7289655&amp;stats=PITCHING&amp;ss=052" xr:uid="{1E16D015-41B9-40E4-A8BB-4D1E61C0C9CC}"/>
    <hyperlink ref="Q76" r:id="rId56" display="https://www.leaguelineup.com/teams_baseball.asp?url=ontarioseniorbaseball&amp;teamid=7289655&amp;stats=PITCHING&amp;ss=053" xr:uid="{5194CB9F-314A-4C46-ADA2-11A4B1A5C59C}"/>
    <hyperlink ref="R76" r:id="rId57" display="https://www.leaguelineup.com/teams_baseball.asp?url=ontarioseniorbaseball&amp;teamid=7289655&amp;stats=PITCHING&amp;ss=064" xr:uid="{98FE4D9E-C7EF-4B55-879A-71406EACD6FB}"/>
    <hyperlink ref="A84" r:id="rId58" display="https://www.leaguelineup.com/teams_baseball.asp?url=ontarioseniorbaseball&amp;teamid=5288492&amp;stats=PITCHING&amp;ss=999" xr:uid="{9B944291-002A-462B-A463-E7BF84C4B218}"/>
    <hyperlink ref="B84" r:id="rId59" display="https://www.leaguelineup.com/teams_baseball.asp?url=ontarioseniorbaseball&amp;teamid=5288492&amp;stats=PITCHING&amp;ss=998" xr:uid="{EE806C4F-8E84-466C-A883-5084B8E70375}"/>
    <hyperlink ref="C84" r:id="rId60" display="https://www.leaguelineup.com/teams_baseball.asp?url=ontarioseniorbaseball&amp;teamid=5288492&amp;stats=PITCHING&amp;ss=037" xr:uid="{DA6B0170-27B7-4B9E-8CBB-1062101D4071}"/>
    <hyperlink ref="D84" r:id="rId61" display="https://www.leaguelineup.com/teams_baseball.asp?url=ontarioseniorbaseball&amp;teamid=5288492&amp;stats=PITCHING&amp;ss=038" xr:uid="{7BAF9B72-B0D6-437A-BDC1-F1AC6C363576}"/>
    <hyperlink ref="E84" r:id="rId62" display="https://www.leaguelineup.com/teams_baseball.asp?url=ontarioseniorbaseball&amp;teamid=5288492&amp;stats=PITCHING&amp;ss=039" xr:uid="{9EF6F34A-539C-4CD5-AC47-62C7AB1A0201}"/>
    <hyperlink ref="F84" r:id="rId63" display="https://www.leaguelineup.com/teams_baseball.asp?url=ontarioseniorbaseball&amp;teamid=5288492&amp;stats=PITCHING&amp;ss=040" xr:uid="{1ED18CA6-52AD-49E2-B03F-7A55F416C6EF}"/>
    <hyperlink ref="G84" r:id="rId64" display="https://www.leaguelineup.com/teams_baseball.asp?url=ontarioseniorbaseball&amp;teamid=5288492&amp;stats=PITCHING&amp;ss=041" xr:uid="{52CA4182-6117-4346-91DC-3852F4AD2376}"/>
    <hyperlink ref="H84" r:id="rId65" display="https://www.leaguelineup.com/teams_baseball.asp?url=ontarioseniorbaseball&amp;teamid=5288492&amp;stats=PITCHING&amp;ss=042" xr:uid="{D61BCBA8-4E3E-4AFE-9249-C4822BFF1F94}"/>
    <hyperlink ref="I84" r:id="rId66" display="https://www.leaguelineup.com/teams_baseball.asp?url=ontarioseniorbaseball&amp;teamid=5288492&amp;stats=PITCHING&amp;ss=043" xr:uid="{2FA10903-0F55-4FE2-9733-C7F29AA3C655}"/>
    <hyperlink ref="J84" r:id="rId67" display="https://www.leaguelineup.com/teams_baseball.asp?url=ontarioseniorbaseball&amp;teamid=5288492&amp;stats=PITCHING&amp;ss=044" xr:uid="{01920D7B-F5A4-4198-93B2-A2C7A777537C}"/>
    <hyperlink ref="K84" r:id="rId68" display="https://www.leaguelineup.com/teams_baseball.asp?url=ontarioseniorbaseball&amp;teamid=5288492&amp;stats=PITCHING&amp;ss=046" xr:uid="{E35E3392-1674-4E39-A3C8-DB1E71CFF19D}"/>
    <hyperlink ref="L84" r:id="rId69" display="https://www.leaguelineup.com/teams_baseball.asp?url=ontarioseniorbaseball&amp;teamid=5288492&amp;stats=PITCHING&amp;ss=047" xr:uid="{E5E0BC3B-060A-4DE0-A615-779D4B067C62}"/>
    <hyperlink ref="M84" r:id="rId70" display="https://www.leaguelineup.com/teams_baseball.asp?url=ontarioseniorbaseball&amp;teamid=5288492&amp;stats=PITCHING&amp;ss=048" xr:uid="{B5F3198E-F23B-4794-BA01-662DBB959386}"/>
    <hyperlink ref="N84" r:id="rId71" display="https://www.leaguelineup.com/teams_baseball.asp?url=ontarioseniorbaseball&amp;teamid=5288492&amp;stats=PITCHING&amp;ss=049" xr:uid="{31F1B433-66AE-4350-931C-FDCE323D62E1}"/>
    <hyperlink ref="O84" r:id="rId72" display="https://www.leaguelineup.com/teams_baseball.asp?url=ontarioseniorbaseball&amp;teamid=5288492&amp;stats=PITCHING&amp;ss=050" xr:uid="{E3F68AB1-BC56-486E-9E0C-4B1BD03DDF79}"/>
    <hyperlink ref="P84" r:id="rId73" display="https://www.leaguelineup.com/teams_baseball.asp?url=ontarioseniorbaseball&amp;teamid=5288492&amp;stats=PITCHING&amp;ss=052" xr:uid="{3CD08B18-6361-43F9-81AB-29FA69A709A7}"/>
    <hyperlink ref="Q84" r:id="rId74" display="https://www.leaguelineup.com/teams_baseball.asp?url=ontarioseniorbaseball&amp;teamid=5288492&amp;stats=PITCHING&amp;ss=053" xr:uid="{E0A3485E-05F2-46C0-9DED-B02D1B3FA42D}"/>
    <hyperlink ref="R84" r:id="rId75" display="https://www.leaguelineup.com/teams_baseball.asp?url=ontarioseniorbaseball&amp;teamid=5288492&amp;stats=PITCHING&amp;ss=064" xr:uid="{A0A090C9-F6B7-4D0E-83E8-40A2E01B9FA1}"/>
    <hyperlink ref="B3" r:id="rId76" display="https://www.leaguelineup.com/player_baseball.asp?url=ontarioseniorbaseball&amp;playerid=12562031&amp;teamid=5288491" xr:uid="{8551EEC7-772B-4B77-83E3-28EBCFEB334D}"/>
    <hyperlink ref="B4" r:id="rId77" display="https://www.leaguelineup.com/player_baseball.asp?url=ontarioseniorbaseball&amp;playerid=11206350&amp;teamid=5288491" xr:uid="{BFE17F0A-B0EE-418B-A1AC-4895B8C0BCCA}"/>
    <hyperlink ref="B5" r:id="rId78" display="https://www.leaguelineup.com/player_baseball.asp?url=ontarioseniorbaseball&amp;playerid=13558783&amp;teamid=5288491" xr:uid="{0DC37344-B431-4C4E-A6FA-DDBC49CDC492}"/>
    <hyperlink ref="B6" r:id="rId79" display="https://www.leaguelineup.com/player_baseball.asp?url=ontarioseniorbaseball&amp;playerid=10459059&amp;teamid=5288491" xr:uid="{81F57B9C-BD3E-46A7-A803-8C70857AE92D}"/>
    <hyperlink ref="B7" r:id="rId80" display="https://www.leaguelineup.com/player_baseball.asp?url=ontarioseniorbaseball&amp;playerid=10731966&amp;teamid=5288491" xr:uid="{4FF49500-3A94-4F4E-A889-043D4976F921}"/>
    <hyperlink ref="B8" r:id="rId81" display="https://www.leaguelineup.com/player_baseball.asp?url=ontarioseniorbaseball&amp;playerid=12562027&amp;teamid=5288491" xr:uid="{509B1C74-531B-4027-BAC8-6E819AE8E0E2}"/>
    <hyperlink ref="B9" r:id="rId82" display="https://www.leaguelineup.com/player_baseball.asp?url=ontarioseniorbaseball&amp;playerid=10459058&amp;teamid=5288491" xr:uid="{77429E23-A1A2-4D09-B972-00B7CF2468F6}"/>
    <hyperlink ref="B10" r:id="rId83" display="https://www.leaguelineup.com/player_baseball.asp?url=ontarioseniorbaseball&amp;playerid=11206348&amp;teamid=5288491" xr:uid="{833B974C-A0F8-472F-8DD6-98B229BCC8C6}"/>
    <hyperlink ref="B11" r:id="rId84" display="https://www.leaguelineup.com/player_baseball.asp?url=ontarioseniorbaseball&amp;playerid=10459044&amp;teamid=5288491" xr:uid="{CF3565FB-9797-453B-8145-BE7941FC152E}"/>
    <hyperlink ref="B12" r:id="rId85" display="https://www.leaguelineup.com/player_baseball.asp?url=ontarioseniorbaseball&amp;playerid=10459045&amp;teamid=5288491" xr:uid="{68AA3088-433C-401E-923A-55380F465A62}"/>
    <hyperlink ref="B13" r:id="rId86" display="https://www.leaguelineup.com/player_baseball.asp?url=ontarioseniorbaseball&amp;playerid=10459050&amp;teamid=5288491" xr:uid="{A997C796-11EC-4251-B954-BA8659F0F8AA}"/>
    <hyperlink ref="B14" r:id="rId87" display="https://www.leaguelineup.com/player_baseball.asp?url=ontarioseniorbaseball&amp;playerid=10459041&amp;teamid=5288491" xr:uid="{BBF1E94E-7184-4727-A361-17C5B878D4AC}"/>
    <hyperlink ref="B15" r:id="rId88" display="https://www.leaguelineup.com/player_baseball.asp?url=ontarioseniorbaseball&amp;playerid=14425614&amp;teamid=5288491" xr:uid="{EBAB5913-D8B9-4F30-B14B-4C3CDD5E4B54}"/>
    <hyperlink ref="B16" r:id="rId89" display="https://www.leaguelineup.com/player_baseball.asp?url=ontarioseniorbaseball&amp;playerid=14434413&amp;teamid=5288491" xr:uid="{BE2144C7-7B1E-48A2-B188-29B8A5C23CC5}"/>
    <hyperlink ref="B17" r:id="rId90" display="https://www.leaguelineup.com/player_baseball.asp?url=ontarioseniorbaseball&amp;playerid=10459042&amp;teamid=5288491" xr:uid="{DDA932D9-A214-4F3E-970A-FEEA48A8A6B3}"/>
    <hyperlink ref="B18" r:id="rId91" display="https://www.leaguelineup.com/player_baseball.asp?url=ontarioseniorbaseball&amp;playerid=14116760&amp;teamid=5288491" xr:uid="{22169344-3EC7-447A-AA3C-C4BBE8DC2846}"/>
    <hyperlink ref="B19" r:id="rId92" display="https://www.leaguelineup.com/player_baseball.asp?url=ontarioseniorbaseball&amp;playerid=15112966&amp;teamid=5288491" xr:uid="{E526DE16-417D-4CA9-90A7-6FD0885135AF}"/>
    <hyperlink ref="A23" r:id="rId93" display="https://www.leaguelineup.com/teams_baseball.asp?url=ontarioseniorbaseball&amp;teamid=7289658&amp;stats=OFFENSE&amp;ss=999" xr:uid="{8411C71E-1D96-45A3-9CBE-A454F888BECB}"/>
    <hyperlink ref="B23" r:id="rId94" display="https://www.leaguelineup.com/teams_baseball.asp?url=ontarioseniorbaseball&amp;teamid=7289658&amp;stats=OFFENSE&amp;ss=998" xr:uid="{FCCB06EF-9F22-4AD6-8B86-13D827A765D1}"/>
    <hyperlink ref="C23" r:id="rId95" display="https://www.leaguelineup.com/teams_baseball.asp?url=ontarioseniorbaseball&amp;teamid=7289658&amp;stats=OFFENSE&amp;ss=033" xr:uid="{5D0C7B08-DB3B-4EEA-858B-88F6445A80B0}"/>
    <hyperlink ref="D23" r:id="rId96" display="https://www.leaguelineup.com/teams_baseball.asp?url=ontarioseniorbaseball&amp;teamid=7289658&amp;stats=OFFENSE&amp;ss=013" xr:uid="{39030A73-DDEC-467E-B6CD-19B24DECA3D8}"/>
    <hyperlink ref="E23" r:id="rId97" display="https://www.leaguelineup.com/teams_baseball.asp?url=ontarioseniorbaseball&amp;teamid=7289658&amp;stats=OFFENSE&amp;ss=065" xr:uid="{E4EEEC5B-E8D6-4A9A-85E1-B7E4D0E53B1B}"/>
    <hyperlink ref="F23" r:id="rId98" display="https://www.leaguelineup.com/teams_baseball.asp?url=ontarioseniorbaseball&amp;teamid=7289658&amp;stats=OFFENSE&amp;ss=015" xr:uid="{3F9048A7-8A50-40A5-A107-9C5AEE81DC1D}"/>
    <hyperlink ref="G23" r:id="rId99" display="https://www.leaguelineup.com/teams_baseball.asp?url=ontarioseniorbaseball&amp;teamid=7289658&amp;stats=OFFENSE&amp;ss=016" xr:uid="{C64CEC68-5A91-4884-A589-4CA3E3EF7C69}"/>
    <hyperlink ref="H23" r:id="rId100" display="https://www.leaguelineup.com/teams_baseball.asp?url=ontarioseniorbaseball&amp;teamid=7289658&amp;stats=OFFENSE&amp;ss=017" xr:uid="{13B6F6FF-8782-46EB-B460-1ED1C014E7E8}"/>
    <hyperlink ref="I23" r:id="rId101" display="https://www.leaguelineup.com/teams_baseball.asp?url=ontarioseniorbaseball&amp;teamid=7289658&amp;stats=OFFENSE&amp;ss=018" xr:uid="{D9127777-86B1-48B4-9DF2-4D93E8C027B5}"/>
    <hyperlink ref="J23" r:id="rId102" display="https://www.leaguelineup.com/teams_baseball.asp?url=ontarioseniorbaseball&amp;teamid=7289658&amp;stats=OFFENSE&amp;ss=019" xr:uid="{B1432613-4278-4AE1-B8C2-DC0A733EDC7E}"/>
    <hyperlink ref="K23" r:id="rId103" display="https://www.leaguelineup.com/teams_baseball.asp?url=ontarioseniorbaseball&amp;teamid=7289658&amp;stats=OFFENSE&amp;ss=020" xr:uid="{04DC6FAC-DDE2-4D75-AA0B-D2DAB579332A}"/>
    <hyperlink ref="L23" r:id="rId104" display="https://www.leaguelineup.com/teams_baseball.asp?url=ontarioseniorbaseball&amp;teamid=7289658&amp;stats=OFFENSE&amp;ss=021" xr:uid="{2D8822B6-F534-4E92-A525-6C4E27CF2ED9}"/>
    <hyperlink ref="M23" r:id="rId105" display="https://www.leaguelineup.com/teams_baseball.asp?url=ontarioseniorbaseball&amp;teamid=7289658&amp;stats=OFFENSE&amp;ss=022" xr:uid="{1062BA5A-A077-47E4-BE23-5AF1D73540FD}"/>
    <hyperlink ref="N23" r:id="rId106" display="https://www.leaguelineup.com/teams_baseball.asp?url=ontarioseniorbaseball&amp;teamid=7289658&amp;stats=OFFENSE&amp;ss=023" xr:uid="{909750CF-4F80-4305-A5D9-DE455A1D1959}"/>
    <hyperlink ref="O23" r:id="rId107" display="https://www.leaguelineup.com/teams_baseball.asp?url=ontarioseniorbaseball&amp;teamid=7289658&amp;stats=OFFENSE&amp;ss=024" xr:uid="{2ADE04D7-FFAF-48AE-8D9B-98BB4C228802}"/>
    <hyperlink ref="P23" r:id="rId108" display="https://www.leaguelineup.com/teams_baseball.asp?url=ontarioseniorbaseball&amp;teamid=7289658&amp;stats=OFFENSE&amp;ss=026" xr:uid="{A13FB82A-1550-4977-8605-55DAE302597D}"/>
    <hyperlink ref="Q23" r:id="rId109" display="https://www.leaguelineup.com/teams_baseball.asp?url=ontarioseniorbaseball&amp;teamid=7289658&amp;stats=OFFENSE&amp;ss=027" xr:uid="{E7E2A9F2-5088-492E-BB22-6DE643189B79}"/>
    <hyperlink ref="R23" r:id="rId110" display="https://www.leaguelineup.com/teams_baseball.asp?url=ontarioseniorbaseball&amp;teamid=7289658&amp;stats=OFFENSE&amp;ss=028" xr:uid="{86563D82-D777-4E22-8C51-CEE9EE9C1FA8}"/>
    <hyperlink ref="S23" r:id="rId111" display="https://www.leaguelineup.com/teams_baseball.asp?url=ontarioseniorbaseball&amp;teamid=7289658&amp;stats=OFFENSE&amp;ss=029" xr:uid="{8079E135-CB20-4642-9C71-E36CA5C964DA}"/>
    <hyperlink ref="T23" r:id="rId112" display="https://www.leaguelineup.com/teams_baseball.asp?url=ontarioseniorbaseball&amp;teamid=7289658&amp;stats=OFFENSE&amp;ss=034" xr:uid="{70511A4B-A5E3-4478-BF45-266A2E332C81}"/>
    <hyperlink ref="U23" r:id="rId113" display="https://www.leaguelineup.com/teams_baseball.asp?url=ontarioseniorbaseball&amp;teamid=7289658&amp;stats=OFFENSE&amp;ss=035" xr:uid="{90AFACC9-0A52-4B16-9FC4-4D6B1C6B9995}"/>
    <hyperlink ref="V23" r:id="rId114" display="https://www.leaguelineup.com/teams_baseball.asp?url=ontarioseniorbaseball&amp;teamid=7289658&amp;stats=OFFENSE&amp;ss=063" xr:uid="{1EA96B1C-352B-4896-BBEC-A5B5DBB0CE3F}"/>
    <hyperlink ref="B24" r:id="rId115" display="https://www.leaguelineup.com/player_baseball.asp?url=ontarioseniorbaseball&amp;playerid=15185501&amp;teamid=7289658" xr:uid="{D4231DBA-F9BE-4A9E-9397-12CBB10520D7}"/>
    <hyperlink ref="B25" r:id="rId116" display="https://www.leaguelineup.com/player_baseball.asp?url=ontarioseniorbaseball&amp;playerid=15185511&amp;teamid=7289658" xr:uid="{DFBC07FA-613F-4E63-B7C1-BE3CA5B4E6F4}"/>
    <hyperlink ref="B26" r:id="rId117" display="https://www.leaguelineup.com/player_baseball.asp?url=ontarioseniorbaseball&amp;playerid=15185513&amp;teamid=7289658" xr:uid="{819A5467-05B3-423B-BBA8-3C95D62E30E2}"/>
    <hyperlink ref="B27" r:id="rId118" display="https://www.leaguelineup.com/player_baseball.asp?url=ontarioseniorbaseball&amp;playerid=15185504&amp;teamid=7289658" xr:uid="{80C2124F-515A-4FA5-92A2-0E715544D7A7}"/>
    <hyperlink ref="B28" r:id="rId119" display="https://www.leaguelineup.com/player_baseball.asp?url=ontarioseniorbaseball&amp;playerid=15185509&amp;teamid=7289658" xr:uid="{874FEF70-1AA7-4AB5-ABE0-69A4B1EC7265}"/>
    <hyperlink ref="B29" r:id="rId120" display="https://www.leaguelineup.com/player_baseball.asp?url=ontarioseniorbaseball&amp;playerid=15185515&amp;teamid=7289658" xr:uid="{0087C705-F19A-444D-B714-3976DF95419C}"/>
    <hyperlink ref="B30" r:id="rId121" display="https://www.leaguelineup.com/player_baseball.asp?url=ontarioseniorbaseball&amp;playerid=15185500&amp;teamid=7289658" xr:uid="{12FBF3C4-1DE0-4643-ADB8-E517F41424BA}"/>
    <hyperlink ref="B31" r:id="rId122" display="https://www.leaguelineup.com/player_baseball.asp?url=ontarioseniorbaseball&amp;playerid=15185506&amp;teamid=7289658" xr:uid="{13950A88-E61E-41FC-8A5B-5CE2F9A8B0B2}"/>
    <hyperlink ref="B32" r:id="rId123" display="https://www.leaguelineup.com/player_baseball.asp?url=ontarioseniorbaseball&amp;playerid=15185505&amp;teamid=7289658" xr:uid="{4418C59B-3EEE-4666-849C-C8F849501C25}"/>
    <hyperlink ref="B33" r:id="rId124" display="https://www.leaguelineup.com/player_baseball.asp?url=ontarioseniorbaseball&amp;playerid=15185502&amp;teamid=7289658" xr:uid="{06636D7C-4B6A-4AC1-9D00-3961B5C8D7DA}"/>
    <hyperlink ref="B34" r:id="rId125" display="https://www.leaguelineup.com/player_baseball.asp?url=ontarioseniorbaseball&amp;playerid=15185503&amp;teamid=7289658" xr:uid="{B51561B8-12E9-45CF-8351-24D4097BE81B}"/>
    <hyperlink ref="B35" r:id="rId126" display="https://www.leaguelineup.com/player_baseball.asp?url=ontarioseniorbaseball&amp;playerid=15185507&amp;teamid=7289658" xr:uid="{08C0A0E8-7B30-400F-ACC5-2C393D0D2264}"/>
    <hyperlink ref="B36" r:id="rId127" display="https://www.leaguelineup.com/player_baseball.asp?url=ontarioseniorbaseball&amp;playerid=15185510&amp;teamid=7289658" xr:uid="{0D906EF3-CBF5-4B45-994E-30FC3B7C413C}"/>
    <hyperlink ref="B37" r:id="rId128" display="https://www.leaguelineup.com/player_baseball.asp?url=ontarioseniorbaseball&amp;playerid=15185508&amp;teamid=7289658" xr:uid="{03A9E840-6DE2-46E7-A374-9890E051CD96}"/>
    <hyperlink ref="B38" r:id="rId129" display="https://www.leaguelineup.com/player_baseball.asp?url=ontarioseniorbaseball&amp;playerid=15185512&amp;teamid=7289658" xr:uid="{DF7C5BF6-E848-4078-A209-5D46E90D30BE}"/>
    <hyperlink ref="A42" r:id="rId130" display="https://www.leaguelineup.com/teams_baseball.asp?url=ontarioseniorbaseball&amp;teamid=5288492&amp;stats=OFFENSE&amp;ss=999" xr:uid="{171C9571-460A-4A67-AC3D-89104FB74AF6}"/>
    <hyperlink ref="B42" r:id="rId131" display="https://www.leaguelineup.com/teams_baseball.asp?url=ontarioseniorbaseball&amp;teamid=5288492&amp;stats=OFFENSE&amp;ss=998" xr:uid="{71A57471-2369-47C6-80E5-7D7029E71FA9}"/>
    <hyperlink ref="C42" r:id="rId132" display="https://www.leaguelineup.com/teams_baseball.asp?url=ontarioseniorbaseball&amp;teamid=5288492&amp;stats=OFFENSE&amp;ss=033" xr:uid="{F46417CB-765B-4BDC-9B33-8FDC5020ED17}"/>
    <hyperlink ref="D42" r:id="rId133" display="https://www.leaguelineup.com/teams_baseball.asp?url=ontarioseniorbaseball&amp;teamid=5288492&amp;stats=OFFENSE&amp;ss=013" xr:uid="{08C9FB58-367F-49CD-B5A9-6B7227ECD1BE}"/>
    <hyperlink ref="E42" r:id="rId134" display="https://www.leaguelineup.com/teams_baseball.asp?url=ontarioseniorbaseball&amp;teamid=5288492&amp;stats=OFFENSE&amp;ss=065" xr:uid="{DCE3A852-C3D1-45B0-A556-A38392903A10}"/>
    <hyperlink ref="F42" r:id="rId135" display="https://www.leaguelineup.com/teams_baseball.asp?url=ontarioseniorbaseball&amp;teamid=5288492&amp;stats=OFFENSE&amp;ss=015" xr:uid="{8871AD2E-7847-4E1F-BA78-CE70771AD7EA}"/>
    <hyperlink ref="G42" r:id="rId136" display="https://www.leaguelineup.com/teams_baseball.asp?url=ontarioseniorbaseball&amp;teamid=5288492&amp;stats=OFFENSE&amp;ss=016" xr:uid="{F83D441F-2E38-43B8-89D7-DF8E7F66106E}"/>
    <hyperlink ref="H42" r:id="rId137" display="https://www.leaguelineup.com/teams_baseball.asp?url=ontarioseniorbaseball&amp;teamid=5288492&amp;stats=OFFENSE&amp;ss=017" xr:uid="{98652EC3-F3E8-452B-A2B2-3E63B18893F5}"/>
    <hyperlink ref="I42" r:id="rId138" display="https://www.leaguelineup.com/teams_baseball.asp?url=ontarioseniorbaseball&amp;teamid=5288492&amp;stats=OFFENSE&amp;ss=018" xr:uid="{19C9A797-7A85-4C6E-96E4-E6454C2FC52D}"/>
    <hyperlink ref="J42" r:id="rId139" display="https://www.leaguelineup.com/teams_baseball.asp?url=ontarioseniorbaseball&amp;teamid=5288492&amp;stats=OFFENSE&amp;ss=019" xr:uid="{2B630815-41F3-4C33-8001-518D76D9320A}"/>
    <hyperlink ref="K42" r:id="rId140" display="https://www.leaguelineup.com/teams_baseball.asp?url=ontarioseniorbaseball&amp;teamid=5288492&amp;stats=OFFENSE&amp;ss=020" xr:uid="{5700779E-3623-4A1A-84DC-06062748EDB1}"/>
    <hyperlink ref="L42" r:id="rId141" display="https://www.leaguelineup.com/teams_baseball.asp?url=ontarioseniorbaseball&amp;teamid=5288492&amp;stats=OFFENSE&amp;ss=021" xr:uid="{914C2544-1C26-42EA-B971-2F57D2E5B251}"/>
    <hyperlink ref="M42" r:id="rId142" display="https://www.leaguelineup.com/teams_baseball.asp?url=ontarioseniorbaseball&amp;teamid=5288492&amp;stats=OFFENSE&amp;ss=022" xr:uid="{8D5C8C9F-AB18-4ECB-A24C-633B67C5334F}"/>
    <hyperlink ref="N42" r:id="rId143" display="https://www.leaguelineup.com/teams_baseball.asp?url=ontarioseniorbaseball&amp;teamid=5288492&amp;stats=OFFENSE&amp;ss=023" xr:uid="{95CC5A17-7CCC-44CB-91CB-303E2538807D}"/>
    <hyperlink ref="O42" r:id="rId144" display="https://www.leaguelineup.com/teams_baseball.asp?url=ontarioseniorbaseball&amp;teamid=5288492&amp;stats=OFFENSE&amp;ss=024" xr:uid="{0EB01BC0-C928-45E8-A5FD-D402788BB525}"/>
    <hyperlink ref="P42" r:id="rId145" display="https://www.leaguelineup.com/teams_baseball.asp?url=ontarioseniorbaseball&amp;teamid=5288492&amp;stats=OFFENSE&amp;ss=026" xr:uid="{BAEB2D9E-BAA6-4E2F-8D40-F11498286CA2}"/>
    <hyperlink ref="Q42" r:id="rId146" display="https://www.leaguelineup.com/teams_baseball.asp?url=ontarioseniorbaseball&amp;teamid=5288492&amp;stats=OFFENSE&amp;ss=027" xr:uid="{72A4C00B-FF6F-4F4F-9CBF-608FD4DAB791}"/>
    <hyperlink ref="R42" r:id="rId147" display="https://www.leaguelineup.com/teams_baseball.asp?url=ontarioseniorbaseball&amp;teamid=5288492&amp;stats=OFFENSE&amp;ss=028" xr:uid="{547B181B-125C-49EF-8D2B-8E836C64C7C7}"/>
    <hyperlink ref="S42" r:id="rId148" display="https://www.leaguelineup.com/teams_baseball.asp?url=ontarioseniorbaseball&amp;teamid=5288492&amp;stats=OFFENSE&amp;ss=029" xr:uid="{84561726-E6FB-459D-A4FB-453932BFB26C}"/>
    <hyperlink ref="T42" r:id="rId149" display="https://www.leaguelineup.com/teams_baseball.asp?url=ontarioseniorbaseball&amp;teamid=5288492&amp;stats=OFFENSE&amp;ss=034" xr:uid="{AD855664-1672-41CE-82AF-098A43631FCC}"/>
    <hyperlink ref="U42" r:id="rId150" display="https://www.leaguelineup.com/teams_baseball.asp?url=ontarioseniorbaseball&amp;teamid=5288492&amp;stats=OFFENSE&amp;ss=035" xr:uid="{2D10EE16-5A4A-4BBA-A928-09A3451E5116}"/>
    <hyperlink ref="V42" r:id="rId151" display="https://www.leaguelineup.com/teams_baseball.asp?url=ontarioseniorbaseball&amp;teamid=5288492&amp;stats=OFFENSE&amp;ss=063" xr:uid="{4FBFAA90-50AE-47C0-86E9-4E22E7438575}"/>
    <hyperlink ref="B43" r:id="rId152" display="https://www.leaguelineup.com/player_baseball.asp?url=ontarioseniorbaseball&amp;playerid=12562031&amp;teamid=5288491" xr:uid="{F7BA0DB6-665B-43D4-AC41-5072CA03E1CC}"/>
    <hyperlink ref="B44" r:id="rId153" display="https://www.leaguelineup.com/player_baseball.asp?url=ontarioseniorbaseball&amp;playerid=11206350&amp;teamid=5288491" xr:uid="{91507D0B-FDB2-455C-9779-7709E0BCA3F8}"/>
    <hyperlink ref="B45" r:id="rId154" display="https://www.leaguelineup.com/player_baseball.asp?url=ontarioseniorbaseball&amp;playerid=13558783&amp;teamid=5288491" xr:uid="{8443455F-32EA-49CB-92D9-5D1D495EEB60}"/>
    <hyperlink ref="B46" r:id="rId155" display="https://www.leaguelineup.com/player_baseball.asp?url=ontarioseniorbaseball&amp;playerid=10459059&amp;teamid=5288491" xr:uid="{3E1286F5-A426-47D8-A1DE-D709E78B959B}"/>
    <hyperlink ref="B47" r:id="rId156" display="https://www.leaguelineup.com/player_baseball.asp?url=ontarioseniorbaseball&amp;playerid=10731966&amp;teamid=5288491" xr:uid="{382FBF2C-E9C3-4DD8-9A2D-F41A1E90E507}"/>
    <hyperlink ref="B48" r:id="rId157" display="https://www.leaguelineup.com/player_baseball.asp?url=ontarioseniorbaseball&amp;playerid=12562027&amp;teamid=5288491" xr:uid="{9A333927-DE4D-42EC-BEDF-A40ACC98591C}"/>
    <hyperlink ref="B49" r:id="rId158" display="https://www.leaguelineup.com/player_baseball.asp?url=ontarioseniorbaseball&amp;playerid=10459058&amp;teamid=5288491" xr:uid="{B7A4F0DD-CFC5-400F-B843-E1712B9EAAF4}"/>
    <hyperlink ref="B50" r:id="rId159" display="https://www.leaguelineup.com/player_baseball.asp?url=ontarioseniorbaseball&amp;playerid=11206348&amp;teamid=5288491" xr:uid="{BDD81D42-BEA7-496D-A43B-C6E0C2D13C85}"/>
    <hyperlink ref="B51" r:id="rId160" display="https://www.leaguelineup.com/player_baseball.asp?url=ontarioseniorbaseball&amp;playerid=10459044&amp;teamid=5288491" xr:uid="{2B7FC3C6-8E92-4C5D-8306-31B9AC6F338E}"/>
    <hyperlink ref="B52" r:id="rId161" display="https://www.leaguelineup.com/player_baseball.asp?url=ontarioseniorbaseball&amp;playerid=10459045&amp;teamid=5288491" xr:uid="{E44B99F2-D1B8-43DA-9108-F509629C6320}"/>
    <hyperlink ref="B53" r:id="rId162" display="https://www.leaguelineup.com/player_baseball.asp?url=ontarioseniorbaseball&amp;playerid=10459050&amp;teamid=5288491" xr:uid="{3A15325A-9FBE-4C7F-911D-6312FC5D22C9}"/>
    <hyperlink ref="B54" r:id="rId163" display="https://www.leaguelineup.com/player_baseball.asp?url=ontarioseniorbaseball&amp;playerid=10459041&amp;teamid=5288491" xr:uid="{268A7CE0-4808-4BC8-94EE-AD605D5005CB}"/>
    <hyperlink ref="B55" r:id="rId164" display="https://www.leaguelineup.com/player_baseball.asp?url=ontarioseniorbaseball&amp;playerid=14425614&amp;teamid=5288491" xr:uid="{8A034AB4-DF16-4FBD-B533-6A780391D0B1}"/>
    <hyperlink ref="B56" r:id="rId165" display="https://www.leaguelineup.com/player_baseball.asp?url=ontarioseniorbaseball&amp;playerid=14434413&amp;teamid=5288491" xr:uid="{2953B120-B4FC-432B-AF86-DC092F739C09}"/>
    <hyperlink ref="B57" r:id="rId166" display="https://www.leaguelineup.com/player_baseball.asp?url=ontarioseniorbaseball&amp;playerid=10459042&amp;teamid=5288491" xr:uid="{D143BC79-650F-4EFA-8BB1-881BDE52EA5B}"/>
    <hyperlink ref="B58" r:id="rId167" display="https://www.leaguelineup.com/player_baseball.asp?url=ontarioseniorbaseball&amp;playerid=14116760&amp;teamid=5288491" xr:uid="{A0E1EBC3-EDF2-46DF-ADB3-D72877252779}"/>
    <hyperlink ref="B59" r:id="rId168" display="https://www.leaguelineup.com/player_baseball.asp?url=ontarioseniorbaseball&amp;playerid=15112966&amp;teamid=5288491" xr:uid="{33C89509-1F30-48DB-97AF-DAEC3424A38E}"/>
    <hyperlink ref="A63" r:id="rId169" display="https://www.leaguelineup.com/teams_baseball.asp?url=ontarioseniorbaseball&amp;teamid=5288492&amp;stats=PITCHING&amp;ss=999" xr:uid="{24CBCE88-20F3-440D-9E16-0B82CA1FDC82}"/>
    <hyperlink ref="B64" r:id="rId170" display="https://www.leaguelineup.com/player_baseball.asp?url=ontarioseniorbaseball&amp;playerid=10459058&amp;teamid=5288491" xr:uid="{11695238-B8DD-42EB-A7FE-DFE311FCA56A}"/>
    <hyperlink ref="B65" r:id="rId171" display="https://www.leaguelineup.com/player_baseball.asp?url=ontarioseniorbaseball&amp;playerid=10459059&amp;teamid=5288491" xr:uid="{CC22A5B7-8B55-47BE-8829-008B79194A62}"/>
    <hyperlink ref="B66" r:id="rId172" display="https://www.leaguelineup.com/player_baseball.asp?url=ontarioseniorbaseball&amp;playerid=11206348&amp;teamid=5288491" xr:uid="{2062027B-7180-4490-BAA7-761A87F8810F}"/>
    <hyperlink ref="B67" r:id="rId173" display="https://www.leaguelineup.com/player_baseball.asp?url=ontarioseniorbaseball&amp;playerid=14116760&amp;teamid=5288491" xr:uid="{88B001FF-C2D8-47CE-B507-F6691822CFF2}"/>
    <hyperlink ref="B68" r:id="rId174" display="https://www.leaguelineup.com/player_baseball.asp?url=ontarioseniorbaseball&amp;playerid=11206350&amp;teamid=5288491" xr:uid="{0B6E4B8C-7794-43A0-950F-7197CC60E25D}"/>
    <hyperlink ref="B69" r:id="rId175" display="https://www.leaguelineup.com/player_baseball.asp?url=ontarioseniorbaseball&amp;playerid=10459050&amp;teamid=5288491" xr:uid="{15120A4C-6CF9-4ADC-B0B3-7E9A47CA7419}"/>
    <hyperlink ref="B70" r:id="rId176" display="https://www.leaguelineup.com/player_baseball.asp?url=ontarioseniorbaseball&amp;playerid=13558783&amp;teamid=5288491" xr:uid="{31F304C9-129D-4233-8927-F3239D2167C0}"/>
    <hyperlink ref="B71" r:id="rId177" display="https://www.leaguelineup.com/player_baseball.asp?url=ontarioseniorbaseball&amp;playerid=12562027&amp;teamid=5288491" xr:uid="{648C9B50-E8DC-401A-A106-2DBBF2103A0F}"/>
    <hyperlink ref="B72" r:id="rId178" display="https://www.leaguelineup.com/player_baseball.asp?url=ontarioseniorbaseball&amp;playerid=10731966&amp;teamid=5288491" xr:uid="{90DC16DA-EA12-4FD4-B24D-5133E16E9FD6}"/>
    <hyperlink ref="B80" r:id="rId179" display="https://www.leaguelineup.com/player_baseball.asp?url=ontarioseniorbaseball&amp;playerid=15185510&amp;teamid=7289658" xr:uid="{7ED1A962-A8F4-44FE-9ABE-4DF5DED73EA9}"/>
    <hyperlink ref="B79" r:id="rId180" display="https://www.leaguelineup.com/player_baseball.asp?url=ontarioseniorbaseball&amp;playerid=15185507&amp;teamid=7289658" xr:uid="{2B488537-C9D9-4777-A7D3-39B225F80A0D}"/>
    <hyperlink ref="B78" r:id="rId181" display="https://www.leaguelineup.com/player_baseball.asp?url=ontarioseniorbaseball&amp;playerid=15185502&amp;teamid=7289658" xr:uid="{8DE48CFC-AD4F-41C6-AFEB-C33F24B6522D}"/>
    <hyperlink ref="B77" r:id="rId182" display="https://www.leaguelineup.com/player_baseball.asp?url=ontarioseniorbaseball&amp;playerid=15185504&amp;teamid=7289658" xr:uid="{F226CDED-E294-4501-B34B-346E53399A53}"/>
    <hyperlink ref="B85" r:id="rId183" display="https://www.leaguelineup.com/player_baseball.asp?url=ontarioseniorbaseball&amp;playerid=10459058&amp;teamid=5288491" xr:uid="{DE8BD4BA-97EE-4753-8B2D-DAD66D426DFF}"/>
    <hyperlink ref="B86" r:id="rId184" display="https://www.leaguelineup.com/player_baseball.asp?url=ontarioseniorbaseball&amp;playerid=10459059&amp;teamid=5288491" xr:uid="{7A5EFC33-11C0-45A1-B63F-A690DE6E4714}"/>
    <hyperlink ref="B87" r:id="rId185" display="https://www.leaguelineup.com/player_baseball.asp?url=ontarioseniorbaseball&amp;playerid=11206348&amp;teamid=5288491" xr:uid="{1172E30D-FB8D-4603-AC08-BDB8D61A9A81}"/>
    <hyperlink ref="B90" r:id="rId186" display="https://www.leaguelineup.com/player_baseball.asp?url=ontarioseniorbaseball&amp;playerid=14116760&amp;teamid=5288491" xr:uid="{30463D99-0B08-4383-8E44-4F03899ADD31}"/>
    <hyperlink ref="B88" r:id="rId187" display="https://www.leaguelineup.com/player_baseball.asp?url=ontarioseniorbaseball&amp;playerid=11206350&amp;teamid=5288491" xr:uid="{6CFEEDC9-3980-4DE4-B9DE-C12E279D5BA4}"/>
    <hyperlink ref="B89" r:id="rId188" display="https://www.leaguelineup.com/player_baseball.asp?url=ontarioseniorbaseball&amp;playerid=10459050&amp;teamid=5288491" xr:uid="{450711EE-7D0B-472A-B2EF-83A1AB45861A}"/>
    <hyperlink ref="B91" r:id="rId189" display="https://www.leaguelineup.com/player_baseball.asp?url=ontarioseniorbaseball&amp;playerid=13558783&amp;teamid=5288491" xr:uid="{E8B5EAAA-45C9-4073-A0AE-36358D1C1F2E}"/>
    <hyperlink ref="B92" r:id="rId190" display="https://www.leaguelineup.com/player_baseball.asp?url=ontarioseniorbaseball&amp;playerid=12562027&amp;teamid=5288491" xr:uid="{C65C3A7D-7C4D-4106-A607-A3C41053155C}"/>
    <hyperlink ref="B93" r:id="rId191" display="https://www.leaguelineup.com/player_baseball.asp?url=ontarioseniorbaseball&amp;playerid=10731966&amp;teamid=5288491" xr:uid="{9F7E0361-0F2C-4AE3-AC07-593F4F49A93B}"/>
    <hyperlink ref="A97" r:id="rId192" display="https://www.leaguelineup.com/teams_baseball.asp?url=ontarioseniorbaseball&amp;teamid=5288497&amp;stats=OFFENSE&amp;ss=999" xr:uid="{5626AF05-3CA8-45AA-AF3B-864AE8EA0AB5}"/>
    <hyperlink ref="B97" r:id="rId193" display="https://www.leaguelineup.com/teams_baseball.asp?url=ontarioseniorbaseball&amp;teamid=5288497&amp;stats=OFFENSE&amp;ss=998" xr:uid="{3D9DEE8B-964C-496D-9DFB-0C95D3989B44}"/>
    <hyperlink ref="C97" r:id="rId194" display="https://www.leaguelineup.com/teams_baseball.asp?url=ontarioseniorbaseball&amp;teamid=5288497&amp;stats=OFFENSE&amp;ss=033" xr:uid="{C855C9BE-FEFA-40E0-88C2-4AB6D46892A6}"/>
    <hyperlink ref="E97" r:id="rId195" display="https://www.leaguelineup.com/teams_baseball.asp?url=ontarioseniorbaseball&amp;teamid=5288497&amp;stats=OFFENSE&amp;ss=015" xr:uid="{80F654F3-0CBA-42AF-8247-60BFA2FFE8E8}"/>
    <hyperlink ref="F97" r:id="rId196" display="https://www.leaguelineup.com/teams_baseball.asp?url=ontarioseniorbaseball&amp;teamid=5288497&amp;stats=OFFENSE&amp;ss=016" xr:uid="{B9A126B6-5B35-40AB-9E75-07344B56C235}"/>
    <hyperlink ref="G97" r:id="rId197" display="https://www.leaguelineup.com/teams_baseball.asp?url=ontarioseniorbaseball&amp;teamid=5288497&amp;stats=OFFENSE&amp;ss=017" xr:uid="{1C3BB387-4994-4216-9A2A-4D1BDA99B0EF}"/>
    <hyperlink ref="H97" r:id="rId198" display="https://www.leaguelineup.com/teams_baseball.asp?url=ontarioseniorbaseball&amp;teamid=5288497&amp;stats=OFFENSE&amp;ss=018" xr:uid="{D4391D61-08B4-4086-BD41-A38F455DB140}"/>
    <hyperlink ref="I97" r:id="rId199" display="https://www.leaguelineup.com/teams_baseball.asp?url=ontarioseniorbaseball&amp;teamid=5288497&amp;stats=OFFENSE&amp;ss=019" xr:uid="{5746E4C0-D1D5-4329-A4A9-693BED95F046}"/>
    <hyperlink ref="J97" r:id="rId200" display="https://www.leaguelineup.com/teams_baseball.asp?url=ontarioseniorbaseball&amp;teamid=5288497&amp;stats=OFFENSE&amp;ss=020" xr:uid="{D0FF932A-D2CC-4D54-B435-2EDD4581BD6D}"/>
    <hyperlink ref="K97" r:id="rId201" display="https://www.leaguelineup.com/teams_baseball.asp?url=ontarioseniorbaseball&amp;teamid=5288497&amp;stats=OFFENSE&amp;ss=021" xr:uid="{C896EAFF-1B48-407B-8EF2-70EBD8BFF5FE}"/>
    <hyperlink ref="L97" r:id="rId202" display="https://www.leaguelineup.com/teams_baseball.asp?url=ontarioseniorbaseball&amp;teamid=5288497&amp;stats=OFFENSE&amp;ss=022" xr:uid="{4E447E51-FC73-4DCF-8BB7-DE8BAB608212}"/>
    <hyperlink ref="M97" r:id="rId203" display="https://www.leaguelineup.com/teams_baseball.asp?url=ontarioseniorbaseball&amp;teamid=5288497&amp;stats=OFFENSE&amp;ss=023" xr:uid="{3DE69D13-B95D-4D57-9407-30F16B5A5548}"/>
    <hyperlink ref="N97" r:id="rId204" display="https://www.leaguelineup.com/teams_baseball.asp?url=ontarioseniorbaseball&amp;teamid=5288497&amp;stats=OFFENSE&amp;ss=024" xr:uid="{F437BA89-DAD3-47DF-BE3B-F42D241D3774}"/>
    <hyperlink ref="O97" r:id="rId205" display="https://www.leaguelineup.com/teams_baseball.asp?url=ontarioseniorbaseball&amp;teamid=5288497&amp;stats=OFFENSE&amp;ss=026" xr:uid="{6E7EB021-E207-4C41-87D5-2DEC6A9265C9}"/>
    <hyperlink ref="P97" r:id="rId206" display="https://www.leaguelineup.com/teams_baseball.asp?url=ontarioseniorbaseball&amp;teamid=5288497&amp;stats=OFFENSE&amp;ss=027" xr:uid="{EF1C6B6C-6F5E-43EC-91EB-B7D6375F0413}"/>
    <hyperlink ref="Q97" r:id="rId207" display="https://www.leaguelineup.com/teams_baseball.asp?url=ontarioseniorbaseball&amp;teamid=5288497&amp;stats=OFFENSE&amp;ss=028" xr:uid="{0DDF1858-1168-4BCE-A875-40FDF295E889}"/>
    <hyperlink ref="R97" r:id="rId208" display="https://www.leaguelineup.com/teams_baseball.asp?url=ontarioseniorbaseball&amp;teamid=5288497&amp;stats=OFFENSE&amp;ss=029" xr:uid="{13204F65-F20B-4A4F-B510-F1F37D923EC2}"/>
    <hyperlink ref="S97" r:id="rId209" display="https://www.leaguelineup.com/teams_baseball.asp?url=ontarioseniorbaseball&amp;teamid=5288497&amp;stats=OFFENSE&amp;ss=034" xr:uid="{EB6D4BFE-42B3-45FB-818D-72D4C4032BE4}"/>
    <hyperlink ref="T97" r:id="rId210" display="https://www.leaguelineup.com/teams_baseball.asp?url=ontarioseniorbaseball&amp;teamid=5288497&amp;stats=OFFENSE&amp;ss=035" xr:uid="{8C3C348B-DFC7-4470-9865-4F0B7DFCB2FF}"/>
    <hyperlink ref="U97" r:id="rId211" display="https://www.leaguelineup.com/teams_baseball.asp?url=ontarioseniorbaseball&amp;teamid=5288497&amp;stats=OFFENSE&amp;ss=063" xr:uid="{DCE61474-9264-485E-BEB3-5F1FD4AFC7DD}"/>
    <hyperlink ref="D97" r:id="rId212" display="https://www.leaguelineup.com/teams_baseball.asp?url=ontarioseniorbaseball&amp;teamid=5288497&amp;stats=OFFENSE&amp;ss=013" xr:uid="{E845E92E-DB4E-4164-848A-15F728EA1208}"/>
    <hyperlink ref="B99" r:id="rId213" display="https://www.leaguelineup.com/player_baseball.asp?url=ontarioseniorbaseball&amp;playerid=12562031&amp;teamid=5288491" xr:uid="{BC3451B7-FDDD-4710-BE14-A0C7C08081CF}"/>
    <hyperlink ref="B98" r:id="rId214" display="https://www.leaguelineup.com/player_baseball.asp?url=ontarioseniorbaseball&amp;playerid=11206350&amp;teamid=5288491" xr:uid="{01526A43-05F3-454D-9222-D16C1FD03F6B}"/>
    <hyperlink ref="B108" r:id="rId215" display="https://www.leaguelineup.com/player_baseball.asp?url=ontarioseniorbaseball&amp;playerid=13558783&amp;teamid=5288491" xr:uid="{85B835B2-F022-4F48-B99E-8EC934B74175}"/>
    <hyperlink ref="B113" r:id="rId216" display="https://www.leaguelineup.com/player_baseball.asp?url=ontarioseniorbaseball&amp;playerid=10459059&amp;teamid=5288491" xr:uid="{2F377099-0A27-4E4F-B68B-F54D9CE95AC1}"/>
    <hyperlink ref="B102" r:id="rId217" display="https://www.leaguelineup.com/player_baseball.asp?url=ontarioseniorbaseball&amp;playerid=10731966&amp;teamid=5288491" xr:uid="{51CE9512-89A8-4F3D-A333-BF3DD8C7902D}"/>
    <hyperlink ref="B109" r:id="rId218" display="https://www.leaguelineup.com/player_baseball.asp?url=ontarioseniorbaseball&amp;playerid=12562027&amp;teamid=5288491" xr:uid="{173A89D8-55CE-45A5-924C-A467BF8F25AB}"/>
    <hyperlink ref="B105" r:id="rId219" display="https://www.leaguelineup.com/player_baseball.asp?url=ontarioseniorbaseball&amp;playerid=10459058&amp;teamid=5288491" xr:uid="{A577392B-ECDE-4366-BB3A-44ADF36797B9}"/>
    <hyperlink ref="B100" r:id="rId220" display="https://www.leaguelineup.com/player_baseball.asp?url=ontarioseniorbaseball&amp;playerid=11206348&amp;teamid=5288491" xr:uid="{DD9F4F98-7964-4456-84A4-A4AAE738339A}"/>
    <hyperlink ref="B104" r:id="rId221" display="https://www.leaguelineup.com/player_baseball.asp?url=ontarioseniorbaseball&amp;playerid=10459044&amp;teamid=5288491" xr:uid="{618D2842-3DC8-47EE-BCF3-34094E0D55E8}"/>
    <hyperlink ref="B110" r:id="rId222" display="https://www.leaguelineup.com/player_baseball.asp?url=ontarioseniorbaseball&amp;playerid=10459045&amp;teamid=5288491" xr:uid="{229F69CE-5774-4A06-B49F-7E8CEA94EA82}"/>
    <hyperlink ref="B106" r:id="rId223" display="https://www.leaguelineup.com/player_baseball.asp?url=ontarioseniorbaseball&amp;playerid=10459050&amp;teamid=5288491" xr:uid="{F53F87DC-6A58-42BC-AE27-B908D9F6DD07}"/>
    <hyperlink ref="B103" r:id="rId224" display="https://www.leaguelineup.com/player_baseball.asp?url=ontarioseniorbaseball&amp;playerid=10459041&amp;teamid=5288491" xr:uid="{E7D85DED-3807-4D34-A72B-FC2433C77BD4}"/>
    <hyperlink ref="B112" r:id="rId225" display="https://www.leaguelineup.com/player_baseball.asp?url=ontarioseniorbaseball&amp;playerid=14425614&amp;teamid=5288491" xr:uid="{0CCDB15D-9484-4C82-B168-B742D17293CA}"/>
    <hyperlink ref="B111" r:id="rId226" display="https://www.leaguelineup.com/player_baseball.asp?url=ontarioseniorbaseball&amp;playerid=14434413&amp;teamid=5288491" xr:uid="{FDBC49A8-46A7-466F-BAFB-F2B512A2BA54}"/>
    <hyperlink ref="B101" r:id="rId227" display="https://www.leaguelineup.com/player_baseball.asp?url=ontarioseniorbaseball&amp;playerid=10459042&amp;teamid=5288491" xr:uid="{A2B1AA48-10D6-466E-9745-2A76D108D95D}"/>
    <hyperlink ref="B114" r:id="rId228" display="https://www.leaguelineup.com/player_baseball.asp?url=ontarioseniorbaseball&amp;playerid=14116760&amp;teamid=5288491" xr:uid="{1B3F8554-EEB0-4ECF-8C38-73660ABF2DFF}"/>
    <hyperlink ref="B107" r:id="rId229" display="https://www.leaguelineup.com/player_baseball.asp?url=ontarioseniorbaseball&amp;playerid=15112966&amp;teamid=5288491" xr:uid="{8ABF2208-B450-4985-A37E-07969C342C4E}"/>
    <hyperlink ref="A118" r:id="rId230" display="https://www.leaguelineup.com/teams_baseball.asp?url=ontarioseniorbaseball&amp;teamid=5288492&amp;stats=PITCHING&amp;ss=999" xr:uid="{B653CF19-3423-4829-A99A-5BB6EBD59568}"/>
    <hyperlink ref="B118" r:id="rId231" display="https://www.leaguelineup.com/teams_baseball.asp?url=ontarioseniorbaseball&amp;teamid=5288492&amp;stats=PITCHING&amp;ss=998" xr:uid="{796E169A-9103-4B91-833D-35BAD4041184}"/>
    <hyperlink ref="C118" r:id="rId232" display="https://www.leaguelineup.com/teams_baseball.asp?url=ontarioseniorbaseball&amp;teamid=5288492&amp;stats=PITCHING&amp;ss=037" xr:uid="{2335FD6E-46B5-484F-BCC0-3CAC264093E5}"/>
    <hyperlink ref="D118" r:id="rId233" display="https://www.leaguelineup.com/teams_baseball.asp?url=ontarioseniorbaseball&amp;teamid=5288492&amp;stats=PITCHING&amp;ss=038" xr:uid="{8F862BA5-1BD4-423A-BC77-642BD4124471}"/>
    <hyperlink ref="E118" r:id="rId234" display="https://www.leaguelineup.com/teams_baseball.asp?url=ontarioseniorbaseball&amp;teamid=5288492&amp;stats=PITCHING&amp;ss=039" xr:uid="{F804EA9F-BDEA-4CB7-B492-106F32388985}"/>
    <hyperlink ref="F118" r:id="rId235" display="https://www.leaguelineup.com/teams_baseball.asp?url=ontarioseniorbaseball&amp;teamid=5288492&amp;stats=PITCHING&amp;ss=040" xr:uid="{162C2809-C07A-4C4C-976C-6ED8F3082E6B}"/>
    <hyperlink ref="G118" r:id="rId236" display="https://www.leaguelineup.com/teams_baseball.asp?url=ontarioseniorbaseball&amp;teamid=5288492&amp;stats=PITCHING&amp;ss=041" xr:uid="{1456A3BE-43B5-452E-AEC5-88E6543489FC}"/>
    <hyperlink ref="H118" r:id="rId237" display="https://www.leaguelineup.com/teams_baseball.asp?url=ontarioseniorbaseball&amp;teamid=5288492&amp;stats=PITCHING&amp;ss=042" xr:uid="{7945A25D-2766-41F5-A72D-D5FB4280D20C}"/>
    <hyperlink ref="I118" r:id="rId238" display="https://www.leaguelineup.com/teams_baseball.asp?url=ontarioseniorbaseball&amp;teamid=5288492&amp;stats=PITCHING&amp;ss=043" xr:uid="{89C8D2CE-2133-4A27-B956-5C21E7FC25AC}"/>
    <hyperlink ref="J118" r:id="rId239" display="https://www.leaguelineup.com/teams_baseball.asp?url=ontarioseniorbaseball&amp;teamid=5288492&amp;stats=PITCHING&amp;ss=044" xr:uid="{F80063A6-80BC-41E8-B6EF-D594131DA437}"/>
    <hyperlink ref="K118" r:id="rId240" display="https://www.leaguelineup.com/teams_baseball.asp?url=ontarioseniorbaseball&amp;teamid=5288492&amp;stats=PITCHING&amp;ss=046" xr:uid="{0E0F7D32-6E68-4196-B7A4-652F12BE5643}"/>
    <hyperlink ref="L118" r:id="rId241" display="https://www.leaguelineup.com/teams_baseball.asp?url=ontarioseniorbaseball&amp;teamid=5288492&amp;stats=PITCHING&amp;ss=047" xr:uid="{DC66E35E-02EE-46E1-B675-34D58AFFAF41}"/>
    <hyperlink ref="M118" r:id="rId242" display="https://www.leaguelineup.com/teams_baseball.asp?url=ontarioseniorbaseball&amp;teamid=5288492&amp;stats=PITCHING&amp;ss=048" xr:uid="{1B723135-5B6E-4DEA-B544-68D72CA443B7}"/>
    <hyperlink ref="N118" r:id="rId243" display="https://www.leaguelineup.com/teams_baseball.asp?url=ontarioseniorbaseball&amp;teamid=5288492&amp;stats=PITCHING&amp;ss=049" xr:uid="{656EBACC-E0A6-429F-A144-39D4AC43E9C6}"/>
    <hyperlink ref="O118" r:id="rId244" display="https://www.leaguelineup.com/teams_baseball.asp?url=ontarioseniorbaseball&amp;teamid=5288492&amp;stats=PITCHING&amp;ss=050" xr:uid="{A2569796-9BC7-43B9-A5D4-ACCE10628819}"/>
    <hyperlink ref="P118" r:id="rId245" display="https://www.leaguelineup.com/teams_baseball.asp?url=ontarioseniorbaseball&amp;teamid=5288492&amp;stats=PITCHING&amp;ss=053" xr:uid="{D08F56F1-3553-424E-9681-54789ED1BC77}"/>
    <hyperlink ref="Q118" r:id="rId246" display="https://www.leaguelineup.com/teams_baseball.asp?url=ontarioseniorbaseball&amp;teamid=5288492&amp;stats=PITCHING&amp;ss=064" xr:uid="{C8DDC1D7-3086-4525-BB32-56377AFF7008}"/>
    <hyperlink ref="B127" r:id="rId247" display="https://www.leaguelineup.com/player_baseball.asp?url=ontarioseniorbaseball&amp;playerid=10459058&amp;teamid=5288491" xr:uid="{4C30485E-DF1B-4FFD-A385-7A8DE8EAD8F9}"/>
    <hyperlink ref="B125" r:id="rId248" display="https://www.leaguelineup.com/player_baseball.asp?url=ontarioseniorbaseball&amp;playerid=10459059&amp;teamid=5288491" xr:uid="{487D0102-0E52-4C34-B928-EC33469C7DF2}"/>
    <hyperlink ref="B121" r:id="rId249" display="https://www.leaguelineup.com/player_baseball.asp?url=ontarioseniorbaseball&amp;playerid=11206348&amp;teamid=5288491" xr:uid="{E05308E1-5B90-4C78-854A-6B4251C660FD}"/>
    <hyperlink ref="B119" r:id="rId250" display="https://www.leaguelineup.com/player_baseball.asp?url=ontarioseniorbaseball&amp;playerid=14116760&amp;teamid=5288491" xr:uid="{C56FC933-D408-4C01-952D-CB3D92D1F1F6}"/>
    <hyperlink ref="B122" r:id="rId251" display="https://www.leaguelineup.com/player_baseball.asp?url=ontarioseniorbaseball&amp;playerid=11206350&amp;teamid=5288491" xr:uid="{985A1A0C-5129-450C-9658-E981BBF00A0F}"/>
    <hyperlink ref="B120" r:id="rId252" display="https://www.leaguelineup.com/player_baseball.asp?url=ontarioseniorbaseball&amp;playerid=10459050&amp;teamid=5288491" xr:uid="{14D910BF-0894-4C9C-8164-45EB7277D10A}"/>
    <hyperlink ref="B123" r:id="rId253" display="https://www.leaguelineup.com/player_baseball.asp?url=ontarioseniorbaseball&amp;playerid=13558783&amp;teamid=5288491" xr:uid="{EE97B2B6-320D-4FEF-890E-6D2643B99282}"/>
    <hyperlink ref="B126" r:id="rId254" display="https://www.leaguelineup.com/player_baseball.asp?url=ontarioseniorbaseball&amp;playerid=12562027&amp;teamid=5288491" xr:uid="{129CE28C-A289-4EB9-A360-99B133A18F43}"/>
    <hyperlink ref="B124" r:id="rId255" display="https://www.leaguelineup.com/player_baseball.asp?url=ontarioseniorbaseball&amp;playerid=10731966&amp;teamid=5288491" xr:uid="{E5ED5762-BD27-46BD-AC22-470B9A99B62E}"/>
    <hyperlink ref="B128" r:id="rId256" display="https://www.leaguelineup.com/player_baseball.asp?url=ontarioseniorbaseball&amp;playerid=10459042&amp;teamid=5288491" xr:uid="{D03C66E2-840E-4D3C-8CF9-975F88373C3C}"/>
    <hyperlink ref="B129" r:id="rId257" display="https://www.leaguelineup.com/player_baseball.asp?url=ontarioseniorbaseball&amp;playerid=15112966&amp;teamid=5288491" xr:uid="{8ADFF6EA-20B1-428E-905B-D435D4B99745}"/>
  </hyperlinks>
  <pageMargins left="0.2" right="0.2" top="0.25" bottom="0.25" header="0.3" footer="0.3"/>
  <pageSetup orientation="portrait" r:id="rId25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CF88-6021-40AD-81D6-A476C015EF81}">
  <dimension ref="A1:V177"/>
  <sheetViews>
    <sheetView topLeftCell="A135" workbookViewId="0">
      <selection activeCell="V164" sqref="V164"/>
    </sheetView>
  </sheetViews>
  <sheetFormatPr defaultRowHeight="15" x14ac:dyDescent="0.2"/>
  <cols>
    <col min="1" max="1" width="2.41796875" customWidth="1"/>
    <col min="2" max="2" width="15.06640625" customWidth="1"/>
    <col min="3" max="3" width="5.109375" customWidth="1"/>
    <col min="4" max="4" width="3.62890625" customWidth="1"/>
    <col min="5" max="5" width="6.3203125" customWidth="1"/>
    <col min="6" max="6" width="4.03515625" customWidth="1"/>
    <col min="7" max="7" width="4.5703125" customWidth="1"/>
    <col min="8" max="10" width="3.62890625" customWidth="1"/>
    <col min="11" max="11" width="4.16796875" customWidth="1"/>
    <col min="12" max="15" width="3.62890625" customWidth="1"/>
    <col min="16" max="16" width="4.3046875" customWidth="1"/>
    <col min="17" max="17" width="5.109375" customWidth="1"/>
    <col min="18" max="18" width="3.62890625" customWidth="1"/>
    <col min="19" max="19" width="4.4375" customWidth="1"/>
    <col min="20" max="20" width="4.5703125" customWidth="1"/>
    <col min="21" max="21" width="4.9765625" customWidth="1"/>
    <col min="22" max="22" width="4.83984375" customWidth="1"/>
  </cols>
  <sheetData>
    <row r="1" spans="1:22" ht="16.5" x14ac:dyDescent="0.25">
      <c r="A1" s="161" t="s">
        <v>393</v>
      </c>
    </row>
    <row r="2" spans="1:22" ht="10.15" customHeight="1" x14ac:dyDescent="0.2">
      <c r="A2" s="143" t="s">
        <v>62</v>
      </c>
      <c r="B2" s="143" t="s">
        <v>63</v>
      </c>
      <c r="C2" s="144" t="s">
        <v>64</v>
      </c>
      <c r="D2" s="144" t="s">
        <v>65</v>
      </c>
      <c r="E2" s="144" t="s">
        <v>66</v>
      </c>
      <c r="F2" s="144" t="s">
        <v>67</v>
      </c>
      <c r="G2" s="144" t="s">
        <v>68</v>
      </c>
      <c r="H2" s="144" t="s">
        <v>69</v>
      </c>
      <c r="I2" s="144" t="s">
        <v>70</v>
      </c>
      <c r="J2" s="144" t="s">
        <v>71</v>
      </c>
      <c r="K2" s="144" t="s">
        <v>72</v>
      </c>
      <c r="L2" s="144" t="s">
        <v>73</v>
      </c>
      <c r="M2" s="144" t="s">
        <v>74</v>
      </c>
      <c r="N2" s="144" t="s">
        <v>75</v>
      </c>
      <c r="O2" s="144" t="s">
        <v>76</v>
      </c>
      <c r="P2" s="144" t="s">
        <v>77</v>
      </c>
      <c r="Q2" s="144" t="s">
        <v>78</v>
      </c>
      <c r="R2" s="144" t="s">
        <v>79</v>
      </c>
      <c r="S2" s="144" t="s">
        <v>80</v>
      </c>
      <c r="T2" s="144" t="s">
        <v>81</v>
      </c>
      <c r="U2" s="144" t="s">
        <v>82</v>
      </c>
      <c r="V2" s="144" t="s">
        <v>83</v>
      </c>
    </row>
    <row r="3" spans="1:22" ht="10.15" customHeight="1" x14ac:dyDescent="0.2">
      <c r="A3" s="147">
        <v>17</v>
      </c>
      <c r="B3" s="148" t="s">
        <v>399</v>
      </c>
      <c r="C3" s="73">
        <f t="shared" ref="C3:C29" si="0">H3/F3</f>
        <v>0.7142857142857143</v>
      </c>
      <c r="D3" s="97">
        <v>2</v>
      </c>
      <c r="E3" s="97">
        <v>8</v>
      </c>
      <c r="F3" s="97">
        <v>7</v>
      </c>
      <c r="G3" s="97">
        <v>3</v>
      </c>
      <c r="H3" s="97">
        <v>5</v>
      </c>
      <c r="I3" s="97">
        <v>1</v>
      </c>
      <c r="J3" s="97">
        <v>0</v>
      </c>
      <c r="K3" s="97">
        <v>0</v>
      </c>
      <c r="L3" s="97">
        <v>1</v>
      </c>
      <c r="M3" s="97">
        <v>1</v>
      </c>
      <c r="N3" s="97">
        <v>0</v>
      </c>
      <c r="O3" s="97">
        <v>0</v>
      </c>
      <c r="P3" s="97">
        <v>0</v>
      </c>
      <c r="Q3" s="97">
        <v>0</v>
      </c>
      <c r="R3" s="97">
        <v>0</v>
      </c>
      <c r="S3" s="97">
        <v>0</v>
      </c>
      <c r="T3" s="73">
        <f t="shared" ref="T3:T29" si="1">(H3+M3+O3)/(F3+M3+O3+R3+S3)</f>
        <v>0.75</v>
      </c>
      <c r="U3" s="73">
        <f t="shared" ref="U3:U29" si="2">(H3+I3+2*J3+3*K3)/F3</f>
        <v>0.8571428571428571</v>
      </c>
      <c r="V3" s="73">
        <f t="shared" ref="V3:V29" si="3">T3+U3</f>
        <v>1.6071428571428572</v>
      </c>
    </row>
    <row r="4" spans="1:22" ht="10.15" customHeight="1" x14ac:dyDescent="0.2">
      <c r="A4" s="147">
        <v>44</v>
      </c>
      <c r="B4" s="148" t="s">
        <v>400</v>
      </c>
      <c r="C4" s="73">
        <f t="shared" si="0"/>
        <v>0.58333333333333337</v>
      </c>
      <c r="D4" s="97">
        <v>16</v>
      </c>
      <c r="E4" s="97">
        <v>43</v>
      </c>
      <c r="F4" s="97">
        <v>36</v>
      </c>
      <c r="G4" s="97">
        <v>10</v>
      </c>
      <c r="H4" s="97">
        <v>21</v>
      </c>
      <c r="I4" s="97">
        <v>5</v>
      </c>
      <c r="J4" s="97">
        <v>0</v>
      </c>
      <c r="K4" s="97">
        <v>0</v>
      </c>
      <c r="L4" s="97">
        <v>19</v>
      </c>
      <c r="M4" s="97">
        <v>7</v>
      </c>
      <c r="N4" s="97">
        <v>0</v>
      </c>
      <c r="O4" s="97">
        <v>0</v>
      </c>
      <c r="P4" s="97">
        <v>1</v>
      </c>
      <c r="Q4" s="97">
        <v>0</v>
      </c>
      <c r="R4" s="97">
        <v>0</v>
      </c>
      <c r="S4" s="97">
        <v>0</v>
      </c>
      <c r="T4" s="73">
        <f t="shared" si="1"/>
        <v>0.65116279069767447</v>
      </c>
      <c r="U4" s="73">
        <f t="shared" si="2"/>
        <v>0.72222222222222221</v>
      </c>
      <c r="V4" s="73">
        <f t="shared" si="3"/>
        <v>1.3733850129198966</v>
      </c>
    </row>
    <row r="5" spans="1:22" ht="10.15" customHeight="1" x14ac:dyDescent="0.2">
      <c r="A5" s="147">
        <v>21</v>
      </c>
      <c r="B5" s="148" t="s">
        <v>401</v>
      </c>
      <c r="C5" s="73">
        <f t="shared" si="0"/>
        <v>0.5357142857142857</v>
      </c>
      <c r="D5" s="97">
        <v>13</v>
      </c>
      <c r="E5" s="97">
        <v>38</v>
      </c>
      <c r="F5" s="97">
        <v>28</v>
      </c>
      <c r="G5" s="97">
        <v>10</v>
      </c>
      <c r="H5" s="97">
        <v>15</v>
      </c>
      <c r="I5" s="97">
        <v>4</v>
      </c>
      <c r="J5" s="97">
        <v>0</v>
      </c>
      <c r="K5" s="97">
        <v>1</v>
      </c>
      <c r="L5" s="97">
        <v>16</v>
      </c>
      <c r="M5" s="97">
        <v>4</v>
      </c>
      <c r="N5" s="97">
        <v>2</v>
      </c>
      <c r="O5" s="97">
        <v>2</v>
      </c>
      <c r="P5" s="97">
        <v>0</v>
      </c>
      <c r="Q5" s="97">
        <v>0</v>
      </c>
      <c r="R5" s="97">
        <v>0</v>
      </c>
      <c r="S5" s="97">
        <v>4</v>
      </c>
      <c r="T5" s="73">
        <f t="shared" si="1"/>
        <v>0.55263157894736847</v>
      </c>
      <c r="U5" s="73">
        <f t="shared" si="2"/>
        <v>0.7857142857142857</v>
      </c>
      <c r="V5" s="73">
        <f t="shared" si="3"/>
        <v>1.3383458646616542</v>
      </c>
    </row>
    <row r="6" spans="1:22" ht="10.15" customHeight="1" x14ac:dyDescent="0.2">
      <c r="A6" s="147">
        <v>10</v>
      </c>
      <c r="B6" s="148" t="s">
        <v>302</v>
      </c>
      <c r="C6" s="73">
        <f t="shared" si="0"/>
        <v>0.52380952380952384</v>
      </c>
      <c r="D6" s="97">
        <v>11</v>
      </c>
      <c r="E6" s="97">
        <v>29</v>
      </c>
      <c r="F6" s="97">
        <v>21</v>
      </c>
      <c r="G6" s="97">
        <v>10</v>
      </c>
      <c r="H6" s="97">
        <v>11</v>
      </c>
      <c r="I6" s="97">
        <v>6</v>
      </c>
      <c r="J6" s="97">
        <v>0</v>
      </c>
      <c r="K6" s="97">
        <v>0</v>
      </c>
      <c r="L6" s="97">
        <v>5</v>
      </c>
      <c r="M6" s="97">
        <v>6</v>
      </c>
      <c r="N6" s="97">
        <v>3</v>
      </c>
      <c r="O6" s="97">
        <v>2</v>
      </c>
      <c r="P6" s="97">
        <v>0</v>
      </c>
      <c r="Q6" s="97">
        <v>0</v>
      </c>
      <c r="R6" s="97">
        <v>0</v>
      </c>
      <c r="S6" s="97">
        <v>0</v>
      </c>
      <c r="T6" s="73">
        <f t="shared" si="1"/>
        <v>0.65517241379310343</v>
      </c>
      <c r="U6" s="73">
        <f t="shared" si="2"/>
        <v>0.80952380952380953</v>
      </c>
      <c r="V6" s="73">
        <f t="shared" si="3"/>
        <v>1.464696223316913</v>
      </c>
    </row>
    <row r="7" spans="1:22" ht="10.15" customHeight="1" x14ac:dyDescent="0.2">
      <c r="A7" s="147">
        <v>35</v>
      </c>
      <c r="B7" s="148" t="s">
        <v>402</v>
      </c>
      <c r="C7" s="73">
        <f t="shared" si="0"/>
        <v>0.5</v>
      </c>
      <c r="D7" s="97">
        <v>2</v>
      </c>
      <c r="E7" s="97">
        <v>2</v>
      </c>
      <c r="F7" s="97">
        <v>2</v>
      </c>
      <c r="G7" s="97">
        <v>1</v>
      </c>
      <c r="H7" s="97">
        <v>1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1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73">
        <f t="shared" si="1"/>
        <v>0.5</v>
      </c>
      <c r="U7" s="73">
        <f t="shared" si="2"/>
        <v>0.5</v>
      </c>
      <c r="V7" s="73">
        <f t="shared" si="3"/>
        <v>1</v>
      </c>
    </row>
    <row r="8" spans="1:22" ht="10.15" customHeight="1" x14ac:dyDescent="0.2">
      <c r="A8" s="147">
        <v>6</v>
      </c>
      <c r="B8" s="148" t="s">
        <v>403</v>
      </c>
      <c r="C8" s="73">
        <f t="shared" si="0"/>
        <v>0.47222222222222221</v>
      </c>
      <c r="D8" s="97">
        <v>26</v>
      </c>
      <c r="E8" s="97">
        <v>86</v>
      </c>
      <c r="F8" s="97">
        <v>72</v>
      </c>
      <c r="G8" s="97">
        <v>28</v>
      </c>
      <c r="H8" s="97">
        <v>34</v>
      </c>
      <c r="I8" s="97">
        <v>6</v>
      </c>
      <c r="J8" s="97">
        <v>1</v>
      </c>
      <c r="K8" s="97">
        <v>0</v>
      </c>
      <c r="L8" s="97">
        <v>13</v>
      </c>
      <c r="M8" s="97">
        <v>3</v>
      </c>
      <c r="N8" s="97">
        <v>2</v>
      </c>
      <c r="O8" s="97">
        <v>9</v>
      </c>
      <c r="P8" s="97">
        <v>8</v>
      </c>
      <c r="Q8" s="97">
        <v>0</v>
      </c>
      <c r="R8" s="97">
        <v>0</v>
      </c>
      <c r="S8" s="97">
        <v>2</v>
      </c>
      <c r="T8" s="73">
        <f t="shared" si="1"/>
        <v>0.53488372093023251</v>
      </c>
      <c r="U8" s="73">
        <f t="shared" si="2"/>
        <v>0.58333333333333337</v>
      </c>
      <c r="V8" s="73">
        <f t="shared" si="3"/>
        <v>1.1182170542635659</v>
      </c>
    </row>
    <row r="9" spans="1:22" ht="10.15" customHeight="1" x14ac:dyDescent="0.2">
      <c r="A9" s="147">
        <v>7</v>
      </c>
      <c r="B9" s="148" t="s">
        <v>404</v>
      </c>
      <c r="C9" s="73">
        <f t="shared" si="0"/>
        <v>0.44444444444444442</v>
      </c>
      <c r="D9" s="97">
        <v>22</v>
      </c>
      <c r="E9" s="97">
        <v>66</v>
      </c>
      <c r="F9" s="97">
        <v>63</v>
      </c>
      <c r="G9" s="97">
        <v>19</v>
      </c>
      <c r="H9" s="97">
        <v>28</v>
      </c>
      <c r="I9" s="97">
        <v>2</v>
      </c>
      <c r="J9" s="97">
        <v>1</v>
      </c>
      <c r="K9" s="97">
        <v>1</v>
      </c>
      <c r="L9" s="97">
        <v>15</v>
      </c>
      <c r="M9" s="97">
        <v>2</v>
      </c>
      <c r="N9" s="97">
        <v>8</v>
      </c>
      <c r="O9" s="97">
        <v>0</v>
      </c>
      <c r="P9" s="97">
        <v>13</v>
      </c>
      <c r="Q9" s="97">
        <v>0</v>
      </c>
      <c r="R9" s="97">
        <v>0</v>
      </c>
      <c r="S9" s="97">
        <v>1</v>
      </c>
      <c r="T9" s="73">
        <f t="shared" si="1"/>
        <v>0.45454545454545453</v>
      </c>
      <c r="U9" s="73">
        <f t="shared" si="2"/>
        <v>0.55555555555555558</v>
      </c>
      <c r="V9" s="73">
        <f t="shared" si="3"/>
        <v>1.0101010101010102</v>
      </c>
    </row>
    <row r="10" spans="1:22" ht="10.15" customHeight="1" x14ac:dyDescent="0.2">
      <c r="A10" s="147">
        <v>27</v>
      </c>
      <c r="B10" s="148" t="s">
        <v>405</v>
      </c>
      <c r="C10" s="73">
        <f t="shared" si="0"/>
        <v>0.44444444444444442</v>
      </c>
      <c r="D10" s="97">
        <v>13</v>
      </c>
      <c r="E10" s="97">
        <v>30</v>
      </c>
      <c r="F10" s="97">
        <v>27</v>
      </c>
      <c r="G10" s="97">
        <v>6</v>
      </c>
      <c r="H10" s="97">
        <v>12</v>
      </c>
      <c r="I10" s="97">
        <v>1</v>
      </c>
      <c r="J10" s="97">
        <v>0</v>
      </c>
      <c r="K10" s="97">
        <v>0</v>
      </c>
      <c r="L10" s="97">
        <v>5</v>
      </c>
      <c r="M10" s="97">
        <v>3</v>
      </c>
      <c r="N10" s="97">
        <v>3</v>
      </c>
      <c r="O10" s="97">
        <v>0</v>
      </c>
      <c r="P10" s="97">
        <v>0</v>
      </c>
      <c r="Q10" s="97">
        <v>1</v>
      </c>
      <c r="R10" s="97">
        <v>0</v>
      </c>
      <c r="S10" s="97">
        <v>0</v>
      </c>
      <c r="T10" s="73">
        <f t="shared" si="1"/>
        <v>0.5</v>
      </c>
      <c r="U10" s="73">
        <f t="shared" si="2"/>
        <v>0.48148148148148145</v>
      </c>
      <c r="V10" s="73">
        <f t="shared" si="3"/>
        <v>0.9814814814814814</v>
      </c>
    </row>
    <row r="11" spans="1:22" ht="10.15" customHeight="1" x14ac:dyDescent="0.2">
      <c r="A11" s="147">
        <v>77</v>
      </c>
      <c r="B11" s="148" t="s">
        <v>406</v>
      </c>
      <c r="C11" s="73">
        <f t="shared" si="0"/>
        <v>0.44230769230769229</v>
      </c>
      <c r="D11" s="97">
        <v>20</v>
      </c>
      <c r="E11" s="97">
        <v>58</v>
      </c>
      <c r="F11" s="97">
        <v>52</v>
      </c>
      <c r="G11" s="97">
        <v>21</v>
      </c>
      <c r="H11" s="97">
        <v>23</v>
      </c>
      <c r="I11" s="97">
        <v>3</v>
      </c>
      <c r="J11" s="97">
        <v>3</v>
      </c>
      <c r="K11" s="97">
        <v>0</v>
      </c>
      <c r="L11" s="97">
        <v>16</v>
      </c>
      <c r="M11" s="97">
        <v>6</v>
      </c>
      <c r="N11" s="97">
        <v>3</v>
      </c>
      <c r="O11" s="97">
        <v>0</v>
      </c>
      <c r="P11" s="97">
        <v>13</v>
      </c>
      <c r="Q11" s="97">
        <v>2</v>
      </c>
      <c r="R11" s="97">
        <v>0</v>
      </c>
      <c r="S11" s="97">
        <v>0</v>
      </c>
      <c r="T11" s="73">
        <f t="shared" si="1"/>
        <v>0.5</v>
      </c>
      <c r="U11" s="73">
        <f t="shared" si="2"/>
        <v>0.61538461538461542</v>
      </c>
      <c r="V11" s="73">
        <f t="shared" si="3"/>
        <v>1.1153846153846154</v>
      </c>
    </row>
    <row r="12" spans="1:22" ht="10.15" customHeight="1" x14ac:dyDescent="0.2">
      <c r="A12" s="147">
        <v>19</v>
      </c>
      <c r="B12" s="148" t="s">
        <v>407</v>
      </c>
      <c r="C12" s="73">
        <f t="shared" si="0"/>
        <v>0.41304347826086957</v>
      </c>
      <c r="D12" s="97">
        <v>18</v>
      </c>
      <c r="E12" s="97">
        <v>54</v>
      </c>
      <c r="F12" s="97">
        <v>46</v>
      </c>
      <c r="G12" s="97">
        <v>17</v>
      </c>
      <c r="H12" s="97">
        <v>19</v>
      </c>
      <c r="I12" s="97">
        <v>7</v>
      </c>
      <c r="J12" s="97">
        <v>1</v>
      </c>
      <c r="K12" s="97">
        <v>2</v>
      </c>
      <c r="L12" s="97">
        <v>15</v>
      </c>
      <c r="M12" s="97">
        <v>6</v>
      </c>
      <c r="N12" s="97">
        <v>10</v>
      </c>
      <c r="O12" s="97">
        <v>2</v>
      </c>
      <c r="P12" s="97">
        <v>0</v>
      </c>
      <c r="Q12" s="97">
        <v>0</v>
      </c>
      <c r="R12" s="97">
        <v>0</v>
      </c>
      <c r="S12" s="97">
        <v>0</v>
      </c>
      <c r="T12" s="73">
        <f t="shared" si="1"/>
        <v>0.5</v>
      </c>
      <c r="U12" s="73">
        <f t="shared" si="2"/>
        <v>0.73913043478260865</v>
      </c>
      <c r="V12" s="73">
        <f t="shared" si="3"/>
        <v>1.2391304347826086</v>
      </c>
    </row>
    <row r="13" spans="1:22" ht="10.15" customHeight="1" x14ac:dyDescent="0.2">
      <c r="A13" s="147">
        <v>86</v>
      </c>
      <c r="B13" s="148" t="s">
        <v>408</v>
      </c>
      <c r="C13" s="73">
        <f t="shared" si="0"/>
        <v>0.38461538461538464</v>
      </c>
      <c r="D13" s="97">
        <v>13</v>
      </c>
      <c r="E13" s="97">
        <v>30</v>
      </c>
      <c r="F13" s="97">
        <v>26</v>
      </c>
      <c r="G13" s="97">
        <v>7</v>
      </c>
      <c r="H13" s="97">
        <v>10</v>
      </c>
      <c r="I13" s="97">
        <v>3</v>
      </c>
      <c r="J13" s="97">
        <v>0</v>
      </c>
      <c r="K13" s="97">
        <v>0</v>
      </c>
      <c r="L13" s="97">
        <v>7</v>
      </c>
      <c r="M13" s="97">
        <v>4</v>
      </c>
      <c r="N13" s="97">
        <v>3</v>
      </c>
      <c r="O13" s="97">
        <v>0</v>
      </c>
      <c r="P13" s="97">
        <v>1</v>
      </c>
      <c r="Q13" s="97">
        <v>0</v>
      </c>
      <c r="R13" s="97">
        <v>0</v>
      </c>
      <c r="S13" s="97">
        <v>0</v>
      </c>
      <c r="T13" s="73">
        <f t="shared" si="1"/>
        <v>0.46666666666666667</v>
      </c>
      <c r="U13" s="73">
        <f t="shared" si="2"/>
        <v>0.5</v>
      </c>
      <c r="V13" s="73">
        <f t="shared" si="3"/>
        <v>0.96666666666666667</v>
      </c>
    </row>
    <row r="14" spans="1:22" ht="10.15" customHeight="1" x14ac:dyDescent="0.2">
      <c r="A14" s="147">
        <v>23</v>
      </c>
      <c r="B14" s="148" t="s">
        <v>409</v>
      </c>
      <c r="C14" s="73">
        <f t="shared" si="0"/>
        <v>0.37037037037037035</v>
      </c>
      <c r="D14" s="97">
        <v>15</v>
      </c>
      <c r="E14" s="97">
        <v>34</v>
      </c>
      <c r="F14" s="97">
        <v>27</v>
      </c>
      <c r="G14" s="97">
        <v>10</v>
      </c>
      <c r="H14" s="97">
        <v>10</v>
      </c>
      <c r="I14" s="97">
        <v>2</v>
      </c>
      <c r="J14" s="97">
        <v>0</v>
      </c>
      <c r="K14" s="97">
        <v>0</v>
      </c>
      <c r="L14" s="97">
        <v>8</v>
      </c>
      <c r="M14" s="97">
        <v>7</v>
      </c>
      <c r="N14" s="97">
        <v>8</v>
      </c>
      <c r="O14" s="97">
        <v>0</v>
      </c>
      <c r="P14" s="97">
        <v>3</v>
      </c>
      <c r="Q14" s="97">
        <v>0</v>
      </c>
      <c r="R14" s="97">
        <v>0</v>
      </c>
      <c r="S14" s="97">
        <v>0</v>
      </c>
      <c r="T14" s="73">
        <f t="shared" si="1"/>
        <v>0.5</v>
      </c>
      <c r="U14" s="73">
        <f t="shared" si="2"/>
        <v>0.44444444444444442</v>
      </c>
      <c r="V14" s="73">
        <f t="shared" si="3"/>
        <v>0.94444444444444442</v>
      </c>
    </row>
    <row r="15" spans="1:22" ht="10.15" customHeight="1" x14ac:dyDescent="0.2">
      <c r="A15" s="147">
        <v>13</v>
      </c>
      <c r="B15" s="148" t="s">
        <v>410</v>
      </c>
      <c r="C15" s="73">
        <f t="shared" si="0"/>
        <v>0.36842105263157893</v>
      </c>
      <c r="D15" s="97">
        <v>14</v>
      </c>
      <c r="E15" s="97">
        <v>39</v>
      </c>
      <c r="F15" s="97">
        <v>38</v>
      </c>
      <c r="G15" s="97">
        <v>7</v>
      </c>
      <c r="H15" s="97">
        <v>14</v>
      </c>
      <c r="I15" s="97">
        <v>0</v>
      </c>
      <c r="J15" s="97">
        <v>1</v>
      </c>
      <c r="K15" s="97">
        <v>0</v>
      </c>
      <c r="L15" s="97">
        <v>5</v>
      </c>
      <c r="M15" s="97">
        <v>1</v>
      </c>
      <c r="N15" s="97">
        <v>8</v>
      </c>
      <c r="O15" s="97">
        <v>0</v>
      </c>
      <c r="P15" s="97">
        <v>1</v>
      </c>
      <c r="Q15" s="97">
        <v>0</v>
      </c>
      <c r="R15" s="97">
        <v>0</v>
      </c>
      <c r="S15" s="97">
        <v>0</v>
      </c>
      <c r="T15" s="73">
        <f t="shared" si="1"/>
        <v>0.38461538461538464</v>
      </c>
      <c r="U15" s="73">
        <f t="shared" si="2"/>
        <v>0.42105263157894735</v>
      </c>
      <c r="V15" s="73">
        <f t="shared" si="3"/>
        <v>0.80566801619433193</v>
      </c>
    </row>
    <row r="16" spans="1:22" ht="10.15" customHeight="1" x14ac:dyDescent="0.2">
      <c r="A16" s="147">
        <v>2</v>
      </c>
      <c r="B16" s="148" t="s">
        <v>304</v>
      </c>
      <c r="C16" s="73">
        <f t="shared" si="0"/>
        <v>0.35897435897435898</v>
      </c>
      <c r="D16" s="97">
        <v>15</v>
      </c>
      <c r="E16" s="97">
        <v>41</v>
      </c>
      <c r="F16" s="97">
        <v>39</v>
      </c>
      <c r="G16" s="97">
        <v>13</v>
      </c>
      <c r="H16" s="97">
        <v>14</v>
      </c>
      <c r="I16" s="97">
        <v>2</v>
      </c>
      <c r="J16" s="97">
        <v>2</v>
      </c>
      <c r="K16" s="97">
        <v>0</v>
      </c>
      <c r="L16" s="97">
        <v>9</v>
      </c>
      <c r="M16" s="97">
        <v>2</v>
      </c>
      <c r="N16" s="97">
        <v>2</v>
      </c>
      <c r="O16" s="97">
        <v>0</v>
      </c>
      <c r="P16" s="97">
        <v>2</v>
      </c>
      <c r="Q16" s="97">
        <v>0</v>
      </c>
      <c r="R16" s="97">
        <v>0</v>
      </c>
      <c r="S16" s="97">
        <v>0</v>
      </c>
      <c r="T16" s="73">
        <f t="shared" si="1"/>
        <v>0.3902439024390244</v>
      </c>
      <c r="U16" s="73">
        <f t="shared" si="2"/>
        <v>0.51282051282051277</v>
      </c>
      <c r="V16" s="73">
        <f t="shared" si="3"/>
        <v>0.90306441525953718</v>
      </c>
    </row>
    <row r="17" spans="1:22" ht="10.15" customHeight="1" x14ac:dyDescent="0.2">
      <c r="A17" s="147">
        <v>17</v>
      </c>
      <c r="B17" s="148" t="s">
        <v>411</v>
      </c>
      <c r="C17" s="73">
        <f t="shared" si="0"/>
        <v>0.33333333333333331</v>
      </c>
      <c r="D17" s="97">
        <v>8</v>
      </c>
      <c r="E17" s="97">
        <v>19</v>
      </c>
      <c r="F17" s="97">
        <v>15</v>
      </c>
      <c r="G17" s="97">
        <v>4</v>
      </c>
      <c r="H17" s="97">
        <v>5</v>
      </c>
      <c r="I17" s="97">
        <v>0</v>
      </c>
      <c r="J17" s="97">
        <v>0</v>
      </c>
      <c r="K17" s="97">
        <v>0</v>
      </c>
      <c r="L17" s="97">
        <v>4</v>
      </c>
      <c r="M17" s="97">
        <v>1</v>
      </c>
      <c r="N17" s="97">
        <v>3</v>
      </c>
      <c r="O17" s="97">
        <v>3</v>
      </c>
      <c r="P17" s="97">
        <v>1</v>
      </c>
      <c r="Q17" s="97">
        <v>0</v>
      </c>
      <c r="R17" s="97">
        <v>0</v>
      </c>
      <c r="S17" s="97">
        <v>0</v>
      </c>
      <c r="T17" s="73">
        <f t="shared" si="1"/>
        <v>0.47368421052631576</v>
      </c>
      <c r="U17" s="73">
        <f t="shared" si="2"/>
        <v>0.33333333333333331</v>
      </c>
      <c r="V17" s="73">
        <f t="shared" si="3"/>
        <v>0.80701754385964908</v>
      </c>
    </row>
    <row r="18" spans="1:22" ht="10.15" customHeight="1" x14ac:dyDescent="0.2">
      <c r="A18" s="147">
        <v>20</v>
      </c>
      <c r="B18" s="148" t="s">
        <v>412</v>
      </c>
      <c r="C18" s="73">
        <f t="shared" si="0"/>
        <v>0.33333333333333331</v>
      </c>
      <c r="D18" s="97">
        <v>1</v>
      </c>
      <c r="E18" s="97">
        <v>3</v>
      </c>
      <c r="F18" s="97">
        <v>3</v>
      </c>
      <c r="G18" s="97">
        <v>0</v>
      </c>
      <c r="H18" s="97">
        <v>1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73">
        <f t="shared" si="1"/>
        <v>0.33333333333333331</v>
      </c>
      <c r="U18" s="73">
        <f t="shared" si="2"/>
        <v>0.33333333333333331</v>
      </c>
      <c r="V18" s="73">
        <f t="shared" si="3"/>
        <v>0.66666666666666663</v>
      </c>
    </row>
    <row r="19" spans="1:22" ht="10.15" customHeight="1" x14ac:dyDescent="0.2">
      <c r="A19" s="147">
        <v>9</v>
      </c>
      <c r="B19" s="148" t="s">
        <v>413</v>
      </c>
      <c r="C19" s="73">
        <f t="shared" si="0"/>
        <v>0.31818181818181818</v>
      </c>
      <c r="D19" s="97">
        <v>7</v>
      </c>
      <c r="E19" s="97">
        <v>24</v>
      </c>
      <c r="F19" s="97">
        <v>22</v>
      </c>
      <c r="G19" s="97">
        <v>6</v>
      </c>
      <c r="H19" s="97">
        <v>7</v>
      </c>
      <c r="I19" s="97">
        <v>1</v>
      </c>
      <c r="J19" s="97">
        <v>0</v>
      </c>
      <c r="K19" s="97">
        <v>0</v>
      </c>
      <c r="L19" s="97">
        <v>4</v>
      </c>
      <c r="M19" s="97">
        <v>2</v>
      </c>
      <c r="N19" s="97">
        <v>2</v>
      </c>
      <c r="O19" s="97">
        <v>0</v>
      </c>
      <c r="P19" s="97">
        <v>1</v>
      </c>
      <c r="Q19" s="97">
        <v>0</v>
      </c>
      <c r="R19" s="97">
        <v>0</v>
      </c>
      <c r="S19" s="97">
        <v>0</v>
      </c>
      <c r="T19" s="73">
        <f t="shared" si="1"/>
        <v>0.375</v>
      </c>
      <c r="U19" s="73">
        <f t="shared" si="2"/>
        <v>0.36363636363636365</v>
      </c>
      <c r="V19" s="73">
        <f t="shared" si="3"/>
        <v>0.73863636363636365</v>
      </c>
    </row>
    <row r="20" spans="1:22" ht="10.15" customHeight="1" x14ac:dyDescent="0.2">
      <c r="A20" s="147">
        <v>8</v>
      </c>
      <c r="B20" s="148" t="s">
        <v>414</v>
      </c>
      <c r="C20" s="73">
        <f t="shared" si="0"/>
        <v>0.31578947368421051</v>
      </c>
      <c r="D20" s="97">
        <v>16</v>
      </c>
      <c r="E20" s="97">
        <v>46</v>
      </c>
      <c r="F20" s="97">
        <v>38</v>
      </c>
      <c r="G20" s="97">
        <v>15</v>
      </c>
      <c r="H20" s="97">
        <v>12</v>
      </c>
      <c r="I20" s="97">
        <v>4</v>
      </c>
      <c r="J20" s="97">
        <v>0</v>
      </c>
      <c r="K20" s="97">
        <v>1</v>
      </c>
      <c r="L20" s="97">
        <v>3</v>
      </c>
      <c r="M20" s="97">
        <v>7</v>
      </c>
      <c r="N20" s="97">
        <v>10</v>
      </c>
      <c r="O20" s="97">
        <v>1</v>
      </c>
      <c r="P20" s="97">
        <v>4</v>
      </c>
      <c r="Q20" s="97">
        <v>1</v>
      </c>
      <c r="R20" s="97">
        <v>0</v>
      </c>
      <c r="S20" s="97">
        <v>0</v>
      </c>
      <c r="T20" s="73">
        <f t="shared" si="1"/>
        <v>0.43478260869565216</v>
      </c>
      <c r="U20" s="73">
        <f t="shared" si="2"/>
        <v>0.5</v>
      </c>
      <c r="V20" s="73">
        <f t="shared" si="3"/>
        <v>0.93478260869565211</v>
      </c>
    </row>
    <row r="21" spans="1:22" ht="10.15" customHeight="1" x14ac:dyDescent="0.2">
      <c r="A21" s="147">
        <v>3</v>
      </c>
      <c r="B21" s="148" t="s">
        <v>415</v>
      </c>
      <c r="C21" s="73">
        <f t="shared" si="0"/>
        <v>0.30434782608695654</v>
      </c>
      <c r="D21" s="97">
        <v>14</v>
      </c>
      <c r="E21" s="97">
        <v>25</v>
      </c>
      <c r="F21" s="97">
        <v>23</v>
      </c>
      <c r="G21" s="97">
        <v>4</v>
      </c>
      <c r="H21" s="97">
        <v>7</v>
      </c>
      <c r="I21" s="97">
        <v>0</v>
      </c>
      <c r="J21" s="97">
        <v>0</v>
      </c>
      <c r="K21" s="97">
        <v>0</v>
      </c>
      <c r="L21" s="97">
        <v>0</v>
      </c>
      <c r="M21" s="97">
        <v>2</v>
      </c>
      <c r="N21" s="97">
        <v>9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73">
        <f t="shared" si="1"/>
        <v>0.36</v>
      </c>
      <c r="U21" s="73">
        <f t="shared" si="2"/>
        <v>0.30434782608695654</v>
      </c>
      <c r="V21" s="73">
        <f t="shared" si="3"/>
        <v>0.66434782608695653</v>
      </c>
    </row>
    <row r="22" spans="1:22" ht="10.15" customHeight="1" x14ac:dyDescent="0.2">
      <c r="A22" s="147">
        <v>27</v>
      </c>
      <c r="B22" s="148" t="s">
        <v>416</v>
      </c>
      <c r="C22" s="73">
        <f t="shared" si="0"/>
        <v>0.29629629629629628</v>
      </c>
      <c r="D22" s="97">
        <v>11</v>
      </c>
      <c r="E22" s="97">
        <v>28</v>
      </c>
      <c r="F22" s="97">
        <v>27</v>
      </c>
      <c r="G22" s="97">
        <v>5</v>
      </c>
      <c r="H22" s="97">
        <v>8</v>
      </c>
      <c r="I22" s="97">
        <v>1</v>
      </c>
      <c r="J22" s="97">
        <v>0</v>
      </c>
      <c r="K22" s="97">
        <v>1</v>
      </c>
      <c r="L22" s="97">
        <v>4</v>
      </c>
      <c r="M22" s="97">
        <v>0</v>
      </c>
      <c r="N22" s="97">
        <v>5</v>
      </c>
      <c r="O22" s="97">
        <v>0</v>
      </c>
      <c r="P22" s="97">
        <v>3</v>
      </c>
      <c r="Q22" s="97">
        <v>0</v>
      </c>
      <c r="R22" s="97">
        <v>0</v>
      </c>
      <c r="S22" s="97">
        <v>1</v>
      </c>
      <c r="T22" s="73">
        <f t="shared" si="1"/>
        <v>0.2857142857142857</v>
      </c>
      <c r="U22" s="73">
        <f t="shared" si="2"/>
        <v>0.44444444444444442</v>
      </c>
      <c r="V22" s="73">
        <f t="shared" si="3"/>
        <v>0.73015873015873012</v>
      </c>
    </row>
    <row r="23" spans="1:22" ht="10.15" customHeight="1" x14ac:dyDescent="0.2">
      <c r="A23" s="147">
        <v>11</v>
      </c>
      <c r="B23" s="148" t="s">
        <v>305</v>
      </c>
      <c r="C23" s="73">
        <f t="shared" si="0"/>
        <v>0.2857142857142857</v>
      </c>
      <c r="D23" s="97">
        <v>15</v>
      </c>
      <c r="E23" s="97">
        <v>53</v>
      </c>
      <c r="F23" s="97">
        <v>42</v>
      </c>
      <c r="G23" s="97">
        <v>13</v>
      </c>
      <c r="H23" s="97">
        <v>12</v>
      </c>
      <c r="I23" s="97">
        <v>0</v>
      </c>
      <c r="J23" s="97">
        <v>2</v>
      </c>
      <c r="K23" s="97">
        <v>0</v>
      </c>
      <c r="L23" s="97">
        <v>6</v>
      </c>
      <c r="M23" s="97">
        <v>9</v>
      </c>
      <c r="N23" s="97">
        <v>4</v>
      </c>
      <c r="O23" s="97">
        <v>2</v>
      </c>
      <c r="P23" s="97">
        <v>1</v>
      </c>
      <c r="Q23" s="97">
        <v>0</v>
      </c>
      <c r="R23" s="97">
        <v>0</v>
      </c>
      <c r="S23" s="97">
        <v>0</v>
      </c>
      <c r="T23" s="73">
        <f t="shared" si="1"/>
        <v>0.43396226415094341</v>
      </c>
      <c r="U23" s="73">
        <f t="shared" si="2"/>
        <v>0.38095238095238093</v>
      </c>
      <c r="V23" s="73">
        <f t="shared" si="3"/>
        <v>0.81491464510332434</v>
      </c>
    </row>
    <row r="24" spans="1:22" ht="10.15" customHeight="1" x14ac:dyDescent="0.2">
      <c r="A24" s="147">
        <v>32</v>
      </c>
      <c r="B24" s="148" t="s">
        <v>417</v>
      </c>
      <c r="C24" s="73">
        <f t="shared" si="0"/>
        <v>0.2857142857142857</v>
      </c>
      <c r="D24" s="97">
        <v>12</v>
      </c>
      <c r="E24" s="97">
        <v>23</v>
      </c>
      <c r="F24" s="97">
        <v>21</v>
      </c>
      <c r="G24" s="97">
        <v>2</v>
      </c>
      <c r="H24" s="97">
        <v>6</v>
      </c>
      <c r="I24" s="97">
        <v>1</v>
      </c>
      <c r="J24" s="97">
        <v>0</v>
      </c>
      <c r="K24" s="97">
        <v>0</v>
      </c>
      <c r="L24" s="97">
        <v>2</v>
      </c>
      <c r="M24" s="97">
        <v>2</v>
      </c>
      <c r="N24" s="97">
        <v>4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73">
        <f t="shared" si="1"/>
        <v>0.34782608695652173</v>
      </c>
      <c r="U24" s="73">
        <f t="shared" si="2"/>
        <v>0.33333333333333331</v>
      </c>
      <c r="V24" s="73">
        <f t="shared" si="3"/>
        <v>0.68115942028985499</v>
      </c>
    </row>
    <row r="25" spans="1:22" ht="10.15" customHeight="1" x14ac:dyDescent="0.2">
      <c r="A25" s="147">
        <v>1</v>
      </c>
      <c r="B25" s="148" t="s">
        <v>418</v>
      </c>
      <c r="C25" s="73">
        <f t="shared" si="0"/>
        <v>0.27272727272727271</v>
      </c>
      <c r="D25" s="97">
        <v>16</v>
      </c>
      <c r="E25" s="97">
        <v>36</v>
      </c>
      <c r="F25" s="97">
        <v>33</v>
      </c>
      <c r="G25" s="97">
        <v>7</v>
      </c>
      <c r="H25" s="97">
        <v>9</v>
      </c>
      <c r="I25" s="97">
        <v>3</v>
      </c>
      <c r="J25" s="97">
        <v>1</v>
      </c>
      <c r="K25" s="97">
        <v>1</v>
      </c>
      <c r="L25" s="97">
        <v>9</v>
      </c>
      <c r="M25" s="97">
        <v>1</v>
      </c>
      <c r="N25" s="97">
        <v>11</v>
      </c>
      <c r="O25" s="97">
        <v>2</v>
      </c>
      <c r="P25" s="97">
        <v>1</v>
      </c>
      <c r="Q25" s="97">
        <v>1</v>
      </c>
      <c r="R25" s="97">
        <v>0</v>
      </c>
      <c r="S25" s="97">
        <v>0</v>
      </c>
      <c r="T25" s="73">
        <f t="shared" si="1"/>
        <v>0.33333333333333331</v>
      </c>
      <c r="U25" s="73">
        <f t="shared" si="2"/>
        <v>0.51515151515151514</v>
      </c>
      <c r="V25" s="73">
        <f t="shared" si="3"/>
        <v>0.8484848484848484</v>
      </c>
    </row>
    <row r="26" spans="1:22" ht="10.15" customHeight="1" x14ac:dyDescent="0.2">
      <c r="A26" s="147">
        <v>55</v>
      </c>
      <c r="B26" s="148" t="s">
        <v>419</v>
      </c>
      <c r="C26" s="73">
        <f t="shared" si="0"/>
        <v>0.25</v>
      </c>
      <c r="D26" s="97">
        <v>4</v>
      </c>
      <c r="E26" s="97">
        <v>6</v>
      </c>
      <c r="F26" s="97">
        <v>4</v>
      </c>
      <c r="G26" s="97">
        <v>1</v>
      </c>
      <c r="H26" s="97">
        <v>1</v>
      </c>
      <c r="I26" s="97">
        <v>1</v>
      </c>
      <c r="J26" s="97">
        <v>0</v>
      </c>
      <c r="K26" s="97">
        <v>0</v>
      </c>
      <c r="L26" s="97">
        <v>1</v>
      </c>
      <c r="M26" s="97">
        <v>1</v>
      </c>
      <c r="N26" s="97">
        <v>0</v>
      </c>
      <c r="O26" s="97">
        <v>1</v>
      </c>
      <c r="P26" s="97">
        <v>1</v>
      </c>
      <c r="Q26" s="97">
        <v>0</v>
      </c>
      <c r="R26" s="97">
        <v>0</v>
      </c>
      <c r="S26" s="97">
        <v>0</v>
      </c>
      <c r="T26" s="73">
        <f t="shared" si="1"/>
        <v>0.5</v>
      </c>
      <c r="U26" s="73">
        <f t="shared" si="2"/>
        <v>0.5</v>
      </c>
      <c r="V26" s="73">
        <f t="shared" si="3"/>
        <v>1</v>
      </c>
    </row>
    <row r="27" spans="1:22" ht="10.15" customHeight="1" x14ac:dyDescent="0.2">
      <c r="A27" s="147">
        <v>22</v>
      </c>
      <c r="B27" s="148" t="s">
        <v>420</v>
      </c>
      <c r="C27" s="73">
        <f t="shared" si="0"/>
        <v>0.24</v>
      </c>
      <c r="D27" s="97">
        <v>13</v>
      </c>
      <c r="E27" s="97">
        <v>28</v>
      </c>
      <c r="F27" s="97">
        <v>25</v>
      </c>
      <c r="G27" s="97">
        <v>6</v>
      </c>
      <c r="H27" s="97">
        <v>6</v>
      </c>
      <c r="I27" s="97">
        <v>2</v>
      </c>
      <c r="J27" s="97">
        <v>0</v>
      </c>
      <c r="K27" s="97">
        <v>1</v>
      </c>
      <c r="L27" s="97">
        <v>10</v>
      </c>
      <c r="M27" s="97">
        <v>3</v>
      </c>
      <c r="N27" s="97">
        <v>7</v>
      </c>
      <c r="O27" s="97">
        <v>0</v>
      </c>
      <c r="P27" s="97">
        <v>3</v>
      </c>
      <c r="Q27" s="97">
        <v>0</v>
      </c>
      <c r="R27" s="97">
        <v>0</v>
      </c>
      <c r="S27" s="97">
        <v>0</v>
      </c>
      <c r="T27" s="73">
        <f t="shared" si="1"/>
        <v>0.32142857142857145</v>
      </c>
      <c r="U27" s="73">
        <f t="shared" si="2"/>
        <v>0.44</v>
      </c>
      <c r="V27" s="73">
        <f t="shared" si="3"/>
        <v>0.76142857142857145</v>
      </c>
    </row>
    <row r="28" spans="1:22" ht="10.15" customHeight="1" x14ac:dyDescent="0.2">
      <c r="A28" s="147">
        <v>25</v>
      </c>
      <c r="B28" s="148" t="s">
        <v>421</v>
      </c>
      <c r="C28" s="73">
        <f t="shared" si="0"/>
        <v>0.2</v>
      </c>
      <c r="D28" s="97">
        <v>2</v>
      </c>
      <c r="E28" s="97">
        <v>5</v>
      </c>
      <c r="F28" s="97">
        <v>5</v>
      </c>
      <c r="G28" s="97">
        <v>1</v>
      </c>
      <c r="H28" s="97">
        <v>1</v>
      </c>
      <c r="I28" s="97">
        <v>0</v>
      </c>
      <c r="J28" s="97">
        <v>0</v>
      </c>
      <c r="K28" s="97">
        <v>0</v>
      </c>
      <c r="L28" s="97">
        <v>2</v>
      </c>
      <c r="M28" s="97">
        <v>0</v>
      </c>
      <c r="N28" s="97">
        <v>1</v>
      </c>
      <c r="O28" s="97">
        <v>0</v>
      </c>
      <c r="P28" s="97">
        <v>0</v>
      </c>
      <c r="Q28" s="97">
        <v>0</v>
      </c>
      <c r="R28" s="97">
        <v>0</v>
      </c>
      <c r="S28" s="97">
        <v>0</v>
      </c>
      <c r="T28" s="73">
        <f t="shared" si="1"/>
        <v>0.2</v>
      </c>
      <c r="U28" s="73">
        <f t="shared" si="2"/>
        <v>0.2</v>
      </c>
      <c r="V28" s="73">
        <f t="shared" si="3"/>
        <v>0.4</v>
      </c>
    </row>
    <row r="29" spans="1:22" ht="10.15" customHeight="1" x14ac:dyDescent="0.2">
      <c r="A29" s="205"/>
      <c r="B29" s="205" t="s">
        <v>110</v>
      </c>
      <c r="C29" s="181">
        <f t="shared" si="0"/>
        <v>0.39353099730458219</v>
      </c>
      <c r="D29" s="165">
        <v>26</v>
      </c>
      <c r="E29" s="165">
        <f t="shared" ref="E29:S29" si="4">SUM(E3:E28)</f>
        <v>854</v>
      </c>
      <c r="F29" s="165">
        <f t="shared" si="4"/>
        <v>742</v>
      </c>
      <c r="G29" s="165">
        <f t="shared" si="4"/>
        <v>226</v>
      </c>
      <c r="H29" s="165">
        <f t="shared" si="4"/>
        <v>292</v>
      </c>
      <c r="I29" s="165">
        <f t="shared" si="4"/>
        <v>55</v>
      </c>
      <c r="J29" s="165">
        <f t="shared" si="4"/>
        <v>12</v>
      </c>
      <c r="K29" s="165">
        <f t="shared" si="4"/>
        <v>8</v>
      </c>
      <c r="L29" s="165">
        <f t="shared" si="4"/>
        <v>179</v>
      </c>
      <c r="M29" s="165">
        <f t="shared" si="4"/>
        <v>80</v>
      </c>
      <c r="N29" s="165">
        <f t="shared" si="4"/>
        <v>109</v>
      </c>
      <c r="O29" s="165">
        <f t="shared" si="4"/>
        <v>24</v>
      </c>
      <c r="P29" s="165">
        <f t="shared" si="4"/>
        <v>57</v>
      </c>
      <c r="Q29" s="165">
        <f t="shared" si="4"/>
        <v>5</v>
      </c>
      <c r="R29" s="165">
        <f t="shared" si="4"/>
        <v>0</v>
      </c>
      <c r="S29" s="165">
        <f t="shared" si="4"/>
        <v>8</v>
      </c>
      <c r="T29" s="181">
        <f t="shared" si="1"/>
        <v>0.46370023419203749</v>
      </c>
      <c r="U29" s="181">
        <f t="shared" si="2"/>
        <v>0.53234501347708896</v>
      </c>
      <c r="V29" s="181">
        <f t="shared" si="3"/>
        <v>0.99604524766912639</v>
      </c>
    </row>
    <row r="30" spans="1:22" ht="11.1" customHeight="1" x14ac:dyDescent="0.2"/>
    <row r="31" spans="1:22" ht="13.9" customHeight="1" x14ac:dyDescent="0.25">
      <c r="A31" s="161" t="s">
        <v>394</v>
      </c>
    </row>
    <row r="32" spans="1:22" ht="10.15" customHeight="1" x14ac:dyDescent="0.2">
      <c r="A32" s="91" t="s">
        <v>62</v>
      </c>
      <c r="B32" s="91" t="s">
        <v>63</v>
      </c>
      <c r="C32" s="77" t="s">
        <v>64</v>
      </c>
      <c r="D32" s="77" t="s">
        <v>65</v>
      </c>
      <c r="E32" s="77" t="s">
        <v>66</v>
      </c>
      <c r="F32" s="77" t="s">
        <v>67</v>
      </c>
      <c r="G32" s="77" t="s">
        <v>68</v>
      </c>
      <c r="H32" s="77" t="s">
        <v>69</v>
      </c>
      <c r="I32" s="77" t="s">
        <v>70</v>
      </c>
      <c r="J32" s="77" t="s">
        <v>71</v>
      </c>
      <c r="K32" s="77" t="s">
        <v>72</v>
      </c>
      <c r="L32" s="77" t="s">
        <v>73</v>
      </c>
      <c r="M32" s="77" t="s">
        <v>74</v>
      </c>
      <c r="N32" s="77" t="s">
        <v>75</v>
      </c>
      <c r="O32" s="77" t="s">
        <v>76</v>
      </c>
      <c r="P32" s="77" t="s">
        <v>77</v>
      </c>
      <c r="Q32" s="77" t="s">
        <v>78</v>
      </c>
      <c r="R32" s="77" t="s">
        <v>79</v>
      </c>
      <c r="S32" s="77" t="s">
        <v>80</v>
      </c>
      <c r="T32" s="77" t="s">
        <v>81</v>
      </c>
      <c r="U32" s="77" t="s">
        <v>82</v>
      </c>
      <c r="V32" s="77" t="s">
        <v>83</v>
      </c>
    </row>
    <row r="33" spans="1:22" ht="10.15" customHeight="1" x14ac:dyDescent="0.2">
      <c r="A33" s="97"/>
      <c r="B33" s="123" t="s">
        <v>403</v>
      </c>
      <c r="C33" s="73">
        <f t="shared" ref="C33:C50" si="5">H33/F33</f>
        <v>1</v>
      </c>
      <c r="D33" s="97">
        <v>1</v>
      </c>
      <c r="E33" s="97">
        <v>4</v>
      </c>
      <c r="F33" s="97">
        <v>3</v>
      </c>
      <c r="G33" s="97">
        <v>3</v>
      </c>
      <c r="H33" s="97">
        <v>3</v>
      </c>
      <c r="I33" s="97">
        <v>1</v>
      </c>
      <c r="J33" s="97">
        <v>0</v>
      </c>
      <c r="K33" s="97">
        <v>0</v>
      </c>
      <c r="L33" s="97">
        <v>3</v>
      </c>
      <c r="M33" s="97">
        <v>0</v>
      </c>
      <c r="N33" s="97">
        <v>0</v>
      </c>
      <c r="O33" s="97">
        <v>1</v>
      </c>
      <c r="P33" s="97">
        <v>0</v>
      </c>
      <c r="Q33" s="97">
        <v>0</v>
      </c>
      <c r="R33" s="97">
        <v>0</v>
      </c>
      <c r="S33" s="97">
        <v>0</v>
      </c>
      <c r="T33" s="73">
        <f t="shared" ref="T33:T50" si="6">(H33+M33+O33)/(F33+M33+O33+R33+S33)</f>
        <v>1</v>
      </c>
      <c r="U33" s="73">
        <f t="shared" ref="U33:U50" si="7">(H33+I33+2*J33+3*K33)/F33</f>
        <v>1.3333333333333333</v>
      </c>
      <c r="V33" s="73">
        <f t="shared" ref="V33:V50" si="8">T33+U33</f>
        <v>2.333333333333333</v>
      </c>
    </row>
    <row r="34" spans="1:22" ht="10.15" customHeight="1" x14ac:dyDescent="0.2">
      <c r="A34" s="97"/>
      <c r="B34" s="123" t="s">
        <v>401</v>
      </c>
      <c r="C34" s="73">
        <f t="shared" si="5"/>
        <v>0.66666666666666663</v>
      </c>
      <c r="D34" s="97">
        <v>4</v>
      </c>
      <c r="E34" s="97">
        <v>14</v>
      </c>
      <c r="F34" s="97">
        <v>12</v>
      </c>
      <c r="G34" s="97">
        <v>2</v>
      </c>
      <c r="H34" s="97">
        <v>8</v>
      </c>
      <c r="I34" s="97">
        <v>3</v>
      </c>
      <c r="J34" s="97">
        <v>0</v>
      </c>
      <c r="K34" s="97">
        <v>0</v>
      </c>
      <c r="L34" s="97">
        <v>1</v>
      </c>
      <c r="M34" s="97">
        <v>1</v>
      </c>
      <c r="N34" s="97">
        <v>0</v>
      </c>
      <c r="O34" s="97">
        <v>1</v>
      </c>
      <c r="P34" s="97">
        <v>0</v>
      </c>
      <c r="Q34" s="97">
        <v>0</v>
      </c>
      <c r="R34" s="97">
        <v>0</v>
      </c>
      <c r="S34" s="97">
        <v>0</v>
      </c>
      <c r="T34" s="73">
        <f t="shared" si="6"/>
        <v>0.7142857142857143</v>
      </c>
      <c r="U34" s="73">
        <f t="shared" si="7"/>
        <v>0.91666666666666663</v>
      </c>
      <c r="V34" s="73">
        <f t="shared" si="8"/>
        <v>1.6309523809523809</v>
      </c>
    </row>
    <row r="35" spans="1:22" ht="10.15" customHeight="1" x14ac:dyDescent="0.2">
      <c r="A35" s="97"/>
      <c r="B35" s="123" t="s">
        <v>417</v>
      </c>
      <c r="C35" s="73">
        <f t="shared" si="5"/>
        <v>0.66666666666666663</v>
      </c>
      <c r="D35" s="97">
        <v>3</v>
      </c>
      <c r="E35" s="97">
        <v>7</v>
      </c>
      <c r="F35" s="97">
        <v>6</v>
      </c>
      <c r="G35" s="97">
        <v>3</v>
      </c>
      <c r="H35" s="97">
        <v>4</v>
      </c>
      <c r="I35" s="97">
        <v>1</v>
      </c>
      <c r="J35" s="97">
        <v>0</v>
      </c>
      <c r="K35" s="97">
        <v>0</v>
      </c>
      <c r="L35" s="97">
        <v>2</v>
      </c>
      <c r="M35" s="97">
        <v>1</v>
      </c>
      <c r="N35" s="97">
        <v>0</v>
      </c>
      <c r="O35" s="97">
        <v>0</v>
      </c>
      <c r="P35" s="97">
        <v>0</v>
      </c>
      <c r="Q35" s="97">
        <v>1</v>
      </c>
      <c r="R35" s="97">
        <v>0</v>
      </c>
      <c r="S35" s="97">
        <v>0</v>
      </c>
      <c r="T35" s="73">
        <f t="shared" si="6"/>
        <v>0.7142857142857143</v>
      </c>
      <c r="U35" s="73">
        <f t="shared" si="7"/>
        <v>0.83333333333333337</v>
      </c>
      <c r="V35" s="73">
        <f t="shared" si="8"/>
        <v>1.5476190476190477</v>
      </c>
    </row>
    <row r="36" spans="1:22" ht="10.15" customHeight="1" x14ac:dyDescent="0.2">
      <c r="A36" s="97"/>
      <c r="B36" s="123" t="s">
        <v>400</v>
      </c>
      <c r="C36" s="73">
        <f t="shared" si="5"/>
        <v>0.66666666666666663</v>
      </c>
      <c r="D36" s="97">
        <v>2</v>
      </c>
      <c r="E36" s="97">
        <v>7</v>
      </c>
      <c r="F36" s="97">
        <v>6</v>
      </c>
      <c r="G36" s="97">
        <v>1</v>
      </c>
      <c r="H36" s="97">
        <v>4</v>
      </c>
      <c r="I36" s="97">
        <v>0</v>
      </c>
      <c r="J36" s="97">
        <v>0</v>
      </c>
      <c r="K36" s="97">
        <v>0</v>
      </c>
      <c r="L36" s="97">
        <v>1</v>
      </c>
      <c r="M36" s="97">
        <v>1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73">
        <f t="shared" si="6"/>
        <v>0.7142857142857143</v>
      </c>
      <c r="U36" s="73">
        <f t="shared" si="7"/>
        <v>0.66666666666666663</v>
      </c>
      <c r="V36" s="73">
        <f t="shared" si="8"/>
        <v>1.3809523809523809</v>
      </c>
    </row>
    <row r="37" spans="1:22" ht="10.15" customHeight="1" x14ac:dyDescent="0.2">
      <c r="A37" s="97"/>
      <c r="B37" s="123" t="s">
        <v>422</v>
      </c>
      <c r="C37" s="73">
        <f t="shared" si="5"/>
        <v>0.6</v>
      </c>
      <c r="D37" s="97">
        <v>3</v>
      </c>
      <c r="E37" s="97">
        <v>5</v>
      </c>
      <c r="F37" s="97">
        <v>5</v>
      </c>
      <c r="G37" s="97">
        <v>3</v>
      </c>
      <c r="H37" s="97">
        <v>3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2</v>
      </c>
      <c r="O37" s="97">
        <v>0</v>
      </c>
      <c r="P37" s="97">
        <v>2</v>
      </c>
      <c r="Q37" s="97">
        <v>0</v>
      </c>
      <c r="R37" s="97">
        <v>0</v>
      </c>
      <c r="S37" s="97">
        <v>0</v>
      </c>
      <c r="T37" s="73">
        <f t="shared" si="6"/>
        <v>0.6</v>
      </c>
      <c r="U37" s="73">
        <f t="shared" si="7"/>
        <v>0.6</v>
      </c>
      <c r="V37" s="73">
        <f t="shared" si="8"/>
        <v>1.2</v>
      </c>
    </row>
    <row r="38" spans="1:22" ht="10.15" customHeight="1" x14ac:dyDescent="0.2">
      <c r="A38" s="97"/>
      <c r="B38" s="123" t="s">
        <v>407</v>
      </c>
      <c r="C38" s="73">
        <f t="shared" si="5"/>
        <v>0.5</v>
      </c>
      <c r="D38" s="97">
        <v>2</v>
      </c>
      <c r="E38" s="97">
        <v>6</v>
      </c>
      <c r="F38" s="97">
        <v>6</v>
      </c>
      <c r="G38" s="97">
        <v>2</v>
      </c>
      <c r="H38" s="97">
        <v>3</v>
      </c>
      <c r="I38" s="97">
        <v>1</v>
      </c>
      <c r="J38" s="97">
        <v>0</v>
      </c>
      <c r="K38" s="97">
        <v>0</v>
      </c>
      <c r="L38" s="97">
        <v>0</v>
      </c>
      <c r="M38" s="97">
        <v>0</v>
      </c>
      <c r="N38" s="97">
        <v>2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73">
        <f t="shared" si="6"/>
        <v>0.5</v>
      </c>
      <c r="U38" s="73">
        <f t="shared" si="7"/>
        <v>0.66666666666666663</v>
      </c>
      <c r="V38" s="73">
        <f t="shared" si="8"/>
        <v>1.1666666666666665</v>
      </c>
    </row>
    <row r="39" spans="1:22" ht="10.15" customHeight="1" x14ac:dyDescent="0.2">
      <c r="A39" s="97"/>
      <c r="B39" s="123" t="s">
        <v>304</v>
      </c>
      <c r="C39" s="73">
        <f t="shared" si="5"/>
        <v>0.5</v>
      </c>
      <c r="D39" s="97">
        <v>2</v>
      </c>
      <c r="E39" s="97">
        <v>4</v>
      </c>
      <c r="F39" s="97">
        <v>4</v>
      </c>
      <c r="G39" s="97">
        <v>2</v>
      </c>
      <c r="H39" s="97">
        <v>2</v>
      </c>
      <c r="I39" s="97">
        <v>1</v>
      </c>
      <c r="J39" s="97">
        <v>0</v>
      </c>
      <c r="K39" s="97">
        <v>0</v>
      </c>
      <c r="L39" s="97">
        <v>1</v>
      </c>
      <c r="M39" s="97">
        <v>0</v>
      </c>
      <c r="N39" s="97">
        <v>0</v>
      </c>
      <c r="O39" s="97">
        <v>0</v>
      </c>
      <c r="P39" s="97">
        <v>0</v>
      </c>
      <c r="Q39" s="97">
        <v>0</v>
      </c>
      <c r="R39" s="97">
        <v>0</v>
      </c>
      <c r="S39" s="97">
        <v>0</v>
      </c>
      <c r="T39" s="73">
        <f t="shared" si="6"/>
        <v>0.5</v>
      </c>
      <c r="U39" s="73">
        <f t="shared" si="7"/>
        <v>0.75</v>
      </c>
      <c r="V39" s="73">
        <f t="shared" si="8"/>
        <v>1.25</v>
      </c>
    </row>
    <row r="40" spans="1:22" ht="10.15" customHeight="1" x14ac:dyDescent="0.2">
      <c r="A40" s="97"/>
      <c r="B40" s="123" t="s">
        <v>409</v>
      </c>
      <c r="C40" s="73">
        <f t="shared" si="5"/>
        <v>0.5</v>
      </c>
      <c r="D40" s="97">
        <v>3</v>
      </c>
      <c r="E40" s="97">
        <v>4</v>
      </c>
      <c r="F40" s="97">
        <v>4</v>
      </c>
      <c r="G40" s="97">
        <v>1</v>
      </c>
      <c r="H40" s="97">
        <v>2</v>
      </c>
      <c r="I40" s="97">
        <v>0</v>
      </c>
      <c r="J40" s="97">
        <v>0</v>
      </c>
      <c r="K40" s="97">
        <v>0</v>
      </c>
      <c r="L40" s="97">
        <v>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73">
        <f t="shared" si="6"/>
        <v>0.5</v>
      </c>
      <c r="U40" s="73">
        <f t="shared" si="7"/>
        <v>0.5</v>
      </c>
      <c r="V40" s="73">
        <f t="shared" si="8"/>
        <v>1</v>
      </c>
    </row>
    <row r="41" spans="1:22" ht="10.15" customHeight="1" x14ac:dyDescent="0.2">
      <c r="A41" s="97"/>
      <c r="B41" s="123" t="s">
        <v>302</v>
      </c>
      <c r="C41" s="73">
        <f t="shared" si="5"/>
        <v>0.46153846153846156</v>
      </c>
      <c r="D41" s="97">
        <v>4</v>
      </c>
      <c r="E41" s="97">
        <v>13</v>
      </c>
      <c r="F41" s="97">
        <v>13</v>
      </c>
      <c r="G41" s="97">
        <v>1</v>
      </c>
      <c r="H41" s="97">
        <v>6</v>
      </c>
      <c r="I41" s="97">
        <v>2</v>
      </c>
      <c r="J41" s="97">
        <v>0</v>
      </c>
      <c r="K41" s="97">
        <v>0</v>
      </c>
      <c r="L41" s="97">
        <v>6</v>
      </c>
      <c r="M41" s="97">
        <v>0</v>
      </c>
      <c r="N41" s="97">
        <v>1</v>
      </c>
      <c r="O41" s="97">
        <v>0</v>
      </c>
      <c r="P41" s="97">
        <v>1</v>
      </c>
      <c r="Q41" s="97">
        <v>0</v>
      </c>
      <c r="R41" s="97">
        <v>0</v>
      </c>
      <c r="S41" s="97">
        <v>0</v>
      </c>
      <c r="T41" s="73">
        <f t="shared" si="6"/>
        <v>0.46153846153846156</v>
      </c>
      <c r="U41" s="73">
        <f t="shared" si="7"/>
        <v>0.61538461538461542</v>
      </c>
      <c r="V41" s="73">
        <f t="shared" si="8"/>
        <v>1.0769230769230771</v>
      </c>
    </row>
    <row r="42" spans="1:22" ht="10.15" customHeight="1" x14ac:dyDescent="0.2">
      <c r="A42" s="97"/>
      <c r="B42" s="123" t="s">
        <v>423</v>
      </c>
      <c r="C42" s="73">
        <f t="shared" si="5"/>
        <v>0.42857142857142855</v>
      </c>
      <c r="D42" s="97">
        <v>4</v>
      </c>
      <c r="E42" s="97">
        <v>7</v>
      </c>
      <c r="F42" s="97">
        <v>7</v>
      </c>
      <c r="G42" s="97">
        <v>4</v>
      </c>
      <c r="H42" s="97">
        <v>3</v>
      </c>
      <c r="I42" s="97">
        <v>1</v>
      </c>
      <c r="J42" s="97">
        <v>0</v>
      </c>
      <c r="K42" s="97">
        <v>0</v>
      </c>
      <c r="L42" s="97">
        <v>1</v>
      </c>
      <c r="M42" s="97">
        <v>0</v>
      </c>
      <c r="N42" s="97">
        <v>2</v>
      </c>
      <c r="O42" s="97">
        <v>0</v>
      </c>
      <c r="P42" s="97">
        <v>1</v>
      </c>
      <c r="Q42" s="97">
        <v>0</v>
      </c>
      <c r="R42" s="97">
        <v>0</v>
      </c>
      <c r="S42" s="97">
        <v>0</v>
      </c>
      <c r="T42" s="73">
        <f t="shared" si="6"/>
        <v>0.42857142857142855</v>
      </c>
      <c r="U42" s="73">
        <f t="shared" si="7"/>
        <v>0.5714285714285714</v>
      </c>
      <c r="V42" s="73">
        <f t="shared" si="8"/>
        <v>1</v>
      </c>
    </row>
    <row r="43" spans="1:22" ht="10.15" customHeight="1" x14ac:dyDescent="0.2">
      <c r="A43" s="97"/>
      <c r="B43" s="123" t="s">
        <v>404</v>
      </c>
      <c r="C43" s="73">
        <f t="shared" si="5"/>
        <v>0.4</v>
      </c>
      <c r="D43" s="97">
        <v>4</v>
      </c>
      <c r="E43" s="97">
        <v>12</v>
      </c>
      <c r="F43" s="97">
        <v>10</v>
      </c>
      <c r="G43" s="97">
        <v>5</v>
      </c>
      <c r="H43" s="97">
        <v>4</v>
      </c>
      <c r="I43" s="97">
        <v>0</v>
      </c>
      <c r="J43" s="97">
        <v>0</v>
      </c>
      <c r="K43" s="97">
        <v>0</v>
      </c>
      <c r="L43" s="97">
        <v>0</v>
      </c>
      <c r="M43" s="97">
        <v>2</v>
      </c>
      <c r="N43" s="97">
        <v>2</v>
      </c>
      <c r="O43" s="97">
        <v>0</v>
      </c>
      <c r="P43" s="97">
        <v>3</v>
      </c>
      <c r="Q43" s="97">
        <v>0</v>
      </c>
      <c r="R43" s="97">
        <v>0</v>
      </c>
      <c r="S43" s="97">
        <v>0</v>
      </c>
      <c r="T43" s="73">
        <f t="shared" si="6"/>
        <v>0.5</v>
      </c>
      <c r="U43" s="73">
        <f t="shared" si="7"/>
        <v>0.4</v>
      </c>
      <c r="V43" s="73">
        <f t="shared" si="8"/>
        <v>0.9</v>
      </c>
    </row>
    <row r="44" spans="1:22" ht="10.15" customHeight="1" x14ac:dyDescent="0.2">
      <c r="A44" s="97"/>
      <c r="B44" s="123" t="s">
        <v>414</v>
      </c>
      <c r="C44" s="73">
        <f t="shared" si="5"/>
        <v>0.33333333333333331</v>
      </c>
      <c r="D44" s="97">
        <v>3</v>
      </c>
      <c r="E44" s="97">
        <v>10</v>
      </c>
      <c r="F44" s="97">
        <v>9</v>
      </c>
      <c r="G44" s="97">
        <v>2</v>
      </c>
      <c r="H44" s="97">
        <v>3</v>
      </c>
      <c r="I44" s="97">
        <v>0</v>
      </c>
      <c r="J44" s="97">
        <v>0</v>
      </c>
      <c r="K44" s="97">
        <v>0</v>
      </c>
      <c r="L44" s="97">
        <v>0</v>
      </c>
      <c r="M44" s="97">
        <v>1</v>
      </c>
      <c r="N44" s="97">
        <v>3</v>
      </c>
      <c r="O44" s="97">
        <v>0</v>
      </c>
      <c r="P44" s="97">
        <v>2</v>
      </c>
      <c r="Q44" s="97">
        <v>0</v>
      </c>
      <c r="R44" s="97">
        <v>0</v>
      </c>
      <c r="S44" s="97">
        <v>0</v>
      </c>
      <c r="T44" s="73">
        <f t="shared" si="6"/>
        <v>0.4</v>
      </c>
      <c r="U44" s="73">
        <f t="shared" si="7"/>
        <v>0.33333333333333331</v>
      </c>
      <c r="V44" s="73">
        <f t="shared" si="8"/>
        <v>0.73333333333333339</v>
      </c>
    </row>
    <row r="45" spans="1:22" ht="10.15" customHeight="1" x14ac:dyDescent="0.2">
      <c r="A45" s="97"/>
      <c r="B45" s="123" t="s">
        <v>406</v>
      </c>
      <c r="C45" s="73">
        <f t="shared" si="5"/>
        <v>0.27272727272727271</v>
      </c>
      <c r="D45" s="97">
        <v>4</v>
      </c>
      <c r="E45" s="97">
        <v>14</v>
      </c>
      <c r="F45" s="97">
        <v>11</v>
      </c>
      <c r="G45" s="97">
        <v>1</v>
      </c>
      <c r="H45" s="97">
        <v>3</v>
      </c>
      <c r="I45" s="97">
        <v>0</v>
      </c>
      <c r="J45" s="97">
        <v>0</v>
      </c>
      <c r="K45" s="97">
        <v>0</v>
      </c>
      <c r="L45" s="97">
        <v>4</v>
      </c>
      <c r="M45" s="97">
        <v>1</v>
      </c>
      <c r="N45" s="97">
        <v>0</v>
      </c>
      <c r="O45" s="97">
        <v>0</v>
      </c>
      <c r="P45" s="97">
        <v>3</v>
      </c>
      <c r="Q45" s="97">
        <v>0</v>
      </c>
      <c r="R45" s="97">
        <v>0</v>
      </c>
      <c r="S45" s="97">
        <v>2</v>
      </c>
      <c r="T45" s="73">
        <f t="shared" si="6"/>
        <v>0.2857142857142857</v>
      </c>
      <c r="U45" s="73">
        <f t="shared" si="7"/>
        <v>0.27272727272727271</v>
      </c>
      <c r="V45" s="73">
        <f t="shared" si="8"/>
        <v>0.55844155844155841</v>
      </c>
    </row>
    <row r="46" spans="1:22" ht="10.15" customHeight="1" x14ac:dyDescent="0.2">
      <c r="A46" s="97"/>
      <c r="B46" s="123" t="s">
        <v>410</v>
      </c>
      <c r="C46" s="73">
        <f t="shared" si="5"/>
        <v>0.25</v>
      </c>
      <c r="D46" s="97">
        <v>2</v>
      </c>
      <c r="E46" s="97">
        <v>7</v>
      </c>
      <c r="F46" s="97">
        <v>4</v>
      </c>
      <c r="G46" s="97">
        <v>0</v>
      </c>
      <c r="H46" s="97">
        <v>1</v>
      </c>
      <c r="I46" s="97">
        <v>0</v>
      </c>
      <c r="J46" s="97">
        <v>0</v>
      </c>
      <c r="K46" s="97">
        <v>0</v>
      </c>
      <c r="L46" s="97">
        <v>3</v>
      </c>
      <c r="M46" s="97">
        <v>2</v>
      </c>
      <c r="N46" s="97">
        <v>0</v>
      </c>
      <c r="O46" s="97">
        <v>0</v>
      </c>
      <c r="P46" s="97">
        <v>1</v>
      </c>
      <c r="Q46" s="97">
        <v>0</v>
      </c>
      <c r="R46" s="97">
        <v>0</v>
      </c>
      <c r="S46" s="97">
        <v>1</v>
      </c>
      <c r="T46" s="73">
        <f t="shared" si="6"/>
        <v>0.42857142857142855</v>
      </c>
      <c r="U46" s="73">
        <f t="shared" si="7"/>
        <v>0.25</v>
      </c>
      <c r="V46" s="73">
        <f t="shared" si="8"/>
        <v>0.6785714285714286</v>
      </c>
    </row>
    <row r="47" spans="1:22" ht="10.15" customHeight="1" x14ac:dyDescent="0.2">
      <c r="A47" s="97"/>
      <c r="B47" s="123" t="s">
        <v>305</v>
      </c>
      <c r="C47" s="73">
        <f t="shared" si="5"/>
        <v>8.3333333333333329E-2</v>
      </c>
      <c r="D47" s="97">
        <v>4</v>
      </c>
      <c r="E47" s="97">
        <v>15</v>
      </c>
      <c r="F47" s="97">
        <v>12</v>
      </c>
      <c r="G47" s="97">
        <v>2</v>
      </c>
      <c r="H47" s="97">
        <v>1</v>
      </c>
      <c r="I47" s="97">
        <v>0</v>
      </c>
      <c r="J47" s="97">
        <v>0</v>
      </c>
      <c r="K47" s="97">
        <v>0</v>
      </c>
      <c r="L47" s="97">
        <v>1</v>
      </c>
      <c r="M47" s="97">
        <v>2</v>
      </c>
      <c r="N47" s="97">
        <v>2</v>
      </c>
      <c r="O47" s="97">
        <v>1</v>
      </c>
      <c r="P47" s="97">
        <v>0</v>
      </c>
      <c r="Q47" s="97">
        <v>0</v>
      </c>
      <c r="R47" s="97">
        <v>0</v>
      </c>
      <c r="S47" s="97">
        <v>0</v>
      </c>
      <c r="T47" s="73">
        <f t="shared" si="6"/>
        <v>0.26666666666666666</v>
      </c>
      <c r="U47" s="73">
        <f t="shared" si="7"/>
        <v>8.3333333333333329E-2</v>
      </c>
      <c r="V47" s="73">
        <f t="shared" si="8"/>
        <v>0.35</v>
      </c>
    </row>
    <row r="48" spans="1:22" ht="10.15" customHeight="1" x14ac:dyDescent="0.2">
      <c r="A48" s="97"/>
      <c r="B48" s="123" t="s">
        <v>415</v>
      </c>
      <c r="C48" s="73">
        <v>0</v>
      </c>
      <c r="D48" s="97">
        <v>2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73">
        <v>0</v>
      </c>
      <c r="U48" s="73">
        <v>0</v>
      </c>
      <c r="V48" s="73">
        <v>0</v>
      </c>
    </row>
    <row r="49" spans="1:22" ht="10.15" customHeight="1" x14ac:dyDescent="0.2">
      <c r="A49" s="97"/>
      <c r="B49" s="123" t="s">
        <v>416</v>
      </c>
      <c r="C49" s="73">
        <f t="shared" si="5"/>
        <v>0</v>
      </c>
      <c r="D49" s="97">
        <v>3</v>
      </c>
      <c r="E49" s="97">
        <v>3</v>
      </c>
      <c r="F49" s="97">
        <v>2</v>
      </c>
      <c r="G49" s="97">
        <v>2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1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97">
        <v>0</v>
      </c>
      <c r="T49" s="73">
        <f t="shared" si="6"/>
        <v>0.33333333333333331</v>
      </c>
      <c r="U49" s="73">
        <f t="shared" si="7"/>
        <v>0</v>
      </c>
      <c r="V49" s="73">
        <f t="shared" si="8"/>
        <v>0.33333333333333331</v>
      </c>
    </row>
    <row r="50" spans="1:22" ht="10.15" customHeight="1" x14ac:dyDescent="0.2">
      <c r="A50" s="179"/>
      <c r="B50" s="180" t="s">
        <v>110</v>
      </c>
      <c r="C50" s="181">
        <f t="shared" si="5"/>
        <v>0.43859649122807015</v>
      </c>
      <c r="D50" s="179">
        <v>4</v>
      </c>
      <c r="E50" s="179">
        <f t="shared" ref="E50:S50" si="9">SUM(E33:E49)</f>
        <v>132</v>
      </c>
      <c r="F50" s="179">
        <f t="shared" si="9"/>
        <v>114</v>
      </c>
      <c r="G50" s="179">
        <f t="shared" si="9"/>
        <v>34</v>
      </c>
      <c r="H50" s="179">
        <f t="shared" si="9"/>
        <v>50</v>
      </c>
      <c r="I50" s="179">
        <f t="shared" si="9"/>
        <v>10</v>
      </c>
      <c r="J50" s="179">
        <f t="shared" si="9"/>
        <v>0</v>
      </c>
      <c r="K50" s="179">
        <f t="shared" si="9"/>
        <v>0</v>
      </c>
      <c r="L50" s="179">
        <f t="shared" si="9"/>
        <v>24</v>
      </c>
      <c r="M50" s="179">
        <f t="shared" si="9"/>
        <v>12</v>
      </c>
      <c r="N50" s="179">
        <f t="shared" si="9"/>
        <v>14</v>
      </c>
      <c r="O50" s="179">
        <f t="shared" si="9"/>
        <v>3</v>
      </c>
      <c r="P50" s="179">
        <f t="shared" si="9"/>
        <v>13</v>
      </c>
      <c r="Q50" s="179">
        <f t="shared" si="9"/>
        <v>1</v>
      </c>
      <c r="R50" s="179">
        <f t="shared" si="9"/>
        <v>0</v>
      </c>
      <c r="S50" s="179">
        <f t="shared" si="9"/>
        <v>3</v>
      </c>
      <c r="T50" s="181">
        <f t="shared" si="6"/>
        <v>0.49242424242424243</v>
      </c>
      <c r="U50" s="181">
        <f t="shared" si="7"/>
        <v>0.52631578947368418</v>
      </c>
      <c r="V50" s="181">
        <f t="shared" si="8"/>
        <v>1.0187400318979267</v>
      </c>
    </row>
    <row r="51" spans="1:22" ht="11.1" customHeight="1" x14ac:dyDescent="0.2"/>
    <row r="52" spans="1:22" ht="13.9" customHeight="1" x14ac:dyDescent="0.25">
      <c r="A52" s="161" t="s">
        <v>395</v>
      </c>
    </row>
    <row r="53" spans="1:22" ht="10.15" customHeight="1" x14ac:dyDescent="0.2">
      <c r="A53" s="69" t="s">
        <v>62</v>
      </c>
      <c r="B53" s="69" t="s">
        <v>63</v>
      </c>
      <c r="C53" s="70" t="s">
        <v>64</v>
      </c>
      <c r="D53" s="70" t="s">
        <v>65</v>
      </c>
      <c r="E53" s="70" t="s">
        <v>66</v>
      </c>
      <c r="F53" s="70" t="s">
        <v>67</v>
      </c>
      <c r="G53" s="70" t="s">
        <v>68</v>
      </c>
      <c r="H53" s="70" t="s">
        <v>69</v>
      </c>
      <c r="I53" s="70" t="s">
        <v>70</v>
      </c>
      <c r="J53" s="70" t="s">
        <v>71</v>
      </c>
      <c r="K53" s="70" t="s">
        <v>72</v>
      </c>
      <c r="L53" s="70" t="s">
        <v>73</v>
      </c>
      <c r="M53" s="70" t="s">
        <v>74</v>
      </c>
      <c r="N53" s="70" t="s">
        <v>75</v>
      </c>
      <c r="O53" s="70" t="s">
        <v>76</v>
      </c>
      <c r="P53" s="70" t="s">
        <v>77</v>
      </c>
      <c r="Q53" s="70" t="s">
        <v>78</v>
      </c>
      <c r="R53" s="70" t="s">
        <v>79</v>
      </c>
      <c r="S53" s="70" t="s">
        <v>80</v>
      </c>
      <c r="T53" s="70" t="s">
        <v>81</v>
      </c>
      <c r="U53" s="70" t="s">
        <v>82</v>
      </c>
      <c r="V53" s="70" t="s">
        <v>83</v>
      </c>
    </row>
    <row r="54" spans="1:22" ht="10.15" customHeight="1" x14ac:dyDescent="0.2">
      <c r="A54" s="206">
        <v>17</v>
      </c>
      <c r="B54" s="148" t="s">
        <v>399</v>
      </c>
      <c r="C54" s="73">
        <f t="shared" ref="C54:C80" si="10">H54/F54</f>
        <v>0.7142857142857143</v>
      </c>
      <c r="D54" s="97">
        <v>2</v>
      </c>
      <c r="E54" s="97">
        <v>8</v>
      </c>
      <c r="F54" s="97">
        <v>7</v>
      </c>
      <c r="G54" s="97">
        <v>3</v>
      </c>
      <c r="H54" s="97">
        <v>5</v>
      </c>
      <c r="I54" s="97">
        <v>1</v>
      </c>
      <c r="J54" s="97">
        <v>0</v>
      </c>
      <c r="K54" s="97">
        <v>0</v>
      </c>
      <c r="L54" s="97">
        <v>1</v>
      </c>
      <c r="M54" s="97">
        <v>1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73">
        <f t="shared" ref="T54:T80" si="11">(H54+M54+O54)/(F54+M54+O54+R54+S54)</f>
        <v>0.75</v>
      </c>
      <c r="U54" s="73">
        <f t="shared" ref="U54:U80" si="12">(H54+I54+2*J54+3*K54)/F54</f>
        <v>0.8571428571428571</v>
      </c>
      <c r="V54" s="73">
        <f t="shared" ref="V54:V80" si="13">T54+U54</f>
        <v>1.6071428571428572</v>
      </c>
    </row>
    <row r="55" spans="1:22" ht="10.15" customHeight="1" x14ac:dyDescent="0.2">
      <c r="A55" s="206">
        <v>44</v>
      </c>
      <c r="B55" s="148" t="s">
        <v>400</v>
      </c>
      <c r="C55" s="73">
        <f t="shared" si="10"/>
        <v>0.59523809523809523</v>
      </c>
      <c r="D55" s="97">
        <v>18</v>
      </c>
      <c r="E55" s="97">
        <v>50</v>
      </c>
      <c r="F55" s="97">
        <v>42</v>
      </c>
      <c r="G55" s="97">
        <v>11</v>
      </c>
      <c r="H55" s="97">
        <v>25</v>
      </c>
      <c r="I55" s="97">
        <v>5</v>
      </c>
      <c r="J55" s="97">
        <v>0</v>
      </c>
      <c r="K55" s="97">
        <v>0</v>
      </c>
      <c r="L55" s="97">
        <v>20</v>
      </c>
      <c r="M55" s="97">
        <v>8</v>
      </c>
      <c r="N55" s="97">
        <v>0</v>
      </c>
      <c r="O55" s="97">
        <v>0</v>
      </c>
      <c r="P55" s="97">
        <v>1</v>
      </c>
      <c r="Q55" s="97">
        <v>0</v>
      </c>
      <c r="R55" s="97">
        <v>0</v>
      </c>
      <c r="S55" s="97">
        <v>0</v>
      </c>
      <c r="T55" s="73">
        <f t="shared" si="11"/>
        <v>0.66</v>
      </c>
      <c r="U55" s="73">
        <f t="shared" si="12"/>
        <v>0.7142857142857143</v>
      </c>
      <c r="V55" s="73">
        <f t="shared" si="13"/>
        <v>1.3742857142857143</v>
      </c>
    </row>
    <row r="56" spans="1:22" ht="10.15" customHeight="1" x14ac:dyDescent="0.2">
      <c r="A56" s="206">
        <v>21</v>
      </c>
      <c r="B56" s="148" t="s">
        <v>401</v>
      </c>
      <c r="C56" s="73">
        <f t="shared" si="10"/>
        <v>0.57499999999999996</v>
      </c>
      <c r="D56" s="97">
        <v>17</v>
      </c>
      <c r="E56" s="97">
        <v>52</v>
      </c>
      <c r="F56" s="97">
        <v>40</v>
      </c>
      <c r="G56" s="97">
        <v>12</v>
      </c>
      <c r="H56" s="97">
        <v>23</v>
      </c>
      <c r="I56" s="97">
        <v>7</v>
      </c>
      <c r="J56" s="97">
        <v>0</v>
      </c>
      <c r="K56" s="97">
        <v>1</v>
      </c>
      <c r="L56" s="97">
        <v>17</v>
      </c>
      <c r="M56" s="97">
        <v>5</v>
      </c>
      <c r="N56" s="97">
        <v>2</v>
      </c>
      <c r="O56" s="97">
        <v>3</v>
      </c>
      <c r="P56" s="97">
        <v>0</v>
      </c>
      <c r="Q56" s="97">
        <v>0</v>
      </c>
      <c r="R56" s="97">
        <v>0</v>
      </c>
      <c r="S56" s="97">
        <v>4</v>
      </c>
      <c r="T56" s="73">
        <f t="shared" si="11"/>
        <v>0.59615384615384615</v>
      </c>
      <c r="U56" s="73">
        <f t="shared" si="12"/>
        <v>0.82499999999999996</v>
      </c>
      <c r="V56" s="73">
        <f t="shared" si="13"/>
        <v>1.421153846153846</v>
      </c>
    </row>
    <row r="57" spans="1:22" ht="10.15" customHeight="1" x14ac:dyDescent="0.2">
      <c r="A57" s="206">
        <v>10</v>
      </c>
      <c r="B57" s="148" t="s">
        <v>302</v>
      </c>
      <c r="C57" s="73">
        <f t="shared" si="10"/>
        <v>0.5</v>
      </c>
      <c r="D57" s="97">
        <v>15</v>
      </c>
      <c r="E57" s="97">
        <v>42</v>
      </c>
      <c r="F57" s="97">
        <v>34</v>
      </c>
      <c r="G57" s="97">
        <v>11</v>
      </c>
      <c r="H57" s="97">
        <v>17</v>
      </c>
      <c r="I57" s="97">
        <v>8</v>
      </c>
      <c r="J57" s="97">
        <v>0</v>
      </c>
      <c r="K57" s="97">
        <v>0</v>
      </c>
      <c r="L57" s="97">
        <v>11</v>
      </c>
      <c r="M57" s="97">
        <v>6</v>
      </c>
      <c r="N57" s="97">
        <v>4</v>
      </c>
      <c r="O57" s="97">
        <v>2</v>
      </c>
      <c r="P57" s="97">
        <v>1</v>
      </c>
      <c r="Q57" s="97">
        <v>0</v>
      </c>
      <c r="R57" s="97">
        <v>0</v>
      </c>
      <c r="S57" s="97">
        <v>0</v>
      </c>
      <c r="T57" s="73">
        <f t="shared" si="11"/>
        <v>0.59523809523809523</v>
      </c>
      <c r="U57" s="73">
        <f t="shared" si="12"/>
        <v>0.73529411764705888</v>
      </c>
      <c r="V57" s="73">
        <f t="shared" si="13"/>
        <v>1.3305322128851542</v>
      </c>
    </row>
    <row r="58" spans="1:22" ht="10.15" customHeight="1" x14ac:dyDescent="0.2">
      <c r="A58" s="206">
        <v>35</v>
      </c>
      <c r="B58" s="148" t="s">
        <v>402</v>
      </c>
      <c r="C58" s="73">
        <f t="shared" si="10"/>
        <v>0.5</v>
      </c>
      <c r="D58" s="97">
        <v>2</v>
      </c>
      <c r="E58" s="97">
        <v>2</v>
      </c>
      <c r="F58" s="97">
        <v>2</v>
      </c>
      <c r="G58" s="97">
        <v>1</v>
      </c>
      <c r="H58" s="97">
        <v>1</v>
      </c>
      <c r="I58" s="97">
        <v>0</v>
      </c>
      <c r="J58" s="97">
        <v>0</v>
      </c>
      <c r="K58" s="97">
        <v>0</v>
      </c>
      <c r="L58" s="97">
        <v>0</v>
      </c>
      <c r="M58" s="97">
        <v>0</v>
      </c>
      <c r="N58" s="97">
        <v>1</v>
      </c>
      <c r="O58" s="97">
        <v>0</v>
      </c>
      <c r="P58" s="97">
        <v>0</v>
      </c>
      <c r="Q58" s="97">
        <v>0</v>
      </c>
      <c r="R58" s="97">
        <v>0</v>
      </c>
      <c r="S58" s="97">
        <v>0</v>
      </c>
      <c r="T58" s="73">
        <f t="shared" si="11"/>
        <v>0.5</v>
      </c>
      <c r="U58" s="73">
        <f t="shared" si="12"/>
        <v>0.5</v>
      </c>
      <c r="V58" s="73">
        <f t="shared" si="13"/>
        <v>1</v>
      </c>
    </row>
    <row r="59" spans="1:22" ht="10.15" customHeight="1" x14ac:dyDescent="0.2">
      <c r="A59" s="206">
        <v>6</v>
      </c>
      <c r="B59" s="148" t="s">
        <v>403</v>
      </c>
      <c r="C59" s="73">
        <f t="shared" si="10"/>
        <v>0.49333333333333335</v>
      </c>
      <c r="D59" s="97">
        <v>27</v>
      </c>
      <c r="E59" s="97">
        <v>90</v>
      </c>
      <c r="F59" s="97">
        <v>75</v>
      </c>
      <c r="G59" s="97">
        <v>31</v>
      </c>
      <c r="H59" s="97">
        <v>37</v>
      </c>
      <c r="I59" s="97">
        <v>7</v>
      </c>
      <c r="J59" s="97">
        <v>1</v>
      </c>
      <c r="K59" s="97">
        <v>0</v>
      </c>
      <c r="L59" s="97">
        <v>16</v>
      </c>
      <c r="M59" s="97">
        <v>3</v>
      </c>
      <c r="N59" s="97">
        <v>2</v>
      </c>
      <c r="O59" s="97">
        <v>10</v>
      </c>
      <c r="P59" s="97">
        <v>8</v>
      </c>
      <c r="Q59" s="97">
        <v>0</v>
      </c>
      <c r="R59" s="97">
        <v>0</v>
      </c>
      <c r="S59" s="97">
        <v>2</v>
      </c>
      <c r="T59" s="73">
        <f t="shared" si="11"/>
        <v>0.55555555555555558</v>
      </c>
      <c r="U59" s="73">
        <f t="shared" si="12"/>
        <v>0.61333333333333329</v>
      </c>
      <c r="V59" s="73">
        <f t="shared" si="13"/>
        <v>1.1688888888888889</v>
      </c>
    </row>
    <row r="60" spans="1:22" ht="10.15" customHeight="1" x14ac:dyDescent="0.2">
      <c r="A60" s="206">
        <v>27</v>
      </c>
      <c r="B60" s="148" t="s">
        <v>405</v>
      </c>
      <c r="C60" s="73">
        <f t="shared" si="10"/>
        <v>0.44444444444444442</v>
      </c>
      <c r="D60" s="97">
        <v>13</v>
      </c>
      <c r="E60" s="97">
        <v>30</v>
      </c>
      <c r="F60" s="97">
        <v>27</v>
      </c>
      <c r="G60" s="97">
        <v>6</v>
      </c>
      <c r="H60" s="97">
        <v>12</v>
      </c>
      <c r="I60" s="97">
        <v>1</v>
      </c>
      <c r="J60" s="97">
        <v>0</v>
      </c>
      <c r="K60" s="97">
        <v>0</v>
      </c>
      <c r="L60" s="97">
        <v>5</v>
      </c>
      <c r="M60" s="97">
        <v>3</v>
      </c>
      <c r="N60" s="97">
        <v>3</v>
      </c>
      <c r="O60" s="97">
        <v>0</v>
      </c>
      <c r="P60" s="97">
        <v>0</v>
      </c>
      <c r="Q60" s="97">
        <v>1</v>
      </c>
      <c r="R60" s="97">
        <v>0</v>
      </c>
      <c r="S60" s="97">
        <v>0</v>
      </c>
      <c r="T60" s="73">
        <f t="shared" si="11"/>
        <v>0.5</v>
      </c>
      <c r="U60" s="73">
        <f t="shared" si="12"/>
        <v>0.48148148148148145</v>
      </c>
      <c r="V60" s="73">
        <f t="shared" si="13"/>
        <v>0.9814814814814814</v>
      </c>
    </row>
    <row r="61" spans="1:22" ht="10.15" customHeight="1" x14ac:dyDescent="0.2">
      <c r="A61" s="206">
        <v>7</v>
      </c>
      <c r="B61" s="148" t="s">
        <v>404</v>
      </c>
      <c r="C61" s="73">
        <f t="shared" si="10"/>
        <v>0.44</v>
      </c>
      <c r="D61" s="97">
        <v>26</v>
      </c>
      <c r="E61" s="97">
        <v>78</v>
      </c>
      <c r="F61" s="97">
        <v>75</v>
      </c>
      <c r="G61" s="97">
        <v>24</v>
      </c>
      <c r="H61" s="97">
        <v>33</v>
      </c>
      <c r="I61" s="97">
        <v>2</v>
      </c>
      <c r="J61" s="97">
        <v>1</v>
      </c>
      <c r="K61" s="97">
        <v>1</v>
      </c>
      <c r="L61" s="97">
        <v>15</v>
      </c>
      <c r="M61" s="97">
        <v>4</v>
      </c>
      <c r="N61" s="97">
        <v>10</v>
      </c>
      <c r="O61" s="97">
        <v>0</v>
      </c>
      <c r="P61" s="97">
        <v>16</v>
      </c>
      <c r="Q61" s="97">
        <v>0</v>
      </c>
      <c r="R61" s="97">
        <v>0</v>
      </c>
      <c r="S61" s="97">
        <v>1</v>
      </c>
      <c r="T61" s="73">
        <f t="shared" si="11"/>
        <v>0.46250000000000002</v>
      </c>
      <c r="U61" s="73">
        <f t="shared" si="12"/>
        <v>0.53333333333333333</v>
      </c>
      <c r="V61" s="73">
        <f t="shared" si="13"/>
        <v>0.99583333333333335</v>
      </c>
    </row>
    <row r="62" spans="1:22" ht="10.15" customHeight="1" x14ac:dyDescent="0.2">
      <c r="A62" s="206">
        <v>19</v>
      </c>
      <c r="B62" s="148" t="s">
        <v>407</v>
      </c>
      <c r="C62" s="73">
        <f t="shared" si="10"/>
        <v>0.42307692307692307</v>
      </c>
      <c r="D62" s="97">
        <v>20</v>
      </c>
      <c r="E62" s="97">
        <v>60</v>
      </c>
      <c r="F62" s="97">
        <v>52</v>
      </c>
      <c r="G62" s="97">
        <v>19</v>
      </c>
      <c r="H62" s="97">
        <v>22</v>
      </c>
      <c r="I62" s="97">
        <v>8</v>
      </c>
      <c r="J62" s="97">
        <v>1</v>
      </c>
      <c r="K62" s="97">
        <v>2</v>
      </c>
      <c r="L62" s="97">
        <v>15</v>
      </c>
      <c r="M62" s="97">
        <v>6</v>
      </c>
      <c r="N62" s="97">
        <v>12</v>
      </c>
      <c r="O62" s="97">
        <v>2</v>
      </c>
      <c r="P62" s="97">
        <v>0</v>
      </c>
      <c r="Q62" s="97">
        <v>0</v>
      </c>
      <c r="R62" s="97">
        <v>0</v>
      </c>
      <c r="S62" s="97">
        <v>0</v>
      </c>
      <c r="T62" s="73">
        <f t="shared" si="11"/>
        <v>0.5</v>
      </c>
      <c r="U62" s="73">
        <f t="shared" si="12"/>
        <v>0.73076923076923073</v>
      </c>
      <c r="V62" s="73">
        <f t="shared" si="13"/>
        <v>1.2307692307692308</v>
      </c>
    </row>
    <row r="63" spans="1:22" ht="10.15" customHeight="1" x14ac:dyDescent="0.2">
      <c r="A63" s="206">
        <v>77</v>
      </c>
      <c r="B63" s="148" t="s">
        <v>406</v>
      </c>
      <c r="C63" s="73">
        <f t="shared" si="10"/>
        <v>0.41269841269841268</v>
      </c>
      <c r="D63" s="97">
        <v>24</v>
      </c>
      <c r="E63" s="97">
        <v>72</v>
      </c>
      <c r="F63" s="97">
        <v>63</v>
      </c>
      <c r="G63" s="97">
        <v>22</v>
      </c>
      <c r="H63" s="97">
        <v>26</v>
      </c>
      <c r="I63" s="97">
        <v>3</v>
      </c>
      <c r="J63" s="97">
        <v>3</v>
      </c>
      <c r="K63" s="97">
        <v>0</v>
      </c>
      <c r="L63" s="97">
        <v>20</v>
      </c>
      <c r="M63" s="97">
        <v>7</v>
      </c>
      <c r="N63" s="97">
        <v>3</v>
      </c>
      <c r="O63" s="97">
        <v>0</v>
      </c>
      <c r="P63" s="97">
        <v>16</v>
      </c>
      <c r="Q63" s="97">
        <v>2</v>
      </c>
      <c r="R63" s="97">
        <v>0</v>
      </c>
      <c r="S63" s="97">
        <v>2</v>
      </c>
      <c r="T63" s="73">
        <f t="shared" si="11"/>
        <v>0.45833333333333331</v>
      </c>
      <c r="U63" s="73">
        <f t="shared" si="12"/>
        <v>0.55555555555555558</v>
      </c>
      <c r="V63" s="73">
        <f t="shared" si="13"/>
        <v>1.0138888888888888</v>
      </c>
    </row>
    <row r="64" spans="1:22" ht="10.15" customHeight="1" x14ac:dyDescent="0.2">
      <c r="A64" s="206">
        <v>23</v>
      </c>
      <c r="B64" s="148" t="s">
        <v>409</v>
      </c>
      <c r="C64" s="73">
        <f t="shared" si="10"/>
        <v>0.38709677419354838</v>
      </c>
      <c r="D64" s="97">
        <v>18</v>
      </c>
      <c r="E64" s="97">
        <v>38</v>
      </c>
      <c r="F64" s="97">
        <v>31</v>
      </c>
      <c r="G64" s="97">
        <v>11</v>
      </c>
      <c r="H64" s="97">
        <v>12</v>
      </c>
      <c r="I64" s="97">
        <v>2</v>
      </c>
      <c r="J64" s="97">
        <v>0</v>
      </c>
      <c r="K64" s="97">
        <v>0</v>
      </c>
      <c r="L64" s="97">
        <v>9</v>
      </c>
      <c r="M64" s="97">
        <v>7</v>
      </c>
      <c r="N64" s="97">
        <v>8</v>
      </c>
      <c r="O64" s="97">
        <v>0</v>
      </c>
      <c r="P64" s="97">
        <v>3</v>
      </c>
      <c r="Q64" s="97">
        <v>0</v>
      </c>
      <c r="R64" s="97">
        <v>0</v>
      </c>
      <c r="S64" s="97">
        <v>0</v>
      </c>
      <c r="T64" s="73">
        <f t="shared" si="11"/>
        <v>0.5</v>
      </c>
      <c r="U64" s="73">
        <f t="shared" si="12"/>
        <v>0.45161290322580644</v>
      </c>
      <c r="V64" s="73">
        <f t="shared" si="13"/>
        <v>0.95161290322580649</v>
      </c>
    </row>
    <row r="65" spans="1:22" ht="10.15" customHeight="1" x14ac:dyDescent="0.2">
      <c r="A65" s="206">
        <v>86</v>
      </c>
      <c r="B65" s="148" t="s">
        <v>408</v>
      </c>
      <c r="C65" s="73">
        <f t="shared" si="10"/>
        <v>0.38461538461538464</v>
      </c>
      <c r="D65" s="97">
        <v>13</v>
      </c>
      <c r="E65" s="97">
        <v>30</v>
      </c>
      <c r="F65" s="97">
        <v>26</v>
      </c>
      <c r="G65" s="97">
        <v>7</v>
      </c>
      <c r="H65" s="97">
        <v>10</v>
      </c>
      <c r="I65" s="97">
        <v>3</v>
      </c>
      <c r="J65" s="97">
        <v>0</v>
      </c>
      <c r="K65" s="97">
        <v>0</v>
      </c>
      <c r="L65" s="97">
        <v>7</v>
      </c>
      <c r="M65" s="97">
        <v>4</v>
      </c>
      <c r="N65" s="97">
        <v>3</v>
      </c>
      <c r="O65" s="97">
        <v>0</v>
      </c>
      <c r="P65" s="97">
        <v>1</v>
      </c>
      <c r="Q65" s="97">
        <v>0</v>
      </c>
      <c r="R65" s="97">
        <v>0</v>
      </c>
      <c r="S65" s="97">
        <v>0</v>
      </c>
      <c r="T65" s="73">
        <f t="shared" si="11"/>
        <v>0.46666666666666667</v>
      </c>
      <c r="U65" s="73">
        <f t="shared" si="12"/>
        <v>0.5</v>
      </c>
      <c r="V65" s="73">
        <f t="shared" si="13"/>
        <v>0.96666666666666667</v>
      </c>
    </row>
    <row r="66" spans="1:22" ht="10.15" customHeight="1" x14ac:dyDescent="0.2">
      <c r="A66" s="206">
        <v>2</v>
      </c>
      <c r="B66" s="148" t="s">
        <v>304</v>
      </c>
      <c r="C66" s="73">
        <f t="shared" si="10"/>
        <v>0.37209302325581395</v>
      </c>
      <c r="D66" s="97">
        <v>17</v>
      </c>
      <c r="E66" s="97">
        <v>45</v>
      </c>
      <c r="F66" s="97">
        <v>43</v>
      </c>
      <c r="G66" s="97">
        <v>15</v>
      </c>
      <c r="H66" s="97">
        <v>16</v>
      </c>
      <c r="I66" s="97">
        <v>3</v>
      </c>
      <c r="J66" s="97">
        <v>2</v>
      </c>
      <c r="K66" s="97">
        <v>0</v>
      </c>
      <c r="L66" s="97">
        <v>10</v>
      </c>
      <c r="M66" s="97">
        <v>2</v>
      </c>
      <c r="N66" s="97">
        <v>2</v>
      </c>
      <c r="O66" s="97">
        <v>0</v>
      </c>
      <c r="P66" s="97">
        <v>2</v>
      </c>
      <c r="Q66" s="97">
        <v>0</v>
      </c>
      <c r="R66" s="97">
        <v>0</v>
      </c>
      <c r="S66" s="97">
        <v>0</v>
      </c>
      <c r="T66" s="73">
        <f t="shared" si="11"/>
        <v>0.4</v>
      </c>
      <c r="U66" s="73">
        <f t="shared" si="12"/>
        <v>0.53488372093023251</v>
      </c>
      <c r="V66" s="73">
        <f t="shared" si="13"/>
        <v>0.93488372093023253</v>
      </c>
    </row>
    <row r="67" spans="1:22" ht="10.15" customHeight="1" x14ac:dyDescent="0.2">
      <c r="A67" s="206">
        <v>32</v>
      </c>
      <c r="B67" s="148" t="s">
        <v>417</v>
      </c>
      <c r="C67" s="73">
        <f t="shared" si="10"/>
        <v>0.37037037037037035</v>
      </c>
      <c r="D67" s="97">
        <v>15</v>
      </c>
      <c r="E67" s="97">
        <v>30</v>
      </c>
      <c r="F67" s="97">
        <v>27</v>
      </c>
      <c r="G67" s="97">
        <v>5</v>
      </c>
      <c r="H67" s="97">
        <v>10</v>
      </c>
      <c r="I67" s="97">
        <v>2</v>
      </c>
      <c r="J67" s="97">
        <v>0</v>
      </c>
      <c r="K67" s="97">
        <v>0</v>
      </c>
      <c r="L67" s="97">
        <v>4</v>
      </c>
      <c r="M67" s="97">
        <v>3</v>
      </c>
      <c r="N67" s="97">
        <v>4</v>
      </c>
      <c r="O67" s="97">
        <v>0</v>
      </c>
      <c r="P67" s="97">
        <v>0</v>
      </c>
      <c r="Q67" s="97">
        <v>1</v>
      </c>
      <c r="R67" s="97">
        <v>0</v>
      </c>
      <c r="S67" s="97">
        <v>0</v>
      </c>
      <c r="T67" s="73">
        <f t="shared" si="11"/>
        <v>0.43333333333333335</v>
      </c>
      <c r="U67" s="73">
        <f t="shared" si="12"/>
        <v>0.44444444444444442</v>
      </c>
      <c r="V67" s="73">
        <f t="shared" si="13"/>
        <v>0.87777777777777777</v>
      </c>
    </row>
    <row r="68" spans="1:22" ht="10.15" customHeight="1" x14ac:dyDescent="0.2">
      <c r="A68" s="206">
        <v>13</v>
      </c>
      <c r="B68" s="148" t="s">
        <v>410</v>
      </c>
      <c r="C68" s="73">
        <f t="shared" si="10"/>
        <v>0.35714285714285715</v>
      </c>
      <c r="D68" s="97">
        <v>16</v>
      </c>
      <c r="E68" s="97">
        <v>46</v>
      </c>
      <c r="F68" s="97">
        <v>42</v>
      </c>
      <c r="G68" s="97">
        <v>7</v>
      </c>
      <c r="H68" s="97">
        <v>15</v>
      </c>
      <c r="I68" s="97">
        <v>0</v>
      </c>
      <c r="J68" s="97">
        <v>1</v>
      </c>
      <c r="K68" s="97">
        <v>0</v>
      </c>
      <c r="L68" s="97">
        <v>8</v>
      </c>
      <c r="M68" s="97">
        <v>3</v>
      </c>
      <c r="N68" s="97">
        <v>8</v>
      </c>
      <c r="O68" s="97">
        <v>0</v>
      </c>
      <c r="P68" s="97">
        <v>2</v>
      </c>
      <c r="Q68" s="97">
        <v>0</v>
      </c>
      <c r="R68" s="97">
        <v>0</v>
      </c>
      <c r="S68" s="97">
        <v>1</v>
      </c>
      <c r="T68" s="73">
        <f t="shared" si="11"/>
        <v>0.39130434782608697</v>
      </c>
      <c r="U68" s="73">
        <f t="shared" si="12"/>
        <v>0.40476190476190477</v>
      </c>
      <c r="V68" s="73">
        <f t="shared" si="13"/>
        <v>0.7960662525879918</v>
      </c>
    </row>
    <row r="69" spans="1:22" ht="10.15" customHeight="1" x14ac:dyDescent="0.2">
      <c r="A69" s="206">
        <v>17</v>
      </c>
      <c r="B69" s="148" t="s">
        <v>411</v>
      </c>
      <c r="C69" s="73">
        <f t="shared" si="10"/>
        <v>0.33333333333333331</v>
      </c>
      <c r="D69" s="97">
        <v>8</v>
      </c>
      <c r="E69" s="97">
        <v>19</v>
      </c>
      <c r="F69" s="97">
        <v>15</v>
      </c>
      <c r="G69" s="97">
        <v>4</v>
      </c>
      <c r="H69" s="97">
        <v>5</v>
      </c>
      <c r="I69" s="97">
        <v>0</v>
      </c>
      <c r="J69" s="97">
        <v>0</v>
      </c>
      <c r="K69" s="97">
        <v>0</v>
      </c>
      <c r="L69" s="97">
        <v>4</v>
      </c>
      <c r="M69" s="97">
        <v>1</v>
      </c>
      <c r="N69" s="97">
        <v>3</v>
      </c>
      <c r="O69" s="97">
        <v>3</v>
      </c>
      <c r="P69" s="97">
        <v>1</v>
      </c>
      <c r="Q69" s="97">
        <v>0</v>
      </c>
      <c r="R69" s="97">
        <v>0</v>
      </c>
      <c r="S69" s="97">
        <v>0</v>
      </c>
      <c r="T69" s="73">
        <f t="shared" si="11"/>
        <v>0.47368421052631576</v>
      </c>
      <c r="U69" s="73">
        <f t="shared" si="12"/>
        <v>0.33333333333333331</v>
      </c>
      <c r="V69" s="73">
        <f t="shared" si="13"/>
        <v>0.80701754385964908</v>
      </c>
    </row>
    <row r="70" spans="1:22" ht="10.15" customHeight="1" x14ac:dyDescent="0.2">
      <c r="A70" s="206">
        <v>20</v>
      </c>
      <c r="B70" s="148" t="s">
        <v>412</v>
      </c>
      <c r="C70" s="73">
        <f t="shared" si="10"/>
        <v>0.33333333333333331</v>
      </c>
      <c r="D70" s="97">
        <v>1</v>
      </c>
      <c r="E70" s="97">
        <v>3</v>
      </c>
      <c r="F70" s="97">
        <v>3</v>
      </c>
      <c r="G70" s="97">
        <v>0</v>
      </c>
      <c r="H70" s="97">
        <v>1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>
        <v>0</v>
      </c>
      <c r="S70" s="97">
        <v>0</v>
      </c>
      <c r="T70" s="73">
        <f t="shared" si="11"/>
        <v>0.33333333333333331</v>
      </c>
      <c r="U70" s="73">
        <f t="shared" si="12"/>
        <v>0.33333333333333331</v>
      </c>
      <c r="V70" s="73">
        <f t="shared" si="13"/>
        <v>0.66666666666666663</v>
      </c>
    </row>
    <row r="71" spans="1:22" ht="10.15" customHeight="1" x14ac:dyDescent="0.2">
      <c r="A71" s="206">
        <v>8</v>
      </c>
      <c r="B71" s="148" t="s">
        <v>414</v>
      </c>
      <c r="C71" s="73">
        <f t="shared" si="10"/>
        <v>0.31914893617021278</v>
      </c>
      <c r="D71" s="97">
        <v>19</v>
      </c>
      <c r="E71" s="97">
        <v>56</v>
      </c>
      <c r="F71" s="97">
        <v>47</v>
      </c>
      <c r="G71" s="97">
        <v>17</v>
      </c>
      <c r="H71" s="97">
        <v>15</v>
      </c>
      <c r="I71" s="97">
        <v>4</v>
      </c>
      <c r="J71" s="97">
        <v>0</v>
      </c>
      <c r="K71" s="97">
        <v>1</v>
      </c>
      <c r="L71" s="97">
        <v>3</v>
      </c>
      <c r="M71" s="97">
        <v>8</v>
      </c>
      <c r="N71" s="97">
        <v>13</v>
      </c>
      <c r="O71" s="97">
        <v>1</v>
      </c>
      <c r="P71" s="97">
        <v>6</v>
      </c>
      <c r="Q71" s="97">
        <v>1</v>
      </c>
      <c r="R71" s="97">
        <v>0</v>
      </c>
      <c r="S71" s="97">
        <v>0</v>
      </c>
      <c r="T71" s="73">
        <f t="shared" si="11"/>
        <v>0.42857142857142855</v>
      </c>
      <c r="U71" s="73">
        <f t="shared" si="12"/>
        <v>0.46808510638297873</v>
      </c>
      <c r="V71" s="73">
        <f t="shared" si="13"/>
        <v>0.89665653495440734</v>
      </c>
    </row>
    <row r="72" spans="1:22" ht="10.15" customHeight="1" x14ac:dyDescent="0.2">
      <c r="A72" s="206">
        <v>9</v>
      </c>
      <c r="B72" s="148" t="s">
        <v>413</v>
      </c>
      <c r="C72" s="73">
        <f t="shared" si="10"/>
        <v>0.31818181818181818</v>
      </c>
      <c r="D72" s="97">
        <v>7</v>
      </c>
      <c r="E72" s="97">
        <v>24</v>
      </c>
      <c r="F72" s="97">
        <v>22</v>
      </c>
      <c r="G72" s="97">
        <v>6</v>
      </c>
      <c r="H72" s="97">
        <v>7</v>
      </c>
      <c r="I72" s="97">
        <v>1</v>
      </c>
      <c r="J72" s="97">
        <v>0</v>
      </c>
      <c r="K72" s="97">
        <v>0</v>
      </c>
      <c r="L72" s="97">
        <v>4</v>
      </c>
      <c r="M72" s="97">
        <v>2</v>
      </c>
      <c r="N72" s="97">
        <v>2</v>
      </c>
      <c r="O72" s="97">
        <v>0</v>
      </c>
      <c r="P72" s="97">
        <v>1</v>
      </c>
      <c r="Q72" s="97">
        <v>0</v>
      </c>
      <c r="R72" s="97">
        <v>0</v>
      </c>
      <c r="S72" s="97">
        <v>0</v>
      </c>
      <c r="T72" s="73">
        <f t="shared" si="11"/>
        <v>0.375</v>
      </c>
      <c r="U72" s="73">
        <f t="shared" si="12"/>
        <v>0.36363636363636365</v>
      </c>
      <c r="V72" s="73">
        <f t="shared" si="13"/>
        <v>0.73863636363636365</v>
      </c>
    </row>
    <row r="73" spans="1:22" ht="10.15" customHeight="1" x14ac:dyDescent="0.2">
      <c r="A73" s="206">
        <v>3</v>
      </c>
      <c r="B73" s="148" t="s">
        <v>415</v>
      </c>
      <c r="C73" s="73">
        <f t="shared" si="10"/>
        <v>0.30434782608695654</v>
      </c>
      <c r="D73" s="97">
        <v>16</v>
      </c>
      <c r="E73" s="97">
        <v>25</v>
      </c>
      <c r="F73" s="97">
        <v>23</v>
      </c>
      <c r="G73" s="97">
        <v>4</v>
      </c>
      <c r="H73" s="97">
        <v>7</v>
      </c>
      <c r="I73" s="97">
        <v>0</v>
      </c>
      <c r="J73" s="97">
        <v>0</v>
      </c>
      <c r="K73" s="97">
        <v>0</v>
      </c>
      <c r="L73" s="97">
        <v>0</v>
      </c>
      <c r="M73" s="97">
        <v>2</v>
      </c>
      <c r="N73" s="97">
        <v>9</v>
      </c>
      <c r="O73" s="97">
        <v>0</v>
      </c>
      <c r="P73" s="97">
        <v>0</v>
      </c>
      <c r="Q73" s="97">
        <v>0</v>
      </c>
      <c r="R73" s="97">
        <v>0</v>
      </c>
      <c r="S73" s="97">
        <v>0</v>
      </c>
      <c r="T73" s="73">
        <f t="shared" si="11"/>
        <v>0.36</v>
      </c>
      <c r="U73" s="73">
        <f t="shared" si="12"/>
        <v>0.30434782608695654</v>
      </c>
      <c r="V73" s="73">
        <f t="shared" si="13"/>
        <v>0.66434782608695653</v>
      </c>
    </row>
    <row r="74" spans="1:22" ht="10.15" customHeight="1" x14ac:dyDescent="0.2">
      <c r="A74" s="206">
        <v>1</v>
      </c>
      <c r="B74" s="148" t="s">
        <v>418</v>
      </c>
      <c r="C74" s="73">
        <f t="shared" si="10"/>
        <v>0.3</v>
      </c>
      <c r="D74" s="97">
        <v>20</v>
      </c>
      <c r="E74" s="97">
        <v>43</v>
      </c>
      <c r="F74" s="97">
        <v>40</v>
      </c>
      <c r="G74" s="97">
        <v>11</v>
      </c>
      <c r="H74" s="97">
        <v>12</v>
      </c>
      <c r="I74" s="97">
        <v>4</v>
      </c>
      <c r="J74" s="97">
        <v>1</v>
      </c>
      <c r="K74" s="97">
        <v>1</v>
      </c>
      <c r="L74" s="97">
        <v>10</v>
      </c>
      <c r="M74" s="97">
        <v>1</v>
      </c>
      <c r="N74" s="97">
        <v>13</v>
      </c>
      <c r="O74" s="97">
        <v>2</v>
      </c>
      <c r="P74" s="97">
        <v>2</v>
      </c>
      <c r="Q74" s="97">
        <v>1</v>
      </c>
      <c r="R74" s="97">
        <v>0</v>
      </c>
      <c r="S74" s="97">
        <v>0</v>
      </c>
      <c r="T74" s="73">
        <f t="shared" si="11"/>
        <v>0.34883720930232559</v>
      </c>
      <c r="U74" s="73">
        <f t="shared" si="12"/>
        <v>0.52500000000000002</v>
      </c>
      <c r="V74" s="73">
        <f t="shared" si="13"/>
        <v>0.87383720930232567</v>
      </c>
    </row>
    <row r="75" spans="1:22" ht="10.15" customHeight="1" x14ac:dyDescent="0.2">
      <c r="A75" s="206">
        <v>22</v>
      </c>
      <c r="B75" s="148" t="s">
        <v>420</v>
      </c>
      <c r="C75" s="73">
        <f t="shared" si="10"/>
        <v>0.3</v>
      </c>
      <c r="D75" s="97">
        <v>16</v>
      </c>
      <c r="E75" s="97">
        <v>33</v>
      </c>
      <c r="F75" s="97">
        <v>30</v>
      </c>
      <c r="G75" s="97">
        <v>9</v>
      </c>
      <c r="H75" s="97">
        <v>9</v>
      </c>
      <c r="I75" s="97">
        <v>2</v>
      </c>
      <c r="J75" s="97">
        <v>0</v>
      </c>
      <c r="K75" s="97">
        <v>1</v>
      </c>
      <c r="L75" s="97">
        <v>10</v>
      </c>
      <c r="M75" s="97">
        <v>3</v>
      </c>
      <c r="N75" s="97">
        <v>9</v>
      </c>
      <c r="O75" s="97">
        <v>0</v>
      </c>
      <c r="P75" s="97">
        <v>5</v>
      </c>
      <c r="Q75" s="97">
        <v>0</v>
      </c>
      <c r="R75" s="97">
        <v>0</v>
      </c>
      <c r="S75" s="97">
        <v>0</v>
      </c>
      <c r="T75" s="73">
        <f t="shared" si="11"/>
        <v>0.36363636363636365</v>
      </c>
      <c r="U75" s="73">
        <f t="shared" si="12"/>
        <v>0.46666666666666667</v>
      </c>
      <c r="V75" s="73">
        <f t="shared" si="13"/>
        <v>0.83030303030303032</v>
      </c>
    </row>
    <row r="76" spans="1:22" ht="10.15" customHeight="1" x14ac:dyDescent="0.2">
      <c r="A76" s="206">
        <v>27</v>
      </c>
      <c r="B76" s="148" t="s">
        <v>416</v>
      </c>
      <c r="C76" s="73">
        <f t="shared" si="10"/>
        <v>0.27586206896551724</v>
      </c>
      <c r="D76" s="97">
        <v>14</v>
      </c>
      <c r="E76" s="97">
        <v>31</v>
      </c>
      <c r="F76" s="97">
        <v>29</v>
      </c>
      <c r="G76" s="97">
        <v>7</v>
      </c>
      <c r="H76" s="97">
        <v>8</v>
      </c>
      <c r="I76" s="97">
        <v>1</v>
      </c>
      <c r="J76" s="97">
        <v>0</v>
      </c>
      <c r="K76" s="97">
        <v>1</v>
      </c>
      <c r="L76" s="97">
        <v>4</v>
      </c>
      <c r="M76" s="97">
        <v>1</v>
      </c>
      <c r="N76" s="97">
        <v>5</v>
      </c>
      <c r="O76" s="97">
        <v>0</v>
      </c>
      <c r="P76" s="97">
        <v>3</v>
      </c>
      <c r="Q76" s="97">
        <v>0</v>
      </c>
      <c r="R76" s="97">
        <v>0</v>
      </c>
      <c r="S76" s="97">
        <v>1</v>
      </c>
      <c r="T76" s="73">
        <f t="shared" si="11"/>
        <v>0.29032258064516131</v>
      </c>
      <c r="U76" s="73">
        <f t="shared" si="12"/>
        <v>0.41379310344827586</v>
      </c>
      <c r="V76" s="73">
        <f t="shared" si="13"/>
        <v>0.70411568409343717</v>
      </c>
    </row>
    <row r="77" spans="1:22" ht="10.15" customHeight="1" x14ac:dyDescent="0.2">
      <c r="A77" s="206">
        <v>55</v>
      </c>
      <c r="B77" s="148" t="s">
        <v>419</v>
      </c>
      <c r="C77" s="73">
        <f t="shared" si="10"/>
        <v>0.25</v>
      </c>
      <c r="D77" s="97">
        <v>4</v>
      </c>
      <c r="E77" s="97">
        <v>6</v>
      </c>
      <c r="F77" s="97">
        <v>4</v>
      </c>
      <c r="G77" s="97">
        <v>1</v>
      </c>
      <c r="H77" s="97">
        <v>1</v>
      </c>
      <c r="I77" s="97">
        <v>1</v>
      </c>
      <c r="J77" s="97">
        <v>0</v>
      </c>
      <c r="K77" s="97">
        <v>0</v>
      </c>
      <c r="L77" s="97">
        <v>1</v>
      </c>
      <c r="M77" s="97">
        <v>1</v>
      </c>
      <c r="N77" s="97">
        <v>0</v>
      </c>
      <c r="O77" s="97">
        <v>1</v>
      </c>
      <c r="P77" s="97">
        <v>1</v>
      </c>
      <c r="Q77" s="97">
        <v>0</v>
      </c>
      <c r="R77" s="97">
        <v>0</v>
      </c>
      <c r="S77" s="97">
        <v>0</v>
      </c>
      <c r="T77" s="73">
        <f t="shared" si="11"/>
        <v>0.5</v>
      </c>
      <c r="U77" s="73">
        <f t="shared" si="12"/>
        <v>0.5</v>
      </c>
      <c r="V77" s="73">
        <f t="shared" si="13"/>
        <v>1</v>
      </c>
    </row>
    <row r="78" spans="1:22" ht="10.15" customHeight="1" x14ac:dyDescent="0.2">
      <c r="A78" s="206">
        <v>11</v>
      </c>
      <c r="B78" s="148" t="s">
        <v>305</v>
      </c>
      <c r="C78" s="73">
        <f t="shared" si="10"/>
        <v>0.24074074074074073</v>
      </c>
      <c r="D78" s="97">
        <v>19</v>
      </c>
      <c r="E78" s="97">
        <v>68</v>
      </c>
      <c r="F78" s="97">
        <v>54</v>
      </c>
      <c r="G78" s="97">
        <v>15</v>
      </c>
      <c r="H78" s="97">
        <v>13</v>
      </c>
      <c r="I78" s="97">
        <v>0</v>
      </c>
      <c r="J78" s="97">
        <v>2</v>
      </c>
      <c r="K78" s="97">
        <v>0</v>
      </c>
      <c r="L78" s="97">
        <v>7</v>
      </c>
      <c r="M78" s="97">
        <v>11</v>
      </c>
      <c r="N78" s="97">
        <v>6</v>
      </c>
      <c r="O78" s="97">
        <v>3</v>
      </c>
      <c r="P78" s="97">
        <v>1</v>
      </c>
      <c r="Q78" s="97">
        <v>0</v>
      </c>
      <c r="R78" s="97">
        <v>0</v>
      </c>
      <c r="S78" s="97">
        <v>0</v>
      </c>
      <c r="T78" s="73">
        <f t="shared" si="11"/>
        <v>0.39705882352941174</v>
      </c>
      <c r="U78" s="73">
        <f t="shared" si="12"/>
        <v>0.31481481481481483</v>
      </c>
      <c r="V78" s="73">
        <f t="shared" si="13"/>
        <v>0.71187363834422657</v>
      </c>
    </row>
    <row r="79" spans="1:22" ht="10.15" customHeight="1" x14ac:dyDescent="0.2">
      <c r="A79" s="206">
        <v>25</v>
      </c>
      <c r="B79" s="148" t="s">
        <v>421</v>
      </c>
      <c r="C79" s="73">
        <f t="shared" si="10"/>
        <v>0.2</v>
      </c>
      <c r="D79" s="97">
        <v>2</v>
      </c>
      <c r="E79" s="97">
        <v>5</v>
      </c>
      <c r="F79" s="97">
        <v>5</v>
      </c>
      <c r="G79" s="97">
        <v>1</v>
      </c>
      <c r="H79" s="97">
        <v>1</v>
      </c>
      <c r="I79" s="97">
        <v>0</v>
      </c>
      <c r="J79" s="97">
        <v>0</v>
      </c>
      <c r="K79" s="97">
        <v>0</v>
      </c>
      <c r="L79" s="97">
        <v>2</v>
      </c>
      <c r="M79" s="97">
        <v>0</v>
      </c>
      <c r="N79" s="97">
        <v>1</v>
      </c>
      <c r="O79" s="97">
        <v>0</v>
      </c>
      <c r="P79" s="97">
        <v>0</v>
      </c>
      <c r="Q79" s="97">
        <v>0</v>
      </c>
      <c r="R79" s="97">
        <v>0</v>
      </c>
      <c r="S79" s="97">
        <v>0</v>
      </c>
      <c r="T79" s="73">
        <f t="shared" si="11"/>
        <v>0.2</v>
      </c>
      <c r="U79" s="73">
        <f t="shared" si="12"/>
        <v>0.2</v>
      </c>
      <c r="V79" s="73">
        <f t="shared" si="13"/>
        <v>0.4</v>
      </c>
    </row>
    <row r="80" spans="1:22" ht="10.15" customHeight="1" x14ac:dyDescent="0.2">
      <c r="A80" s="165"/>
      <c r="B80" s="163" t="s">
        <v>110</v>
      </c>
      <c r="C80" s="164">
        <f t="shared" si="10"/>
        <v>0.39976689976689977</v>
      </c>
      <c r="D80" s="165">
        <v>30</v>
      </c>
      <c r="E80" s="165">
        <f t="shared" ref="E80:S80" si="14">SUM(E54:E79)</f>
        <v>986</v>
      </c>
      <c r="F80" s="165">
        <f t="shared" si="14"/>
        <v>858</v>
      </c>
      <c r="G80" s="165">
        <f t="shared" si="14"/>
        <v>260</v>
      </c>
      <c r="H80" s="165">
        <f t="shared" si="14"/>
        <v>343</v>
      </c>
      <c r="I80" s="165">
        <f t="shared" si="14"/>
        <v>65</v>
      </c>
      <c r="J80" s="165">
        <f t="shared" si="14"/>
        <v>12</v>
      </c>
      <c r="K80" s="165">
        <f t="shared" si="14"/>
        <v>8</v>
      </c>
      <c r="L80" s="165">
        <f t="shared" si="14"/>
        <v>203</v>
      </c>
      <c r="M80" s="165">
        <f t="shared" si="14"/>
        <v>92</v>
      </c>
      <c r="N80" s="165">
        <f t="shared" si="14"/>
        <v>123</v>
      </c>
      <c r="O80" s="165">
        <f t="shared" si="14"/>
        <v>27</v>
      </c>
      <c r="P80" s="165">
        <f t="shared" si="14"/>
        <v>70</v>
      </c>
      <c r="Q80" s="165">
        <f t="shared" si="14"/>
        <v>6</v>
      </c>
      <c r="R80" s="165">
        <f t="shared" si="14"/>
        <v>0</v>
      </c>
      <c r="S80" s="165">
        <f t="shared" si="14"/>
        <v>11</v>
      </c>
      <c r="T80" s="164">
        <f t="shared" si="11"/>
        <v>0.46761133603238869</v>
      </c>
      <c r="U80" s="164">
        <f t="shared" si="12"/>
        <v>0.53146853146853146</v>
      </c>
      <c r="V80" s="164">
        <f t="shared" si="13"/>
        <v>0.99907986750092015</v>
      </c>
    </row>
    <row r="81" spans="1:18" ht="11.1" customHeight="1" x14ac:dyDescent="0.2"/>
    <row r="82" spans="1:18" ht="15.75" customHeight="1" x14ac:dyDescent="0.25">
      <c r="A82" s="161" t="s">
        <v>396</v>
      </c>
    </row>
    <row r="83" spans="1:18" ht="10.15" customHeight="1" x14ac:dyDescent="0.2">
      <c r="A83" s="110" t="s">
        <v>62</v>
      </c>
      <c r="B83" s="110" t="s">
        <v>63</v>
      </c>
      <c r="C83" s="113" t="s">
        <v>65</v>
      </c>
      <c r="D83" s="113" t="s">
        <v>117</v>
      </c>
      <c r="E83" s="113" t="s">
        <v>118</v>
      </c>
      <c r="F83" s="113" t="s">
        <v>68</v>
      </c>
      <c r="G83" s="113" t="s">
        <v>119</v>
      </c>
      <c r="H83" s="113" t="s">
        <v>69</v>
      </c>
      <c r="I83" s="113" t="s">
        <v>74</v>
      </c>
      <c r="J83" s="113" t="s">
        <v>76</v>
      </c>
      <c r="K83" s="113" t="s">
        <v>75</v>
      </c>
      <c r="L83" s="113" t="s">
        <v>120</v>
      </c>
      <c r="M83" s="113" t="s">
        <v>121</v>
      </c>
      <c r="N83" s="113" t="s">
        <v>122</v>
      </c>
      <c r="O83" s="113" t="s">
        <v>123</v>
      </c>
      <c r="P83" s="113" t="s">
        <v>124</v>
      </c>
      <c r="Q83" s="113" t="s">
        <v>125</v>
      </c>
      <c r="R83" s="113" t="s">
        <v>126</v>
      </c>
    </row>
    <row r="84" spans="1:18" ht="10.15" customHeight="1" x14ac:dyDescent="0.2">
      <c r="A84" s="167">
        <v>21</v>
      </c>
      <c r="B84" s="200" t="s">
        <v>250</v>
      </c>
      <c r="C84" s="97">
        <v>2</v>
      </c>
      <c r="D84" s="97">
        <v>0</v>
      </c>
      <c r="E84" s="78">
        <v>0.33333000000000002</v>
      </c>
      <c r="F84" s="97">
        <v>0</v>
      </c>
      <c r="G84" s="97">
        <v>0</v>
      </c>
      <c r="H84" s="97">
        <v>1</v>
      </c>
      <c r="I84" s="97">
        <v>2</v>
      </c>
      <c r="J84" s="97">
        <v>0</v>
      </c>
      <c r="K84" s="97">
        <v>0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78">
        <f t="shared" ref="Q84:Q98" si="15">7*(G84/E84)</f>
        <v>0</v>
      </c>
      <c r="R84" s="78">
        <f t="shared" ref="R84:R98" si="16">(H84+I84)/E84</f>
        <v>9.0000900009000091</v>
      </c>
    </row>
    <row r="85" spans="1:18" ht="10.15" customHeight="1" x14ac:dyDescent="0.2">
      <c r="A85" s="167">
        <v>6</v>
      </c>
      <c r="B85" s="200" t="s">
        <v>252</v>
      </c>
      <c r="C85" s="97">
        <v>1</v>
      </c>
      <c r="D85" s="97">
        <v>0</v>
      </c>
      <c r="E85" s="97">
        <v>1</v>
      </c>
      <c r="F85" s="97">
        <v>1</v>
      </c>
      <c r="G85" s="97">
        <v>0</v>
      </c>
      <c r="H85" s="97">
        <v>2</v>
      </c>
      <c r="I85" s="97">
        <v>1</v>
      </c>
      <c r="J85" s="97">
        <v>0</v>
      </c>
      <c r="K85" s="97">
        <v>1</v>
      </c>
      <c r="L85" s="97">
        <v>0</v>
      </c>
      <c r="M85" s="97">
        <v>0</v>
      </c>
      <c r="N85" s="97">
        <v>0</v>
      </c>
      <c r="O85" s="97">
        <v>0</v>
      </c>
      <c r="P85" s="97">
        <v>0</v>
      </c>
      <c r="Q85" s="78">
        <f t="shared" si="15"/>
        <v>0</v>
      </c>
      <c r="R85" s="78">
        <f t="shared" si="16"/>
        <v>3</v>
      </c>
    </row>
    <row r="86" spans="1:18" ht="10.15" customHeight="1" x14ac:dyDescent="0.2">
      <c r="A86" s="167">
        <v>10</v>
      </c>
      <c r="B86" s="200" t="s">
        <v>251</v>
      </c>
      <c r="C86" s="97">
        <v>3</v>
      </c>
      <c r="D86" s="97">
        <v>2</v>
      </c>
      <c r="E86" s="97">
        <v>6</v>
      </c>
      <c r="F86" s="97">
        <v>0</v>
      </c>
      <c r="G86" s="97">
        <v>0</v>
      </c>
      <c r="H86" s="97">
        <v>2</v>
      </c>
      <c r="I86" s="97">
        <v>4</v>
      </c>
      <c r="J86" s="97">
        <v>0</v>
      </c>
      <c r="K86" s="97">
        <v>3</v>
      </c>
      <c r="L86" s="97">
        <v>0</v>
      </c>
      <c r="M86" s="97">
        <v>0</v>
      </c>
      <c r="N86" s="97">
        <v>0</v>
      </c>
      <c r="O86" s="97">
        <v>1</v>
      </c>
      <c r="P86" s="97">
        <v>0</v>
      </c>
      <c r="Q86" s="78">
        <f t="shared" si="15"/>
        <v>0</v>
      </c>
      <c r="R86" s="78">
        <f t="shared" si="16"/>
        <v>1</v>
      </c>
    </row>
    <row r="87" spans="1:18" ht="10.15" customHeight="1" x14ac:dyDescent="0.2">
      <c r="A87" s="167">
        <v>77</v>
      </c>
      <c r="B87" s="200" t="s">
        <v>257</v>
      </c>
      <c r="C87" s="97">
        <v>1</v>
      </c>
      <c r="D87" s="97">
        <v>0</v>
      </c>
      <c r="E87" s="78">
        <v>1.6659999999999999</v>
      </c>
      <c r="F87" s="97">
        <v>0</v>
      </c>
      <c r="G87" s="97">
        <v>0</v>
      </c>
      <c r="H87" s="97">
        <v>2</v>
      </c>
      <c r="I87" s="97">
        <v>1</v>
      </c>
      <c r="J87" s="97">
        <v>0</v>
      </c>
      <c r="K87" s="97">
        <v>1</v>
      </c>
      <c r="L87" s="97">
        <v>0</v>
      </c>
      <c r="M87" s="97">
        <v>0</v>
      </c>
      <c r="N87" s="97">
        <v>0</v>
      </c>
      <c r="O87" s="97">
        <v>0</v>
      </c>
      <c r="P87" s="97">
        <v>0</v>
      </c>
      <c r="Q87" s="78">
        <f t="shared" si="15"/>
        <v>0</v>
      </c>
      <c r="R87" s="78">
        <f t="shared" si="16"/>
        <v>1.8007202881152462</v>
      </c>
    </row>
    <row r="88" spans="1:18" ht="10.15" customHeight="1" x14ac:dyDescent="0.2">
      <c r="A88" s="167">
        <v>23</v>
      </c>
      <c r="B88" s="200" t="s">
        <v>264</v>
      </c>
      <c r="C88" s="97">
        <v>7</v>
      </c>
      <c r="D88" s="97">
        <v>6</v>
      </c>
      <c r="E88" s="97">
        <v>35</v>
      </c>
      <c r="F88" s="97">
        <v>13</v>
      </c>
      <c r="G88" s="97">
        <v>11</v>
      </c>
      <c r="H88" s="97">
        <v>36</v>
      </c>
      <c r="I88" s="97">
        <v>10</v>
      </c>
      <c r="J88" s="97">
        <v>0</v>
      </c>
      <c r="K88" s="97">
        <v>44</v>
      </c>
      <c r="L88" s="97">
        <v>4</v>
      </c>
      <c r="M88" s="97">
        <v>7</v>
      </c>
      <c r="N88" s="97">
        <v>0</v>
      </c>
      <c r="O88" s="97">
        <v>0</v>
      </c>
      <c r="P88" s="97">
        <v>0</v>
      </c>
      <c r="Q88" s="78">
        <f t="shared" si="15"/>
        <v>2.2000000000000002</v>
      </c>
      <c r="R88" s="78">
        <f t="shared" si="16"/>
        <v>1.3142857142857143</v>
      </c>
    </row>
    <row r="89" spans="1:18" ht="10.15" customHeight="1" x14ac:dyDescent="0.2">
      <c r="A89" s="167">
        <v>13</v>
      </c>
      <c r="B89" s="200" t="s">
        <v>265</v>
      </c>
      <c r="C89" s="97">
        <v>3</v>
      </c>
      <c r="D89" s="97">
        <v>0</v>
      </c>
      <c r="E89" s="97">
        <v>3</v>
      </c>
      <c r="F89" s="97">
        <v>2</v>
      </c>
      <c r="G89" s="97">
        <v>1</v>
      </c>
      <c r="H89" s="97">
        <v>3</v>
      </c>
      <c r="I89" s="97">
        <v>1</v>
      </c>
      <c r="J89" s="97">
        <v>0</v>
      </c>
      <c r="K89" s="97">
        <v>5</v>
      </c>
      <c r="L89" s="97">
        <v>0</v>
      </c>
      <c r="M89" s="97">
        <v>0</v>
      </c>
      <c r="N89" s="97">
        <v>0</v>
      </c>
      <c r="O89" s="97">
        <v>0</v>
      </c>
      <c r="P89" s="97">
        <v>0</v>
      </c>
      <c r="Q89" s="78">
        <f t="shared" si="15"/>
        <v>2.333333333333333</v>
      </c>
      <c r="R89" s="78">
        <f t="shared" si="16"/>
        <v>1.3333333333333333</v>
      </c>
    </row>
    <row r="90" spans="1:18" ht="10.15" customHeight="1" x14ac:dyDescent="0.2">
      <c r="A90" s="167">
        <v>55</v>
      </c>
      <c r="B90" s="200" t="s">
        <v>424</v>
      </c>
      <c r="C90" s="97">
        <v>2</v>
      </c>
      <c r="D90" s="97">
        <v>2</v>
      </c>
      <c r="E90" s="97">
        <v>12</v>
      </c>
      <c r="F90" s="97">
        <v>4</v>
      </c>
      <c r="G90" s="97">
        <v>4</v>
      </c>
      <c r="H90" s="97">
        <v>7</v>
      </c>
      <c r="I90" s="97">
        <v>5</v>
      </c>
      <c r="J90" s="97">
        <v>2</v>
      </c>
      <c r="K90" s="97">
        <v>6</v>
      </c>
      <c r="L90" s="97">
        <v>1</v>
      </c>
      <c r="M90" s="97">
        <v>2</v>
      </c>
      <c r="N90" s="97">
        <v>0</v>
      </c>
      <c r="O90" s="97">
        <v>0</v>
      </c>
      <c r="P90" s="97">
        <v>0</v>
      </c>
      <c r="Q90" s="78">
        <f t="shared" si="15"/>
        <v>2.333333333333333</v>
      </c>
      <c r="R90" s="78">
        <f t="shared" si="16"/>
        <v>1</v>
      </c>
    </row>
    <row r="91" spans="1:18" ht="10.15" customHeight="1" x14ac:dyDescent="0.2">
      <c r="A91" s="167">
        <v>8</v>
      </c>
      <c r="B91" s="200" t="s">
        <v>273</v>
      </c>
      <c r="C91" s="97">
        <v>5</v>
      </c>
      <c r="D91" s="97">
        <v>2</v>
      </c>
      <c r="E91" s="78">
        <v>15.333299999999999</v>
      </c>
      <c r="F91" s="97">
        <v>11</v>
      </c>
      <c r="G91" s="97">
        <v>6</v>
      </c>
      <c r="H91" s="97">
        <v>11</v>
      </c>
      <c r="I91" s="97">
        <v>15</v>
      </c>
      <c r="J91" s="97">
        <v>0</v>
      </c>
      <c r="K91" s="97">
        <v>21</v>
      </c>
      <c r="L91" s="97">
        <v>1</v>
      </c>
      <c r="M91" s="97">
        <v>2</v>
      </c>
      <c r="N91" s="97">
        <v>1</v>
      </c>
      <c r="O91" s="97">
        <v>0</v>
      </c>
      <c r="P91" s="97">
        <v>0</v>
      </c>
      <c r="Q91" s="78">
        <f t="shared" si="15"/>
        <v>2.7391363894269336</v>
      </c>
      <c r="R91" s="78">
        <f t="shared" si="16"/>
        <v>1.6956558601214351</v>
      </c>
    </row>
    <row r="92" spans="1:18" ht="10.15" customHeight="1" x14ac:dyDescent="0.2">
      <c r="A92" s="167">
        <v>3</v>
      </c>
      <c r="B92" s="200" t="s">
        <v>274</v>
      </c>
      <c r="C92" s="97">
        <v>8</v>
      </c>
      <c r="D92" s="97">
        <v>7</v>
      </c>
      <c r="E92" s="78">
        <v>37.332999999999998</v>
      </c>
      <c r="F92" s="97">
        <v>22</v>
      </c>
      <c r="G92" s="97">
        <v>21</v>
      </c>
      <c r="H92" s="97">
        <v>23</v>
      </c>
      <c r="I92" s="97">
        <v>23</v>
      </c>
      <c r="J92" s="97">
        <v>3</v>
      </c>
      <c r="K92" s="97">
        <v>46</v>
      </c>
      <c r="L92" s="97">
        <v>3</v>
      </c>
      <c r="M92" s="97">
        <v>5</v>
      </c>
      <c r="N92" s="97">
        <v>1</v>
      </c>
      <c r="O92" s="97">
        <v>0</v>
      </c>
      <c r="P92" s="97">
        <v>0</v>
      </c>
      <c r="Q92" s="78">
        <f t="shared" si="15"/>
        <v>3.9375351565638983</v>
      </c>
      <c r="R92" s="78">
        <f t="shared" si="16"/>
        <v>1.2321538585165939</v>
      </c>
    </row>
    <row r="93" spans="1:18" ht="10.15" customHeight="1" x14ac:dyDescent="0.2">
      <c r="A93" s="167">
        <v>11</v>
      </c>
      <c r="B93" s="200" t="s">
        <v>278</v>
      </c>
      <c r="C93" s="97">
        <v>7</v>
      </c>
      <c r="D93" s="97">
        <v>6</v>
      </c>
      <c r="E93" s="97">
        <v>33</v>
      </c>
      <c r="F93" s="97">
        <v>31</v>
      </c>
      <c r="G93" s="97">
        <v>22</v>
      </c>
      <c r="H93" s="97">
        <v>40</v>
      </c>
      <c r="I93" s="97">
        <v>18</v>
      </c>
      <c r="J93" s="97">
        <v>6</v>
      </c>
      <c r="K93" s="97">
        <v>24</v>
      </c>
      <c r="L93" s="97">
        <v>2</v>
      </c>
      <c r="M93" s="97">
        <v>5</v>
      </c>
      <c r="N93" s="97">
        <v>1</v>
      </c>
      <c r="O93" s="97">
        <v>0</v>
      </c>
      <c r="P93" s="97">
        <v>0</v>
      </c>
      <c r="Q93" s="78">
        <f t="shared" si="15"/>
        <v>4.6666666666666661</v>
      </c>
      <c r="R93" s="78">
        <f t="shared" si="16"/>
        <v>1.7575757575757576</v>
      </c>
    </row>
    <row r="94" spans="1:18" ht="10.15" customHeight="1" x14ac:dyDescent="0.2">
      <c r="A94" s="167">
        <v>32</v>
      </c>
      <c r="B94" s="200" t="s">
        <v>425</v>
      </c>
      <c r="C94" s="97">
        <v>3</v>
      </c>
      <c r="D94" s="97">
        <v>1</v>
      </c>
      <c r="E94" s="97">
        <v>6</v>
      </c>
      <c r="F94" s="97">
        <v>7</v>
      </c>
      <c r="G94" s="97">
        <v>7</v>
      </c>
      <c r="H94" s="97">
        <v>7</v>
      </c>
      <c r="I94" s="97">
        <v>8</v>
      </c>
      <c r="J94" s="97">
        <v>0</v>
      </c>
      <c r="K94" s="97">
        <v>1</v>
      </c>
      <c r="L94" s="97">
        <v>0</v>
      </c>
      <c r="M94" s="97">
        <v>1</v>
      </c>
      <c r="N94" s="97">
        <v>1</v>
      </c>
      <c r="O94" s="97">
        <v>1</v>
      </c>
      <c r="P94" s="97">
        <v>0</v>
      </c>
      <c r="Q94" s="78">
        <f t="shared" si="15"/>
        <v>8.1666666666666679</v>
      </c>
      <c r="R94" s="78">
        <f t="shared" si="16"/>
        <v>2.5</v>
      </c>
    </row>
    <row r="95" spans="1:18" ht="10.15" customHeight="1" x14ac:dyDescent="0.2">
      <c r="A95" s="167">
        <v>19</v>
      </c>
      <c r="B95" s="200" t="s">
        <v>259</v>
      </c>
      <c r="C95" s="97">
        <v>3</v>
      </c>
      <c r="D95" s="97">
        <v>0</v>
      </c>
      <c r="E95" s="97">
        <v>2</v>
      </c>
      <c r="F95" s="97">
        <v>3</v>
      </c>
      <c r="G95" s="97">
        <v>3</v>
      </c>
      <c r="H95" s="97">
        <v>2</v>
      </c>
      <c r="I95" s="97">
        <v>7</v>
      </c>
      <c r="J95" s="97">
        <v>1</v>
      </c>
      <c r="K95" s="97">
        <v>2</v>
      </c>
      <c r="L95" s="97">
        <v>0</v>
      </c>
      <c r="M95" s="97">
        <v>0</v>
      </c>
      <c r="N95" s="97">
        <v>0</v>
      </c>
      <c r="O95" s="97">
        <v>0</v>
      </c>
      <c r="P95" s="97">
        <v>0</v>
      </c>
      <c r="Q95" s="78">
        <f t="shared" si="15"/>
        <v>10.5</v>
      </c>
      <c r="R95" s="78">
        <f t="shared" si="16"/>
        <v>4.5</v>
      </c>
    </row>
    <row r="96" spans="1:18" ht="10.15" customHeight="1" x14ac:dyDescent="0.2">
      <c r="A96" s="167">
        <v>35</v>
      </c>
      <c r="B96" s="200" t="s">
        <v>426</v>
      </c>
      <c r="C96" s="97">
        <v>1</v>
      </c>
      <c r="D96" s="97">
        <v>0</v>
      </c>
      <c r="E96" s="97">
        <v>1</v>
      </c>
      <c r="F96" s="97">
        <v>2</v>
      </c>
      <c r="G96" s="97">
        <v>2</v>
      </c>
      <c r="H96" s="97">
        <v>0</v>
      </c>
      <c r="I96" s="97">
        <v>3</v>
      </c>
      <c r="J96" s="97">
        <v>0</v>
      </c>
      <c r="K96" s="97">
        <v>1</v>
      </c>
      <c r="L96" s="97">
        <v>0</v>
      </c>
      <c r="M96" s="97">
        <v>0</v>
      </c>
      <c r="N96" s="97">
        <v>0</v>
      </c>
      <c r="O96" s="97">
        <v>1</v>
      </c>
      <c r="P96" s="97">
        <v>0</v>
      </c>
      <c r="Q96" s="78">
        <f t="shared" si="15"/>
        <v>14</v>
      </c>
      <c r="R96" s="78">
        <f t="shared" si="16"/>
        <v>3</v>
      </c>
    </row>
    <row r="97" spans="1:18" ht="10.15" customHeight="1" x14ac:dyDescent="0.2">
      <c r="A97" s="167">
        <v>27</v>
      </c>
      <c r="B97" s="200" t="s">
        <v>276</v>
      </c>
      <c r="C97" s="97">
        <v>1</v>
      </c>
      <c r="D97" s="97">
        <v>0</v>
      </c>
      <c r="E97" s="78">
        <v>1.6666000000000001</v>
      </c>
      <c r="F97" s="97">
        <v>7</v>
      </c>
      <c r="G97" s="97">
        <v>5</v>
      </c>
      <c r="H97" s="97">
        <v>3</v>
      </c>
      <c r="I97" s="97">
        <v>6</v>
      </c>
      <c r="J97" s="97">
        <v>0</v>
      </c>
      <c r="K97" s="97">
        <v>1</v>
      </c>
      <c r="L97" s="97">
        <v>0</v>
      </c>
      <c r="M97" s="97">
        <v>0</v>
      </c>
      <c r="N97" s="97">
        <v>0</v>
      </c>
      <c r="O97" s="97">
        <v>0</v>
      </c>
      <c r="P97" s="97">
        <v>0</v>
      </c>
      <c r="Q97" s="78">
        <f t="shared" si="15"/>
        <v>21.000840033601342</v>
      </c>
      <c r="R97" s="78">
        <f t="shared" si="16"/>
        <v>5.4002160086403457</v>
      </c>
    </row>
    <row r="98" spans="1:18" ht="10.15" customHeight="1" x14ac:dyDescent="0.2">
      <c r="A98" s="179"/>
      <c r="B98" s="180" t="s">
        <v>110</v>
      </c>
      <c r="C98" s="179">
        <v>26</v>
      </c>
      <c r="D98" s="179">
        <v>26</v>
      </c>
      <c r="E98" s="182">
        <f>SUM(E84:E97)</f>
        <v>155.33222999999998</v>
      </c>
      <c r="F98" s="179">
        <f t="shared" ref="F98:P98" si="17">SUM(F84:F97)</f>
        <v>103</v>
      </c>
      <c r="G98" s="179">
        <f t="shared" si="17"/>
        <v>82</v>
      </c>
      <c r="H98" s="179">
        <f t="shared" si="17"/>
        <v>139</v>
      </c>
      <c r="I98" s="179">
        <f t="shared" si="17"/>
        <v>104</v>
      </c>
      <c r="J98" s="179">
        <f t="shared" si="17"/>
        <v>12</v>
      </c>
      <c r="K98" s="179">
        <f t="shared" si="17"/>
        <v>156</v>
      </c>
      <c r="L98" s="179">
        <f t="shared" si="17"/>
        <v>11</v>
      </c>
      <c r="M98" s="179">
        <f t="shared" si="17"/>
        <v>22</v>
      </c>
      <c r="N98" s="179">
        <f t="shared" si="17"/>
        <v>4</v>
      </c>
      <c r="O98" s="179">
        <f t="shared" si="17"/>
        <v>3</v>
      </c>
      <c r="P98" s="179">
        <f t="shared" si="17"/>
        <v>0</v>
      </c>
      <c r="Q98" s="166">
        <f t="shared" si="15"/>
        <v>3.6953052177259034</v>
      </c>
      <c r="R98" s="166">
        <f t="shared" si="16"/>
        <v>1.5643887942637533</v>
      </c>
    </row>
    <row r="99" spans="1:18" ht="11.1" customHeight="1" x14ac:dyDescent="0.2">
      <c r="A99" s="22"/>
      <c r="B99" s="23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8"/>
      <c r="R99" s="28"/>
    </row>
    <row r="100" spans="1:18" ht="14.25" customHeight="1" x14ac:dyDescent="0.25">
      <c r="A100" s="161" t="s">
        <v>397</v>
      </c>
    </row>
    <row r="101" spans="1:18" ht="10.15" customHeight="1" x14ac:dyDescent="0.2">
      <c r="A101" s="76" t="s">
        <v>62</v>
      </c>
      <c r="B101" s="83" t="s">
        <v>63</v>
      </c>
      <c r="C101" s="83" t="s">
        <v>65</v>
      </c>
      <c r="D101" s="83" t="s">
        <v>117</v>
      </c>
      <c r="E101" s="83" t="s">
        <v>118</v>
      </c>
      <c r="F101" s="83" t="s">
        <v>68</v>
      </c>
      <c r="G101" s="83" t="s">
        <v>119</v>
      </c>
      <c r="H101" s="83" t="s">
        <v>69</v>
      </c>
      <c r="I101" s="83" t="s">
        <v>74</v>
      </c>
      <c r="J101" s="83" t="s">
        <v>76</v>
      </c>
      <c r="K101" s="83" t="s">
        <v>75</v>
      </c>
      <c r="L101" s="83" t="s">
        <v>120</v>
      </c>
      <c r="M101" s="83" t="s">
        <v>121</v>
      </c>
      <c r="N101" s="83" t="s">
        <v>122</v>
      </c>
      <c r="O101" s="83" t="s">
        <v>123</v>
      </c>
      <c r="P101" s="83" t="s">
        <v>124</v>
      </c>
      <c r="Q101" s="83" t="s">
        <v>125</v>
      </c>
      <c r="R101" s="83" t="s">
        <v>126</v>
      </c>
    </row>
    <row r="102" spans="1:18" ht="10.15" customHeight="1" x14ac:dyDescent="0.2">
      <c r="A102" s="123"/>
      <c r="B102" s="123" t="s">
        <v>425</v>
      </c>
      <c r="C102" s="97">
        <v>1</v>
      </c>
      <c r="D102" s="97">
        <v>0</v>
      </c>
      <c r="E102" s="78">
        <v>0.66666000000000003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2</v>
      </c>
      <c r="L102" s="97">
        <v>0</v>
      </c>
      <c r="M102" s="97">
        <v>0</v>
      </c>
      <c r="N102" s="97">
        <v>0</v>
      </c>
      <c r="O102" s="97">
        <v>0</v>
      </c>
      <c r="P102" s="97">
        <v>0</v>
      </c>
      <c r="Q102" s="78">
        <f t="shared" ref="Q102:Q107" si="18">7*(G102/E102)</f>
        <v>0</v>
      </c>
      <c r="R102" s="78">
        <f t="shared" ref="R102:R107" si="19">(H102+I102)/E102</f>
        <v>0</v>
      </c>
    </row>
    <row r="103" spans="1:18" ht="10.15" customHeight="1" x14ac:dyDescent="0.2">
      <c r="A103" s="97"/>
      <c r="B103" s="123" t="s">
        <v>274</v>
      </c>
      <c r="C103" s="97">
        <v>2</v>
      </c>
      <c r="D103" s="97">
        <v>2</v>
      </c>
      <c r="E103" s="78">
        <v>11.66666</v>
      </c>
      <c r="F103" s="97">
        <v>5</v>
      </c>
      <c r="G103" s="97">
        <v>4</v>
      </c>
      <c r="H103" s="97">
        <v>12</v>
      </c>
      <c r="I103" s="97">
        <v>2</v>
      </c>
      <c r="J103" s="97">
        <v>1</v>
      </c>
      <c r="K103" s="97">
        <v>11</v>
      </c>
      <c r="L103" s="97">
        <v>1</v>
      </c>
      <c r="M103" s="97">
        <v>1</v>
      </c>
      <c r="N103" s="97">
        <v>0</v>
      </c>
      <c r="O103" s="97">
        <v>0</v>
      </c>
      <c r="P103" s="97">
        <v>0</v>
      </c>
      <c r="Q103" s="78">
        <f t="shared" si="18"/>
        <v>2.4000013714293549</v>
      </c>
      <c r="R103" s="78">
        <f t="shared" si="19"/>
        <v>1.2000006857146774</v>
      </c>
    </row>
    <row r="104" spans="1:18" ht="10.15" customHeight="1" x14ac:dyDescent="0.2">
      <c r="A104" s="97"/>
      <c r="B104" s="123" t="s">
        <v>251</v>
      </c>
      <c r="C104" s="97">
        <v>2</v>
      </c>
      <c r="D104" s="97">
        <v>1</v>
      </c>
      <c r="E104" s="78">
        <v>5.6666600000000003</v>
      </c>
      <c r="F104" s="97">
        <v>5</v>
      </c>
      <c r="G104" s="97">
        <v>4</v>
      </c>
      <c r="H104" s="97">
        <v>11</v>
      </c>
      <c r="I104" s="97">
        <v>3</v>
      </c>
      <c r="J104" s="97">
        <v>1</v>
      </c>
      <c r="K104" s="97">
        <v>9</v>
      </c>
      <c r="L104" s="97">
        <v>0</v>
      </c>
      <c r="M104" s="97">
        <v>1</v>
      </c>
      <c r="N104" s="97">
        <v>1</v>
      </c>
      <c r="O104" s="97">
        <v>0</v>
      </c>
      <c r="P104" s="97">
        <v>0</v>
      </c>
      <c r="Q104" s="78">
        <f t="shared" si="18"/>
        <v>4.9411822837438626</v>
      </c>
      <c r="R104" s="78">
        <f t="shared" si="19"/>
        <v>2.4705911418719313</v>
      </c>
    </row>
    <row r="105" spans="1:18" ht="10.15" customHeight="1" x14ac:dyDescent="0.2">
      <c r="A105" s="97"/>
      <c r="B105" s="123" t="s">
        <v>264</v>
      </c>
      <c r="C105" s="97">
        <v>1</v>
      </c>
      <c r="D105" s="97">
        <v>1</v>
      </c>
      <c r="E105" s="97">
        <v>7</v>
      </c>
      <c r="F105" s="97">
        <v>6</v>
      </c>
      <c r="G105" s="97">
        <v>6</v>
      </c>
      <c r="H105" s="97">
        <v>9</v>
      </c>
      <c r="I105" s="97">
        <v>6</v>
      </c>
      <c r="J105" s="97">
        <v>1</v>
      </c>
      <c r="K105" s="97">
        <v>4</v>
      </c>
      <c r="L105" s="97">
        <v>1</v>
      </c>
      <c r="M105" s="97">
        <v>0</v>
      </c>
      <c r="N105" s="97">
        <v>1</v>
      </c>
      <c r="O105" s="97">
        <v>0</v>
      </c>
      <c r="P105" s="97">
        <v>0</v>
      </c>
      <c r="Q105" s="78">
        <f t="shared" si="18"/>
        <v>6</v>
      </c>
      <c r="R105" s="78">
        <f t="shared" si="19"/>
        <v>2.1428571428571428</v>
      </c>
    </row>
    <row r="106" spans="1:18" ht="10.15" customHeight="1" x14ac:dyDescent="0.2">
      <c r="A106" s="97"/>
      <c r="B106" s="123" t="s">
        <v>257</v>
      </c>
      <c r="C106" s="97">
        <v>1</v>
      </c>
      <c r="D106" s="97">
        <v>0</v>
      </c>
      <c r="E106" s="97">
        <v>1</v>
      </c>
      <c r="F106" s="97">
        <v>1</v>
      </c>
      <c r="G106" s="97">
        <v>1</v>
      </c>
      <c r="H106" s="97">
        <v>3</v>
      </c>
      <c r="I106" s="97">
        <v>1</v>
      </c>
      <c r="J106" s="97">
        <v>1</v>
      </c>
      <c r="K106" s="97">
        <v>1</v>
      </c>
      <c r="L106" s="97">
        <v>0</v>
      </c>
      <c r="M106" s="97">
        <v>0</v>
      </c>
      <c r="N106" s="97">
        <v>0</v>
      </c>
      <c r="O106" s="97">
        <v>0</v>
      </c>
      <c r="P106" s="97">
        <v>0</v>
      </c>
      <c r="Q106" s="78">
        <f t="shared" si="18"/>
        <v>7</v>
      </c>
      <c r="R106" s="78">
        <f t="shared" si="19"/>
        <v>4</v>
      </c>
    </row>
    <row r="107" spans="1:18" ht="10.15" customHeight="1" x14ac:dyDescent="0.2">
      <c r="A107" s="179"/>
      <c r="B107" s="180" t="s">
        <v>110</v>
      </c>
      <c r="C107" s="179">
        <v>4</v>
      </c>
      <c r="D107" s="179">
        <v>4</v>
      </c>
      <c r="E107" s="182">
        <f t="shared" ref="E107:P107" si="20">SUM(E102:E106)</f>
        <v>25.999980000000001</v>
      </c>
      <c r="F107" s="183">
        <f t="shared" si="20"/>
        <v>17</v>
      </c>
      <c r="G107" s="183">
        <f t="shared" si="20"/>
        <v>15</v>
      </c>
      <c r="H107" s="183">
        <f t="shared" si="20"/>
        <v>35</v>
      </c>
      <c r="I107" s="183">
        <f t="shared" si="20"/>
        <v>12</v>
      </c>
      <c r="J107" s="183">
        <f t="shared" si="20"/>
        <v>4</v>
      </c>
      <c r="K107" s="183">
        <f t="shared" si="20"/>
        <v>27</v>
      </c>
      <c r="L107" s="183">
        <f t="shared" si="20"/>
        <v>2</v>
      </c>
      <c r="M107" s="183">
        <f t="shared" si="20"/>
        <v>2</v>
      </c>
      <c r="N107" s="183">
        <f t="shared" si="20"/>
        <v>2</v>
      </c>
      <c r="O107" s="183">
        <f t="shared" si="20"/>
        <v>0</v>
      </c>
      <c r="P107" s="183">
        <f t="shared" si="20"/>
        <v>0</v>
      </c>
      <c r="Q107" s="166">
        <f t="shared" si="18"/>
        <v>4.0384646449728034</v>
      </c>
      <c r="R107" s="166">
        <f t="shared" si="19"/>
        <v>1.8076936982259217</v>
      </c>
    </row>
    <row r="108" spans="1:18" ht="15" customHeight="1" x14ac:dyDescent="0.25">
      <c r="A108" s="161" t="s">
        <v>398</v>
      </c>
    </row>
    <row r="109" spans="1:18" ht="10.15" customHeight="1" x14ac:dyDescent="0.2">
      <c r="A109" s="76" t="s">
        <v>62</v>
      </c>
      <c r="B109" s="76" t="s">
        <v>63</v>
      </c>
      <c r="C109" s="83" t="s">
        <v>65</v>
      </c>
      <c r="D109" s="83" t="s">
        <v>117</v>
      </c>
      <c r="E109" s="83" t="s">
        <v>118</v>
      </c>
      <c r="F109" s="83" t="s">
        <v>68</v>
      </c>
      <c r="G109" s="83" t="s">
        <v>119</v>
      </c>
      <c r="H109" s="83" t="s">
        <v>69</v>
      </c>
      <c r="I109" s="83" t="s">
        <v>74</v>
      </c>
      <c r="J109" s="83" t="s">
        <v>76</v>
      </c>
      <c r="K109" s="83" t="s">
        <v>75</v>
      </c>
      <c r="L109" s="83" t="s">
        <v>120</v>
      </c>
      <c r="M109" s="83" t="s">
        <v>121</v>
      </c>
      <c r="N109" s="83" t="s">
        <v>122</v>
      </c>
      <c r="O109" s="83" t="s">
        <v>123</v>
      </c>
      <c r="P109" s="83" t="s">
        <v>124</v>
      </c>
      <c r="Q109" s="83" t="s">
        <v>125</v>
      </c>
      <c r="R109" s="83" t="s">
        <v>126</v>
      </c>
    </row>
    <row r="110" spans="1:18" ht="10.15" customHeight="1" x14ac:dyDescent="0.2">
      <c r="A110" s="97">
        <v>21</v>
      </c>
      <c r="B110" s="123" t="s">
        <v>250</v>
      </c>
      <c r="C110" s="97">
        <v>2</v>
      </c>
      <c r="D110" s="97">
        <v>0</v>
      </c>
      <c r="E110" s="78">
        <v>0.33329999999999999</v>
      </c>
      <c r="F110" s="97">
        <v>0</v>
      </c>
      <c r="G110" s="97">
        <v>0</v>
      </c>
      <c r="H110" s="97">
        <v>1</v>
      </c>
      <c r="I110" s="97">
        <v>2</v>
      </c>
      <c r="J110" s="97">
        <v>0</v>
      </c>
      <c r="K110" s="97">
        <v>0</v>
      </c>
      <c r="L110" s="97">
        <v>0</v>
      </c>
      <c r="M110" s="97">
        <v>0</v>
      </c>
      <c r="N110" s="97">
        <v>0</v>
      </c>
      <c r="O110" s="97">
        <v>0</v>
      </c>
      <c r="P110" s="97">
        <v>0</v>
      </c>
      <c r="Q110" s="78">
        <f t="shared" ref="Q110:Q123" si="21">7*(G110/E110)</f>
        <v>0</v>
      </c>
      <c r="R110" s="78">
        <f t="shared" ref="R110:R123" si="22">(H110+I110)/E110</f>
        <v>9.0009000900090008</v>
      </c>
    </row>
    <row r="111" spans="1:18" ht="10.15" customHeight="1" x14ac:dyDescent="0.2">
      <c r="A111" s="97">
        <v>6</v>
      </c>
      <c r="B111" s="123" t="s">
        <v>252</v>
      </c>
      <c r="C111" s="97">
        <v>1</v>
      </c>
      <c r="D111" s="97">
        <v>0</v>
      </c>
      <c r="E111" s="97">
        <v>1</v>
      </c>
      <c r="F111" s="97">
        <v>1</v>
      </c>
      <c r="G111" s="97">
        <v>0</v>
      </c>
      <c r="H111" s="97">
        <v>2</v>
      </c>
      <c r="I111" s="97">
        <v>1</v>
      </c>
      <c r="J111" s="97">
        <v>0</v>
      </c>
      <c r="K111" s="97">
        <v>1</v>
      </c>
      <c r="L111" s="97">
        <v>0</v>
      </c>
      <c r="M111" s="97">
        <v>0</v>
      </c>
      <c r="N111" s="97">
        <v>0</v>
      </c>
      <c r="O111" s="97">
        <v>0</v>
      </c>
      <c r="P111" s="97">
        <v>0</v>
      </c>
      <c r="Q111" s="78">
        <f t="shared" si="21"/>
        <v>0</v>
      </c>
      <c r="R111" s="78">
        <f t="shared" si="22"/>
        <v>3</v>
      </c>
    </row>
    <row r="112" spans="1:18" ht="10.15" customHeight="1" x14ac:dyDescent="0.2">
      <c r="A112" s="97">
        <v>13</v>
      </c>
      <c r="B112" s="123" t="s">
        <v>265</v>
      </c>
      <c r="C112" s="97">
        <v>3</v>
      </c>
      <c r="D112" s="97">
        <v>0</v>
      </c>
      <c r="E112" s="97">
        <v>3</v>
      </c>
      <c r="F112" s="97">
        <v>2</v>
      </c>
      <c r="G112" s="97">
        <v>1</v>
      </c>
      <c r="H112" s="97">
        <v>3</v>
      </c>
      <c r="I112" s="97">
        <v>1</v>
      </c>
      <c r="J112" s="97">
        <v>0</v>
      </c>
      <c r="K112" s="97">
        <v>5</v>
      </c>
      <c r="L112" s="97">
        <v>0</v>
      </c>
      <c r="M112" s="97">
        <v>0</v>
      </c>
      <c r="N112" s="97">
        <v>0</v>
      </c>
      <c r="O112" s="97">
        <v>0</v>
      </c>
      <c r="P112" s="97">
        <v>0</v>
      </c>
      <c r="Q112" s="78">
        <f t="shared" si="21"/>
        <v>2.333333333333333</v>
      </c>
      <c r="R112" s="78">
        <f t="shared" si="22"/>
        <v>1.3333333333333333</v>
      </c>
    </row>
    <row r="113" spans="1:21" ht="10.15" customHeight="1" x14ac:dyDescent="0.2">
      <c r="A113" s="97">
        <v>55</v>
      </c>
      <c r="B113" s="123" t="s">
        <v>424</v>
      </c>
      <c r="C113" s="97">
        <v>2</v>
      </c>
      <c r="D113" s="97">
        <v>2</v>
      </c>
      <c r="E113" s="97">
        <v>12</v>
      </c>
      <c r="F113" s="97">
        <v>4</v>
      </c>
      <c r="G113" s="97">
        <v>4</v>
      </c>
      <c r="H113" s="97">
        <v>7</v>
      </c>
      <c r="I113" s="97">
        <v>5</v>
      </c>
      <c r="J113" s="97">
        <v>2</v>
      </c>
      <c r="K113" s="97">
        <v>6</v>
      </c>
      <c r="L113" s="97">
        <v>1</v>
      </c>
      <c r="M113" s="97">
        <v>2</v>
      </c>
      <c r="N113" s="97">
        <v>0</v>
      </c>
      <c r="O113" s="97">
        <v>0</v>
      </c>
      <c r="P113" s="97">
        <v>0</v>
      </c>
      <c r="Q113" s="78">
        <f t="shared" si="21"/>
        <v>2.333333333333333</v>
      </c>
      <c r="R113" s="78">
        <f t="shared" si="22"/>
        <v>1</v>
      </c>
    </row>
    <row r="114" spans="1:21" ht="10.15" customHeight="1" x14ac:dyDescent="0.2">
      <c r="A114" s="97">
        <v>10</v>
      </c>
      <c r="B114" s="123" t="s">
        <v>251</v>
      </c>
      <c r="C114" s="97">
        <v>5</v>
      </c>
      <c r="D114" s="97">
        <v>3</v>
      </c>
      <c r="E114" s="78">
        <v>11.66666</v>
      </c>
      <c r="F114" s="97">
        <v>5</v>
      </c>
      <c r="G114" s="97">
        <v>4</v>
      </c>
      <c r="H114" s="97">
        <v>13</v>
      </c>
      <c r="I114" s="97">
        <v>7</v>
      </c>
      <c r="J114" s="97">
        <v>1</v>
      </c>
      <c r="K114" s="97">
        <v>12</v>
      </c>
      <c r="L114" s="97">
        <v>0</v>
      </c>
      <c r="M114" s="97">
        <v>1</v>
      </c>
      <c r="N114" s="97">
        <v>1</v>
      </c>
      <c r="O114" s="97">
        <v>1</v>
      </c>
      <c r="P114" s="97">
        <v>0</v>
      </c>
      <c r="Q114" s="78">
        <f t="shared" si="21"/>
        <v>2.4000013714293549</v>
      </c>
      <c r="R114" s="78">
        <f t="shared" si="22"/>
        <v>1.7142866938781107</v>
      </c>
    </row>
    <row r="115" spans="1:21" ht="10.15" customHeight="1" x14ac:dyDescent="0.2">
      <c r="A115" s="97">
        <v>77</v>
      </c>
      <c r="B115" s="123" t="s">
        <v>257</v>
      </c>
      <c r="C115" s="97">
        <v>2</v>
      </c>
      <c r="D115" s="97">
        <v>0</v>
      </c>
      <c r="E115" s="78">
        <v>2.6665999999999999</v>
      </c>
      <c r="F115" s="97">
        <v>1</v>
      </c>
      <c r="G115" s="97">
        <v>1</v>
      </c>
      <c r="H115" s="97">
        <v>5</v>
      </c>
      <c r="I115" s="97">
        <v>2</v>
      </c>
      <c r="J115" s="97">
        <v>1</v>
      </c>
      <c r="K115" s="97">
        <v>2</v>
      </c>
      <c r="L115" s="97">
        <v>0</v>
      </c>
      <c r="M115" s="97">
        <v>0</v>
      </c>
      <c r="N115" s="97">
        <v>0</v>
      </c>
      <c r="O115" s="97">
        <v>0</v>
      </c>
      <c r="P115" s="97">
        <v>0</v>
      </c>
      <c r="Q115" s="78">
        <f t="shared" si="21"/>
        <v>2.6250656266406662</v>
      </c>
      <c r="R115" s="78">
        <f t="shared" si="22"/>
        <v>2.6250656266406662</v>
      </c>
    </row>
    <row r="116" spans="1:21" ht="10.15" customHeight="1" x14ac:dyDescent="0.2">
      <c r="A116" s="97">
        <v>8</v>
      </c>
      <c r="B116" s="123" t="s">
        <v>273</v>
      </c>
      <c r="C116" s="97">
        <v>5</v>
      </c>
      <c r="D116" s="97">
        <v>2</v>
      </c>
      <c r="E116" s="78">
        <v>15.33333</v>
      </c>
      <c r="F116" s="97">
        <v>11</v>
      </c>
      <c r="G116" s="97">
        <v>6</v>
      </c>
      <c r="H116" s="97">
        <v>11</v>
      </c>
      <c r="I116" s="97">
        <v>15</v>
      </c>
      <c r="J116" s="97">
        <v>0</v>
      </c>
      <c r="K116" s="97">
        <v>21</v>
      </c>
      <c r="L116" s="97">
        <v>1</v>
      </c>
      <c r="M116" s="97">
        <v>2</v>
      </c>
      <c r="N116" s="97">
        <v>1</v>
      </c>
      <c r="O116" s="97">
        <v>0</v>
      </c>
      <c r="P116" s="97">
        <v>0</v>
      </c>
      <c r="Q116" s="78">
        <f t="shared" si="21"/>
        <v>2.739131030245876</v>
      </c>
      <c r="R116" s="78">
        <f t="shared" si="22"/>
        <v>1.6956525425331614</v>
      </c>
    </row>
    <row r="117" spans="1:21" ht="10.15" customHeight="1" x14ac:dyDescent="0.2">
      <c r="A117" s="97">
        <v>23</v>
      </c>
      <c r="B117" s="123" t="s">
        <v>264</v>
      </c>
      <c r="C117" s="97">
        <v>8</v>
      </c>
      <c r="D117" s="97">
        <v>7</v>
      </c>
      <c r="E117" s="97">
        <v>42</v>
      </c>
      <c r="F117" s="97">
        <v>19</v>
      </c>
      <c r="G117" s="97">
        <v>17</v>
      </c>
      <c r="H117" s="97">
        <v>45</v>
      </c>
      <c r="I117" s="97">
        <v>16</v>
      </c>
      <c r="J117" s="97">
        <v>1</v>
      </c>
      <c r="K117" s="97">
        <v>48</v>
      </c>
      <c r="L117" s="97">
        <v>5</v>
      </c>
      <c r="M117" s="97">
        <v>7</v>
      </c>
      <c r="N117" s="97">
        <v>1</v>
      </c>
      <c r="O117" s="97">
        <v>0</v>
      </c>
      <c r="P117" s="97">
        <v>0</v>
      </c>
      <c r="Q117" s="78">
        <f t="shared" si="21"/>
        <v>2.8333333333333335</v>
      </c>
      <c r="R117" s="78">
        <f t="shared" si="22"/>
        <v>1.4523809523809523</v>
      </c>
    </row>
    <row r="118" spans="1:21" ht="10.15" customHeight="1" x14ac:dyDescent="0.2">
      <c r="A118" s="97">
        <v>3</v>
      </c>
      <c r="B118" s="123" t="s">
        <v>274</v>
      </c>
      <c r="C118" s="97">
        <v>10</v>
      </c>
      <c r="D118" s="97">
        <v>9</v>
      </c>
      <c r="E118" s="149">
        <v>49</v>
      </c>
      <c r="F118" s="97">
        <v>27</v>
      </c>
      <c r="G118" s="97">
        <v>25</v>
      </c>
      <c r="H118" s="97">
        <v>35</v>
      </c>
      <c r="I118" s="97">
        <v>25</v>
      </c>
      <c r="J118" s="97">
        <v>4</v>
      </c>
      <c r="K118" s="97">
        <v>57</v>
      </c>
      <c r="L118" s="97">
        <v>4</v>
      </c>
      <c r="M118" s="97">
        <v>6</v>
      </c>
      <c r="N118" s="97">
        <v>1</v>
      </c>
      <c r="O118" s="97">
        <v>0</v>
      </c>
      <c r="P118" s="97">
        <v>0</v>
      </c>
      <c r="Q118" s="78">
        <f t="shared" si="21"/>
        <v>3.5714285714285716</v>
      </c>
      <c r="R118" s="78">
        <f t="shared" si="22"/>
        <v>1.2244897959183674</v>
      </c>
    </row>
    <row r="119" spans="1:21" ht="10.15" customHeight="1" x14ac:dyDescent="0.2">
      <c r="A119" s="97">
        <v>11</v>
      </c>
      <c r="B119" s="123" t="s">
        <v>278</v>
      </c>
      <c r="C119" s="97">
        <v>7</v>
      </c>
      <c r="D119" s="97">
        <v>6</v>
      </c>
      <c r="E119" s="97">
        <v>33</v>
      </c>
      <c r="F119" s="97">
        <v>31</v>
      </c>
      <c r="G119" s="97">
        <v>22</v>
      </c>
      <c r="H119" s="97">
        <v>40</v>
      </c>
      <c r="I119" s="97">
        <v>18</v>
      </c>
      <c r="J119" s="97">
        <v>6</v>
      </c>
      <c r="K119" s="97">
        <v>24</v>
      </c>
      <c r="L119" s="97">
        <v>2</v>
      </c>
      <c r="M119" s="97">
        <v>5</v>
      </c>
      <c r="N119" s="97">
        <v>1</v>
      </c>
      <c r="O119" s="97">
        <v>0</v>
      </c>
      <c r="P119" s="97">
        <v>0</v>
      </c>
      <c r="Q119" s="78">
        <f t="shared" si="21"/>
        <v>4.6666666666666661</v>
      </c>
      <c r="R119" s="78">
        <f t="shared" si="22"/>
        <v>1.7575757575757576</v>
      </c>
    </row>
    <row r="120" spans="1:21" ht="10.15" customHeight="1" x14ac:dyDescent="0.2">
      <c r="A120" s="97">
        <v>32</v>
      </c>
      <c r="B120" s="123" t="s">
        <v>425</v>
      </c>
      <c r="C120" s="97">
        <v>4</v>
      </c>
      <c r="D120" s="97">
        <v>1</v>
      </c>
      <c r="E120" s="78">
        <v>6.6666600000000003</v>
      </c>
      <c r="F120" s="97">
        <v>7</v>
      </c>
      <c r="G120" s="97">
        <v>7</v>
      </c>
      <c r="H120" s="97">
        <v>7</v>
      </c>
      <c r="I120" s="97">
        <v>8</v>
      </c>
      <c r="J120" s="97">
        <v>0</v>
      </c>
      <c r="K120" s="97">
        <v>3</v>
      </c>
      <c r="L120" s="97">
        <v>0</v>
      </c>
      <c r="M120" s="97">
        <v>1</v>
      </c>
      <c r="N120" s="97">
        <v>1</v>
      </c>
      <c r="O120" s="97">
        <v>1</v>
      </c>
      <c r="P120" s="97">
        <v>0</v>
      </c>
      <c r="Q120" s="78">
        <f t="shared" si="21"/>
        <v>7.3500073500073491</v>
      </c>
      <c r="R120" s="78">
        <f t="shared" si="22"/>
        <v>2.2500022500022498</v>
      </c>
    </row>
    <row r="121" spans="1:21" ht="10.15" customHeight="1" x14ac:dyDescent="0.2">
      <c r="A121" s="97">
        <v>19</v>
      </c>
      <c r="B121" s="123" t="s">
        <v>259</v>
      </c>
      <c r="C121" s="97">
        <v>3</v>
      </c>
      <c r="D121" s="97">
        <v>0</v>
      </c>
      <c r="E121" s="97">
        <v>2</v>
      </c>
      <c r="F121" s="97">
        <v>3</v>
      </c>
      <c r="G121" s="97">
        <v>3</v>
      </c>
      <c r="H121" s="97">
        <v>2</v>
      </c>
      <c r="I121" s="97">
        <v>7</v>
      </c>
      <c r="J121" s="97">
        <v>1</v>
      </c>
      <c r="K121" s="97">
        <v>2</v>
      </c>
      <c r="L121" s="97">
        <v>0</v>
      </c>
      <c r="M121" s="97">
        <v>0</v>
      </c>
      <c r="N121" s="97">
        <v>0</v>
      </c>
      <c r="O121" s="97">
        <v>0</v>
      </c>
      <c r="P121" s="97">
        <v>0</v>
      </c>
      <c r="Q121" s="78">
        <f t="shared" si="21"/>
        <v>10.5</v>
      </c>
      <c r="R121" s="78">
        <f t="shared" si="22"/>
        <v>4.5</v>
      </c>
    </row>
    <row r="122" spans="1:21" ht="10.15" customHeight="1" x14ac:dyDescent="0.2">
      <c r="A122" s="97">
        <v>35</v>
      </c>
      <c r="B122" s="123" t="s">
        <v>426</v>
      </c>
      <c r="C122" s="97">
        <v>1</v>
      </c>
      <c r="D122" s="97">
        <v>0</v>
      </c>
      <c r="E122" s="97">
        <v>1</v>
      </c>
      <c r="F122" s="97">
        <v>2</v>
      </c>
      <c r="G122" s="97">
        <v>2</v>
      </c>
      <c r="H122" s="97">
        <v>0</v>
      </c>
      <c r="I122" s="97">
        <v>3</v>
      </c>
      <c r="J122" s="97">
        <v>0</v>
      </c>
      <c r="K122" s="97">
        <v>1</v>
      </c>
      <c r="L122" s="97">
        <v>0</v>
      </c>
      <c r="M122" s="97">
        <v>0</v>
      </c>
      <c r="N122" s="97">
        <v>0</v>
      </c>
      <c r="O122" s="97">
        <v>1</v>
      </c>
      <c r="P122" s="97">
        <v>0</v>
      </c>
      <c r="Q122" s="78">
        <f t="shared" si="21"/>
        <v>14</v>
      </c>
      <c r="R122" s="78">
        <f t="shared" si="22"/>
        <v>3</v>
      </c>
    </row>
    <row r="123" spans="1:21" ht="10.15" customHeight="1" x14ac:dyDescent="0.2">
      <c r="A123" s="97">
        <v>27</v>
      </c>
      <c r="B123" s="123" t="s">
        <v>276</v>
      </c>
      <c r="C123" s="97">
        <v>1</v>
      </c>
      <c r="D123" s="97">
        <v>0</v>
      </c>
      <c r="E123" s="78">
        <v>1.66666</v>
      </c>
      <c r="F123" s="97">
        <v>7</v>
      </c>
      <c r="G123" s="97">
        <v>5</v>
      </c>
      <c r="H123" s="97">
        <v>3</v>
      </c>
      <c r="I123" s="97">
        <v>6</v>
      </c>
      <c r="J123" s="97">
        <v>0</v>
      </c>
      <c r="K123" s="97">
        <v>1</v>
      </c>
      <c r="L123" s="97">
        <v>0</v>
      </c>
      <c r="M123" s="97">
        <v>0</v>
      </c>
      <c r="N123" s="97">
        <v>0</v>
      </c>
      <c r="O123" s="97">
        <v>0</v>
      </c>
      <c r="P123" s="97">
        <v>0</v>
      </c>
      <c r="Q123" s="78">
        <f t="shared" si="21"/>
        <v>21.000084000336003</v>
      </c>
      <c r="R123" s="78">
        <f t="shared" si="22"/>
        <v>5.4000216000863999</v>
      </c>
    </row>
    <row r="124" spans="1:21" ht="10.15" customHeight="1" x14ac:dyDescent="0.2">
      <c r="A124" s="179"/>
      <c r="B124" s="180" t="s">
        <v>110</v>
      </c>
      <c r="C124" s="179">
        <v>30</v>
      </c>
      <c r="D124" s="179">
        <v>30</v>
      </c>
      <c r="E124" s="182">
        <f>SUM(E110:E123)</f>
        <v>181.33321000000001</v>
      </c>
      <c r="F124" s="179">
        <f t="shared" ref="F124:P124" si="23">SUM(F110:F123)</f>
        <v>120</v>
      </c>
      <c r="G124" s="179">
        <f t="shared" si="23"/>
        <v>97</v>
      </c>
      <c r="H124" s="179">
        <f t="shared" si="23"/>
        <v>174</v>
      </c>
      <c r="I124" s="179">
        <f t="shared" si="23"/>
        <v>116</v>
      </c>
      <c r="J124" s="179">
        <f t="shared" si="23"/>
        <v>16</v>
      </c>
      <c r="K124" s="179">
        <f t="shared" si="23"/>
        <v>183</v>
      </c>
      <c r="L124" s="179">
        <f t="shared" si="23"/>
        <v>13</v>
      </c>
      <c r="M124" s="179">
        <f t="shared" si="23"/>
        <v>24</v>
      </c>
      <c r="N124" s="179">
        <f t="shared" si="23"/>
        <v>6</v>
      </c>
      <c r="O124" s="179">
        <f t="shared" si="23"/>
        <v>3</v>
      </c>
      <c r="P124" s="179">
        <f t="shared" si="23"/>
        <v>0</v>
      </c>
      <c r="Q124" s="166">
        <f t="shared" ref="Q124" si="24">7*(G124/E124)</f>
        <v>3.7444878409200388</v>
      </c>
      <c r="R124" s="166">
        <f t="shared" ref="R124" si="25">(H124+I124)/E124</f>
        <v>1.5992657936182786</v>
      </c>
    </row>
    <row r="125" spans="1:21" ht="4.9000000000000004" customHeight="1" x14ac:dyDescent="0.2">
      <c r="D125" s="157" t="s">
        <v>19</v>
      </c>
    </row>
    <row r="126" spans="1:21" ht="16.149999999999999" customHeight="1" x14ac:dyDescent="0.25">
      <c r="A126" s="161" t="s">
        <v>567</v>
      </c>
    </row>
    <row r="127" spans="1:21" ht="10.15" customHeight="1" x14ac:dyDescent="0.2">
      <c r="A127" s="143" t="s">
        <v>62</v>
      </c>
      <c r="B127" s="143" t="s">
        <v>63</v>
      </c>
      <c r="C127" s="144" t="s">
        <v>64</v>
      </c>
      <c r="D127" s="144" t="s">
        <v>65</v>
      </c>
      <c r="E127" s="144" t="s">
        <v>67</v>
      </c>
      <c r="F127" s="144" t="s">
        <v>68</v>
      </c>
      <c r="G127" s="144" t="s">
        <v>69</v>
      </c>
      <c r="H127" s="144" t="s">
        <v>70</v>
      </c>
      <c r="I127" s="144" t="s">
        <v>71</v>
      </c>
      <c r="J127" s="144" t="s">
        <v>72</v>
      </c>
      <c r="K127" s="144" t="s">
        <v>73</v>
      </c>
      <c r="L127" s="144" t="s">
        <v>74</v>
      </c>
      <c r="M127" s="144" t="s">
        <v>75</v>
      </c>
      <c r="N127" s="144" t="s">
        <v>76</v>
      </c>
      <c r="O127" s="144" t="s">
        <v>77</v>
      </c>
      <c r="P127" s="144" t="s">
        <v>78</v>
      </c>
      <c r="Q127" s="144" t="s">
        <v>79</v>
      </c>
      <c r="R127" s="144" t="s">
        <v>80</v>
      </c>
      <c r="S127" s="144" t="s">
        <v>81</v>
      </c>
      <c r="T127" s="144" t="s">
        <v>82</v>
      </c>
      <c r="U127" s="144" t="s">
        <v>83</v>
      </c>
    </row>
    <row r="128" spans="1:21" ht="10.15" customHeight="1" x14ac:dyDescent="0.2">
      <c r="A128" s="29">
        <v>17</v>
      </c>
      <c r="B128" s="203" t="s">
        <v>399</v>
      </c>
      <c r="C128" s="73">
        <f t="shared" ref="C128:C154" si="26">G128/E128</f>
        <v>0.5092592592592593</v>
      </c>
      <c r="D128" s="97">
        <v>44</v>
      </c>
      <c r="E128" s="97">
        <v>108</v>
      </c>
      <c r="F128" s="97">
        <v>41</v>
      </c>
      <c r="G128" s="97">
        <v>55</v>
      </c>
      <c r="H128" s="97">
        <v>8</v>
      </c>
      <c r="I128" s="97">
        <v>4</v>
      </c>
      <c r="J128" s="97">
        <v>5</v>
      </c>
      <c r="K128" s="97">
        <v>44</v>
      </c>
      <c r="L128" s="97">
        <v>14</v>
      </c>
      <c r="M128" s="97">
        <v>15</v>
      </c>
      <c r="N128" s="97">
        <v>5</v>
      </c>
      <c r="O128" s="97">
        <v>6</v>
      </c>
      <c r="P128" s="97">
        <v>0</v>
      </c>
      <c r="Q128" s="97">
        <v>0</v>
      </c>
      <c r="R128" s="97">
        <v>2</v>
      </c>
      <c r="S128" s="73">
        <f t="shared" ref="S128:S153" si="27">(G128+L128+N128)/(E128+L128+N128+Q128+R128)</f>
        <v>0.5736434108527132</v>
      </c>
      <c r="T128" s="73">
        <f t="shared" ref="T128:T153" si="28">(G128+H128+2*I128+3*J128)/E128</f>
        <v>0.79629629629629628</v>
      </c>
      <c r="U128" s="73">
        <f t="shared" ref="U128:U153" si="29">S128+T128</f>
        <v>1.3699397071490096</v>
      </c>
    </row>
    <row r="129" spans="1:21" ht="10.15" customHeight="1" x14ac:dyDescent="0.2">
      <c r="A129" s="29">
        <v>35</v>
      </c>
      <c r="B129" s="203" t="s">
        <v>402</v>
      </c>
      <c r="C129" s="73">
        <f t="shared" si="26"/>
        <v>0.5</v>
      </c>
      <c r="D129" s="97">
        <v>2</v>
      </c>
      <c r="E129" s="97">
        <v>2</v>
      </c>
      <c r="F129" s="97">
        <v>1</v>
      </c>
      <c r="G129" s="97">
        <v>1</v>
      </c>
      <c r="H129" s="97">
        <v>0</v>
      </c>
      <c r="I129" s="97">
        <v>0</v>
      </c>
      <c r="J129" s="97">
        <v>0</v>
      </c>
      <c r="K129" s="97">
        <v>0</v>
      </c>
      <c r="L129" s="97">
        <v>0</v>
      </c>
      <c r="M129" s="97">
        <v>1</v>
      </c>
      <c r="N129" s="97">
        <v>0</v>
      </c>
      <c r="O129" s="97">
        <v>0</v>
      </c>
      <c r="P129" s="97">
        <v>0</v>
      </c>
      <c r="Q129" s="97">
        <v>0</v>
      </c>
      <c r="R129" s="97">
        <v>0</v>
      </c>
      <c r="S129" s="73">
        <f t="shared" si="27"/>
        <v>0.5</v>
      </c>
      <c r="T129" s="73">
        <f t="shared" si="28"/>
        <v>0.5</v>
      </c>
      <c r="U129" s="73">
        <f t="shared" si="29"/>
        <v>1</v>
      </c>
    </row>
    <row r="130" spans="1:21" ht="10.15" customHeight="1" x14ac:dyDescent="0.2">
      <c r="A130" s="29">
        <v>77</v>
      </c>
      <c r="B130" s="203" t="s">
        <v>406</v>
      </c>
      <c r="C130" s="73">
        <f t="shared" si="26"/>
        <v>0.44660194174757284</v>
      </c>
      <c r="D130" s="97">
        <v>42</v>
      </c>
      <c r="E130" s="97">
        <v>103</v>
      </c>
      <c r="F130" s="97">
        <v>38</v>
      </c>
      <c r="G130" s="97">
        <v>46</v>
      </c>
      <c r="H130" s="97">
        <v>8</v>
      </c>
      <c r="I130" s="97">
        <v>5</v>
      </c>
      <c r="J130" s="97">
        <v>0</v>
      </c>
      <c r="K130" s="97">
        <v>32</v>
      </c>
      <c r="L130" s="97">
        <v>10</v>
      </c>
      <c r="M130" s="97">
        <v>14</v>
      </c>
      <c r="N130" s="97">
        <v>2</v>
      </c>
      <c r="O130" s="97">
        <v>19</v>
      </c>
      <c r="P130" s="97">
        <v>2</v>
      </c>
      <c r="Q130" s="97">
        <v>0</v>
      </c>
      <c r="R130" s="97">
        <v>1</v>
      </c>
      <c r="S130" s="73">
        <f t="shared" si="27"/>
        <v>0.5</v>
      </c>
      <c r="T130" s="73">
        <f t="shared" si="28"/>
        <v>0.62135922330097082</v>
      </c>
      <c r="U130" s="73">
        <f t="shared" si="29"/>
        <v>1.1213592233009708</v>
      </c>
    </row>
    <row r="131" spans="1:21" ht="10.15" customHeight="1" x14ac:dyDescent="0.2">
      <c r="A131" s="29">
        <v>6</v>
      </c>
      <c r="B131" s="203" t="s">
        <v>403</v>
      </c>
      <c r="C131" s="73">
        <f t="shared" si="26"/>
        <v>0.42560553633217996</v>
      </c>
      <c r="D131" s="97">
        <v>213</v>
      </c>
      <c r="E131" s="97">
        <v>578</v>
      </c>
      <c r="F131" s="97">
        <v>187</v>
      </c>
      <c r="G131" s="97">
        <v>246</v>
      </c>
      <c r="H131" s="97">
        <v>30</v>
      </c>
      <c r="I131" s="97">
        <v>10</v>
      </c>
      <c r="J131" s="97">
        <v>4</v>
      </c>
      <c r="K131" s="97">
        <v>100</v>
      </c>
      <c r="L131" s="97">
        <v>53</v>
      </c>
      <c r="M131" s="97">
        <v>44</v>
      </c>
      <c r="N131" s="97">
        <v>35</v>
      </c>
      <c r="O131" s="97">
        <v>73</v>
      </c>
      <c r="P131" s="97">
        <v>3</v>
      </c>
      <c r="Q131" s="97">
        <v>1</v>
      </c>
      <c r="R131" s="97">
        <v>5</v>
      </c>
      <c r="S131" s="73">
        <f t="shared" si="27"/>
        <v>0.49702380952380953</v>
      </c>
      <c r="T131" s="73">
        <f t="shared" si="28"/>
        <v>0.53287197231833905</v>
      </c>
      <c r="U131" s="73">
        <f t="shared" si="29"/>
        <v>1.0298957818421486</v>
      </c>
    </row>
    <row r="132" spans="1:21" ht="10.15" customHeight="1" x14ac:dyDescent="0.2">
      <c r="A132" s="29">
        <v>2</v>
      </c>
      <c r="B132" s="203" t="s">
        <v>304</v>
      </c>
      <c r="C132" s="73">
        <f t="shared" si="26"/>
        <v>0.41463414634146339</v>
      </c>
      <c r="D132" s="97">
        <v>62</v>
      </c>
      <c r="E132" s="97">
        <v>164</v>
      </c>
      <c r="F132" s="97">
        <v>49</v>
      </c>
      <c r="G132" s="97">
        <v>68</v>
      </c>
      <c r="H132" s="97">
        <v>14</v>
      </c>
      <c r="I132" s="97">
        <v>5</v>
      </c>
      <c r="J132" s="97">
        <v>1</v>
      </c>
      <c r="K132" s="97">
        <v>43</v>
      </c>
      <c r="L132" s="97">
        <v>7</v>
      </c>
      <c r="M132" s="97">
        <v>17</v>
      </c>
      <c r="N132" s="97">
        <v>0</v>
      </c>
      <c r="O132" s="97">
        <v>8</v>
      </c>
      <c r="P132" s="97">
        <v>0</v>
      </c>
      <c r="Q132" s="97">
        <v>0</v>
      </c>
      <c r="R132" s="97">
        <v>4</v>
      </c>
      <c r="S132" s="73">
        <f t="shared" si="27"/>
        <v>0.42857142857142855</v>
      </c>
      <c r="T132" s="73">
        <f t="shared" si="28"/>
        <v>0.57926829268292679</v>
      </c>
      <c r="U132" s="73">
        <f t="shared" si="29"/>
        <v>1.0078397212543553</v>
      </c>
    </row>
    <row r="133" spans="1:21" ht="10.15" customHeight="1" x14ac:dyDescent="0.2">
      <c r="A133" s="29">
        <v>11</v>
      </c>
      <c r="B133" s="203" t="s">
        <v>305</v>
      </c>
      <c r="C133" s="73">
        <f t="shared" si="26"/>
        <v>0.41426403641881637</v>
      </c>
      <c r="D133" s="97">
        <v>257</v>
      </c>
      <c r="E133" s="97">
        <v>659</v>
      </c>
      <c r="F133" s="97">
        <v>227</v>
      </c>
      <c r="G133" s="97">
        <v>273</v>
      </c>
      <c r="H133" s="97">
        <v>39</v>
      </c>
      <c r="I133" s="97">
        <v>12</v>
      </c>
      <c r="J133" s="97">
        <v>12</v>
      </c>
      <c r="K133" s="97">
        <v>155</v>
      </c>
      <c r="L133" s="97">
        <v>109</v>
      </c>
      <c r="M133" s="97">
        <v>91</v>
      </c>
      <c r="N133" s="97">
        <v>29</v>
      </c>
      <c r="O133" s="97">
        <v>105</v>
      </c>
      <c r="P133" s="97">
        <v>10</v>
      </c>
      <c r="Q133" s="97">
        <v>2</v>
      </c>
      <c r="R133" s="97">
        <v>4</v>
      </c>
      <c r="S133" s="73">
        <f t="shared" si="27"/>
        <v>0.5118306351183064</v>
      </c>
      <c r="T133" s="73">
        <f t="shared" si="28"/>
        <v>0.56449165402124435</v>
      </c>
      <c r="U133" s="73">
        <f t="shared" si="29"/>
        <v>1.0763222891395507</v>
      </c>
    </row>
    <row r="134" spans="1:21" ht="10.15" customHeight="1" x14ac:dyDescent="0.2">
      <c r="A134" s="29">
        <v>21</v>
      </c>
      <c r="B134" s="203" t="s">
        <v>401</v>
      </c>
      <c r="C134" s="73">
        <f t="shared" si="26"/>
        <v>0.41348973607038125</v>
      </c>
      <c r="D134" s="97">
        <v>134</v>
      </c>
      <c r="E134" s="97">
        <v>341</v>
      </c>
      <c r="F134" s="97">
        <v>103</v>
      </c>
      <c r="G134" s="97">
        <v>141</v>
      </c>
      <c r="H134" s="97">
        <v>33</v>
      </c>
      <c r="I134" s="97">
        <v>1</v>
      </c>
      <c r="J134" s="97">
        <v>9</v>
      </c>
      <c r="K134" s="97">
        <v>102</v>
      </c>
      <c r="L134" s="97">
        <v>52</v>
      </c>
      <c r="M134" s="97">
        <v>42</v>
      </c>
      <c r="N134" s="97">
        <v>15</v>
      </c>
      <c r="O134" s="97">
        <v>1</v>
      </c>
      <c r="P134" s="97">
        <v>1</v>
      </c>
      <c r="Q134" s="97">
        <v>0</v>
      </c>
      <c r="R134" s="97">
        <v>8</v>
      </c>
      <c r="S134" s="73">
        <f t="shared" si="27"/>
        <v>0.5</v>
      </c>
      <c r="T134" s="73">
        <f t="shared" si="28"/>
        <v>0.59530791788856308</v>
      </c>
      <c r="U134" s="73">
        <f t="shared" si="29"/>
        <v>1.095307917888563</v>
      </c>
    </row>
    <row r="135" spans="1:21" ht="10.15" customHeight="1" x14ac:dyDescent="0.2">
      <c r="A135" s="29">
        <v>23</v>
      </c>
      <c r="B135" s="203" t="s">
        <v>409</v>
      </c>
      <c r="C135" s="73">
        <f t="shared" si="26"/>
        <v>0.39449541284403672</v>
      </c>
      <c r="D135" s="97">
        <v>55</v>
      </c>
      <c r="E135" s="97">
        <v>109</v>
      </c>
      <c r="F135" s="97">
        <v>32</v>
      </c>
      <c r="G135" s="97">
        <v>43</v>
      </c>
      <c r="H135" s="97">
        <v>9</v>
      </c>
      <c r="I135" s="97">
        <v>0</v>
      </c>
      <c r="J135" s="97">
        <v>1</v>
      </c>
      <c r="K135" s="97">
        <v>38</v>
      </c>
      <c r="L135" s="97">
        <v>14</v>
      </c>
      <c r="M135" s="97">
        <v>22</v>
      </c>
      <c r="N135" s="97">
        <v>5</v>
      </c>
      <c r="O135" s="97">
        <v>6</v>
      </c>
      <c r="P135" s="97">
        <v>0</v>
      </c>
      <c r="Q135" s="97">
        <v>0</v>
      </c>
      <c r="R135" s="97">
        <v>0</v>
      </c>
      <c r="S135" s="73">
        <f t="shared" si="27"/>
        <v>0.484375</v>
      </c>
      <c r="T135" s="73">
        <f t="shared" si="28"/>
        <v>0.50458715596330272</v>
      </c>
      <c r="U135" s="73">
        <f t="shared" si="29"/>
        <v>0.98896215596330272</v>
      </c>
    </row>
    <row r="136" spans="1:21" ht="10.15" customHeight="1" x14ac:dyDescent="0.2">
      <c r="A136" s="29">
        <v>44</v>
      </c>
      <c r="B136" s="203" t="s">
        <v>400</v>
      </c>
      <c r="C136" s="73">
        <f t="shared" si="26"/>
        <v>0.38770053475935828</v>
      </c>
      <c r="D136" s="97">
        <v>150</v>
      </c>
      <c r="E136" s="97">
        <v>374</v>
      </c>
      <c r="F136" s="97">
        <v>69</v>
      </c>
      <c r="G136" s="97">
        <v>145</v>
      </c>
      <c r="H136" s="97">
        <v>17</v>
      </c>
      <c r="I136" s="97">
        <v>2</v>
      </c>
      <c r="J136" s="97">
        <v>1</v>
      </c>
      <c r="K136" s="97">
        <v>101</v>
      </c>
      <c r="L136" s="97">
        <v>38</v>
      </c>
      <c r="M136" s="97">
        <v>50</v>
      </c>
      <c r="N136" s="97">
        <v>4</v>
      </c>
      <c r="O136" s="97">
        <v>4</v>
      </c>
      <c r="P136" s="97">
        <v>0</v>
      </c>
      <c r="Q136" s="97">
        <v>2</v>
      </c>
      <c r="R136" s="97">
        <v>4</v>
      </c>
      <c r="S136" s="73">
        <f t="shared" si="27"/>
        <v>0.44312796208530808</v>
      </c>
      <c r="T136" s="73">
        <f t="shared" si="28"/>
        <v>0.45187165775401067</v>
      </c>
      <c r="U136" s="73">
        <f t="shared" si="29"/>
        <v>0.89499961983931875</v>
      </c>
    </row>
    <row r="137" spans="1:21" ht="10.15" customHeight="1" x14ac:dyDescent="0.2">
      <c r="A137" s="29">
        <v>7</v>
      </c>
      <c r="B137" s="203" t="s">
        <v>404</v>
      </c>
      <c r="C137" s="73">
        <f t="shared" si="26"/>
        <v>0.37012987012987014</v>
      </c>
      <c r="D137" s="97">
        <v>65</v>
      </c>
      <c r="E137" s="97">
        <v>154</v>
      </c>
      <c r="F137" s="97">
        <v>43</v>
      </c>
      <c r="G137" s="97">
        <v>57</v>
      </c>
      <c r="H137" s="97">
        <v>7</v>
      </c>
      <c r="I137" s="97">
        <v>1</v>
      </c>
      <c r="J137" s="97">
        <v>1</v>
      </c>
      <c r="K137" s="97">
        <v>28</v>
      </c>
      <c r="L137" s="97">
        <v>9</v>
      </c>
      <c r="M137" s="97">
        <v>27</v>
      </c>
      <c r="N137" s="97">
        <v>4</v>
      </c>
      <c r="O137" s="97">
        <v>32</v>
      </c>
      <c r="P137" s="97">
        <v>1</v>
      </c>
      <c r="Q137" s="97">
        <v>0</v>
      </c>
      <c r="R137" s="97">
        <v>2</v>
      </c>
      <c r="S137" s="73">
        <f t="shared" si="27"/>
        <v>0.41420118343195267</v>
      </c>
      <c r="T137" s="73">
        <f t="shared" si="28"/>
        <v>0.44805194805194803</v>
      </c>
      <c r="U137" s="73">
        <f t="shared" si="29"/>
        <v>0.8622531314839007</v>
      </c>
    </row>
    <row r="138" spans="1:21" ht="10.15" customHeight="1" x14ac:dyDescent="0.2">
      <c r="A138" s="29">
        <v>19</v>
      </c>
      <c r="B138" s="203" t="s">
        <v>407</v>
      </c>
      <c r="C138" s="73">
        <f t="shared" si="26"/>
        <v>0.36216216216216218</v>
      </c>
      <c r="D138" s="97">
        <v>79</v>
      </c>
      <c r="E138" s="97">
        <v>185</v>
      </c>
      <c r="F138" s="97">
        <v>43</v>
      </c>
      <c r="G138" s="97">
        <v>67</v>
      </c>
      <c r="H138" s="97">
        <v>17</v>
      </c>
      <c r="I138" s="97">
        <v>2</v>
      </c>
      <c r="J138" s="97">
        <v>5</v>
      </c>
      <c r="K138" s="97">
        <v>49</v>
      </c>
      <c r="L138" s="97">
        <v>22</v>
      </c>
      <c r="M138" s="97">
        <v>42</v>
      </c>
      <c r="N138" s="97">
        <v>8</v>
      </c>
      <c r="O138" s="97">
        <v>6</v>
      </c>
      <c r="P138" s="97">
        <v>1</v>
      </c>
      <c r="Q138" s="97">
        <v>0</v>
      </c>
      <c r="R138" s="97">
        <v>0</v>
      </c>
      <c r="S138" s="73">
        <f t="shared" si="27"/>
        <v>0.4511627906976744</v>
      </c>
      <c r="T138" s="73">
        <f t="shared" si="28"/>
        <v>0.55675675675675673</v>
      </c>
      <c r="U138" s="73">
        <f t="shared" si="29"/>
        <v>1.0079195474544311</v>
      </c>
    </row>
    <row r="139" spans="1:21" ht="10.15" customHeight="1" x14ac:dyDescent="0.2">
      <c r="A139" s="29">
        <v>9</v>
      </c>
      <c r="B139" s="203" t="s">
        <v>413</v>
      </c>
      <c r="C139" s="73">
        <f t="shared" si="26"/>
        <v>0.35344827586206895</v>
      </c>
      <c r="D139" s="97">
        <v>99</v>
      </c>
      <c r="E139" s="97">
        <v>232</v>
      </c>
      <c r="F139" s="97">
        <v>64</v>
      </c>
      <c r="G139" s="97">
        <v>82</v>
      </c>
      <c r="H139" s="97">
        <v>11</v>
      </c>
      <c r="I139" s="97">
        <v>4</v>
      </c>
      <c r="J139" s="97">
        <v>3</v>
      </c>
      <c r="K139" s="97">
        <v>35</v>
      </c>
      <c r="L139" s="97">
        <v>27</v>
      </c>
      <c r="M139" s="97">
        <v>23</v>
      </c>
      <c r="N139" s="97">
        <v>3</v>
      </c>
      <c r="O139" s="97">
        <v>17</v>
      </c>
      <c r="P139" s="97">
        <v>0</v>
      </c>
      <c r="Q139" s="97">
        <v>3</v>
      </c>
      <c r="R139" s="97">
        <v>5</v>
      </c>
      <c r="S139" s="73">
        <f t="shared" si="27"/>
        <v>0.4148148148148148</v>
      </c>
      <c r="T139" s="73">
        <f t="shared" si="28"/>
        <v>0.47413793103448276</v>
      </c>
      <c r="U139" s="73">
        <f t="shared" si="29"/>
        <v>0.88895274584929762</v>
      </c>
    </row>
    <row r="140" spans="1:21" ht="10.15" customHeight="1" x14ac:dyDescent="0.2">
      <c r="A140" s="29">
        <v>25</v>
      </c>
      <c r="B140" s="203" t="s">
        <v>421</v>
      </c>
      <c r="C140" s="73">
        <f t="shared" si="26"/>
        <v>0.34103019538188278</v>
      </c>
      <c r="D140" s="97">
        <v>245</v>
      </c>
      <c r="E140" s="97">
        <v>563</v>
      </c>
      <c r="F140" s="97">
        <v>143</v>
      </c>
      <c r="G140" s="97">
        <v>192</v>
      </c>
      <c r="H140" s="97">
        <v>48</v>
      </c>
      <c r="I140" s="97">
        <v>8</v>
      </c>
      <c r="J140" s="97">
        <v>10</v>
      </c>
      <c r="K140" s="97">
        <v>163</v>
      </c>
      <c r="L140" s="97">
        <v>94</v>
      </c>
      <c r="M140" s="97">
        <v>80</v>
      </c>
      <c r="N140" s="97">
        <v>2</v>
      </c>
      <c r="O140" s="97">
        <v>14</v>
      </c>
      <c r="P140" s="97">
        <v>5</v>
      </c>
      <c r="Q140" s="97">
        <v>1</v>
      </c>
      <c r="R140" s="97">
        <v>11</v>
      </c>
      <c r="S140" s="73">
        <f t="shared" si="27"/>
        <v>0.42921013412816694</v>
      </c>
      <c r="T140" s="73">
        <f t="shared" si="28"/>
        <v>0.50799289520426283</v>
      </c>
      <c r="U140" s="73">
        <f t="shared" si="29"/>
        <v>0.93720302933242983</v>
      </c>
    </row>
    <row r="141" spans="1:21" ht="10.15" customHeight="1" x14ac:dyDescent="0.2">
      <c r="A141" s="29">
        <v>10</v>
      </c>
      <c r="B141" s="203" t="s">
        <v>302</v>
      </c>
      <c r="C141" s="73">
        <f t="shared" si="26"/>
        <v>0.34070796460176989</v>
      </c>
      <c r="D141" s="97">
        <v>106</v>
      </c>
      <c r="E141" s="97">
        <v>226</v>
      </c>
      <c r="F141" s="97">
        <v>45</v>
      </c>
      <c r="G141" s="97">
        <v>77</v>
      </c>
      <c r="H141" s="97">
        <v>21</v>
      </c>
      <c r="I141" s="97">
        <v>0</v>
      </c>
      <c r="J141" s="97">
        <v>3</v>
      </c>
      <c r="K141" s="97">
        <v>55</v>
      </c>
      <c r="L141" s="97">
        <v>40</v>
      </c>
      <c r="M141" s="97">
        <v>32</v>
      </c>
      <c r="N141" s="97">
        <v>3</v>
      </c>
      <c r="O141" s="97">
        <v>0</v>
      </c>
      <c r="P141" s="97">
        <v>0</v>
      </c>
      <c r="Q141" s="97">
        <v>0</v>
      </c>
      <c r="R141" s="97">
        <v>4</v>
      </c>
      <c r="S141" s="73">
        <f t="shared" si="27"/>
        <v>0.43956043956043955</v>
      </c>
      <c r="T141" s="73">
        <f t="shared" si="28"/>
        <v>0.47345132743362833</v>
      </c>
      <c r="U141" s="73">
        <f t="shared" si="29"/>
        <v>0.91301176699406783</v>
      </c>
    </row>
    <row r="142" spans="1:21" ht="10.15" customHeight="1" x14ac:dyDescent="0.2">
      <c r="A142" s="29">
        <v>1</v>
      </c>
      <c r="B142" s="203" t="s">
        <v>418</v>
      </c>
      <c r="C142" s="73">
        <f t="shared" si="26"/>
        <v>0.33783783783783783</v>
      </c>
      <c r="D142" s="97">
        <v>34</v>
      </c>
      <c r="E142" s="97">
        <v>74</v>
      </c>
      <c r="F142" s="97">
        <v>19</v>
      </c>
      <c r="G142" s="97">
        <v>25</v>
      </c>
      <c r="H142" s="97">
        <v>5</v>
      </c>
      <c r="I142" s="97">
        <v>2</v>
      </c>
      <c r="J142" s="97">
        <v>2</v>
      </c>
      <c r="K142" s="97">
        <v>17</v>
      </c>
      <c r="L142" s="97">
        <v>4</v>
      </c>
      <c r="M142" s="97">
        <v>16</v>
      </c>
      <c r="N142" s="97">
        <v>2</v>
      </c>
      <c r="O142" s="97">
        <v>4</v>
      </c>
      <c r="P142" s="97">
        <v>1</v>
      </c>
      <c r="Q142" s="97">
        <v>0</v>
      </c>
      <c r="R142" s="97">
        <v>0</v>
      </c>
      <c r="S142" s="73">
        <f t="shared" si="27"/>
        <v>0.38750000000000001</v>
      </c>
      <c r="T142" s="73">
        <f t="shared" si="28"/>
        <v>0.54054054054054057</v>
      </c>
      <c r="U142" s="73">
        <f t="shared" si="29"/>
        <v>0.92804054054054053</v>
      </c>
    </row>
    <row r="143" spans="1:21" ht="10.15" customHeight="1" x14ac:dyDescent="0.2">
      <c r="A143" s="29">
        <v>17</v>
      </c>
      <c r="B143" s="203" t="s">
        <v>411</v>
      </c>
      <c r="C143" s="73">
        <f t="shared" si="26"/>
        <v>0.33333333333333331</v>
      </c>
      <c r="D143" s="97">
        <v>8</v>
      </c>
      <c r="E143" s="97">
        <v>15</v>
      </c>
      <c r="F143" s="97">
        <v>4</v>
      </c>
      <c r="G143" s="97">
        <v>5</v>
      </c>
      <c r="H143" s="97">
        <v>0</v>
      </c>
      <c r="I143" s="97">
        <v>0</v>
      </c>
      <c r="J143" s="97">
        <v>0</v>
      </c>
      <c r="K143" s="97">
        <v>4</v>
      </c>
      <c r="L143" s="97">
        <v>1</v>
      </c>
      <c r="M143" s="97">
        <v>3</v>
      </c>
      <c r="N143" s="97">
        <v>3</v>
      </c>
      <c r="O143" s="97">
        <v>1</v>
      </c>
      <c r="P143" s="97">
        <v>0</v>
      </c>
      <c r="Q143" s="97">
        <v>0</v>
      </c>
      <c r="R143" s="97">
        <v>0</v>
      </c>
      <c r="S143" s="73">
        <f t="shared" si="27"/>
        <v>0.47368421052631576</v>
      </c>
      <c r="T143" s="73">
        <f t="shared" si="28"/>
        <v>0.33333333333333331</v>
      </c>
      <c r="U143" s="73">
        <f t="shared" si="29"/>
        <v>0.80701754385964908</v>
      </c>
    </row>
    <row r="144" spans="1:21" ht="10.15" customHeight="1" x14ac:dyDescent="0.2">
      <c r="A144" s="29">
        <v>20</v>
      </c>
      <c r="B144" s="203" t="s">
        <v>412</v>
      </c>
      <c r="C144" s="73">
        <f t="shared" si="26"/>
        <v>0.33333333333333331</v>
      </c>
      <c r="D144" s="97">
        <v>1</v>
      </c>
      <c r="E144" s="97">
        <v>3</v>
      </c>
      <c r="F144" s="97">
        <v>0</v>
      </c>
      <c r="G144" s="97">
        <v>1</v>
      </c>
      <c r="H144" s="97">
        <v>0</v>
      </c>
      <c r="I144" s="97">
        <v>0</v>
      </c>
      <c r="J144" s="97">
        <v>0</v>
      </c>
      <c r="K144" s="97">
        <v>0</v>
      </c>
      <c r="L144" s="97">
        <v>0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0</v>
      </c>
      <c r="S144" s="73">
        <f t="shared" si="27"/>
        <v>0.33333333333333331</v>
      </c>
      <c r="T144" s="73">
        <f t="shared" si="28"/>
        <v>0.33333333333333331</v>
      </c>
      <c r="U144" s="73">
        <f t="shared" si="29"/>
        <v>0.66666666666666663</v>
      </c>
    </row>
    <row r="145" spans="1:21" ht="10.15" customHeight="1" x14ac:dyDescent="0.2">
      <c r="A145" s="29">
        <v>55</v>
      </c>
      <c r="B145" s="203" t="s">
        <v>419</v>
      </c>
      <c r="C145" s="73">
        <f t="shared" si="26"/>
        <v>0.32142857142857145</v>
      </c>
      <c r="D145" s="97">
        <v>19</v>
      </c>
      <c r="E145" s="97">
        <v>28</v>
      </c>
      <c r="F145" s="97">
        <v>7</v>
      </c>
      <c r="G145" s="97">
        <v>9</v>
      </c>
      <c r="H145" s="97">
        <v>3</v>
      </c>
      <c r="I145" s="97">
        <v>0</v>
      </c>
      <c r="J145" s="97">
        <v>1</v>
      </c>
      <c r="K145" s="97">
        <v>6</v>
      </c>
      <c r="L145" s="97">
        <v>4</v>
      </c>
      <c r="M145" s="97">
        <v>8</v>
      </c>
      <c r="N145" s="97">
        <v>1</v>
      </c>
      <c r="O145" s="97">
        <v>2</v>
      </c>
      <c r="P145" s="97">
        <v>0</v>
      </c>
      <c r="Q145" s="97">
        <v>0</v>
      </c>
      <c r="R145" s="97">
        <v>0</v>
      </c>
      <c r="S145" s="73">
        <f t="shared" si="27"/>
        <v>0.42424242424242425</v>
      </c>
      <c r="T145" s="73">
        <f t="shared" si="28"/>
        <v>0.5357142857142857</v>
      </c>
      <c r="U145" s="73">
        <f t="shared" si="29"/>
        <v>0.9599567099567099</v>
      </c>
    </row>
    <row r="146" spans="1:21" ht="10.15" customHeight="1" x14ac:dyDescent="0.2">
      <c r="A146" s="29">
        <v>13</v>
      </c>
      <c r="B146" s="203" t="s">
        <v>410</v>
      </c>
      <c r="C146" s="73">
        <f t="shared" si="26"/>
        <v>0.31230283911671924</v>
      </c>
      <c r="D146" s="97">
        <v>132</v>
      </c>
      <c r="E146" s="97">
        <v>317</v>
      </c>
      <c r="F146" s="97">
        <v>84</v>
      </c>
      <c r="G146" s="97">
        <v>99</v>
      </c>
      <c r="H146" s="97">
        <v>15</v>
      </c>
      <c r="I146" s="97">
        <v>5</v>
      </c>
      <c r="J146" s="97">
        <v>1</v>
      </c>
      <c r="K146" s="97">
        <v>58</v>
      </c>
      <c r="L146" s="97">
        <v>23</v>
      </c>
      <c r="M146" s="97">
        <v>50</v>
      </c>
      <c r="N146" s="97">
        <v>4</v>
      </c>
      <c r="O146" s="97">
        <v>5</v>
      </c>
      <c r="P146" s="97">
        <v>0</v>
      </c>
      <c r="Q146" s="97">
        <v>1</v>
      </c>
      <c r="R146" s="97">
        <v>10</v>
      </c>
      <c r="S146" s="73">
        <f t="shared" si="27"/>
        <v>0.35492957746478876</v>
      </c>
      <c r="T146" s="73">
        <f t="shared" si="28"/>
        <v>0.40063091482649843</v>
      </c>
      <c r="U146" s="73">
        <f t="shared" si="29"/>
        <v>0.75556049229128719</v>
      </c>
    </row>
    <row r="147" spans="1:21" ht="10.15" customHeight="1" x14ac:dyDescent="0.2">
      <c r="A147" s="29">
        <v>8</v>
      </c>
      <c r="B147" s="203" t="s">
        <v>414</v>
      </c>
      <c r="C147" s="73">
        <f t="shared" si="26"/>
        <v>0.30708661417322836</v>
      </c>
      <c r="D147" s="97">
        <v>119</v>
      </c>
      <c r="E147" s="97">
        <v>254</v>
      </c>
      <c r="F147" s="97">
        <v>75</v>
      </c>
      <c r="G147" s="97">
        <v>78</v>
      </c>
      <c r="H147" s="97">
        <v>11</v>
      </c>
      <c r="I147" s="97">
        <v>6</v>
      </c>
      <c r="J147" s="97">
        <v>2</v>
      </c>
      <c r="K147" s="97">
        <v>41</v>
      </c>
      <c r="L147" s="97">
        <v>58</v>
      </c>
      <c r="M147" s="97">
        <v>72</v>
      </c>
      <c r="N147" s="97">
        <v>6</v>
      </c>
      <c r="O147" s="97">
        <v>37</v>
      </c>
      <c r="P147" s="97">
        <v>3</v>
      </c>
      <c r="Q147" s="97">
        <v>0</v>
      </c>
      <c r="R147" s="97">
        <v>2</v>
      </c>
      <c r="S147" s="73">
        <f t="shared" si="27"/>
        <v>0.44374999999999998</v>
      </c>
      <c r="T147" s="73">
        <f t="shared" si="28"/>
        <v>0.42125984251968501</v>
      </c>
      <c r="U147" s="73">
        <f t="shared" si="29"/>
        <v>0.86500984251968505</v>
      </c>
    </row>
    <row r="148" spans="1:21" ht="10.15" customHeight="1" x14ac:dyDescent="0.2">
      <c r="A148" s="29">
        <v>27</v>
      </c>
      <c r="B148" s="203" t="s">
        <v>416</v>
      </c>
      <c r="C148" s="73">
        <f t="shared" si="26"/>
        <v>0.29032258064516131</v>
      </c>
      <c r="D148" s="97">
        <v>13</v>
      </c>
      <c r="E148" s="97">
        <v>31</v>
      </c>
      <c r="F148" s="97">
        <v>6</v>
      </c>
      <c r="G148" s="97">
        <v>9</v>
      </c>
      <c r="H148" s="97">
        <v>1</v>
      </c>
      <c r="I148" s="97">
        <v>0</v>
      </c>
      <c r="J148" s="97">
        <v>1</v>
      </c>
      <c r="K148" s="97">
        <v>5</v>
      </c>
      <c r="L148" s="97">
        <v>0</v>
      </c>
      <c r="M148" s="97">
        <v>7</v>
      </c>
      <c r="N148" s="97">
        <v>0</v>
      </c>
      <c r="O148" s="97">
        <v>4</v>
      </c>
      <c r="P148" s="97">
        <v>0</v>
      </c>
      <c r="Q148" s="97">
        <v>0</v>
      </c>
      <c r="R148" s="97">
        <v>2</v>
      </c>
      <c r="S148" s="73">
        <f t="shared" si="27"/>
        <v>0.27272727272727271</v>
      </c>
      <c r="T148" s="73">
        <f t="shared" si="28"/>
        <v>0.41935483870967744</v>
      </c>
      <c r="U148" s="73">
        <f t="shared" si="29"/>
        <v>0.6920821114369502</v>
      </c>
    </row>
    <row r="149" spans="1:21" ht="10.15" customHeight="1" x14ac:dyDescent="0.2">
      <c r="A149" s="29">
        <v>86</v>
      </c>
      <c r="B149" s="203" t="s">
        <v>408</v>
      </c>
      <c r="C149" s="73">
        <f t="shared" si="26"/>
        <v>0.28985507246376813</v>
      </c>
      <c r="D149" s="97">
        <v>34</v>
      </c>
      <c r="E149" s="97">
        <v>69</v>
      </c>
      <c r="F149" s="97">
        <v>14</v>
      </c>
      <c r="G149" s="97">
        <v>20</v>
      </c>
      <c r="H149" s="97">
        <v>4</v>
      </c>
      <c r="I149" s="97">
        <v>1</v>
      </c>
      <c r="J149" s="97">
        <v>0</v>
      </c>
      <c r="K149" s="97">
        <v>12</v>
      </c>
      <c r="L149" s="97">
        <v>11</v>
      </c>
      <c r="M149" s="97">
        <v>9</v>
      </c>
      <c r="N149" s="97">
        <v>0</v>
      </c>
      <c r="O149" s="97">
        <v>1</v>
      </c>
      <c r="P149" s="97">
        <v>1</v>
      </c>
      <c r="Q149" s="97">
        <v>0</v>
      </c>
      <c r="R149" s="97">
        <v>1</v>
      </c>
      <c r="S149" s="73">
        <f t="shared" si="27"/>
        <v>0.38271604938271603</v>
      </c>
      <c r="T149" s="73">
        <f t="shared" si="28"/>
        <v>0.37681159420289856</v>
      </c>
      <c r="U149" s="73">
        <f t="shared" si="29"/>
        <v>0.75952764358561464</v>
      </c>
    </row>
    <row r="150" spans="1:21" ht="10.15" customHeight="1" x14ac:dyDescent="0.2">
      <c r="A150" s="29">
        <v>27</v>
      </c>
      <c r="B150" s="203" t="s">
        <v>405</v>
      </c>
      <c r="C150" s="73">
        <f t="shared" si="26"/>
        <v>0.28805620608899296</v>
      </c>
      <c r="D150" s="97">
        <v>199</v>
      </c>
      <c r="E150" s="97">
        <v>427</v>
      </c>
      <c r="F150" s="97">
        <v>74</v>
      </c>
      <c r="G150" s="97">
        <v>123</v>
      </c>
      <c r="H150" s="97">
        <v>12</v>
      </c>
      <c r="I150" s="97">
        <v>0</v>
      </c>
      <c r="J150" s="97">
        <v>0</v>
      </c>
      <c r="K150" s="97">
        <v>82</v>
      </c>
      <c r="L150" s="97">
        <v>72</v>
      </c>
      <c r="M150" s="97">
        <v>63</v>
      </c>
      <c r="N150" s="97">
        <v>8</v>
      </c>
      <c r="O150" s="97">
        <v>17</v>
      </c>
      <c r="P150" s="97">
        <v>3</v>
      </c>
      <c r="Q150" s="97">
        <v>2</v>
      </c>
      <c r="R150" s="97">
        <v>4</v>
      </c>
      <c r="S150" s="73">
        <f t="shared" si="27"/>
        <v>0.39571150097465885</v>
      </c>
      <c r="T150" s="73">
        <f t="shared" si="28"/>
        <v>0.31615925058548011</v>
      </c>
      <c r="U150" s="73">
        <f t="shared" si="29"/>
        <v>0.71187075156013901</v>
      </c>
    </row>
    <row r="151" spans="1:21" ht="10.15" customHeight="1" x14ac:dyDescent="0.2">
      <c r="A151" s="29">
        <v>3</v>
      </c>
      <c r="B151" s="203" t="s">
        <v>415</v>
      </c>
      <c r="C151" s="73">
        <f t="shared" si="26"/>
        <v>0.26666666666666666</v>
      </c>
      <c r="D151" s="97">
        <v>51</v>
      </c>
      <c r="E151" s="97">
        <v>75</v>
      </c>
      <c r="F151" s="97">
        <v>15</v>
      </c>
      <c r="G151" s="97">
        <v>20</v>
      </c>
      <c r="H151" s="97">
        <v>2</v>
      </c>
      <c r="I151" s="97">
        <v>0</v>
      </c>
      <c r="J151" s="97">
        <v>0</v>
      </c>
      <c r="K151" s="97">
        <v>5</v>
      </c>
      <c r="L151" s="97">
        <v>11</v>
      </c>
      <c r="M151" s="97">
        <v>26</v>
      </c>
      <c r="N151" s="97">
        <v>2</v>
      </c>
      <c r="O151" s="97">
        <v>5</v>
      </c>
      <c r="P151" s="97">
        <v>0</v>
      </c>
      <c r="Q151" s="97">
        <v>2</v>
      </c>
      <c r="R151" s="97">
        <v>1</v>
      </c>
      <c r="S151" s="73">
        <f t="shared" si="27"/>
        <v>0.36263736263736263</v>
      </c>
      <c r="T151" s="73">
        <f t="shared" si="28"/>
        <v>0.29333333333333333</v>
      </c>
      <c r="U151" s="73">
        <f t="shared" si="29"/>
        <v>0.65597069597069591</v>
      </c>
    </row>
    <row r="152" spans="1:21" ht="10.15" customHeight="1" x14ac:dyDescent="0.2">
      <c r="A152" s="29">
        <v>22</v>
      </c>
      <c r="B152" s="203" t="s">
        <v>420</v>
      </c>
      <c r="C152" s="73">
        <f t="shared" si="26"/>
        <v>0.24</v>
      </c>
      <c r="D152" s="97">
        <v>13</v>
      </c>
      <c r="E152" s="97">
        <v>25</v>
      </c>
      <c r="F152" s="97">
        <v>6</v>
      </c>
      <c r="G152" s="97">
        <v>6</v>
      </c>
      <c r="H152" s="97">
        <v>2</v>
      </c>
      <c r="I152" s="97">
        <v>0</v>
      </c>
      <c r="J152" s="97">
        <v>1</v>
      </c>
      <c r="K152" s="97">
        <v>10</v>
      </c>
      <c r="L152" s="97">
        <v>3</v>
      </c>
      <c r="M152" s="97">
        <v>7</v>
      </c>
      <c r="N152" s="97">
        <v>0</v>
      </c>
      <c r="O152" s="97">
        <v>3</v>
      </c>
      <c r="P152" s="97">
        <v>0</v>
      </c>
      <c r="Q152" s="97">
        <v>0</v>
      </c>
      <c r="R152" s="97">
        <v>0</v>
      </c>
      <c r="S152" s="73">
        <f t="shared" si="27"/>
        <v>0.32142857142857145</v>
      </c>
      <c r="T152" s="73">
        <f t="shared" si="28"/>
        <v>0.44</v>
      </c>
      <c r="U152" s="73">
        <f t="shared" si="29"/>
        <v>0.76142857142857145</v>
      </c>
    </row>
    <row r="153" spans="1:21" ht="10.15" customHeight="1" x14ac:dyDescent="0.2">
      <c r="A153" s="29">
        <v>32</v>
      </c>
      <c r="B153" s="203" t="s">
        <v>417</v>
      </c>
      <c r="C153" s="73">
        <f t="shared" si="26"/>
        <v>0.23076923076923078</v>
      </c>
      <c r="D153" s="97">
        <v>14</v>
      </c>
      <c r="E153" s="97">
        <v>26</v>
      </c>
      <c r="F153" s="97">
        <v>4</v>
      </c>
      <c r="G153" s="97">
        <v>6</v>
      </c>
      <c r="H153" s="97">
        <v>1</v>
      </c>
      <c r="I153" s="97">
        <v>0</v>
      </c>
      <c r="J153" s="97">
        <v>0</v>
      </c>
      <c r="K153" s="97">
        <v>3</v>
      </c>
      <c r="L153" s="97">
        <v>3</v>
      </c>
      <c r="M153" s="97">
        <v>5</v>
      </c>
      <c r="N153" s="97">
        <v>0</v>
      </c>
      <c r="O153" s="97">
        <v>1</v>
      </c>
      <c r="P153" s="97">
        <v>0</v>
      </c>
      <c r="Q153" s="97">
        <v>0</v>
      </c>
      <c r="R153" s="97">
        <v>0</v>
      </c>
      <c r="S153" s="73">
        <f t="shared" si="27"/>
        <v>0.31034482758620691</v>
      </c>
      <c r="T153" s="73">
        <f t="shared" si="28"/>
        <v>0.26923076923076922</v>
      </c>
      <c r="U153" s="73">
        <f t="shared" si="29"/>
        <v>0.57957559681697612</v>
      </c>
    </row>
    <row r="154" spans="1:21" ht="10.15" customHeight="1" x14ac:dyDescent="0.2">
      <c r="A154" s="205"/>
      <c r="B154" s="205" t="s">
        <v>110</v>
      </c>
      <c r="C154" s="181">
        <f t="shared" si="26"/>
        <v>0.36833916763905095</v>
      </c>
      <c r="D154" s="165" t="s">
        <v>19</v>
      </c>
      <c r="E154" s="165">
        <f t="shared" ref="E154:R154" si="30">SUM(E128:E153)</f>
        <v>5142</v>
      </c>
      <c r="F154" s="165">
        <f t="shared" si="30"/>
        <v>1393</v>
      </c>
      <c r="G154" s="165">
        <f t="shared" si="30"/>
        <v>1894</v>
      </c>
      <c r="H154" s="165">
        <f t="shared" si="30"/>
        <v>318</v>
      </c>
      <c r="I154" s="165">
        <f t="shared" si="30"/>
        <v>68</v>
      </c>
      <c r="J154" s="165">
        <f t="shared" si="30"/>
        <v>63</v>
      </c>
      <c r="K154" s="165">
        <f t="shared" si="30"/>
        <v>1188</v>
      </c>
      <c r="L154" s="165">
        <f t="shared" si="30"/>
        <v>679</v>
      </c>
      <c r="M154" s="165">
        <f t="shared" si="30"/>
        <v>766</v>
      </c>
      <c r="N154" s="165">
        <f t="shared" si="30"/>
        <v>141</v>
      </c>
      <c r="O154" s="165">
        <f t="shared" si="30"/>
        <v>371</v>
      </c>
      <c r="P154" s="165">
        <f t="shared" si="30"/>
        <v>31</v>
      </c>
      <c r="Q154" s="165">
        <f t="shared" si="30"/>
        <v>14</v>
      </c>
      <c r="R154" s="165">
        <f t="shared" si="30"/>
        <v>70</v>
      </c>
      <c r="S154" s="181">
        <f t="shared" ref="S154" si="31">(G154+L154+N154)/(E154+L154+N154+Q154+R154)</f>
        <v>0.44889182930863381</v>
      </c>
      <c r="T154" s="181">
        <f t="shared" ref="T154" si="32">(G154+H154+2*I154+3*J154)/E154</f>
        <v>0.49338778685336443</v>
      </c>
      <c r="U154" s="181">
        <f t="shared" ref="U154" si="33">S154+T154</f>
        <v>0.94227961616199818</v>
      </c>
    </row>
    <row r="155" spans="1:21" ht="2.25" customHeight="1" x14ac:dyDescent="0.2"/>
    <row r="156" spans="1:21" ht="13.5" customHeight="1" x14ac:dyDescent="0.25">
      <c r="A156" s="161" t="s">
        <v>568</v>
      </c>
    </row>
    <row r="157" spans="1:21" ht="10.15" customHeight="1" x14ac:dyDescent="0.2">
      <c r="A157" s="110" t="s">
        <v>62</v>
      </c>
      <c r="B157" s="110" t="s">
        <v>63</v>
      </c>
      <c r="C157" s="113" t="s">
        <v>65</v>
      </c>
      <c r="D157" s="113" t="s">
        <v>117</v>
      </c>
      <c r="E157" s="113" t="s">
        <v>118</v>
      </c>
      <c r="F157" s="113" t="s">
        <v>68</v>
      </c>
      <c r="G157" s="113" t="s">
        <v>119</v>
      </c>
      <c r="H157" s="113" t="s">
        <v>69</v>
      </c>
      <c r="I157" s="113" t="s">
        <v>74</v>
      </c>
      <c r="J157" s="113" t="s">
        <v>76</v>
      </c>
      <c r="K157" s="113" t="s">
        <v>75</v>
      </c>
      <c r="L157" s="113" t="s">
        <v>120</v>
      </c>
      <c r="M157" s="113" t="s">
        <v>121</v>
      </c>
      <c r="N157" s="113" t="s">
        <v>122</v>
      </c>
      <c r="O157" s="113" t="s">
        <v>123</v>
      </c>
      <c r="P157" s="113" t="s">
        <v>125</v>
      </c>
      <c r="Q157" s="113" t="s">
        <v>126</v>
      </c>
    </row>
    <row r="158" spans="1:21" ht="10.15" customHeight="1" x14ac:dyDescent="0.2">
      <c r="A158" s="167">
        <v>21</v>
      </c>
      <c r="B158" s="200" t="s">
        <v>250</v>
      </c>
      <c r="C158" s="167">
        <v>8</v>
      </c>
      <c r="D158" s="167">
        <v>1</v>
      </c>
      <c r="E158" s="172">
        <v>9.3330000000000002</v>
      </c>
      <c r="F158" s="167">
        <v>2</v>
      </c>
      <c r="G158" s="167">
        <v>1</v>
      </c>
      <c r="H158" s="167">
        <v>4</v>
      </c>
      <c r="I158" s="167">
        <v>9</v>
      </c>
      <c r="J158" s="167">
        <v>1</v>
      </c>
      <c r="K158" s="167">
        <v>13</v>
      </c>
      <c r="L158" s="167">
        <v>0</v>
      </c>
      <c r="M158" s="167">
        <v>0</v>
      </c>
      <c r="N158" s="167">
        <v>0</v>
      </c>
      <c r="O158" s="167">
        <v>1</v>
      </c>
      <c r="P158" s="172">
        <f t="shared" ref="P158:P177" si="34">7*(G158/E158)</f>
        <v>0.75002678667095257</v>
      </c>
      <c r="Q158" s="172">
        <f t="shared" ref="Q158:Q177" si="35">(H158+I158)/E158</f>
        <v>1.3929068895317689</v>
      </c>
    </row>
    <row r="159" spans="1:21" ht="10.15" customHeight="1" x14ac:dyDescent="0.2">
      <c r="A159" s="167">
        <v>77</v>
      </c>
      <c r="B159" s="200" t="s">
        <v>257</v>
      </c>
      <c r="C159" s="167">
        <v>2</v>
      </c>
      <c r="D159" s="167">
        <v>1</v>
      </c>
      <c r="E159" s="172">
        <v>9.6666000000000007</v>
      </c>
      <c r="F159" s="167">
        <v>2</v>
      </c>
      <c r="G159" s="167">
        <v>2</v>
      </c>
      <c r="H159" s="167">
        <v>7</v>
      </c>
      <c r="I159" s="167">
        <v>8</v>
      </c>
      <c r="J159" s="167">
        <v>3</v>
      </c>
      <c r="K159" s="167">
        <v>3</v>
      </c>
      <c r="L159" s="167">
        <v>1</v>
      </c>
      <c r="M159" s="167">
        <v>1</v>
      </c>
      <c r="N159" s="167">
        <v>0</v>
      </c>
      <c r="O159" s="167">
        <v>0</v>
      </c>
      <c r="P159" s="172">
        <f t="shared" si="34"/>
        <v>1.4482858502472429</v>
      </c>
      <c r="Q159" s="172">
        <f t="shared" si="35"/>
        <v>1.5517348395506174</v>
      </c>
    </row>
    <row r="160" spans="1:21" ht="10.15" customHeight="1" x14ac:dyDescent="0.2">
      <c r="A160" s="167">
        <v>10</v>
      </c>
      <c r="B160" s="200" t="s">
        <v>251</v>
      </c>
      <c r="C160" s="167">
        <v>33</v>
      </c>
      <c r="D160" s="167">
        <v>17</v>
      </c>
      <c r="E160" s="167">
        <v>109.33</v>
      </c>
      <c r="F160" s="167">
        <v>40</v>
      </c>
      <c r="G160" s="167">
        <v>31</v>
      </c>
      <c r="H160" s="167">
        <v>89</v>
      </c>
      <c r="I160" s="167">
        <v>30</v>
      </c>
      <c r="J160" s="167">
        <v>6</v>
      </c>
      <c r="K160" s="167">
        <v>84</v>
      </c>
      <c r="L160" s="167">
        <v>5</v>
      </c>
      <c r="M160" s="167">
        <v>11</v>
      </c>
      <c r="N160" s="167">
        <v>4</v>
      </c>
      <c r="O160" s="167">
        <v>3</v>
      </c>
      <c r="P160" s="172">
        <f t="shared" si="34"/>
        <v>1.984816610262508</v>
      </c>
      <c r="Q160" s="172">
        <f t="shared" si="35"/>
        <v>1.0884478185310529</v>
      </c>
    </row>
    <row r="161" spans="1:17" ht="10.15" customHeight="1" x14ac:dyDescent="0.2">
      <c r="A161" s="167">
        <v>23</v>
      </c>
      <c r="B161" s="200" t="s">
        <v>264</v>
      </c>
      <c r="C161" s="167">
        <v>22</v>
      </c>
      <c r="D161" s="167">
        <v>21</v>
      </c>
      <c r="E161" s="167">
        <v>113</v>
      </c>
      <c r="F161" s="167">
        <v>39</v>
      </c>
      <c r="G161" s="167">
        <v>35</v>
      </c>
      <c r="H161" s="167">
        <v>87</v>
      </c>
      <c r="I161" s="167">
        <v>34</v>
      </c>
      <c r="J161" s="167">
        <v>6</v>
      </c>
      <c r="K161" s="167">
        <v>162</v>
      </c>
      <c r="L161" s="167">
        <v>11</v>
      </c>
      <c r="M161" s="167">
        <v>15</v>
      </c>
      <c r="N161" s="167">
        <v>4</v>
      </c>
      <c r="O161" s="167">
        <v>0</v>
      </c>
      <c r="P161" s="172">
        <f t="shared" si="34"/>
        <v>2.168141592920354</v>
      </c>
      <c r="Q161" s="172">
        <f t="shared" si="35"/>
        <v>1.0707964601769913</v>
      </c>
    </row>
    <row r="162" spans="1:17" ht="10.15" customHeight="1" x14ac:dyDescent="0.2">
      <c r="A162" s="167">
        <v>11</v>
      </c>
      <c r="B162" s="200" t="s">
        <v>278</v>
      </c>
      <c r="C162" s="167">
        <v>81</v>
      </c>
      <c r="D162" s="167">
        <v>58</v>
      </c>
      <c r="E162" s="167">
        <v>381</v>
      </c>
      <c r="F162" s="167">
        <v>188</v>
      </c>
      <c r="G162" s="167">
        <v>133</v>
      </c>
      <c r="H162" s="167">
        <v>320</v>
      </c>
      <c r="I162" s="167">
        <v>202</v>
      </c>
      <c r="J162" s="167">
        <v>35</v>
      </c>
      <c r="K162" s="167">
        <v>398</v>
      </c>
      <c r="L162" s="167">
        <v>32</v>
      </c>
      <c r="M162" s="167">
        <v>44</v>
      </c>
      <c r="N162" s="167">
        <v>9</v>
      </c>
      <c r="O162" s="167">
        <v>3</v>
      </c>
      <c r="P162" s="172">
        <f t="shared" si="34"/>
        <v>2.4435695538057742</v>
      </c>
      <c r="Q162" s="172">
        <f t="shared" si="35"/>
        <v>1.3700787401574803</v>
      </c>
    </row>
    <row r="163" spans="1:17" ht="10.15" customHeight="1" x14ac:dyDescent="0.2">
      <c r="A163" s="167">
        <v>8</v>
      </c>
      <c r="B163" s="200" t="s">
        <v>273</v>
      </c>
      <c r="C163" s="167">
        <v>43</v>
      </c>
      <c r="D163" s="167">
        <v>31</v>
      </c>
      <c r="E163" s="172">
        <v>175.333</v>
      </c>
      <c r="F163" s="167">
        <v>89</v>
      </c>
      <c r="G163" s="167">
        <v>64</v>
      </c>
      <c r="H163" s="167">
        <v>135</v>
      </c>
      <c r="I163" s="167">
        <v>98</v>
      </c>
      <c r="J163" s="167">
        <v>16</v>
      </c>
      <c r="K163" s="167">
        <v>221</v>
      </c>
      <c r="L163" s="167">
        <v>15</v>
      </c>
      <c r="M163" s="167">
        <v>23</v>
      </c>
      <c r="N163" s="167">
        <v>3</v>
      </c>
      <c r="O163" s="167">
        <v>0</v>
      </c>
      <c r="P163" s="172">
        <f t="shared" si="34"/>
        <v>2.5551379375245959</v>
      </c>
      <c r="Q163" s="172">
        <f t="shared" si="35"/>
        <v>1.3288998648286403</v>
      </c>
    </row>
    <row r="164" spans="1:17" ht="10.15" customHeight="1" x14ac:dyDescent="0.2">
      <c r="A164" s="167">
        <v>13</v>
      </c>
      <c r="B164" s="200" t="s">
        <v>265</v>
      </c>
      <c r="C164" s="167">
        <v>22</v>
      </c>
      <c r="D164" s="167">
        <v>0</v>
      </c>
      <c r="E164" s="167">
        <v>39</v>
      </c>
      <c r="F164" s="167">
        <v>21</v>
      </c>
      <c r="G164" s="167">
        <v>15</v>
      </c>
      <c r="H164" s="167">
        <v>34</v>
      </c>
      <c r="I164" s="167">
        <v>16</v>
      </c>
      <c r="J164" s="167">
        <v>1</v>
      </c>
      <c r="K164" s="167">
        <v>73</v>
      </c>
      <c r="L164" s="167">
        <v>0</v>
      </c>
      <c r="M164" s="167">
        <v>2</v>
      </c>
      <c r="N164" s="167">
        <v>0</v>
      </c>
      <c r="O164" s="167">
        <v>2</v>
      </c>
      <c r="P164" s="172">
        <f t="shared" si="34"/>
        <v>2.6923076923076925</v>
      </c>
      <c r="Q164" s="172">
        <f t="shared" si="35"/>
        <v>1.2820512820512822</v>
      </c>
    </row>
    <row r="165" spans="1:17" ht="10.15" customHeight="1" x14ac:dyDescent="0.2">
      <c r="A165" s="167">
        <v>55</v>
      </c>
      <c r="B165" s="200" t="s">
        <v>424</v>
      </c>
      <c r="C165" s="167">
        <v>3</v>
      </c>
      <c r="D165" s="167">
        <v>3</v>
      </c>
      <c r="E165" s="167">
        <v>15</v>
      </c>
      <c r="F165" s="167">
        <v>6</v>
      </c>
      <c r="G165" s="167">
        <v>6</v>
      </c>
      <c r="H165" s="167">
        <v>9</v>
      </c>
      <c r="I165" s="167">
        <v>7</v>
      </c>
      <c r="J165" s="167">
        <v>2</v>
      </c>
      <c r="K165" s="167">
        <v>8</v>
      </c>
      <c r="L165" s="167">
        <v>1</v>
      </c>
      <c r="M165" s="167">
        <v>3</v>
      </c>
      <c r="N165" s="167">
        <v>0</v>
      </c>
      <c r="O165" s="167">
        <v>0</v>
      </c>
      <c r="P165" s="172">
        <f t="shared" si="34"/>
        <v>2.8000000000000003</v>
      </c>
      <c r="Q165" s="172">
        <f t="shared" si="35"/>
        <v>1.0666666666666667</v>
      </c>
    </row>
    <row r="166" spans="1:17" ht="10.15" customHeight="1" x14ac:dyDescent="0.2">
      <c r="A166" s="29">
        <v>27</v>
      </c>
      <c r="B166" s="203" t="s">
        <v>405</v>
      </c>
      <c r="C166" s="204">
        <v>66</v>
      </c>
      <c r="D166" s="204">
        <v>57</v>
      </c>
      <c r="E166" s="204">
        <v>351.32</v>
      </c>
      <c r="F166" s="204">
        <v>189</v>
      </c>
      <c r="G166" s="204">
        <v>147</v>
      </c>
      <c r="H166" s="204">
        <v>314</v>
      </c>
      <c r="I166" s="204">
        <v>170</v>
      </c>
      <c r="J166" s="204">
        <v>31</v>
      </c>
      <c r="K166" s="204">
        <v>454</v>
      </c>
      <c r="L166" s="204">
        <v>38</v>
      </c>
      <c r="M166" s="204">
        <v>26</v>
      </c>
      <c r="N166" s="204">
        <v>27</v>
      </c>
      <c r="O166" s="204">
        <v>1</v>
      </c>
      <c r="P166" s="172">
        <f t="shared" si="34"/>
        <v>2.9289536604804738</v>
      </c>
      <c r="Q166" s="172">
        <f t="shared" si="35"/>
        <v>1.3776613913241489</v>
      </c>
    </row>
    <row r="167" spans="1:17" ht="10.15" customHeight="1" x14ac:dyDescent="0.2">
      <c r="A167" s="167">
        <v>3</v>
      </c>
      <c r="B167" s="200" t="s">
        <v>274</v>
      </c>
      <c r="C167" s="167">
        <v>24</v>
      </c>
      <c r="D167" s="167">
        <v>18</v>
      </c>
      <c r="E167" s="172">
        <v>104.33</v>
      </c>
      <c r="F167" s="167">
        <v>55</v>
      </c>
      <c r="G167" s="167">
        <v>52</v>
      </c>
      <c r="H167" s="167">
        <v>88</v>
      </c>
      <c r="I167" s="167">
        <v>51</v>
      </c>
      <c r="J167" s="167">
        <v>12</v>
      </c>
      <c r="K167" s="167">
        <v>118</v>
      </c>
      <c r="L167" s="167">
        <v>10</v>
      </c>
      <c r="M167" s="167">
        <v>13</v>
      </c>
      <c r="N167" s="167">
        <v>4</v>
      </c>
      <c r="O167" s="167">
        <v>0</v>
      </c>
      <c r="P167" s="172">
        <f t="shared" si="34"/>
        <v>3.4889293587654562</v>
      </c>
      <c r="Q167" s="172">
        <f t="shared" si="35"/>
        <v>1.3323109364516439</v>
      </c>
    </row>
    <row r="168" spans="1:17" ht="10.15" customHeight="1" x14ac:dyDescent="0.2">
      <c r="A168" s="167">
        <v>6</v>
      </c>
      <c r="B168" s="200" t="s">
        <v>252</v>
      </c>
      <c r="C168" s="167">
        <v>10</v>
      </c>
      <c r="D168" s="167">
        <v>2</v>
      </c>
      <c r="E168" s="172">
        <v>18.332999999999998</v>
      </c>
      <c r="F168" s="167">
        <v>13</v>
      </c>
      <c r="G168" s="167">
        <v>10</v>
      </c>
      <c r="H168" s="167">
        <v>19</v>
      </c>
      <c r="I168" s="167">
        <v>10</v>
      </c>
      <c r="J168" s="167">
        <v>0</v>
      </c>
      <c r="K168" s="167">
        <v>29</v>
      </c>
      <c r="L168" s="167">
        <v>1</v>
      </c>
      <c r="M168" s="167">
        <v>1</v>
      </c>
      <c r="N168" s="167">
        <v>2</v>
      </c>
      <c r="O168" s="167">
        <v>2</v>
      </c>
      <c r="P168" s="172">
        <f t="shared" si="34"/>
        <v>3.8182512409316534</v>
      </c>
      <c r="Q168" s="172">
        <f t="shared" si="35"/>
        <v>1.581846942671685</v>
      </c>
    </row>
    <row r="169" spans="1:17" ht="10.15" customHeight="1" x14ac:dyDescent="0.2">
      <c r="A169" s="167">
        <v>19</v>
      </c>
      <c r="B169" s="200" t="s">
        <v>259</v>
      </c>
      <c r="C169" s="167">
        <v>8</v>
      </c>
      <c r="D169" s="167">
        <v>2</v>
      </c>
      <c r="E169" s="172">
        <v>14.666600000000001</v>
      </c>
      <c r="F169" s="167">
        <v>15</v>
      </c>
      <c r="G169" s="167">
        <v>12</v>
      </c>
      <c r="H169" s="167">
        <v>10</v>
      </c>
      <c r="I169" s="167">
        <v>16</v>
      </c>
      <c r="J169" s="167">
        <v>2</v>
      </c>
      <c r="K169" s="167">
        <v>11</v>
      </c>
      <c r="L169" s="167">
        <v>1</v>
      </c>
      <c r="M169" s="167">
        <v>1</v>
      </c>
      <c r="N169" s="167">
        <v>1</v>
      </c>
      <c r="O169" s="167">
        <v>0</v>
      </c>
      <c r="P169" s="172">
        <f t="shared" si="34"/>
        <v>5.7272987604489112</v>
      </c>
      <c r="Q169" s="172">
        <f t="shared" si="35"/>
        <v>1.772735330615139</v>
      </c>
    </row>
    <row r="170" spans="1:17" ht="10.15" customHeight="1" x14ac:dyDescent="0.2">
      <c r="A170" s="167">
        <v>32</v>
      </c>
      <c r="B170" s="200" t="s">
        <v>425</v>
      </c>
      <c r="C170" s="167">
        <v>4</v>
      </c>
      <c r="D170" s="167">
        <v>1</v>
      </c>
      <c r="E170" s="167">
        <v>8</v>
      </c>
      <c r="F170" s="167">
        <v>7</v>
      </c>
      <c r="G170" s="167">
        <v>7</v>
      </c>
      <c r="H170" s="167">
        <v>7</v>
      </c>
      <c r="I170" s="167">
        <v>13</v>
      </c>
      <c r="J170" s="167">
        <v>0</v>
      </c>
      <c r="K170" s="167">
        <v>3</v>
      </c>
      <c r="L170" s="167">
        <v>0</v>
      </c>
      <c r="M170" s="167">
        <v>1</v>
      </c>
      <c r="N170" s="167">
        <v>1</v>
      </c>
      <c r="O170" s="167">
        <v>1</v>
      </c>
      <c r="P170" s="172">
        <f t="shared" si="34"/>
        <v>6.125</v>
      </c>
      <c r="Q170" s="172">
        <f t="shared" si="35"/>
        <v>2.5</v>
      </c>
    </row>
    <row r="171" spans="1:17" ht="10.15" customHeight="1" x14ac:dyDescent="0.2">
      <c r="A171" s="29">
        <v>86</v>
      </c>
      <c r="B171" s="203" t="s">
        <v>408</v>
      </c>
      <c r="C171" s="204">
        <v>3</v>
      </c>
      <c r="D171" s="204">
        <v>0</v>
      </c>
      <c r="E171" s="204">
        <v>5</v>
      </c>
      <c r="F171" s="204">
        <v>5</v>
      </c>
      <c r="G171" s="204">
        <v>5</v>
      </c>
      <c r="H171" s="204">
        <v>4</v>
      </c>
      <c r="I171" s="204">
        <v>5</v>
      </c>
      <c r="J171" s="204">
        <v>2</v>
      </c>
      <c r="K171" s="204">
        <v>1</v>
      </c>
      <c r="L171" s="204">
        <v>0</v>
      </c>
      <c r="M171" s="204">
        <v>0</v>
      </c>
      <c r="N171" s="204">
        <v>1</v>
      </c>
      <c r="O171" s="204">
        <v>0</v>
      </c>
      <c r="P171" s="172">
        <f t="shared" si="34"/>
        <v>7</v>
      </c>
      <c r="Q171" s="172">
        <f t="shared" si="35"/>
        <v>1.8</v>
      </c>
    </row>
    <row r="172" spans="1:17" ht="10.15" customHeight="1" x14ac:dyDescent="0.2">
      <c r="A172" s="29">
        <v>17</v>
      </c>
      <c r="B172" s="203" t="s">
        <v>399</v>
      </c>
      <c r="C172" s="204">
        <v>4</v>
      </c>
      <c r="D172" s="204">
        <v>0</v>
      </c>
      <c r="E172" s="204">
        <v>5.66</v>
      </c>
      <c r="F172" s="204">
        <v>7</v>
      </c>
      <c r="G172" s="204">
        <v>7</v>
      </c>
      <c r="H172" s="204">
        <v>7</v>
      </c>
      <c r="I172" s="204">
        <v>4</v>
      </c>
      <c r="J172" s="204">
        <v>3</v>
      </c>
      <c r="K172" s="204">
        <v>4</v>
      </c>
      <c r="L172" s="204">
        <v>0</v>
      </c>
      <c r="M172" s="204">
        <v>0</v>
      </c>
      <c r="N172" s="204">
        <v>0</v>
      </c>
      <c r="O172" s="204">
        <v>0</v>
      </c>
      <c r="P172" s="172">
        <f t="shared" si="34"/>
        <v>8.6572438162544163</v>
      </c>
      <c r="Q172" s="172">
        <f t="shared" si="35"/>
        <v>1.9434628975265018</v>
      </c>
    </row>
    <row r="173" spans="1:17" ht="10.15" customHeight="1" x14ac:dyDescent="0.2">
      <c r="A173" s="29">
        <v>25</v>
      </c>
      <c r="B173" s="203" t="s">
        <v>421</v>
      </c>
      <c r="C173" s="204">
        <v>2</v>
      </c>
      <c r="D173" s="204">
        <v>1</v>
      </c>
      <c r="E173" s="204">
        <v>7.66</v>
      </c>
      <c r="F173" s="204">
        <v>14</v>
      </c>
      <c r="G173" s="204">
        <v>13</v>
      </c>
      <c r="H173" s="204">
        <v>10</v>
      </c>
      <c r="I173" s="204">
        <v>17</v>
      </c>
      <c r="J173" s="204">
        <v>1</v>
      </c>
      <c r="K173" s="204">
        <v>2</v>
      </c>
      <c r="L173" s="204">
        <v>0</v>
      </c>
      <c r="M173" s="204">
        <v>0</v>
      </c>
      <c r="N173" s="204">
        <v>1</v>
      </c>
      <c r="O173" s="204">
        <v>0</v>
      </c>
      <c r="P173" s="172">
        <f t="shared" si="34"/>
        <v>11.879895561357703</v>
      </c>
      <c r="Q173" s="172">
        <f t="shared" si="35"/>
        <v>3.524804177545692</v>
      </c>
    </row>
    <row r="174" spans="1:17" ht="10.15" customHeight="1" x14ac:dyDescent="0.2">
      <c r="A174" s="167">
        <v>35</v>
      </c>
      <c r="B174" s="200" t="s">
        <v>426</v>
      </c>
      <c r="C174" s="167">
        <v>1</v>
      </c>
      <c r="D174" s="167">
        <v>0</v>
      </c>
      <c r="E174" s="167">
        <v>1</v>
      </c>
      <c r="F174" s="167">
        <v>2</v>
      </c>
      <c r="G174" s="167">
        <v>2</v>
      </c>
      <c r="H174" s="167">
        <v>0</v>
      </c>
      <c r="I174" s="167">
        <v>3</v>
      </c>
      <c r="J174" s="167">
        <v>0</v>
      </c>
      <c r="K174" s="167">
        <v>1</v>
      </c>
      <c r="L174" s="167">
        <v>0</v>
      </c>
      <c r="M174" s="167">
        <v>0</v>
      </c>
      <c r="N174" s="167">
        <v>0</v>
      </c>
      <c r="O174" s="167">
        <v>1</v>
      </c>
      <c r="P174" s="172">
        <f t="shared" si="34"/>
        <v>14</v>
      </c>
      <c r="Q174" s="172">
        <f t="shared" si="35"/>
        <v>3</v>
      </c>
    </row>
    <row r="175" spans="1:17" ht="10.15" customHeight="1" x14ac:dyDescent="0.2">
      <c r="A175" s="29">
        <v>2</v>
      </c>
      <c r="B175" s="203" t="s">
        <v>304</v>
      </c>
      <c r="C175" s="204">
        <v>1</v>
      </c>
      <c r="D175" s="204">
        <v>0</v>
      </c>
      <c r="E175" s="204">
        <v>1</v>
      </c>
      <c r="F175" s="204">
        <v>2</v>
      </c>
      <c r="G175" s="204">
        <v>2</v>
      </c>
      <c r="H175" s="204">
        <v>1</v>
      </c>
      <c r="I175" s="204">
        <v>2</v>
      </c>
      <c r="J175" s="204">
        <v>0</v>
      </c>
      <c r="K175" s="204">
        <v>2</v>
      </c>
      <c r="L175" s="204">
        <v>0</v>
      </c>
      <c r="M175" s="204">
        <v>0</v>
      </c>
      <c r="N175" s="204">
        <v>0</v>
      </c>
      <c r="O175" s="204">
        <v>0</v>
      </c>
      <c r="P175" s="172">
        <f t="shared" si="34"/>
        <v>14</v>
      </c>
      <c r="Q175" s="172">
        <f t="shared" si="35"/>
        <v>3</v>
      </c>
    </row>
    <row r="176" spans="1:17" ht="10.15" customHeight="1" x14ac:dyDescent="0.2">
      <c r="A176" s="167">
        <v>27</v>
      </c>
      <c r="B176" s="200" t="s">
        <v>276</v>
      </c>
      <c r="C176" s="167">
        <v>1</v>
      </c>
      <c r="D176" s="167">
        <v>0</v>
      </c>
      <c r="E176" s="172">
        <v>1.6666000000000001</v>
      </c>
      <c r="F176" s="167">
        <v>7</v>
      </c>
      <c r="G176" s="167">
        <v>5</v>
      </c>
      <c r="H176" s="167">
        <v>3</v>
      </c>
      <c r="I176" s="167">
        <v>6</v>
      </c>
      <c r="J176" s="167">
        <v>0</v>
      </c>
      <c r="K176" s="167">
        <v>1</v>
      </c>
      <c r="L176" s="167">
        <v>0</v>
      </c>
      <c r="M176" s="167">
        <v>0</v>
      </c>
      <c r="N176" s="167">
        <v>0</v>
      </c>
      <c r="O176" s="167">
        <v>0</v>
      </c>
      <c r="P176" s="172">
        <f t="shared" si="34"/>
        <v>21.000840033601342</v>
      </c>
      <c r="Q176" s="172">
        <f t="shared" si="35"/>
        <v>5.4002160086403457</v>
      </c>
    </row>
    <row r="177" spans="1:17" ht="10.15" customHeight="1" x14ac:dyDescent="0.2">
      <c r="A177" s="179"/>
      <c r="B177" s="180" t="s">
        <v>110</v>
      </c>
      <c r="C177" s="196">
        <v>26</v>
      </c>
      <c r="D177" s="196">
        <v>26</v>
      </c>
      <c r="E177" s="207">
        <f t="shared" ref="E177:O177" si="36">SUM(E158:E176)</f>
        <v>1370.2988000000003</v>
      </c>
      <c r="F177" s="196">
        <f t="shared" si="36"/>
        <v>703</v>
      </c>
      <c r="G177" s="196">
        <f t="shared" si="36"/>
        <v>549</v>
      </c>
      <c r="H177" s="196">
        <f t="shared" si="36"/>
        <v>1148</v>
      </c>
      <c r="I177" s="196">
        <f t="shared" si="36"/>
        <v>701</v>
      </c>
      <c r="J177" s="196">
        <f t="shared" si="36"/>
        <v>121</v>
      </c>
      <c r="K177" s="196">
        <f t="shared" si="36"/>
        <v>1588</v>
      </c>
      <c r="L177" s="196">
        <f t="shared" si="36"/>
        <v>115</v>
      </c>
      <c r="M177" s="196">
        <f t="shared" si="36"/>
        <v>141</v>
      </c>
      <c r="N177" s="196">
        <f t="shared" si="36"/>
        <v>57</v>
      </c>
      <c r="O177" s="196">
        <f t="shared" si="36"/>
        <v>14</v>
      </c>
      <c r="P177" s="175">
        <f t="shared" si="34"/>
        <v>2.8044978219348944</v>
      </c>
      <c r="Q177" s="175">
        <f t="shared" si="35"/>
        <v>1.3493407423256882</v>
      </c>
    </row>
  </sheetData>
  <sortState xmlns:xlrd2="http://schemas.microsoft.com/office/spreadsheetml/2017/richdata2" ref="A158:Q176">
    <sortCondition ref="P158:P176"/>
  </sortState>
  <hyperlinks>
    <hyperlink ref="A2" r:id="rId1" display="https://www.leaguelineup.com/teams_baseball.asp?url=ontarioseniorbaseball&amp;teamid=5288492&amp;stats=OFFENSE&amp;ss=999" xr:uid="{7F96F4C1-C8C2-4D9A-A8F8-B205F8CDC892}"/>
    <hyperlink ref="B2" r:id="rId2" display="https://www.leaguelineup.com/teams_baseball.asp?url=ontarioseniorbaseball&amp;teamid=5288492&amp;stats=OFFENSE&amp;ss=998" xr:uid="{26AFCBC3-1F5B-47C6-A092-41FF35C3A488}"/>
    <hyperlink ref="C2" r:id="rId3" display="https://www.leaguelineup.com/teams_baseball.asp?url=ontarioseniorbaseball&amp;teamid=5288492&amp;stats=OFFENSE&amp;ss=033" xr:uid="{F80CEC98-71BA-40C3-A306-FE0BB5B88BD9}"/>
    <hyperlink ref="D2" r:id="rId4" display="https://www.leaguelineup.com/teams_baseball.asp?url=ontarioseniorbaseball&amp;teamid=5288492&amp;stats=OFFENSE&amp;ss=013" xr:uid="{0D4C0F05-DB83-4FE2-A43E-8C6C60BD0076}"/>
    <hyperlink ref="E2" r:id="rId5" display="https://www.leaguelineup.com/teams_baseball.asp?url=ontarioseniorbaseball&amp;teamid=5288492&amp;stats=OFFENSE&amp;ss=065" xr:uid="{76408F5D-45B2-43C9-81CB-124E5A29E079}"/>
    <hyperlink ref="F2" r:id="rId6" display="https://www.leaguelineup.com/teams_baseball.asp?url=ontarioseniorbaseball&amp;teamid=5288492&amp;stats=OFFENSE&amp;ss=015" xr:uid="{8547D1DA-C828-4DE1-8B65-B62FE7500C85}"/>
    <hyperlink ref="G2" r:id="rId7" display="https://www.leaguelineup.com/teams_baseball.asp?url=ontarioseniorbaseball&amp;teamid=5288492&amp;stats=OFFENSE&amp;ss=016" xr:uid="{6837FA86-5A13-464E-A0F7-445AA6115AF8}"/>
    <hyperlink ref="H2" r:id="rId8" display="https://www.leaguelineup.com/teams_baseball.asp?url=ontarioseniorbaseball&amp;teamid=5288492&amp;stats=OFFENSE&amp;ss=017" xr:uid="{2F61EFEE-D872-4CCF-A092-67DE4BD77123}"/>
    <hyperlink ref="I2" r:id="rId9" display="https://www.leaguelineup.com/teams_baseball.asp?url=ontarioseniorbaseball&amp;teamid=5288492&amp;stats=OFFENSE&amp;ss=018" xr:uid="{288D8B42-2595-4697-B0B6-171BEB7DFDAE}"/>
    <hyperlink ref="J2" r:id="rId10" display="https://www.leaguelineup.com/teams_baseball.asp?url=ontarioseniorbaseball&amp;teamid=5288492&amp;stats=OFFENSE&amp;ss=019" xr:uid="{11D50E04-48BC-4662-BDFA-CCAA17946AD6}"/>
    <hyperlink ref="K2" r:id="rId11" display="https://www.leaguelineup.com/teams_baseball.asp?url=ontarioseniorbaseball&amp;teamid=5288492&amp;stats=OFFENSE&amp;ss=020" xr:uid="{37E62BB2-651E-4D1F-BC3A-3B489E2C12AA}"/>
    <hyperlink ref="L2" r:id="rId12" display="https://www.leaguelineup.com/teams_baseball.asp?url=ontarioseniorbaseball&amp;teamid=5288492&amp;stats=OFFENSE&amp;ss=021" xr:uid="{0AE3E4FD-3B35-4861-8609-272B10ED0D8B}"/>
    <hyperlink ref="M2" r:id="rId13" display="https://www.leaguelineup.com/teams_baseball.asp?url=ontarioseniorbaseball&amp;teamid=5288492&amp;stats=OFFENSE&amp;ss=022" xr:uid="{84DC86C2-8600-43A6-9767-C0A9B1D665F8}"/>
    <hyperlink ref="N2" r:id="rId14" display="https://www.leaguelineup.com/teams_baseball.asp?url=ontarioseniorbaseball&amp;teamid=5288492&amp;stats=OFFENSE&amp;ss=023" xr:uid="{23BC012E-296E-4B32-A144-60F4AA75BA7A}"/>
    <hyperlink ref="O2" r:id="rId15" display="https://www.leaguelineup.com/teams_baseball.asp?url=ontarioseniorbaseball&amp;teamid=5288492&amp;stats=OFFENSE&amp;ss=024" xr:uid="{87411FE0-53DA-4B2A-B1BA-439BB2FD8F44}"/>
    <hyperlink ref="P2" r:id="rId16" display="https://www.leaguelineup.com/teams_baseball.asp?url=ontarioseniorbaseball&amp;teamid=5288492&amp;stats=OFFENSE&amp;ss=026" xr:uid="{588B55AC-ECDD-4780-852F-76D9704CA747}"/>
    <hyperlink ref="Q2" r:id="rId17" display="https://www.leaguelineup.com/teams_baseball.asp?url=ontarioseniorbaseball&amp;teamid=5288492&amp;stats=OFFENSE&amp;ss=027" xr:uid="{FE35E268-38C6-4263-ADB0-2980182F182F}"/>
    <hyperlink ref="R2" r:id="rId18" display="https://www.leaguelineup.com/teams_baseball.asp?url=ontarioseniorbaseball&amp;teamid=5288492&amp;stats=OFFENSE&amp;ss=028" xr:uid="{6229BA47-3BC6-4247-9F1E-01BC38BC5277}"/>
    <hyperlink ref="S2" r:id="rId19" display="https://www.leaguelineup.com/teams_baseball.asp?url=ontarioseniorbaseball&amp;teamid=5288492&amp;stats=OFFENSE&amp;ss=029" xr:uid="{24FEC6F2-7832-488B-AB02-8849F164BCE4}"/>
    <hyperlink ref="T2" r:id="rId20" display="https://www.leaguelineup.com/teams_baseball.asp?url=ontarioseniorbaseball&amp;teamid=5288492&amp;stats=OFFENSE&amp;ss=034" xr:uid="{66DA6DE9-35DB-45CA-8E9F-4E08750AA4E8}"/>
    <hyperlink ref="U2" r:id="rId21" display="https://www.leaguelineup.com/teams_baseball.asp?url=ontarioseniorbaseball&amp;teamid=5288492&amp;stats=OFFENSE&amp;ss=035" xr:uid="{3ECD1310-FAA0-45C9-8758-8B02A4B45F26}"/>
    <hyperlink ref="V2" r:id="rId22" display="https://www.leaguelineup.com/teams_baseball.asp?url=ontarioseniorbaseball&amp;teamid=5288492&amp;stats=OFFENSE&amp;ss=063" xr:uid="{1DEB3320-F9E8-4685-9518-2DBCF3BB6B01}"/>
    <hyperlink ref="A32" r:id="rId23" display="https://www.leaguelineup.com/teams_baseball.asp?url=ontarioseniorbaseball&amp;teamid=7289655&amp;stats=OFFENSE&amp;ss=999" xr:uid="{D97B3DA3-852D-49AF-9BB1-DB7FE3EDC96C}"/>
    <hyperlink ref="B32" r:id="rId24" display="https://www.leaguelineup.com/teams_baseball.asp?url=ontarioseniorbaseball&amp;teamid=7289655&amp;stats=OFFENSE&amp;ss=998" xr:uid="{B3D9903E-2A15-4927-8F8E-A5ABCF3A00D3}"/>
    <hyperlink ref="C32" r:id="rId25" display="https://www.leaguelineup.com/teams_baseball.asp?url=ontarioseniorbaseball&amp;teamid=7289655&amp;stats=OFFENSE&amp;ss=033" xr:uid="{E4422C78-62CE-48C6-8B4C-CF0E1019641F}"/>
    <hyperlink ref="D32" r:id="rId26" display="https://www.leaguelineup.com/teams_baseball.asp?url=ontarioseniorbaseball&amp;teamid=7289655&amp;stats=OFFENSE&amp;ss=013" xr:uid="{0F58F3C5-BF48-4E4D-BDF8-12A22DC3E688}"/>
    <hyperlink ref="E32" r:id="rId27" display="https://www.leaguelineup.com/teams_baseball.asp?url=ontarioseniorbaseball&amp;teamid=7289655&amp;stats=OFFENSE&amp;ss=065" xr:uid="{A50340C1-49CB-4FB2-9746-217FA59C292A}"/>
    <hyperlink ref="F32" r:id="rId28" display="https://www.leaguelineup.com/teams_baseball.asp?url=ontarioseniorbaseball&amp;teamid=7289655&amp;stats=OFFENSE&amp;ss=015" xr:uid="{B755AD32-4595-4F43-91B5-34CA8CE3DC10}"/>
    <hyperlink ref="G32" r:id="rId29" display="https://www.leaguelineup.com/teams_baseball.asp?url=ontarioseniorbaseball&amp;teamid=7289655&amp;stats=OFFENSE&amp;ss=016" xr:uid="{D6902C48-D4D8-42B7-A0ED-1DA6C6B1FADE}"/>
    <hyperlink ref="H32" r:id="rId30" display="https://www.leaguelineup.com/teams_baseball.asp?url=ontarioseniorbaseball&amp;teamid=7289655&amp;stats=OFFENSE&amp;ss=017" xr:uid="{AE412223-EA91-4385-BF59-CAC936157703}"/>
    <hyperlink ref="I32" r:id="rId31" display="https://www.leaguelineup.com/teams_baseball.asp?url=ontarioseniorbaseball&amp;teamid=7289655&amp;stats=OFFENSE&amp;ss=018" xr:uid="{9D3408DF-CD4D-48CB-865B-288938E9FB9C}"/>
    <hyperlink ref="J32" r:id="rId32" display="https://www.leaguelineup.com/teams_baseball.asp?url=ontarioseniorbaseball&amp;teamid=7289655&amp;stats=OFFENSE&amp;ss=019" xr:uid="{5718DE64-D013-4101-8A7E-1C587341AE7B}"/>
    <hyperlink ref="K32" r:id="rId33" display="https://www.leaguelineup.com/teams_baseball.asp?url=ontarioseniorbaseball&amp;teamid=7289655&amp;stats=OFFENSE&amp;ss=020" xr:uid="{20A6325B-EEA4-474E-81D4-84DF14E58A68}"/>
    <hyperlink ref="L32" r:id="rId34" display="https://www.leaguelineup.com/teams_baseball.asp?url=ontarioseniorbaseball&amp;teamid=7289655&amp;stats=OFFENSE&amp;ss=021" xr:uid="{173BF106-6695-4E09-BAC9-6052263AA625}"/>
    <hyperlink ref="M32" r:id="rId35" display="https://www.leaguelineup.com/teams_baseball.asp?url=ontarioseniorbaseball&amp;teamid=7289655&amp;stats=OFFENSE&amp;ss=022" xr:uid="{CCBACC4D-07CE-4F5D-BCB3-FA8E2875C78D}"/>
    <hyperlink ref="N32" r:id="rId36" display="https://www.leaguelineup.com/teams_baseball.asp?url=ontarioseniorbaseball&amp;teamid=7289655&amp;stats=OFFENSE&amp;ss=023" xr:uid="{346B66B6-8F8B-4411-BD7F-EE6B873F1E2D}"/>
    <hyperlink ref="O32" r:id="rId37" display="https://www.leaguelineup.com/teams_baseball.asp?url=ontarioseniorbaseball&amp;teamid=7289655&amp;stats=OFFENSE&amp;ss=024" xr:uid="{403F9E45-45C3-43F2-B9A6-F4C348DBBB1B}"/>
    <hyperlink ref="P32" r:id="rId38" display="https://www.leaguelineup.com/teams_baseball.asp?url=ontarioseniorbaseball&amp;teamid=7289655&amp;stats=OFFENSE&amp;ss=026" xr:uid="{82612A38-3539-49F9-82B0-8E0BDB8563A9}"/>
    <hyperlink ref="Q32" r:id="rId39" display="https://www.leaguelineup.com/teams_baseball.asp?url=ontarioseniorbaseball&amp;teamid=7289655&amp;stats=OFFENSE&amp;ss=027" xr:uid="{5AD81588-9366-4C67-8A38-8DB05334F824}"/>
    <hyperlink ref="R32" r:id="rId40" display="https://www.leaguelineup.com/teams_baseball.asp?url=ontarioseniorbaseball&amp;teamid=7289655&amp;stats=OFFENSE&amp;ss=028" xr:uid="{8F7A7F7D-4C90-481C-ADF2-70A65BC50E59}"/>
    <hyperlink ref="S32" r:id="rId41" display="https://www.leaguelineup.com/teams_baseball.asp?url=ontarioseniorbaseball&amp;teamid=7289655&amp;stats=OFFENSE&amp;ss=029" xr:uid="{E440AF00-EE2D-451C-8F60-922FCD94CC1E}"/>
    <hyperlink ref="T32" r:id="rId42" display="https://www.leaguelineup.com/teams_baseball.asp?url=ontarioseniorbaseball&amp;teamid=7289655&amp;stats=OFFENSE&amp;ss=034" xr:uid="{C01CDB00-5713-4E27-A126-5CC679A3BF7E}"/>
    <hyperlink ref="U32" r:id="rId43" display="https://www.leaguelineup.com/teams_baseball.asp?url=ontarioseniorbaseball&amp;teamid=7289655&amp;stats=OFFENSE&amp;ss=035" xr:uid="{10E3BF04-5FA0-4799-B485-FCC15F8FFCDF}"/>
    <hyperlink ref="V32" r:id="rId44" display="https://www.leaguelineup.com/teams_baseball.asp?url=ontarioseniorbaseball&amp;teamid=7289655&amp;stats=OFFENSE&amp;ss=063" xr:uid="{4508BADC-9F24-422A-AD01-9E2672BC189C}"/>
    <hyperlink ref="A53" r:id="rId45" display="https://www.leaguelineup.com/teams_baseball.asp?url=ontarioseniorbaseball&amp;teamid=5288492&amp;stats=OFFENSE&amp;ss=999" xr:uid="{04CC9E31-39CB-4924-9272-CB326E61D5A1}"/>
    <hyperlink ref="B53" r:id="rId46" display="https://www.leaguelineup.com/teams_baseball.asp?url=ontarioseniorbaseball&amp;teamid=5288492&amp;stats=OFFENSE&amp;ss=998" xr:uid="{E91AC39A-20A9-4C10-90CF-CA6B72FCB33B}"/>
    <hyperlink ref="C53" r:id="rId47" display="https://www.leaguelineup.com/teams_baseball.asp?url=ontarioseniorbaseball&amp;teamid=5288492&amp;stats=OFFENSE&amp;ss=033" xr:uid="{1A6A5214-D359-40B2-A231-F01C77FA3BB6}"/>
    <hyperlink ref="D53" r:id="rId48" display="https://www.leaguelineup.com/teams_baseball.asp?url=ontarioseniorbaseball&amp;teamid=5288492&amp;stats=OFFENSE&amp;ss=013" xr:uid="{711EF512-A0A8-4FDE-AE76-EFD75C4AB372}"/>
    <hyperlink ref="E53" r:id="rId49" display="https://www.leaguelineup.com/teams_baseball.asp?url=ontarioseniorbaseball&amp;teamid=5288492&amp;stats=OFFENSE&amp;ss=065" xr:uid="{7E9199E7-84B2-433F-948F-8E6F6ED8A461}"/>
    <hyperlink ref="F53" r:id="rId50" display="https://www.leaguelineup.com/teams_baseball.asp?url=ontarioseniorbaseball&amp;teamid=5288492&amp;stats=OFFENSE&amp;ss=015" xr:uid="{84355CFD-B3BC-4E32-81C4-5610E091ACE8}"/>
    <hyperlink ref="G53" r:id="rId51" display="https://www.leaguelineup.com/teams_baseball.asp?url=ontarioseniorbaseball&amp;teamid=5288492&amp;stats=OFFENSE&amp;ss=016" xr:uid="{442294A2-B9B7-46C8-BB18-4EB93B937F1C}"/>
    <hyperlink ref="H53" r:id="rId52" display="https://www.leaguelineup.com/teams_baseball.asp?url=ontarioseniorbaseball&amp;teamid=5288492&amp;stats=OFFENSE&amp;ss=017" xr:uid="{804D5CE4-9816-4E7F-B8D4-54DA450943E1}"/>
    <hyperlink ref="I53" r:id="rId53" display="https://www.leaguelineup.com/teams_baseball.asp?url=ontarioseniorbaseball&amp;teamid=5288492&amp;stats=OFFENSE&amp;ss=018" xr:uid="{E8B13154-900F-42B0-B72A-B5BD030EEAEC}"/>
    <hyperlink ref="J53" r:id="rId54" display="https://www.leaguelineup.com/teams_baseball.asp?url=ontarioseniorbaseball&amp;teamid=5288492&amp;stats=OFFENSE&amp;ss=019" xr:uid="{3FFD9FEF-9D52-40D6-832C-805247D5D03E}"/>
    <hyperlink ref="K53" r:id="rId55" display="https://www.leaguelineup.com/teams_baseball.asp?url=ontarioseniorbaseball&amp;teamid=5288492&amp;stats=OFFENSE&amp;ss=020" xr:uid="{280C6CBC-0AFC-4D5B-9D18-F129B9481FE2}"/>
    <hyperlink ref="L53" r:id="rId56" display="https://www.leaguelineup.com/teams_baseball.asp?url=ontarioseniorbaseball&amp;teamid=5288492&amp;stats=OFFENSE&amp;ss=021" xr:uid="{9EB4A930-B7F9-4E25-9412-1EE9150E657E}"/>
    <hyperlink ref="M53" r:id="rId57" display="https://www.leaguelineup.com/teams_baseball.asp?url=ontarioseniorbaseball&amp;teamid=5288492&amp;stats=OFFENSE&amp;ss=022" xr:uid="{96EE948E-AEFB-478B-A427-AFA83B1B0176}"/>
    <hyperlink ref="N53" r:id="rId58" display="https://www.leaguelineup.com/teams_baseball.asp?url=ontarioseniorbaseball&amp;teamid=5288492&amp;stats=OFFENSE&amp;ss=023" xr:uid="{C7A59F28-69C7-4376-A992-A51AB4F57917}"/>
    <hyperlink ref="O53" r:id="rId59" display="https://www.leaguelineup.com/teams_baseball.asp?url=ontarioseniorbaseball&amp;teamid=5288492&amp;stats=OFFENSE&amp;ss=024" xr:uid="{A513221B-742D-48A7-A694-4E23327B6C4B}"/>
    <hyperlink ref="P53" r:id="rId60" display="https://www.leaguelineup.com/teams_baseball.asp?url=ontarioseniorbaseball&amp;teamid=5288492&amp;stats=OFFENSE&amp;ss=026" xr:uid="{3CB5549D-E241-487D-B1AC-62D5658F71F4}"/>
    <hyperlink ref="Q53" r:id="rId61" display="https://www.leaguelineup.com/teams_baseball.asp?url=ontarioseniorbaseball&amp;teamid=5288492&amp;stats=OFFENSE&amp;ss=027" xr:uid="{1B93D362-2B44-4912-81F2-1DBBFECB520D}"/>
    <hyperlink ref="R53" r:id="rId62" display="https://www.leaguelineup.com/teams_baseball.asp?url=ontarioseniorbaseball&amp;teamid=5288492&amp;stats=OFFENSE&amp;ss=028" xr:uid="{5C3638C7-0DAA-4999-BE8B-F1551EAAF44E}"/>
    <hyperlink ref="S53" r:id="rId63" display="https://www.leaguelineup.com/teams_baseball.asp?url=ontarioseniorbaseball&amp;teamid=5288492&amp;stats=OFFENSE&amp;ss=029" xr:uid="{66A230CC-85DE-4A94-A3DA-A7D24BD4B85B}"/>
    <hyperlink ref="T53" r:id="rId64" display="https://www.leaguelineup.com/teams_baseball.asp?url=ontarioseniorbaseball&amp;teamid=5288492&amp;stats=OFFENSE&amp;ss=034" xr:uid="{153BF7A3-72A8-4F49-A858-ECDCF19B2AFD}"/>
    <hyperlink ref="U53" r:id="rId65" display="https://www.leaguelineup.com/teams_baseball.asp?url=ontarioseniorbaseball&amp;teamid=5288492&amp;stats=OFFENSE&amp;ss=035" xr:uid="{D01F7607-6BE2-4D7B-820E-DB33FAA5E29F}"/>
    <hyperlink ref="V53" r:id="rId66" display="https://www.leaguelineup.com/teams_baseball.asp?url=ontarioseniorbaseball&amp;teamid=5288492&amp;stats=OFFENSE&amp;ss=063" xr:uid="{B6361ADB-8B01-4B36-B906-9FC3A57C2063}"/>
    <hyperlink ref="A101" r:id="rId67" display="https://www.leaguelineup.com/teams_baseball.asp?url=ontarioseniorbaseball&amp;teamid=7289655&amp;stats=PITCHING&amp;ss=999" xr:uid="{5F8402CD-CA1E-4A29-AA58-32187923D3C2}"/>
    <hyperlink ref="B101" r:id="rId68" display="https://www.leaguelineup.com/teams_baseball.asp?url=ontarioseniorbaseball&amp;teamid=7289655&amp;stats=PITCHING&amp;ss=998" xr:uid="{2E51F0D4-E3B4-439B-9C57-4DD08CA96493}"/>
    <hyperlink ref="C101" r:id="rId69" display="https://www.leaguelineup.com/teams_baseball.asp?url=ontarioseniorbaseball&amp;teamid=7289655&amp;stats=PITCHING&amp;ss=037" xr:uid="{A8DDCBB3-9987-4F26-97CC-89DDB6E22093}"/>
    <hyperlink ref="D101" r:id="rId70" display="https://www.leaguelineup.com/teams_baseball.asp?url=ontarioseniorbaseball&amp;teamid=7289655&amp;stats=PITCHING&amp;ss=038" xr:uid="{F6E0FF57-FEA5-4F8D-8F04-5E47B39AF235}"/>
    <hyperlink ref="E101" r:id="rId71" display="https://www.leaguelineup.com/teams_baseball.asp?url=ontarioseniorbaseball&amp;teamid=7289655&amp;stats=PITCHING&amp;ss=039" xr:uid="{777F5F31-9CA9-44E1-A1D0-D288B2B65406}"/>
    <hyperlink ref="F101" r:id="rId72" display="https://www.leaguelineup.com/teams_baseball.asp?url=ontarioseniorbaseball&amp;teamid=7289655&amp;stats=PITCHING&amp;ss=040" xr:uid="{F33E110B-25F6-4C79-B18C-A835CE5116D1}"/>
    <hyperlink ref="G101" r:id="rId73" display="https://www.leaguelineup.com/teams_baseball.asp?url=ontarioseniorbaseball&amp;teamid=7289655&amp;stats=PITCHING&amp;ss=041" xr:uid="{47B4003E-3543-4027-859B-4D2DAE58BAD8}"/>
    <hyperlink ref="H101" r:id="rId74" display="https://www.leaguelineup.com/teams_baseball.asp?url=ontarioseniorbaseball&amp;teamid=7289655&amp;stats=PITCHING&amp;ss=042" xr:uid="{A95FFA92-64EE-4DBA-8795-9B2B989540B9}"/>
    <hyperlink ref="I101" r:id="rId75" display="https://www.leaguelineup.com/teams_baseball.asp?url=ontarioseniorbaseball&amp;teamid=7289655&amp;stats=PITCHING&amp;ss=043" xr:uid="{4DBA63BA-14B0-4C3F-9D47-F0F25782C55D}"/>
    <hyperlink ref="J101" r:id="rId76" display="https://www.leaguelineup.com/teams_baseball.asp?url=ontarioseniorbaseball&amp;teamid=7289655&amp;stats=PITCHING&amp;ss=044" xr:uid="{0F363BBD-3FE6-449A-9887-7F5088A7D954}"/>
    <hyperlink ref="K101" r:id="rId77" display="https://www.leaguelineup.com/teams_baseball.asp?url=ontarioseniorbaseball&amp;teamid=7289655&amp;stats=PITCHING&amp;ss=046" xr:uid="{C2B378F9-EB3E-4B32-9A50-3FADF21B532D}"/>
    <hyperlink ref="L101" r:id="rId78" display="https://www.leaguelineup.com/teams_baseball.asp?url=ontarioseniorbaseball&amp;teamid=7289655&amp;stats=PITCHING&amp;ss=047" xr:uid="{87CD433F-E9C3-404D-AA7C-A796C1D8C3C8}"/>
    <hyperlink ref="M101" r:id="rId79" display="https://www.leaguelineup.com/teams_baseball.asp?url=ontarioseniorbaseball&amp;teamid=7289655&amp;stats=PITCHING&amp;ss=048" xr:uid="{B591E204-3298-48A9-BD2C-E09647F5C0A3}"/>
    <hyperlink ref="N101" r:id="rId80" display="https://www.leaguelineup.com/teams_baseball.asp?url=ontarioseniorbaseball&amp;teamid=7289655&amp;stats=PITCHING&amp;ss=049" xr:uid="{1CC94C06-BE6F-4C33-A710-8CF9E1F6E359}"/>
    <hyperlink ref="O101" r:id="rId81" display="https://www.leaguelineup.com/teams_baseball.asp?url=ontarioseniorbaseball&amp;teamid=7289655&amp;stats=PITCHING&amp;ss=050" xr:uid="{4E8D02D7-443A-4DF5-940C-1F05933029F4}"/>
    <hyperlink ref="P101" r:id="rId82" display="https://www.leaguelineup.com/teams_baseball.asp?url=ontarioseniorbaseball&amp;teamid=7289655&amp;stats=PITCHING&amp;ss=052" xr:uid="{BC7D1D3F-6C99-4EF8-881A-C88EC10BB8DC}"/>
    <hyperlink ref="Q101" r:id="rId83" display="https://www.leaguelineup.com/teams_baseball.asp?url=ontarioseniorbaseball&amp;teamid=7289655&amp;stats=PITCHING&amp;ss=053" xr:uid="{F570818A-4390-4BD1-8F48-5A1990E67DC3}"/>
    <hyperlink ref="R101" r:id="rId84" display="https://www.leaguelineup.com/teams_baseball.asp?url=ontarioseniorbaseball&amp;teamid=7289655&amp;stats=PITCHING&amp;ss=064" xr:uid="{04A42A4B-3E79-432F-B4CD-D919C58BD1A3}"/>
    <hyperlink ref="A109" r:id="rId85" display="https://www.leaguelineup.com/teams_baseball.asp?url=ontarioseniorbaseball&amp;teamid=5288492&amp;stats=PITCHING&amp;ss=999" xr:uid="{139CE21B-9F0D-4E1E-88ED-F0BA4316ABD7}"/>
    <hyperlink ref="B109" r:id="rId86" display="https://www.leaguelineup.com/teams_baseball.asp?url=ontarioseniorbaseball&amp;teamid=5288492&amp;stats=PITCHING&amp;ss=998" xr:uid="{D41B8697-0693-40F3-BE70-778F3B4CD783}"/>
    <hyperlink ref="C109" r:id="rId87" display="https://www.leaguelineup.com/teams_baseball.asp?url=ontarioseniorbaseball&amp;teamid=5288492&amp;stats=PITCHING&amp;ss=037" xr:uid="{CD20C2DF-9ABA-4EFD-9C9A-4833F6BBAA54}"/>
    <hyperlink ref="D109" r:id="rId88" display="https://www.leaguelineup.com/teams_baseball.asp?url=ontarioseniorbaseball&amp;teamid=5288492&amp;stats=PITCHING&amp;ss=038" xr:uid="{7F976661-595D-4474-AAB1-3EC2FE1E8B8C}"/>
    <hyperlink ref="E109" r:id="rId89" display="https://www.leaguelineup.com/teams_baseball.asp?url=ontarioseniorbaseball&amp;teamid=5288492&amp;stats=PITCHING&amp;ss=039" xr:uid="{C331DC2A-23E8-4F27-841E-8718261A26D0}"/>
    <hyperlink ref="F109" r:id="rId90" display="https://www.leaguelineup.com/teams_baseball.asp?url=ontarioseniorbaseball&amp;teamid=5288492&amp;stats=PITCHING&amp;ss=040" xr:uid="{A7AB356A-EE0B-450A-84BE-E40FF9844668}"/>
    <hyperlink ref="G109" r:id="rId91" display="https://www.leaguelineup.com/teams_baseball.asp?url=ontarioseniorbaseball&amp;teamid=5288492&amp;stats=PITCHING&amp;ss=041" xr:uid="{97CF2E1F-E487-461B-B46F-C5E0886FC189}"/>
    <hyperlink ref="H109" r:id="rId92" display="https://www.leaguelineup.com/teams_baseball.asp?url=ontarioseniorbaseball&amp;teamid=5288492&amp;stats=PITCHING&amp;ss=042" xr:uid="{B2D4B40B-6536-4F04-9461-26C8EF90A662}"/>
    <hyperlink ref="I109" r:id="rId93" display="https://www.leaguelineup.com/teams_baseball.asp?url=ontarioseniorbaseball&amp;teamid=5288492&amp;stats=PITCHING&amp;ss=043" xr:uid="{22CAFDEC-40AF-4016-AECA-DCADAC968EBB}"/>
    <hyperlink ref="J109" r:id="rId94" display="https://www.leaguelineup.com/teams_baseball.asp?url=ontarioseniorbaseball&amp;teamid=5288492&amp;stats=PITCHING&amp;ss=044" xr:uid="{515AD6F1-A726-4079-BDCF-5C5CB3DB9C54}"/>
    <hyperlink ref="K109" r:id="rId95" display="https://www.leaguelineup.com/teams_baseball.asp?url=ontarioseniorbaseball&amp;teamid=5288492&amp;stats=PITCHING&amp;ss=046" xr:uid="{4BF95938-DD57-4D6E-9D5F-B2D61E6F3EB8}"/>
    <hyperlink ref="L109" r:id="rId96" display="https://www.leaguelineup.com/teams_baseball.asp?url=ontarioseniorbaseball&amp;teamid=5288492&amp;stats=PITCHING&amp;ss=047" xr:uid="{EC1C7E79-6405-4684-97D6-1AA8730B57BF}"/>
    <hyperlink ref="M109" r:id="rId97" display="https://www.leaguelineup.com/teams_baseball.asp?url=ontarioseniorbaseball&amp;teamid=5288492&amp;stats=PITCHING&amp;ss=048" xr:uid="{25F61564-3262-41A4-8385-60ED64D311E1}"/>
    <hyperlink ref="N109" r:id="rId98" display="https://www.leaguelineup.com/teams_baseball.asp?url=ontarioseniorbaseball&amp;teamid=5288492&amp;stats=PITCHING&amp;ss=049" xr:uid="{12F5DD09-D1C3-4DA4-940D-42AFE9C6AEC4}"/>
    <hyperlink ref="O109" r:id="rId99" display="https://www.leaguelineup.com/teams_baseball.asp?url=ontarioseniorbaseball&amp;teamid=5288492&amp;stats=PITCHING&amp;ss=050" xr:uid="{F70DC531-29AC-42C0-9028-D9EA1C08145F}"/>
    <hyperlink ref="P109" r:id="rId100" display="https://www.leaguelineup.com/teams_baseball.asp?url=ontarioseniorbaseball&amp;teamid=5288492&amp;stats=PITCHING&amp;ss=052" xr:uid="{98412404-D315-4EF9-AFC2-61F14D1BD90F}"/>
    <hyperlink ref="Q109" r:id="rId101" display="https://www.leaguelineup.com/teams_baseball.asp?url=ontarioseniorbaseball&amp;teamid=5288492&amp;stats=PITCHING&amp;ss=053" xr:uid="{EF912A7B-DE8F-4004-BE92-D7641FD11987}"/>
    <hyperlink ref="R109" r:id="rId102" display="https://www.leaguelineup.com/teams_baseball.asp?url=ontarioseniorbaseball&amp;teamid=5288492&amp;stats=PITCHING&amp;ss=064" xr:uid="{BB680249-7E7C-4D79-A240-26780C330906}"/>
    <hyperlink ref="A127" r:id="rId103" display="https://www.leaguelineup.com/teams_baseball.asp?url=ontarioseniorbaseball&amp;teamid=5288492&amp;stats=OFFENSE&amp;ss=999" xr:uid="{8193BDD7-C259-4BBC-B75C-1544808D4E0A}"/>
    <hyperlink ref="B127" r:id="rId104" display="https://www.leaguelineup.com/teams_baseball.asp?url=ontarioseniorbaseball&amp;teamid=5288492&amp;stats=OFFENSE&amp;ss=998" xr:uid="{2D603FAE-BDD6-453D-AE69-DF9614DD9262}"/>
    <hyperlink ref="C127" r:id="rId105" display="https://www.leaguelineup.com/teams_baseball.asp?url=ontarioseniorbaseball&amp;teamid=5288492&amp;stats=OFFENSE&amp;ss=033" xr:uid="{68769218-8B9E-4B80-8B22-435B08CEC3A5}"/>
    <hyperlink ref="D127" r:id="rId106" display="https://www.leaguelineup.com/teams_baseball.asp?url=ontarioseniorbaseball&amp;teamid=5288492&amp;stats=OFFENSE&amp;ss=013" xr:uid="{404B2B54-59AD-4AA5-9A74-A8AEA86E3166}"/>
    <hyperlink ref="E127" r:id="rId107" display="https://www.leaguelineup.com/teams_baseball.asp?url=ontarioseniorbaseball&amp;teamid=5288492&amp;stats=OFFENSE&amp;ss=015" xr:uid="{F36916FB-E6EC-4BFA-9DF0-7755D6B0C66A}"/>
    <hyperlink ref="F127" r:id="rId108" display="https://www.leaguelineup.com/teams_baseball.asp?url=ontarioseniorbaseball&amp;teamid=5288492&amp;stats=OFFENSE&amp;ss=016" xr:uid="{7BB032AE-6391-49D7-A5A2-B8346E0B0546}"/>
    <hyperlink ref="G127" r:id="rId109" display="https://www.leaguelineup.com/teams_baseball.asp?url=ontarioseniorbaseball&amp;teamid=5288492&amp;stats=OFFENSE&amp;ss=017" xr:uid="{C11C9237-1BC5-47E5-AF70-F5F6841A263E}"/>
    <hyperlink ref="H127" r:id="rId110" display="https://www.leaguelineup.com/teams_baseball.asp?url=ontarioseniorbaseball&amp;teamid=5288492&amp;stats=OFFENSE&amp;ss=018" xr:uid="{01042F9F-43F8-4167-A35D-E6AC01DD794E}"/>
    <hyperlink ref="I127" r:id="rId111" display="https://www.leaguelineup.com/teams_baseball.asp?url=ontarioseniorbaseball&amp;teamid=5288492&amp;stats=OFFENSE&amp;ss=019" xr:uid="{F501CAEB-286D-47D8-AFBA-8F7A15EFF5AA}"/>
    <hyperlink ref="J127" r:id="rId112" display="https://www.leaguelineup.com/teams_baseball.asp?url=ontarioseniorbaseball&amp;teamid=5288492&amp;stats=OFFENSE&amp;ss=020" xr:uid="{FD735EA9-86BF-4EAE-8D5B-D26090504B35}"/>
    <hyperlink ref="K127" r:id="rId113" display="https://www.leaguelineup.com/teams_baseball.asp?url=ontarioseniorbaseball&amp;teamid=5288492&amp;stats=OFFENSE&amp;ss=021" xr:uid="{9D342D2F-F6E6-4460-8FCE-949D1F40DF93}"/>
    <hyperlink ref="L127" r:id="rId114" display="https://www.leaguelineup.com/teams_baseball.asp?url=ontarioseniorbaseball&amp;teamid=5288492&amp;stats=OFFENSE&amp;ss=022" xr:uid="{DEE2BADB-3404-4410-BB51-C48AC5E6B8E3}"/>
    <hyperlink ref="M127" r:id="rId115" display="https://www.leaguelineup.com/teams_baseball.asp?url=ontarioseniorbaseball&amp;teamid=5288492&amp;stats=OFFENSE&amp;ss=023" xr:uid="{D2F7C169-1929-4D8E-A40E-CBB5271155B9}"/>
    <hyperlink ref="N127" r:id="rId116" display="https://www.leaguelineup.com/teams_baseball.asp?url=ontarioseniorbaseball&amp;teamid=5288492&amp;stats=OFFENSE&amp;ss=024" xr:uid="{AC219307-4DFD-4286-8CAD-D894AD905114}"/>
    <hyperlink ref="O127" r:id="rId117" display="https://www.leaguelineup.com/teams_baseball.asp?url=ontarioseniorbaseball&amp;teamid=5288492&amp;stats=OFFENSE&amp;ss=026" xr:uid="{6D2F8D64-5EE1-4944-8219-6F2B9D046592}"/>
    <hyperlink ref="P127" r:id="rId118" display="https://www.leaguelineup.com/teams_baseball.asp?url=ontarioseniorbaseball&amp;teamid=5288492&amp;stats=OFFENSE&amp;ss=027" xr:uid="{02E722DC-617B-4123-8C46-027499B46A12}"/>
    <hyperlink ref="Q127" r:id="rId119" display="https://www.leaguelineup.com/teams_baseball.asp?url=ontarioseniorbaseball&amp;teamid=5288492&amp;stats=OFFENSE&amp;ss=028" xr:uid="{17C1D965-BF88-4892-93CD-79C487508620}"/>
    <hyperlink ref="R127" r:id="rId120" display="https://www.leaguelineup.com/teams_baseball.asp?url=ontarioseniorbaseball&amp;teamid=5288492&amp;stats=OFFENSE&amp;ss=029" xr:uid="{A152CA08-E984-443A-B1E8-AD037D0FCA71}"/>
    <hyperlink ref="S127" r:id="rId121" display="https://www.leaguelineup.com/teams_baseball.asp?url=ontarioseniorbaseball&amp;teamid=5288492&amp;stats=OFFENSE&amp;ss=034" xr:uid="{7C19FA4B-04C1-43C5-B3B9-4D7003AA00C0}"/>
    <hyperlink ref="T127" r:id="rId122" display="https://www.leaguelineup.com/teams_baseball.asp?url=ontarioseniorbaseball&amp;teamid=5288492&amp;stats=OFFENSE&amp;ss=035" xr:uid="{2FE35647-0576-481B-9A27-E050CC976D34}"/>
    <hyperlink ref="U127" r:id="rId123" display="https://www.leaguelineup.com/teams_baseball.asp?url=ontarioseniorbaseball&amp;teamid=5288492&amp;stats=OFFENSE&amp;ss=063" xr:uid="{31FDD162-40BD-4B31-A0A2-EDBEA8272C9D}"/>
  </hyperlinks>
  <pageMargins left="0.2" right="0.2" top="0.25" bottom="0.25" header="0.3" footer="0.3"/>
  <pageSetup orientation="portrait" r:id="rId124"/>
  <rowBreaks count="2" manualBreakCount="2">
    <brk id="50" max="16383" man="1"/>
    <brk id="107" max="16383" man="1"/>
  </rowBreaks>
  <colBreaks count="1" manualBreakCount="1">
    <brk id="2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02527-D1FB-4E56-9989-4574B78B82A6}">
  <dimension ref="A1:V201"/>
  <sheetViews>
    <sheetView workbookViewId="0"/>
  </sheetViews>
  <sheetFormatPr defaultRowHeight="15" x14ac:dyDescent="0.2"/>
  <cols>
    <col min="1" max="1" width="2.41796875" customWidth="1"/>
    <col min="2" max="2" width="13.98828125" customWidth="1"/>
    <col min="3" max="3" width="5.109375" customWidth="1"/>
    <col min="4" max="4" width="3.62890625" customWidth="1"/>
    <col min="5" max="5" width="5.6484375" customWidth="1"/>
    <col min="6" max="6" width="3.765625" customWidth="1"/>
    <col min="7" max="7" width="4.3046875" customWidth="1"/>
    <col min="8" max="8" width="4.03515625" customWidth="1"/>
    <col min="9" max="10" width="3.62890625" customWidth="1"/>
    <col min="11" max="11" width="3.8984375" customWidth="1"/>
    <col min="12" max="15" width="3.62890625" customWidth="1"/>
    <col min="16" max="16" width="4.03515625" customWidth="1"/>
    <col min="17" max="18" width="4.4375" customWidth="1"/>
    <col min="19" max="19" width="4.3046875" customWidth="1"/>
    <col min="20" max="20" width="4.5703125" customWidth="1"/>
    <col min="21" max="21" width="4.9765625" customWidth="1"/>
    <col min="22" max="22" width="4.3046875" customWidth="1"/>
  </cols>
  <sheetData>
    <row r="1" spans="1:22" ht="16.5" x14ac:dyDescent="0.25">
      <c r="A1" s="161" t="s">
        <v>172</v>
      </c>
    </row>
    <row r="2" spans="1:22" ht="11.1" customHeight="1" x14ac:dyDescent="0.2">
      <c r="A2" s="69" t="s">
        <v>62</v>
      </c>
      <c r="B2" s="69" t="s">
        <v>63</v>
      </c>
      <c r="C2" s="70" t="s">
        <v>64</v>
      </c>
      <c r="D2" s="70" t="s">
        <v>65</v>
      </c>
      <c r="E2" s="70" t="s">
        <v>66</v>
      </c>
      <c r="F2" s="70" t="s">
        <v>67</v>
      </c>
      <c r="G2" s="70" t="s">
        <v>68</v>
      </c>
      <c r="H2" s="70" t="s">
        <v>69</v>
      </c>
      <c r="I2" s="70" t="s">
        <v>70</v>
      </c>
      <c r="J2" s="70" t="s">
        <v>71</v>
      </c>
      <c r="K2" s="70" t="s">
        <v>72</v>
      </c>
      <c r="L2" s="70" t="s">
        <v>73</v>
      </c>
      <c r="M2" s="70" t="s">
        <v>74</v>
      </c>
      <c r="N2" s="70" t="s">
        <v>75</v>
      </c>
      <c r="O2" s="70" t="s">
        <v>76</v>
      </c>
      <c r="P2" s="70" t="s">
        <v>77</v>
      </c>
      <c r="Q2" s="70" t="s">
        <v>78</v>
      </c>
      <c r="R2" s="70" t="s">
        <v>79</v>
      </c>
      <c r="S2" s="70" t="s">
        <v>80</v>
      </c>
      <c r="T2" s="70" t="s">
        <v>81</v>
      </c>
      <c r="U2" s="70" t="s">
        <v>82</v>
      </c>
      <c r="V2" s="70" t="s">
        <v>83</v>
      </c>
    </row>
    <row r="3" spans="1:22" ht="11.1" customHeight="1" x14ac:dyDescent="0.2">
      <c r="A3" s="71">
        <v>33</v>
      </c>
      <c r="B3" s="72" t="s">
        <v>142</v>
      </c>
      <c r="C3" s="73">
        <f t="shared" ref="C3:C31" si="0">H3/F3</f>
        <v>1</v>
      </c>
      <c r="D3" s="71">
        <v>1</v>
      </c>
      <c r="E3" s="71">
        <v>2</v>
      </c>
      <c r="F3" s="71">
        <v>2</v>
      </c>
      <c r="G3" s="71">
        <v>0</v>
      </c>
      <c r="H3" s="71">
        <v>2</v>
      </c>
      <c r="I3" s="71">
        <v>0</v>
      </c>
      <c r="J3" s="71">
        <v>0</v>
      </c>
      <c r="K3" s="71">
        <v>0</v>
      </c>
      <c r="L3" s="71">
        <v>0</v>
      </c>
      <c r="M3" s="71">
        <v>0</v>
      </c>
      <c r="N3" s="71">
        <v>0</v>
      </c>
      <c r="O3" s="71">
        <v>0</v>
      </c>
      <c r="P3" s="71">
        <v>2</v>
      </c>
      <c r="Q3" s="71">
        <v>0</v>
      </c>
      <c r="R3" s="71">
        <v>0</v>
      </c>
      <c r="S3" s="71">
        <v>0</v>
      </c>
      <c r="T3" s="73">
        <f t="shared" ref="T3:T31" si="1">(H3+M3+O3)/(F3+M3+O3+R3+S3)</f>
        <v>1</v>
      </c>
      <c r="U3" s="73">
        <f t="shared" ref="U3:U31" si="2">(H3+I3+2*J3+3*K3)/F3</f>
        <v>1</v>
      </c>
      <c r="V3" s="73">
        <f t="shared" ref="V3:V31" si="3">T3+U3</f>
        <v>2</v>
      </c>
    </row>
    <row r="4" spans="1:22" ht="11.1" customHeight="1" x14ac:dyDescent="0.2">
      <c r="A4" s="71">
        <v>46</v>
      </c>
      <c r="B4" s="72" t="s">
        <v>143</v>
      </c>
      <c r="C4" s="73">
        <f t="shared" si="0"/>
        <v>0.5</v>
      </c>
      <c r="D4" s="71">
        <v>15</v>
      </c>
      <c r="E4" s="71">
        <v>40</v>
      </c>
      <c r="F4" s="71">
        <v>34</v>
      </c>
      <c r="G4" s="71">
        <v>5</v>
      </c>
      <c r="H4" s="71">
        <v>17</v>
      </c>
      <c r="I4" s="71">
        <v>4</v>
      </c>
      <c r="J4" s="71">
        <v>0</v>
      </c>
      <c r="K4" s="71">
        <v>0</v>
      </c>
      <c r="L4" s="71">
        <v>8</v>
      </c>
      <c r="M4" s="71">
        <v>4</v>
      </c>
      <c r="N4" s="71">
        <v>3</v>
      </c>
      <c r="O4" s="71">
        <v>1</v>
      </c>
      <c r="P4" s="71">
        <v>2</v>
      </c>
      <c r="Q4" s="71">
        <v>2</v>
      </c>
      <c r="R4" s="71">
        <v>0</v>
      </c>
      <c r="S4" s="71">
        <v>1</v>
      </c>
      <c r="T4" s="73">
        <f t="shared" si="1"/>
        <v>0.55000000000000004</v>
      </c>
      <c r="U4" s="73">
        <f t="shared" si="2"/>
        <v>0.61764705882352944</v>
      </c>
      <c r="V4" s="73">
        <f t="shared" si="3"/>
        <v>1.1676470588235295</v>
      </c>
    </row>
    <row r="5" spans="1:22" ht="11.1" customHeight="1" x14ac:dyDescent="0.2">
      <c r="A5" s="71">
        <v>34</v>
      </c>
      <c r="B5" s="72" t="s">
        <v>144</v>
      </c>
      <c r="C5" s="73">
        <f t="shared" si="0"/>
        <v>0.5</v>
      </c>
      <c r="D5" s="71">
        <v>2</v>
      </c>
      <c r="E5" s="71">
        <v>2</v>
      </c>
      <c r="F5" s="71">
        <v>2</v>
      </c>
      <c r="G5" s="71">
        <v>0</v>
      </c>
      <c r="H5" s="71">
        <v>1</v>
      </c>
      <c r="I5" s="71">
        <v>0</v>
      </c>
      <c r="J5" s="71">
        <v>0</v>
      </c>
      <c r="K5" s="71">
        <v>0</v>
      </c>
      <c r="L5" s="71">
        <v>0</v>
      </c>
      <c r="M5" s="71">
        <v>0</v>
      </c>
      <c r="N5" s="71">
        <v>0</v>
      </c>
      <c r="O5" s="71">
        <v>0</v>
      </c>
      <c r="P5" s="71">
        <v>1</v>
      </c>
      <c r="Q5" s="71">
        <v>0</v>
      </c>
      <c r="R5" s="71">
        <v>0</v>
      </c>
      <c r="S5" s="71">
        <v>0</v>
      </c>
      <c r="T5" s="73">
        <f t="shared" si="1"/>
        <v>0.5</v>
      </c>
      <c r="U5" s="73">
        <f t="shared" si="2"/>
        <v>0.5</v>
      </c>
      <c r="V5" s="73">
        <f t="shared" si="3"/>
        <v>1</v>
      </c>
    </row>
    <row r="6" spans="1:22" ht="11.1" customHeight="1" x14ac:dyDescent="0.2">
      <c r="A6" s="71">
        <v>15</v>
      </c>
      <c r="B6" s="72" t="s">
        <v>145</v>
      </c>
      <c r="C6" s="73">
        <f t="shared" si="0"/>
        <v>0.42857142857142855</v>
      </c>
      <c r="D6" s="71">
        <v>19</v>
      </c>
      <c r="E6" s="71">
        <v>45</v>
      </c>
      <c r="F6" s="71">
        <v>35</v>
      </c>
      <c r="G6" s="71">
        <v>5</v>
      </c>
      <c r="H6" s="71">
        <v>15</v>
      </c>
      <c r="I6" s="71">
        <v>1</v>
      </c>
      <c r="J6" s="71">
        <v>0</v>
      </c>
      <c r="K6" s="71">
        <v>0</v>
      </c>
      <c r="L6" s="71">
        <v>8</v>
      </c>
      <c r="M6" s="71">
        <v>8</v>
      </c>
      <c r="N6" s="71">
        <v>2</v>
      </c>
      <c r="O6" s="71">
        <v>2</v>
      </c>
      <c r="P6" s="71">
        <v>0</v>
      </c>
      <c r="Q6" s="71">
        <v>0</v>
      </c>
      <c r="R6" s="71">
        <v>0</v>
      </c>
      <c r="S6" s="71">
        <v>0</v>
      </c>
      <c r="T6" s="73">
        <f t="shared" si="1"/>
        <v>0.55555555555555558</v>
      </c>
      <c r="U6" s="73">
        <f t="shared" si="2"/>
        <v>0.45714285714285713</v>
      </c>
      <c r="V6" s="73">
        <f t="shared" si="3"/>
        <v>1.0126984126984127</v>
      </c>
    </row>
    <row r="7" spans="1:22" ht="11.1" customHeight="1" x14ac:dyDescent="0.2">
      <c r="A7" s="71">
        <v>9</v>
      </c>
      <c r="B7" s="72" t="s">
        <v>146</v>
      </c>
      <c r="C7" s="73">
        <f t="shared" si="0"/>
        <v>0.35294117647058826</v>
      </c>
      <c r="D7" s="71">
        <v>12</v>
      </c>
      <c r="E7" s="71">
        <v>21</v>
      </c>
      <c r="F7" s="71">
        <v>17</v>
      </c>
      <c r="G7" s="71">
        <v>5</v>
      </c>
      <c r="H7" s="71">
        <v>6</v>
      </c>
      <c r="I7" s="71">
        <v>3</v>
      </c>
      <c r="J7" s="71">
        <v>0</v>
      </c>
      <c r="K7" s="71">
        <v>0</v>
      </c>
      <c r="L7" s="71">
        <v>3</v>
      </c>
      <c r="M7" s="71">
        <v>4</v>
      </c>
      <c r="N7" s="71">
        <v>2</v>
      </c>
      <c r="O7" s="71">
        <v>0</v>
      </c>
      <c r="P7" s="71">
        <v>2</v>
      </c>
      <c r="Q7" s="71">
        <v>0</v>
      </c>
      <c r="R7" s="71">
        <v>0</v>
      </c>
      <c r="S7" s="71">
        <v>0</v>
      </c>
      <c r="T7" s="73">
        <f t="shared" si="1"/>
        <v>0.47619047619047616</v>
      </c>
      <c r="U7" s="73">
        <f t="shared" si="2"/>
        <v>0.52941176470588236</v>
      </c>
      <c r="V7" s="73">
        <f t="shared" si="3"/>
        <v>1.0056022408963585</v>
      </c>
    </row>
    <row r="8" spans="1:22" ht="11.1" customHeight="1" x14ac:dyDescent="0.2">
      <c r="A8" s="71">
        <v>5</v>
      </c>
      <c r="B8" s="72" t="s">
        <v>147</v>
      </c>
      <c r="C8" s="73">
        <f t="shared" si="0"/>
        <v>0.31818181818181818</v>
      </c>
      <c r="D8" s="71">
        <v>17</v>
      </c>
      <c r="E8" s="71">
        <v>25</v>
      </c>
      <c r="F8" s="71">
        <v>22</v>
      </c>
      <c r="G8" s="71">
        <v>3</v>
      </c>
      <c r="H8" s="71">
        <v>7</v>
      </c>
      <c r="I8" s="71">
        <v>1</v>
      </c>
      <c r="J8" s="71">
        <v>0</v>
      </c>
      <c r="K8" s="71">
        <v>0</v>
      </c>
      <c r="L8" s="71">
        <v>3</v>
      </c>
      <c r="M8" s="71">
        <v>2</v>
      </c>
      <c r="N8" s="71">
        <v>4</v>
      </c>
      <c r="O8" s="71">
        <v>1</v>
      </c>
      <c r="P8" s="71">
        <v>0</v>
      </c>
      <c r="Q8" s="71">
        <v>0</v>
      </c>
      <c r="R8" s="71">
        <v>0</v>
      </c>
      <c r="S8" s="71">
        <v>0</v>
      </c>
      <c r="T8" s="73">
        <f t="shared" si="1"/>
        <v>0.4</v>
      </c>
      <c r="U8" s="73">
        <f t="shared" si="2"/>
        <v>0.36363636363636365</v>
      </c>
      <c r="V8" s="73">
        <f t="shared" si="3"/>
        <v>0.76363636363636367</v>
      </c>
    </row>
    <row r="9" spans="1:22" ht="11.1" customHeight="1" x14ac:dyDescent="0.2">
      <c r="A9" s="71">
        <v>21</v>
      </c>
      <c r="B9" s="72" t="s">
        <v>148</v>
      </c>
      <c r="C9" s="73">
        <f t="shared" si="0"/>
        <v>0.3</v>
      </c>
      <c r="D9" s="71">
        <v>12</v>
      </c>
      <c r="E9" s="71">
        <v>30</v>
      </c>
      <c r="F9" s="71">
        <v>30</v>
      </c>
      <c r="G9" s="71">
        <v>6</v>
      </c>
      <c r="H9" s="71">
        <v>9</v>
      </c>
      <c r="I9" s="71">
        <v>3</v>
      </c>
      <c r="J9" s="71">
        <v>0</v>
      </c>
      <c r="K9" s="71">
        <v>0</v>
      </c>
      <c r="L9" s="71">
        <v>6</v>
      </c>
      <c r="M9" s="71">
        <v>0</v>
      </c>
      <c r="N9" s="71">
        <v>3</v>
      </c>
      <c r="O9" s="71">
        <v>0</v>
      </c>
      <c r="P9" s="71">
        <v>2</v>
      </c>
      <c r="Q9" s="71">
        <v>0</v>
      </c>
      <c r="R9" s="71">
        <v>0</v>
      </c>
      <c r="S9" s="71">
        <v>0</v>
      </c>
      <c r="T9" s="73">
        <f t="shared" si="1"/>
        <v>0.3</v>
      </c>
      <c r="U9" s="73">
        <f t="shared" si="2"/>
        <v>0.4</v>
      </c>
      <c r="V9" s="73">
        <f t="shared" si="3"/>
        <v>0.7</v>
      </c>
    </row>
    <row r="10" spans="1:22" ht="11.1" customHeight="1" x14ac:dyDescent="0.2">
      <c r="A10" s="71">
        <v>16</v>
      </c>
      <c r="B10" s="72" t="s">
        <v>149</v>
      </c>
      <c r="C10" s="73">
        <f t="shared" si="0"/>
        <v>0.29166666666666669</v>
      </c>
      <c r="D10" s="71">
        <v>12</v>
      </c>
      <c r="E10" s="71">
        <v>27</v>
      </c>
      <c r="F10" s="71">
        <v>24</v>
      </c>
      <c r="G10" s="71">
        <v>4</v>
      </c>
      <c r="H10" s="71">
        <v>7</v>
      </c>
      <c r="I10" s="71">
        <v>4</v>
      </c>
      <c r="J10" s="71">
        <v>0</v>
      </c>
      <c r="K10" s="71">
        <v>0</v>
      </c>
      <c r="L10" s="71">
        <v>10</v>
      </c>
      <c r="M10" s="71">
        <v>3</v>
      </c>
      <c r="N10" s="71">
        <v>3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3">
        <f t="shared" si="1"/>
        <v>0.37037037037037035</v>
      </c>
      <c r="U10" s="73">
        <f t="shared" si="2"/>
        <v>0.45833333333333331</v>
      </c>
      <c r="V10" s="73">
        <f t="shared" si="3"/>
        <v>0.82870370370370372</v>
      </c>
    </row>
    <row r="11" spans="1:22" ht="11.1" customHeight="1" x14ac:dyDescent="0.2">
      <c r="A11" s="71">
        <v>27</v>
      </c>
      <c r="B11" s="72" t="s">
        <v>150</v>
      </c>
      <c r="C11" s="73">
        <f t="shared" si="0"/>
        <v>0.2857142857142857</v>
      </c>
      <c r="D11" s="71">
        <v>13</v>
      </c>
      <c r="E11" s="71">
        <v>23</v>
      </c>
      <c r="F11" s="71">
        <v>21</v>
      </c>
      <c r="G11" s="71">
        <v>2</v>
      </c>
      <c r="H11" s="71">
        <v>6</v>
      </c>
      <c r="I11" s="71">
        <v>1</v>
      </c>
      <c r="J11" s="71">
        <v>0</v>
      </c>
      <c r="K11" s="71">
        <v>0</v>
      </c>
      <c r="L11" s="71">
        <v>3</v>
      </c>
      <c r="M11" s="71">
        <v>1</v>
      </c>
      <c r="N11" s="71">
        <v>4</v>
      </c>
      <c r="O11" s="71">
        <v>1</v>
      </c>
      <c r="P11" s="71">
        <v>0</v>
      </c>
      <c r="Q11" s="71">
        <v>0</v>
      </c>
      <c r="R11" s="71">
        <v>0</v>
      </c>
      <c r="S11" s="71">
        <v>0</v>
      </c>
      <c r="T11" s="73">
        <f t="shared" si="1"/>
        <v>0.34782608695652173</v>
      </c>
      <c r="U11" s="73">
        <f t="shared" si="2"/>
        <v>0.33333333333333331</v>
      </c>
      <c r="V11" s="73">
        <f t="shared" si="3"/>
        <v>0.68115942028985499</v>
      </c>
    </row>
    <row r="12" spans="1:22" ht="11.1" customHeight="1" x14ac:dyDescent="0.2">
      <c r="A12" s="71">
        <v>22</v>
      </c>
      <c r="B12" s="72" t="s">
        <v>151</v>
      </c>
      <c r="C12" s="73">
        <f t="shared" si="0"/>
        <v>0.2857142857142857</v>
      </c>
      <c r="D12" s="71">
        <v>12</v>
      </c>
      <c r="E12" s="71">
        <v>16</v>
      </c>
      <c r="F12" s="71">
        <v>14</v>
      </c>
      <c r="G12" s="71">
        <v>5</v>
      </c>
      <c r="H12" s="71">
        <v>4</v>
      </c>
      <c r="I12" s="71">
        <v>0</v>
      </c>
      <c r="J12" s="71">
        <v>0</v>
      </c>
      <c r="K12" s="71">
        <v>0</v>
      </c>
      <c r="L12" s="71">
        <v>2</v>
      </c>
      <c r="M12" s="71">
        <v>2</v>
      </c>
      <c r="N12" s="71">
        <v>9</v>
      </c>
      <c r="O12" s="71">
        <v>0</v>
      </c>
      <c r="P12" s="71">
        <v>4</v>
      </c>
      <c r="Q12" s="71">
        <v>0</v>
      </c>
      <c r="R12" s="71">
        <v>0</v>
      </c>
      <c r="S12" s="71">
        <v>0</v>
      </c>
      <c r="T12" s="73">
        <f t="shared" si="1"/>
        <v>0.375</v>
      </c>
      <c r="U12" s="73">
        <f t="shared" si="2"/>
        <v>0.2857142857142857</v>
      </c>
      <c r="V12" s="73">
        <f t="shared" si="3"/>
        <v>0.6607142857142857</v>
      </c>
    </row>
    <row r="13" spans="1:22" ht="11.1" customHeight="1" x14ac:dyDescent="0.2">
      <c r="A13" s="71">
        <v>20</v>
      </c>
      <c r="B13" s="72" t="s">
        <v>152</v>
      </c>
      <c r="C13" s="73">
        <f t="shared" si="0"/>
        <v>0.27777777777777779</v>
      </c>
      <c r="D13" s="71">
        <v>19</v>
      </c>
      <c r="E13" s="71">
        <v>43</v>
      </c>
      <c r="F13" s="71">
        <v>36</v>
      </c>
      <c r="G13" s="71">
        <v>7</v>
      </c>
      <c r="H13" s="71">
        <v>10</v>
      </c>
      <c r="I13" s="71">
        <v>0</v>
      </c>
      <c r="J13" s="71">
        <v>0</v>
      </c>
      <c r="K13" s="71">
        <v>0</v>
      </c>
      <c r="L13" s="71">
        <v>5</v>
      </c>
      <c r="M13" s="71">
        <v>7</v>
      </c>
      <c r="N13" s="71">
        <v>6</v>
      </c>
      <c r="O13" s="71">
        <v>0</v>
      </c>
      <c r="P13" s="71">
        <v>4</v>
      </c>
      <c r="Q13" s="71">
        <v>0</v>
      </c>
      <c r="R13" s="71">
        <v>0</v>
      </c>
      <c r="S13" s="71">
        <v>0</v>
      </c>
      <c r="T13" s="73">
        <f t="shared" si="1"/>
        <v>0.39534883720930231</v>
      </c>
      <c r="U13" s="73">
        <f t="shared" si="2"/>
        <v>0.27777777777777779</v>
      </c>
      <c r="V13" s="73">
        <f t="shared" si="3"/>
        <v>0.67312661498708004</v>
      </c>
    </row>
    <row r="14" spans="1:22" ht="11.1" customHeight="1" x14ac:dyDescent="0.2">
      <c r="A14" s="71">
        <v>10</v>
      </c>
      <c r="B14" s="72" t="s">
        <v>153</v>
      </c>
      <c r="C14" s="73">
        <f t="shared" si="0"/>
        <v>0.27272727272727271</v>
      </c>
      <c r="D14" s="71">
        <v>18</v>
      </c>
      <c r="E14" s="71">
        <v>36</v>
      </c>
      <c r="F14" s="71">
        <v>33</v>
      </c>
      <c r="G14" s="71">
        <v>4</v>
      </c>
      <c r="H14" s="71">
        <v>9</v>
      </c>
      <c r="I14" s="71">
        <v>0</v>
      </c>
      <c r="J14" s="71">
        <v>0</v>
      </c>
      <c r="K14" s="71">
        <v>0</v>
      </c>
      <c r="L14" s="71">
        <v>2</v>
      </c>
      <c r="M14" s="71">
        <v>2</v>
      </c>
      <c r="N14" s="71">
        <v>5</v>
      </c>
      <c r="O14" s="71">
        <v>1</v>
      </c>
      <c r="P14" s="71">
        <v>0</v>
      </c>
      <c r="Q14" s="71">
        <v>0</v>
      </c>
      <c r="R14" s="71">
        <v>0</v>
      </c>
      <c r="S14" s="71">
        <v>0</v>
      </c>
      <c r="T14" s="73">
        <f t="shared" si="1"/>
        <v>0.33333333333333331</v>
      </c>
      <c r="U14" s="73">
        <f t="shared" si="2"/>
        <v>0.27272727272727271</v>
      </c>
      <c r="V14" s="73">
        <f t="shared" si="3"/>
        <v>0.60606060606060597</v>
      </c>
    </row>
    <row r="15" spans="1:22" ht="11.1" customHeight="1" x14ac:dyDescent="0.2">
      <c r="A15" s="71">
        <v>24</v>
      </c>
      <c r="B15" s="72" t="s">
        <v>154</v>
      </c>
      <c r="C15" s="73">
        <f t="shared" si="0"/>
        <v>0.26923076923076922</v>
      </c>
      <c r="D15" s="71">
        <v>15</v>
      </c>
      <c r="E15" s="71">
        <v>35</v>
      </c>
      <c r="F15" s="71">
        <v>26</v>
      </c>
      <c r="G15" s="71">
        <v>6</v>
      </c>
      <c r="H15" s="71">
        <v>7</v>
      </c>
      <c r="I15" s="71">
        <v>4</v>
      </c>
      <c r="J15" s="71">
        <v>0</v>
      </c>
      <c r="K15" s="71">
        <v>0</v>
      </c>
      <c r="L15" s="71">
        <v>9</v>
      </c>
      <c r="M15" s="71">
        <v>9</v>
      </c>
      <c r="N15" s="71">
        <v>4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3">
        <f t="shared" si="1"/>
        <v>0.45714285714285713</v>
      </c>
      <c r="U15" s="73">
        <f t="shared" si="2"/>
        <v>0.42307692307692307</v>
      </c>
      <c r="V15" s="73">
        <f t="shared" si="3"/>
        <v>0.8802197802197802</v>
      </c>
    </row>
    <row r="16" spans="1:22" ht="11.1" customHeight="1" x14ac:dyDescent="0.2">
      <c r="A16" s="71">
        <v>2</v>
      </c>
      <c r="B16" s="87" t="s">
        <v>155</v>
      </c>
      <c r="C16" s="73">
        <f t="shared" si="0"/>
        <v>0.26666666666666666</v>
      </c>
      <c r="D16" s="71">
        <v>19</v>
      </c>
      <c r="E16" s="71">
        <v>53</v>
      </c>
      <c r="F16" s="71">
        <v>45</v>
      </c>
      <c r="G16" s="71">
        <v>11</v>
      </c>
      <c r="H16" s="71">
        <v>12</v>
      </c>
      <c r="I16" s="71">
        <v>5</v>
      </c>
      <c r="J16" s="71">
        <v>0</v>
      </c>
      <c r="K16" s="71">
        <v>0</v>
      </c>
      <c r="L16" s="71">
        <v>8</v>
      </c>
      <c r="M16" s="71">
        <v>6</v>
      </c>
      <c r="N16" s="71">
        <v>2</v>
      </c>
      <c r="O16" s="71">
        <v>0</v>
      </c>
      <c r="P16" s="71">
        <v>3</v>
      </c>
      <c r="Q16" s="71">
        <v>0</v>
      </c>
      <c r="R16" s="71">
        <v>0</v>
      </c>
      <c r="S16" s="71">
        <v>2</v>
      </c>
      <c r="T16" s="73">
        <f t="shared" si="1"/>
        <v>0.33962264150943394</v>
      </c>
      <c r="U16" s="73">
        <f t="shared" si="2"/>
        <v>0.37777777777777777</v>
      </c>
      <c r="V16" s="73">
        <f t="shared" si="3"/>
        <v>0.71740041928721165</v>
      </c>
    </row>
    <row r="17" spans="1:22" ht="11.1" customHeight="1" x14ac:dyDescent="0.2">
      <c r="A17" s="71">
        <v>7</v>
      </c>
      <c r="B17" s="72" t="s">
        <v>156</v>
      </c>
      <c r="C17" s="73">
        <f t="shared" si="0"/>
        <v>0.2608695652173913</v>
      </c>
      <c r="D17" s="71">
        <v>15</v>
      </c>
      <c r="E17" s="71">
        <v>26</v>
      </c>
      <c r="F17" s="71">
        <v>23</v>
      </c>
      <c r="G17" s="71">
        <v>6</v>
      </c>
      <c r="H17" s="71">
        <v>6</v>
      </c>
      <c r="I17" s="71">
        <v>1</v>
      </c>
      <c r="J17" s="71">
        <v>0</v>
      </c>
      <c r="K17" s="71">
        <v>0</v>
      </c>
      <c r="L17" s="71">
        <v>1</v>
      </c>
      <c r="M17" s="71">
        <v>0</v>
      </c>
      <c r="N17" s="71">
        <v>5</v>
      </c>
      <c r="O17" s="71">
        <v>1</v>
      </c>
      <c r="P17" s="71">
        <v>1</v>
      </c>
      <c r="Q17" s="71">
        <v>0</v>
      </c>
      <c r="R17" s="71">
        <v>1</v>
      </c>
      <c r="S17" s="71">
        <v>1</v>
      </c>
      <c r="T17" s="73">
        <f t="shared" si="1"/>
        <v>0.26923076923076922</v>
      </c>
      <c r="U17" s="73">
        <f t="shared" si="2"/>
        <v>0.30434782608695654</v>
      </c>
      <c r="V17" s="73">
        <f t="shared" si="3"/>
        <v>0.5735785953177257</v>
      </c>
    </row>
    <row r="18" spans="1:22" ht="11.1" customHeight="1" x14ac:dyDescent="0.2">
      <c r="A18" s="71">
        <v>65</v>
      </c>
      <c r="B18" s="72" t="s">
        <v>157</v>
      </c>
      <c r="C18" s="73">
        <f t="shared" si="0"/>
        <v>0.25925925925925924</v>
      </c>
      <c r="D18" s="71">
        <v>19</v>
      </c>
      <c r="E18" s="71">
        <v>32</v>
      </c>
      <c r="F18" s="71">
        <v>27</v>
      </c>
      <c r="G18" s="71">
        <v>3</v>
      </c>
      <c r="H18" s="71">
        <v>7</v>
      </c>
      <c r="I18" s="71">
        <v>1</v>
      </c>
      <c r="J18" s="71">
        <v>0</v>
      </c>
      <c r="K18" s="71">
        <v>0</v>
      </c>
      <c r="L18" s="71">
        <v>3</v>
      </c>
      <c r="M18" s="71">
        <v>1</v>
      </c>
      <c r="N18" s="71">
        <v>2</v>
      </c>
      <c r="O18" s="71">
        <v>4</v>
      </c>
      <c r="P18" s="71">
        <v>0</v>
      </c>
      <c r="Q18" s="71">
        <v>0</v>
      </c>
      <c r="R18" s="71">
        <v>0</v>
      </c>
      <c r="S18" s="71">
        <v>0</v>
      </c>
      <c r="T18" s="73">
        <f t="shared" si="1"/>
        <v>0.375</v>
      </c>
      <c r="U18" s="73">
        <f t="shared" si="2"/>
        <v>0.29629629629629628</v>
      </c>
      <c r="V18" s="73">
        <f t="shared" si="3"/>
        <v>0.67129629629629628</v>
      </c>
    </row>
    <row r="19" spans="1:22" ht="11.1" customHeight="1" x14ac:dyDescent="0.2">
      <c r="A19" s="71">
        <v>50</v>
      </c>
      <c r="B19" s="72" t="s">
        <v>158</v>
      </c>
      <c r="C19" s="73">
        <f t="shared" si="0"/>
        <v>0.25</v>
      </c>
      <c r="D19" s="71">
        <v>11</v>
      </c>
      <c r="E19" s="71">
        <v>18</v>
      </c>
      <c r="F19" s="71">
        <v>16</v>
      </c>
      <c r="G19" s="71">
        <v>1</v>
      </c>
      <c r="H19" s="71">
        <v>4</v>
      </c>
      <c r="I19" s="71">
        <v>1</v>
      </c>
      <c r="J19" s="71">
        <v>0</v>
      </c>
      <c r="K19" s="71">
        <v>0</v>
      </c>
      <c r="L19" s="71">
        <v>2</v>
      </c>
      <c r="M19" s="71">
        <v>1</v>
      </c>
      <c r="N19" s="71">
        <v>7</v>
      </c>
      <c r="O19" s="71">
        <v>0</v>
      </c>
      <c r="P19" s="71">
        <v>1</v>
      </c>
      <c r="Q19" s="71">
        <v>0</v>
      </c>
      <c r="R19" s="71">
        <v>0</v>
      </c>
      <c r="S19" s="71">
        <v>1</v>
      </c>
      <c r="T19" s="73">
        <f t="shared" si="1"/>
        <v>0.27777777777777779</v>
      </c>
      <c r="U19" s="73">
        <f t="shared" si="2"/>
        <v>0.3125</v>
      </c>
      <c r="V19" s="73">
        <f t="shared" si="3"/>
        <v>0.59027777777777779</v>
      </c>
    </row>
    <row r="20" spans="1:22" ht="11.1" customHeight="1" x14ac:dyDescent="0.2">
      <c r="A20" s="71">
        <v>31</v>
      </c>
      <c r="B20" s="72" t="s">
        <v>159</v>
      </c>
      <c r="C20" s="73">
        <f t="shared" si="0"/>
        <v>0.25</v>
      </c>
      <c r="D20" s="71">
        <v>12</v>
      </c>
      <c r="E20" s="71">
        <v>4</v>
      </c>
      <c r="F20" s="71">
        <v>4</v>
      </c>
      <c r="G20" s="71">
        <v>0</v>
      </c>
      <c r="H20" s="71">
        <v>1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2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3">
        <f t="shared" si="1"/>
        <v>0.25</v>
      </c>
      <c r="U20" s="73">
        <f t="shared" si="2"/>
        <v>0.25</v>
      </c>
      <c r="V20" s="73">
        <f t="shared" si="3"/>
        <v>0.5</v>
      </c>
    </row>
    <row r="21" spans="1:22" ht="11.1" customHeight="1" x14ac:dyDescent="0.2">
      <c r="A21" s="71">
        <v>45</v>
      </c>
      <c r="B21" s="72" t="s">
        <v>160</v>
      </c>
      <c r="C21" s="73">
        <f t="shared" si="0"/>
        <v>0.25</v>
      </c>
      <c r="D21" s="71">
        <v>4</v>
      </c>
      <c r="E21" s="71">
        <v>4</v>
      </c>
      <c r="F21" s="71">
        <v>4</v>
      </c>
      <c r="G21" s="71">
        <v>0</v>
      </c>
      <c r="H21" s="71">
        <v>1</v>
      </c>
      <c r="I21" s="71">
        <v>0</v>
      </c>
      <c r="J21" s="71">
        <v>0</v>
      </c>
      <c r="K21" s="71">
        <v>0</v>
      </c>
      <c r="L21" s="71">
        <v>1</v>
      </c>
      <c r="M21" s="71">
        <v>0</v>
      </c>
      <c r="N21" s="71">
        <v>1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3">
        <f t="shared" si="1"/>
        <v>0.25</v>
      </c>
      <c r="U21" s="73">
        <f t="shared" si="2"/>
        <v>0.25</v>
      </c>
      <c r="V21" s="73">
        <f t="shared" si="3"/>
        <v>0.5</v>
      </c>
    </row>
    <row r="22" spans="1:22" ht="11.1" customHeight="1" x14ac:dyDescent="0.2">
      <c r="A22" s="71">
        <v>38</v>
      </c>
      <c r="B22" s="72" t="s">
        <v>161</v>
      </c>
      <c r="C22" s="73">
        <f t="shared" si="0"/>
        <v>0.25</v>
      </c>
      <c r="D22" s="71">
        <v>11</v>
      </c>
      <c r="E22" s="71">
        <v>5</v>
      </c>
      <c r="F22" s="71">
        <v>4</v>
      </c>
      <c r="G22" s="71">
        <v>4</v>
      </c>
      <c r="H22" s="71">
        <v>1</v>
      </c>
      <c r="I22" s="71">
        <v>0</v>
      </c>
      <c r="J22" s="71">
        <v>0</v>
      </c>
      <c r="K22" s="71">
        <v>0</v>
      </c>
      <c r="L22" s="71">
        <v>0</v>
      </c>
      <c r="M22" s="71">
        <v>1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3">
        <f t="shared" si="1"/>
        <v>0.4</v>
      </c>
      <c r="U22" s="73">
        <f t="shared" si="2"/>
        <v>0.25</v>
      </c>
      <c r="V22" s="73">
        <f t="shared" si="3"/>
        <v>0.65</v>
      </c>
    </row>
    <row r="23" spans="1:22" ht="11.1" customHeight="1" x14ac:dyDescent="0.2">
      <c r="A23" s="71">
        <v>25</v>
      </c>
      <c r="B23" s="72" t="s">
        <v>162</v>
      </c>
      <c r="C23" s="73">
        <f t="shared" si="0"/>
        <v>0.22580645161290322</v>
      </c>
      <c r="D23" s="71">
        <v>16</v>
      </c>
      <c r="E23" s="71">
        <v>36</v>
      </c>
      <c r="F23" s="71">
        <v>31</v>
      </c>
      <c r="G23" s="71">
        <v>4</v>
      </c>
      <c r="H23" s="71">
        <v>7</v>
      </c>
      <c r="I23" s="71">
        <v>0</v>
      </c>
      <c r="J23" s="71">
        <v>0</v>
      </c>
      <c r="K23" s="71">
        <v>0</v>
      </c>
      <c r="L23" s="71">
        <v>4</v>
      </c>
      <c r="M23" s="71">
        <v>4</v>
      </c>
      <c r="N23" s="71">
        <v>5</v>
      </c>
      <c r="O23" s="71">
        <v>1</v>
      </c>
      <c r="P23" s="71">
        <v>3</v>
      </c>
      <c r="Q23" s="71">
        <v>2</v>
      </c>
      <c r="R23" s="71">
        <v>0</v>
      </c>
      <c r="S23" s="71">
        <v>0</v>
      </c>
      <c r="T23" s="73">
        <f t="shared" si="1"/>
        <v>0.33333333333333331</v>
      </c>
      <c r="U23" s="73">
        <f t="shared" si="2"/>
        <v>0.22580645161290322</v>
      </c>
      <c r="V23" s="73">
        <f t="shared" si="3"/>
        <v>0.55913978494623651</v>
      </c>
    </row>
    <row r="24" spans="1:22" ht="11.1" customHeight="1" x14ac:dyDescent="0.2">
      <c r="A24" s="71">
        <v>1</v>
      </c>
      <c r="B24" s="72" t="s">
        <v>163</v>
      </c>
      <c r="C24" s="73">
        <f t="shared" si="0"/>
        <v>0.22222222222222221</v>
      </c>
      <c r="D24" s="71">
        <v>16</v>
      </c>
      <c r="E24" s="71">
        <v>43</v>
      </c>
      <c r="F24" s="71">
        <v>36</v>
      </c>
      <c r="G24" s="71">
        <v>8</v>
      </c>
      <c r="H24" s="71">
        <v>8</v>
      </c>
      <c r="I24" s="71">
        <v>1</v>
      </c>
      <c r="J24" s="71">
        <v>0</v>
      </c>
      <c r="K24" s="71">
        <v>0</v>
      </c>
      <c r="L24" s="71">
        <v>8</v>
      </c>
      <c r="M24" s="71">
        <v>7</v>
      </c>
      <c r="N24" s="71">
        <v>7</v>
      </c>
      <c r="O24" s="71">
        <v>0</v>
      </c>
      <c r="P24" s="71">
        <v>9</v>
      </c>
      <c r="Q24" s="71">
        <v>0</v>
      </c>
      <c r="R24" s="71">
        <v>0</v>
      </c>
      <c r="S24" s="71">
        <v>0</v>
      </c>
      <c r="T24" s="73">
        <f t="shared" si="1"/>
        <v>0.34883720930232559</v>
      </c>
      <c r="U24" s="73">
        <f t="shared" si="2"/>
        <v>0.25</v>
      </c>
      <c r="V24" s="73">
        <f t="shared" si="3"/>
        <v>0.59883720930232553</v>
      </c>
    </row>
    <row r="25" spans="1:22" ht="11.1" customHeight="1" x14ac:dyDescent="0.2">
      <c r="A25" s="71">
        <v>36</v>
      </c>
      <c r="B25" s="72" t="s">
        <v>164</v>
      </c>
      <c r="C25" s="73">
        <f t="shared" si="0"/>
        <v>0.21428571428571427</v>
      </c>
      <c r="D25" s="71">
        <v>22</v>
      </c>
      <c r="E25" s="71">
        <v>51</v>
      </c>
      <c r="F25" s="71">
        <v>42</v>
      </c>
      <c r="G25" s="71">
        <v>10</v>
      </c>
      <c r="H25" s="71">
        <v>9</v>
      </c>
      <c r="I25" s="71">
        <v>2</v>
      </c>
      <c r="J25" s="71">
        <v>1</v>
      </c>
      <c r="K25" s="71">
        <v>0</v>
      </c>
      <c r="L25" s="71">
        <v>5</v>
      </c>
      <c r="M25" s="71">
        <v>7</v>
      </c>
      <c r="N25" s="71">
        <v>11</v>
      </c>
      <c r="O25" s="71">
        <v>0</v>
      </c>
      <c r="P25" s="71">
        <v>5</v>
      </c>
      <c r="Q25" s="71">
        <v>0</v>
      </c>
      <c r="R25" s="71">
        <v>1</v>
      </c>
      <c r="S25" s="71">
        <v>1</v>
      </c>
      <c r="T25" s="73">
        <f t="shared" si="1"/>
        <v>0.31372549019607843</v>
      </c>
      <c r="U25" s="73">
        <f t="shared" si="2"/>
        <v>0.30952380952380953</v>
      </c>
      <c r="V25" s="73">
        <f t="shared" si="3"/>
        <v>0.62324929971988796</v>
      </c>
    </row>
    <row r="26" spans="1:22" ht="11.1" customHeight="1" x14ac:dyDescent="0.2">
      <c r="A26" s="71">
        <v>48</v>
      </c>
      <c r="B26" s="72" t="s">
        <v>165</v>
      </c>
      <c r="C26" s="73">
        <f t="shared" si="0"/>
        <v>0.20967741935483872</v>
      </c>
      <c r="D26" s="71">
        <v>26</v>
      </c>
      <c r="E26" s="71">
        <v>72</v>
      </c>
      <c r="F26" s="71">
        <v>62</v>
      </c>
      <c r="G26" s="71">
        <v>11</v>
      </c>
      <c r="H26" s="71">
        <v>13</v>
      </c>
      <c r="I26" s="71">
        <v>4</v>
      </c>
      <c r="J26" s="71">
        <v>1</v>
      </c>
      <c r="K26" s="71">
        <v>1</v>
      </c>
      <c r="L26" s="71">
        <v>13</v>
      </c>
      <c r="M26" s="71">
        <v>7</v>
      </c>
      <c r="N26" s="71">
        <v>29</v>
      </c>
      <c r="O26" s="71">
        <v>1</v>
      </c>
      <c r="P26" s="71">
        <v>10</v>
      </c>
      <c r="Q26" s="71">
        <v>1</v>
      </c>
      <c r="R26" s="71">
        <v>0</v>
      </c>
      <c r="S26" s="71">
        <v>2</v>
      </c>
      <c r="T26" s="73">
        <f t="shared" si="1"/>
        <v>0.29166666666666669</v>
      </c>
      <c r="U26" s="73">
        <f t="shared" si="2"/>
        <v>0.35483870967741937</v>
      </c>
      <c r="V26" s="73">
        <f t="shared" si="3"/>
        <v>0.646505376344086</v>
      </c>
    </row>
    <row r="27" spans="1:22" ht="11.1" customHeight="1" x14ac:dyDescent="0.2">
      <c r="A27" s="71">
        <v>12</v>
      </c>
      <c r="B27" s="72" t="s">
        <v>166</v>
      </c>
      <c r="C27" s="73">
        <f t="shared" si="0"/>
        <v>0.14285714285714285</v>
      </c>
      <c r="D27" s="71">
        <v>23</v>
      </c>
      <c r="E27" s="71">
        <v>45</v>
      </c>
      <c r="F27" s="71">
        <v>42</v>
      </c>
      <c r="G27" s="71">
        <v>6</v>
      </c>
      <c r="H27" s="71">
        <v>6</v>
      </c>
      <c r="I27" s="71">
        <v>0</v>
      </c>
      <c r="J27" s="71">
        <v>0</v>
      </c>
      <c r="K27" s="71">
        <v>0</v>
      </c>
      <c r="L27" s="71">
        <v>1</v>
      </c>
      <c r="M27" s="71">
        <v>2</v>
      </c>
      <c r="N27" s="71">
        <v>12</v>
      </c>
      <c r="O27" s="71">
        <v>1</v>
      </c>
      <c r="P27" s="71">
        <v>9</v>
      </c>
      <c r="Q27" s="71">
        <v>0</v>
      </c>
      <c r="R27" s="71">
        <v>0</v>
      </c>
      <c r="S27" s="71">
        <v>0</v>
      </c>
      <c r="T27" s="73">
        <f t="shared" si="1"/>
        <v>0.2</v>
      </c>
      <c r="U27" s="73">
        <f t="shared" si="2"/>
        <v>0.14285714285714285</v>
      </c>
      <c r="V27" s="73">
        <f t="shared" si="3"/>
        <v>0.34285714285714286</v>
      </c>
    </row>
    <row r="28" spans="1:22" ht="11.1" customHeight="1" x14ac:dyDescent="0.2">
      <c r="A28" s="71">
        <v>22</v>
      </c>
      <c r="B28" s="72" t="s">
        <v>167</v>
      </c>
      <c r="C28" s="73">
        <f t="shared" si="0"/>
        <v>0.14285714285714285</v>
      </c>
      <c r="D28" s="71">
        <v>3</v>
      </c>
      <c r="E28" s="71">
        <v>7</v>
      </c>
      <c r="F28" s="71">
        <v>7</v>
      </c>
      <c r="G28" s="71">
        <v>0</v>
      </c>
      <c r="H28" s="71">
        <v>1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2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3">
        <f t="shared" si="1"/>
        <v>0.14285714285714285</v>
      </c>
      <c r="U28" s="73">
        <f t="shared" si="2"/>
        <v>0.14285714285714285</v>
      </c>
      <c r="V28" s="73">
        <f t="shared" si="3"/>
        <v>0.2857142857142857</v>
      </c>
    </row>
    <row r="29" spans="1:22" ht="11.1" customHeight="1" x14ac:dyDescent="0.2">
      <c r="A29" s="71">
        <v>8</v>
      </c>
      <c r="B29" s="72" t="s">
        <v>168</v>
      </c>
      <c r="C29" s="73">
        <f t="shared" si="0"/>
        <v>0.14285714285714285</v>
      </c>
      <c r="D29" s="71">
        <v>11</v>
      </c>
      <c r="E29" s="71">
        <v>10</v>
      </c>
      <c r="F29" s="71">
        <v>7</v>
      </c>
      <c r="G29" s="71">
        <v>2</v>
      </c>
      <c r="H29" s="71">
        <v>1</v>
      </c>
      <c r="I29" s="71">
        <v>0</v>
      </c>
      <c r="J29" s="71">
        <v>0</v>
      </c>
      <c r="K29" s="71">
        <v>0</v>
      </c>
      <c r="L29" s="71">
        <v>1</v>
      </c>
      <c r="M29" s="71">
        <v>3</v>
      </c>
      <c r="N29" s="71">
        <v>2</v>
      </c>
      <c r="O29" s="71">
        <v>0</v>
      </c>
      <c r="P29" s="71">
        <v>1</v>
      </c>
      <c r="Q29" s="71">
        <v>0</v>
      </c>
      <c r="R29" s="71">
        <v>0</v>
      </c>
      <c r="S29" s="71">
        <v>0</v>
      </c>
      <c r="T29" s="73">
        <f t="shared" si="1"/>
        <v>0.4</v>
      </c>
      <c r="U29" s="73">
        <f t="shared" si="2"/>
        <v>0.14285714285714285</v>
      </c>
      <c r="V29" s="73">
        <f t="shared" si="3"/>
        <v>0.54285714285714293</v>
      </c>
    </row>
    <row r="30" spans="1:22" ht="11.1" customHeight="1" x14ac:dyDescent="0.2">
      <c r="A30" s="71">
        <v>17</v>
      </c>
      <c r="B30" s="72" t="s">
        <v>169</v>
      </c>
      <c r="C30" s="73">
        <f t="shared" si="0"/>
        <v>0.13333333333333333</v>
      </c>
      <c r="D30" s="71">
        <v>11</v>
      </c>
      <c r="E30" s="71">
        <v>19</v>
      </c>
      <c r="F30" s="71">
        <v>15</v>
      </c>
      <c r="G30" s="71">
        <v>2</v>
      </c>
      <c r="H30" s="71">
        <v>2</v>
      </c>
      <c r="I30" s="71">
        <v>1</v>
      </c>
      <c r="J30" s="71">
        <v>0</v>
      </c>
      <c r="K30" s="71">
        <v>0</v>
      </c>
      <c r="L30" s="71">
        <v>2</v>
      </c>
      <c r="M30" s="71">
        <v>4</v>
      </c>
      <c r="N30" s="71">
        <v>6</v>
      </c>
      <c r="O30" s="71">
        <v>0</v>
      </c>
      <c r="P30" s="71">
        <v>1</v>
      </c>
      <c r="Q30" s="71">
        <v>0</v>
      </c>
      <c r="R30" s="71">
        <v>0</v>
      </c>
      <c r="S30" s="71">
        <v>0</v>
      </c>
      <c r="T30" s="73">
        <f t="shared" si="1"/>
        <v>0.31578947368421051</v>
      </c>
      <c r="U30" s="73">
        <f t="shared" si="2"/>
        <v>0.2</v>
      </c>
      <c r="V30" s="73">
        <f t="shared" si="3"/>
        <v>0.51578947368421058</v>
      </c>
    </row>
    <row r="31" spans="1:22" ht="11.1" customHeight="1" x14ac:dyDescent="0.2">
      <c r="A31" s="71">
        <v>11</v>
      </c>
      <c r="B31" s="72" t="s">
        <v>170</v>
      </c>
      <c r="C31" s="73">
        <f t="shared" si="0"/>
        <v>0</v>
      </c>
      <c r="D31" s="71">
        <v>11</v>
      </c>
      <c r="E31" s="71">
        <v>1</v>
      </c>
      <c r="F31" s="71">
        <v>1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1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3">
        <f t="shared" si="1"/>
        <v>0</v>
      </c>
      <c r="U31" s="73">
        <f t="shared" si="2"/>
        <v>0</v>
      </c>
      <c r="V31" s="73">
        <f t="shared" si="3"/>
        <v>0</v>
      </c>
    </row>
    <row r="32" spans="1:22" ht="11.1" customHeight="1" x14ac:dyDescent="0.2">
      <c r="A32" s="71">
        <v>18</v>
      </c>
      <c r="B32" s="72" t="s">
        <v>171</v>
      </c>
      <c r="C32" s="73">
        <v>0</v>
      </c>
      <c r="D32" s="71">
        <v>13</v>
      </c>
      <c r="E32" s="71">
        <v>0</v>
      </c>
      <c r="F32" s="71">
        <v>0</v>
      </c>
      <c r="G32" s="71">
        <v>1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1</v>
      </c>
      <c r="Q32" s="71">
        <v>0</v>
      </c>
      <c r="R32" s="71">
        <v>0</v>
      </c>
      <c r="S32" s="71">
        <v>0</v>
      </c>
      <c r="T32" s="73">
        <v>0</v>
      </c>
      <c r="U32" s="73">
        <v>0</v>
      </c>
      <c r="V32" s="73">
        <v>0</v>
      </c>
    </row>
    <row r="33" spans="1:22" ht="11.1" customHeight="1" x14ac:dyDescent="0.2">
      <c r="A33" s="165"/>
      <c r="B33" s="163" t="s">
        <v>110</v>
      </c>
      <c r="C33" s="164">
        <f>H33/F33</f>
        <v>0.27039274924471302</v>
      </c>
      <c r="D33" s="165">
        <v>26</v>
      </c>
      <c r="E33" s="165">
        <f>SUM(E3:E32)</f>
        <v>771</v>
      </c>
      <c r="F33" s="165">
        <f t="shared" ref="F33:S33" si="4">SUM(F3:F32)</f>
        <v>662</v>
      </c>
      <c r="G33" s="165">
        <f t="shared" si="4"/>
        <v>121</v>
      </c>
      <c r="H33" s="165">
        <f t="shared" si="4"/>
        <v>179</v>
      </c>
      <c r="I33" s="165">
        <f t="shared" si="4"/>
        <v>37</v>
      </c>
      <c r="J33" s="165">
        <f t="shared" si="4"/>
        <v>2</v>
      </c>
      <c r="K33" s="165">
        <f t="shared" si="4"/>
        <v>1</v>
      </c>
      <c r="L33" s="165">
        <f t="shared" si="4"/>
        <v>108</v>
      </c>
      <c r="M33" s="165">
        <f t="shared" si="4"/>
        <v>85</v>
      </c>
      <c r="N33" s="165">
        <f t="shared" si="4"/>
        <v>139</v>
      </c>
      <c r="O33" s="165">
        <f t="shared" si="4"/>
        <v>14</v>
      </c>
      <c r="P33" s="165">
        <f t="shared" si="4"/>
        <v>61</v>
      </c>
      <c r="Q33" s="165">
        <f t="shared" si="4"/>
        <v>5</v>
      </c>
      <c r="R33" s="165">
        <f t="shared" si="4"/>
        <v>2</v>
      </c>
      <c r="S33" s="165">
        <f t="shared" si="4"/>
        <v>8</v>
      </c>
      <c r="T33" s="164">
        <f>(H33+M33+O33)/(F33+M33+O33+R33+S33)</f>
        <v>0.36057068741893644</v>
      </c>
      <c r="U33" s="164">
        <f>(H33+I33+2*J33+3*K33)/F33</f>
        <v>0.3368580060422961</v>
      </c>
      <c r="V33" s="164">
        <f>T33+U33</f>
        <v>0.6974286934612326</v>
      </c>
    </row>
    <row r="34" spans="1:22" ht="11.1" customHeight="1" x14ac:dyDescent="0.2"/>
    <row r="35" spans="1:22" ht="13.9" customHeight="1" x14ac:dyDescent="0.25">
      <c r="A35" s="161" t="s">
        <v>175</v>
      </c>
    </row>
    <row r="36" spans="1:22" ht="11.1" customHeight="1" x14ac:dyDescent="0.2">
      <c r="A36" s="91" t="s">
        <v>62</v>
      </c>
      <c r="B36" s="91" t="s">
        <v>63</v>
      </c>
      <c r="C36" s="77" t="s">
        <v>64</v>
      </c>
      <c r="D36" s="77" t="s">
        <v>65</v>
      </c>
      <c r="E36" s="77" t="s">
        <v>66</v>
      </c>
      <c r="F36" s="77" t="s">
        <v>67</v>
      </c>
      <c r="G36" s="77" t="s">
        <v>68</v>
      </c>
      <c r="H36" s="77" t="s">
        <v>69</v>
      </c>
      <c r="I36" s="77" t="s">
        <v>70</v>
      </c>
      <c r="J36" s="77" t="s">
        <v>71</v>
      </c>
      <c r="K36" s="77" t="s">
        <v>72</v>
      </c>
      <c r="L36" s="77" t="s">
        <v>73</v>
      </c>
      <c r="M36" s="77" t="s">
        <v>74</v>
      </c>
      <c r="N36" s="77" t="s">
        <v>75</v>
      </c>
      <c r="O36" s="77" t="s">
        <v>76</v>
      </c>
      <c r="P36" s="77" t="s">
        <v>77</v>
      </c>
      <c r="Q36" s="77" t="s">
        <v>78</v>
      </c>
      <c r="R36" s="77" t="s">
        <v>79</v>
      </c>
      <c r="S36" s="77" t="s">
        <v>80</v>
      </c>
      <c r="T36" s="77" t="s">
        <v>81</v>
      </c>
      <c r="U36" s="77" t="s">
        <v>82</v>
      </c>
      <c r="V36" s="77" t="s">
        <v>83</v>
      </c>
    </row>
    <row r="37" spans="1:22" ht="11.1" customHeight="1" x14ac:dyDescent="0.2">
      <c r="A37" s="74"/>
      <c r="B37" s="92" t="s">
        <v>149</v>
      </c>
      <c r="C37" s="73">
        <f t="shared" ref="C37:C52" si="5">H37/F37</f>
        <v>0.7142857142857143</v>
      </c>
      <c r="D37" s="74">
        <v>3</v>
      </c>
      <c r="E37" s="74">
        <v>10</v>
      </c>
      <c r="F37" s="74">
        <v>7</v>
      </c>
      <c r="G37" s="74">
        <v>1</v>
      </c>
      <c r="H37" s="74">
        <v>5</v>
      </c>
      <c r="I37" s="74">
        <v>1</v>
      </c>
      <c r="J37" s="74">
        <v>0</v>
      </c>
      <c r="K37" s="74">
        <v>0</v>
      </c>
      <c r="L37" s="74">
        <v>5</v>
      </c>
      <c r="M37" s="74">
        <v>2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1</v>
      </c>
      <c r="T37" s="73">
        <f t="shared" ref="T37:T59" si="6">(H37+M37+O37)/(F37+M37+O37+R37+S37)</f>
        <v>0.7</v>
      </c>
      <c r="U37" s="73">
        <f t="shared" ref="U37:U59" si="7">(H37+I37+2*J37+3*K37)/F37</f>
        <v>0.8571428571428571</v>
      </c>
      <c r="V37" s="73">
        <f t="shared" ref="V37:V59" si="8">T37+U37</f>
        <v>1.5571428571428569</v>
      </c>
    </row>
    <row r="38" spans="1:22" ht="11.1" customHeight="1" x14ac:dyDescent="0.2">
      <c r="A38" s="93"/>
      <c r="B38" s="87" t="s">
        <v>155</v>
      </c>
      <c r="C38" s="73">
        <f t="shared" si="5"/>
        <v>0.53846153846153844</v>
      </c>
      <c r="D38" s="93">
        <v>4</v>
      </c>
      <c r="E38" s="93">
        <v>16</v>
      </c>
      <c r="F38" s="93">
        <v>13</v>
      </c>
      <c r="G38" s="93">
        <v>6</v>
      </c>
      <c r="H38" s="93">
        <v>7</v>
      </c>
      <c r="I38" s="93">
        <v>2</v>
      </c>
      <c r="J38" s="93">
        <v>0</v>
      </c>
      <c r="K38" s="93">
        <v>0</v>
      </c>
      <c r="L38" s="93">
        <v>3</v>
      </c>
      <c r="M38" s="93">
        <v>3</v>
      </c>
      <c r="N38" s="93">
        <v>0</v>
      </c>
      <c r="O38" s="93">
        <v>0</v>
      </c>
      <c r="P38" s="93">
        <v>0</v>
      </c>
      <c r="Q38" s="93">
        <v>0</v>
      </c>
      <c r="R38" s="93">
        <v>0</v>
      </c>
      <c r="S38" s="93">
        <v>0</v>
      </c>
      <c r="T38" s="73">
        <f t="shared" si="6"/>
        <v>0.625</v>
      </c>
      <c r="U38" s="73">
        <f t="shared" si="7"/>
        <v>0.69230769230769229</v>
      </c>
      <c r="V38" s="73">
        <f t="shared" si="8"/>
        <v>1.3173076923076923</v>
      </c>
    </row>
    <row r="39" spans="1:22" ht="11.1" customHeight="1" x14ac:dyDescent="0.2">
      <c r="A39" s="74"/>
      <c r="B39" s="92" t="s">
        <v>164</v>
      </c>
      <c r="C39" s="73">
        <f t="shared" si="5"/>
        <v>0.5</v>
      </c>
      <c r="D39" s="74">
        <v>4</v>
      </c>
      <c r="E39" s="74">
        <v>15</v>
      </c>
      <c r="F39" s="74">
        <v>14</v>
      </c>
      <c r="G39" s="74">
        <v>2</v>
      </c>
      <c r="H39" s="74">
        <v>7</v>
      </c>
      <c r="I39" s="74">
        <v>2</v>
      </c>
      <c r="J39" s="74">
        <v>1</v>
      </c>
      <c r="K39" s="74">
        <v>0</v>
      </c>
      <c r="L39" s="74">
        <v>3</v>
      </c>
      <c r="M39" s="74">
        <v>1</v>
      </c>
      <c r="N39" s="74">
        <v>1</v>
      </c>
      <c r="O39" s="74">
        <v>0</v>
      </c>
      <c r="P39" s="74">
        <v>0</v>
      </c>
      <c r="Q39" s="74">
        <v>0</v>
      </c>
      <c r="R39" s="74">
        <v>0</v>
      </c>
      <c r="S39" s="74">
        <v>0</v>
      </c>
      <c r="T39" s="73">
        <f t="shared" si="6"/>
        <v>0.53333333333333333</v>
      </c>
      <c r="U39" s="73">
        <f t="shared" si="7"/>
        <v>0.7857142857142857</v>
      </c>
      <c r="V39" s="73">
        <f t="shared" si="8"/>
        <v>1.319047619047619</v>
      </c>
    </row>
    <row r="40" spans="1:22" ht="11.1" customHeight="1" x14ac:dyDescent="0.2">
      <c r="A40" s="93"/>
      <c r="B40" s="94" t="s">
        <v>162</v>
      </c>
      <c r="C40" s="73">
        <f t="shared" si="5"/>
        <v>0.5</v>
      </c>
      <c r="D40" s="93">
        <v>2</v>
      </c>
      <c r="E40" s="93">
        <v>3</v>
      </c>
      <c r="F40" s="93">
        <v>2</v>
      </c>
      <c r="G40" s="93">
        <v>0</v>
      </c>
      <c r="H40" s="93">
        <v>1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1</v>
      </c>
      <c r="P40" s="93">
        <v>0</v>
      </c>
      <c r="Q40" s="93">
        <v>0</v>
      </c>
      <c r="R40" s="93">
        <v>0</v>
      </c>
      <c r="S40" s="93">
        <v>0</v>
      </c>
      <c r="T40" s="73">
        <f t="shared" si="6"/>
        <v>0.66666666666666663</v>
      </c>
      <c r="U40" s="73">
        <f t="shared" si="7"/>
        <v>0.5</v>
      </c>
      <c r="V40" s="73">
        <f t="shared" si="8"/>
        <v>1.1666666666666665</v>
      </c>
    </row>
    <row r="41" spans="1:22" ht="11.1" customHeight="1" x14ac:dyDescent="0.2">
      <c r="A41" s="74"/>
      <c r="B41" s="92" t="s">
        <v>154</v>
      </c>
      <c r="C41" s="73">
        <f t="shared" si="5"/>
        <v>0.4375</v>
      </c>
      <c r="D41" s="74">
        <v>4</v>
      </c>
      <c r="E41" s="74">
        <v>16</v>
      </c>
      <c r="F41" s="74">
        <v>16</v>
      </c>
      <c r="G41" s="74">
        <v>5</v>
      </c>
      <c r="H41" s="74">
        <v>7</v>
      </c>
      <c r="I41" s="74">
        <v>2</v>
      </c>
      <c r="J41" s="74">
        <v>0</v>
      </c>
      <c r="K41" s="74">
        <v>0</v>
      </c>
      <c r="L41" s="74">
        <v>3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3">
        <f t="shared" si="6"/>
        <v>0.4375</v>
      </c>
      <c r="U41" s="73">
        <f t="shared" si="7"/>
        <v>0.5625</v>
      </c>
      <c r="V41" s="73">
        <f t="shared" si="8"/>
        <v>1</v>
      </c>
    </row>
    <row r="42" spans="1:22" ht="11.1" customHeight="1" x14ac:dyDescent="0.2">
      <c r="A42" s="93"/>
      <c r="B42" s="94" t="s">
        <v>146</v>
      </c>
      <c r="C42" s="73">
        <f t="shared" si="5"/>
        <v>0.33333333333333331</v>
      </c>
      <c r="D42" s="93">
        <v>4</v>
      </c>
      <c r="E42" s="93">
        <v>14</v>
      </c>
      <c r="F42" s="93">
        <v>12</v>
      </c>
      <c r="G42" s="93">
        <v>3</v>
      </c>
      <c r="H42" s="93">
        <v>4</v>
      </c>
      <c r="I42" s="93">
        <v>0</v>
      </c>
      <c r="J42" s="93">
        <v>1</v>
      </c>
      <c r="K42" s="93">
        <v>0</v>
      </c>
      <c r="L42" s="93">
        <v>4</v>
      </c>
      <c r="M42" s="93">
        <v>2</v>
      </c>
      <c r="N42" s="93">
        <v>1</v>
      </c>
      <c r="O42" s="93">
        <v>0</v>
      </c>
      <c r="P42" s="93">
        <v>1</v>
      </c>
      <c r="Q42" s="93">
        <v>0</v>
      </c>
      <c r="R42" s="93">
        <v>0</v>
      </c>
      <c r="S42" s="93">
        <v>0</v>
      </c>
      <c r="T42" s="73">
        <f t="shared" si="6"/>
        <v>0.42857142857142855</v>
      </c>
      <c r="U42" s="73">
        <f t="shared" si="7"/>
        <v>0.5</v>
      </c>
      <c r="V42" s="73">
        <f t="shared" si="8"/>
        <v>0.9285714285714286</v>
      </c>
    </row>
    <row r="43" spans="1:22" ht="11.1" customHeight="1" x14ac:dyDescent="0.2">
      <c r="A43" s="74"/>
      <c r="B43" s="92" t="s">
        <v>156</v>
      </c>
      <c r="C43" s="73">
        <f t="shared" si="5"/>
        <v>0.33333333333333331</v>
      </c>
      <c r="D43" s="74">
        <v>3</v>
      </c>
      <c r="E43" s="74">
        <v>10</v>
      </c>
      <c r="F43" s="74">
        <v>9</v>
      </c>
      <c r="G43" s="74">
        <v>2</v>
      </c>
      <c r="H43" s="74">
        <v>3</v>
      </c>
      <c r="I43" s="74">
        <v>1</v>
      </c>
      <c r="J43" s="74">
        <v>0</v>
      </c>
      <c r="K43" s="74">
        <v>0</v>
      </c>
      <c r="L43" s="74">
        <v>2</v>
      </c>
      <c r="M43" s="74">
        <v>1</v>
      </c>
      <c r="N43" s="74">
        <v>1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3">
        <f t="shared" si="6"/>
        <v>0.4</v>
      </c>
      <c r="U43" s="73">
        <f t="shared" si="7"/>
        <v>0.44444444444444442</v>
      </c>
      <c r="V43" s="73">
        <f t="shared" si="8"/>
        <v>0.84444444444444444</v>
      </c>
    </row>
    <row r="44" spans="1:22" ht="11.1" customHeight="1" x14ac:dyDescent="0.2">
      <c r="A44" s="93"/>
      <c r="B44" s="94" t="s">
        <v>150</v>
      </c>
      <c r="C44" s="73">
        <f t="shared" si="5"/>
        <v>0.33333333333333331</v>
      </c>
      <c r="D44" s="93">
        <v>2</v>
      </c>
      <c r="E44" s="93">
        <v>3</v>
      </c>
      <c r="F44" s="93">
        <v>3</v>
      </c>
      <c r="G44" s="93">
        <v>0</v>
      </c>
      <c r="H44" s="93">
        <v>1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2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73">
        <f t="shared" si="6"/>
        <v>0.33333333333333331</v>
      </c>
      <c r="U44" s="73">
        <f t="shared" si="7"/>
        <v>0.33333333333333331</v>
      </c>
      <c r="V44" s="73">
        <f t="shared" si="8"/>
        <v>0.66666666666666663</v>
      </c>
    </row>
    <row r="45" spans="1:22" ht="11.1" customHeight="1" x14ac:dyDescent="0.2">
      <c r="A45" s="74"/>
      <c r="B45" s="92" t="s">
        <v>153</v>
      </c>
      <c r="C45" s="73">
        <f t="shared" si="5"/>
        <v>0.33333333333333331</v>
      </c>
      <c r="D45" s="74">
        <v>4</v>
      </c>
      <c r="E45" s="74">
        <v>3</v>
      </c>
      <c r="F45" s="74">
        <v>3</v>
      </c>
      <c r="G45" s="74">
        <v>0</v>
      </c>
      <c r="H45" s="74">
        <v>1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3">
        <f t="shared" si="6"/>
        <v>0.33333333333333331</v>
      </c>
      <c r="U45" s="73">
        <f t="shared" si="7"/>
        <v>0.33333333333333331</v>
      </c>
      <c r="V45" s="73">
        <f t="shared" si="8"/>
        <v>0.66666666666666663</v>
      </c>
    </row>
    <row r="46" spans="1:22" ht="11.1" customHeight="1" x14ac:dyDescent="0.2">
      <c r="A46" s="93"/>
      <c r="B46" s="94" t="s">
        <v>152</v>
      </c>
      <c r="C46" s="73">
        <f t="shared" si="5"/>
        <v>0.3</v>
      </c>
      <c r="D46" s="93">
        <v>4</v>
      </c>
      <c r="E46" s="93">
        <v>12</v>
      </c>
      <c r="F46" s="93">
        <v>10</v>
      </c>
      <c r="G46" s="93">
        <v>0</v>
      </c>
      <c r="H46" s="93">
        <v>3</v>
      </c>
      <c r="I46" s="93">
        <v>0</v>
      </c>
      <c r="J46" s="93">
        <v>0</v>
      </c>
      <c r="K46" s="93">
        <v>0</v>
      </c>
      <c r="L46" s="93">
        <v>0</v>
      </c>
      <c r="M46" s="93">
        <v>2</v>
      </c>
      <c r="N46" s="93">
        <v>2</v>
      </c>
      <c r="O46" s="93">
        <v>0</v>
      </c>
      <c r="P46" s="93">
        <v>0</v>
      </c>
      <c r="Q46" s="93">
        <v>0</v>
      </c>
      <c r="R46" s="93">
        <v>0</v>
      </c>
      <c r="S46" s="93">
        <v>0</v>
      </c>
      <c r="T46" s="73">
        <f t="shared" si="6"/>
        <v>0.41666666666666669</v>
      </c>
      <c r="U46" s="73">
        <f t="shared" si="7"/>
        <v>0.3</v>
      </c>
      <c r="V46" s="73">
        <f t="shared" si="8"/>
        <v>0.71666666666666667</v>
      </c>
    </row>
    <row r="47" spans="1:22" ht="11.1" customHeight="1" x14ac:dyDescent="0.2">
      <c r="A47" s="74"/>
      <c r="B47" s="92" t="s">
        <v>148</v>
      </c>
      <c r="C47" s="73">
        <f t="shared" si="5"/>
        <v>0.27272727272727271</v>
      </c>
      <c r="D47" s="74">
        <v>3</v>
      </c>
      <c r="E47" s="74">
        <v>11</v>
      </c>
      <c r="F47" s="74">
        <v>11</v>
      </c>
      <c r="G47" s="74">
        <v>2</v>
      </c>
      <c r="H47" s="74">
        <v>3</v>
      </c>
      <c r="I47" s="74">
        <v>1</v>
      </c>
      <c r="J47" s="74">
        <v>0</v>
      </c>
      <c r="K47" s="74">
        <v>0</v>
      </c>
      <c r="L47" s="74">
        <v>3</v>
      </c>
      <c r="M47" s="74">
        <v>0</v>
      </c>
      <c r="N47" s="74">
        <v>1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3">
        <f t="shared" si="6"/>
        <v>0.27272727272727271</v>
      </c>
      <c r="U47" s="73">
        <f t="shared" si="7"/>
        <v>0.36363636363636365</v>
      </c>
      <c r="V47" s="73">
        <f t="shared" si="8"/>
        <v>0.63636363636363635</v>
      </c>
    </row>
    <row r="48" spans="1:22" ht="11.1" customHeight="1" x14ac:dyDescent="0.2">
      <c r="A48" s="93"/>
      <c r="B48" s="94" t="s">
        <v>173</v>
      </c>
      <c r="C48" s="73">
        <f t="shared" si="5"/>
        <v>0.25</v>
      </c>
      <c r="D48" s="93">
        <v>4</v>
      </c>
      <c r="E48" s="93">
        <v>14</v>
      </c>
      <c r="F48" s="93">
        <v>12</v>
      </c>
      <c r="G48" s="93">
        <v>3</v>
      </c>
      <c r="H48" s="93">
        <v>3</v>
      </c>
      <c r="I48" s="93">
        <v>1</v>
      </c>
      <c r="J48" s="93">
        <v>0</v>
      </c>
      <c r="K48" s="93">
        <v>0</v>
      </c>
      <c r="L48" s="93">
        <v>2</v>
      </c>
      <c r="M48" s="93">
        <v>1</v>
      </c>
      <c r="N48" s="93">
        <v>4</v>
      </c>
      <c r="O48" s="93">
        <v>0</v>
      </c>
      <c r="P48" s="93">
        <v>2</v>
      </c>
      <c r="Q48" s="93">
        <v>0</v>
      </c>
      <c r="R48" s="93">
        <v>0</v>
      </c>
      <c r="S48" s="93">
        <v>1</v>
      </c>
      <c r="T48" s="73">
        <f t="shared" si="6"/>
        <v>0.2857142857142857</v>
      </c>
      <c r="U48" s="73">
        <f t="shared" si="7"/>
        <v>0.33333333333333331</v>
      </c>
      <c r="V48" s="73">
        <f t="shared" si="8"/>
        <v>0.61904761904761907</v>
      </c>
    </row>
    <row r="49" spans="1:22" ht="11.1" customHeight="1" x14ac:dyDescent="0.2">
      <c r="A49" s="74"/>
      <c r="B49" s="92" t="s">
        <v>145</v>
      </c>
      <c r="C49" s="73">
        <f t="shared" si="5"/>
        <v>0.2</v>
      </c>
      <c r="D49" s="74">
        <v>4</v>
      </c>
      <c r="E49" s="74">
        <v>12</v>
      </c>
      <c r="F49" s="74">
        <v>10</v>
      </c>
      <c r="G49" s="74">
        <v>1</v>
      </c>
      <c r="H49" s="74">
        <v>2</v>
      </c>
      <c r="I49" s="74">
        <v>0</v>
      </c>
      <c r="J49" s="74">
        <v>0</v>
      </c>
      <c r="K49" s="74">
        <v>0</v>
      </c>
      <c r="L49" s="74">
        <v>2</v>
      </c>
      <c r="M49" s="74">
        <v>1</v>
      </c>
      <c r="N49" s="74">
        <v>0</v>
      </c>
      <c r="O49" s="74">
        <v>1</v>
      </c>
      <c r="P49" s="74">
        <v>0</v>
      </c>
      <c r="Q49" s="74">
        <v>0</v>
      </c>
      <c r="R49" s="74">
        <v>0</v>
      </c>
      <c r="S49" s="74">
        <v>0</v>
      </c>
      <c r="T49" s="73">
        <f t="shared" si="6"/>
        <v>0.33333333333333331</v>
      </c>
      <c r="U49" s="73">
        <f t="shared" si="7"/>
        <v>0.2</v>
      </c>
      <c r="V49" s="73">
        <f t="shared" si="8"/>
        <v>0.53333333333333333</v>
      </c>
    </row>
    <row r="50" spans="1:22" ht="11.1" customHeight="1" x14ac:dyDescent="0.2">
      <c r="A50" s="93"/>
      <c r="B50" s="94" t="s">
        <v>166</v>
      </c>
      <c r="C50" s="73">
        <f t="shared" si="5"/>
        <v>0.16666666666666666</v>
      </c>
      <c r="D50" s="93">
        <v>4</v>
      </c>
      <c r="E50" s="93">
        <v>6</v>
      </c>
      <c r="F50" s="93">
        <v>6</v>
      </c>
      <c r="G50" s="93">
        <v>2</v>
      </c>
      <c r="H50" s="93">
        <v>1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2</v>
      </c>
      <c r="O50" s="93">
        <v>0</v>
      </c>
      <c r="P50" s="93">
        <v>0</v>
      </c>
      <c r="Q50" s="93">
        <v>0</v>
      </c>
      <c r="R50" s="93">
        <v>0</v>
      </c>
      <c r="S50" s="93">
        <v>0</v>
      </c>
      <c r="T50" s="73">
        <f t="shared" si="6"/>
        <v>0.16666666666666666</v>
      </c>
      <c r="U50" s="73">
        <f t="shared" si="7"/>
        <v>0.16666666666666666</v>
      </c>
      <c r="V50" s="73">
        <f t="shared" si="8"/>
        <v>0.33333333333333331</v>
      </c>
    </row>
    <row r="51" spans="1:22" ht="11.1" customHeight="1" x14ac:dyDescent="0.2">
      <c r="A51" s="74"/>
      <c r="B51" s="92" t="s">
        <v>151</v>
      </c>
      <c r="C51" s="73">
        <f t="shared" si="5"/>
        <v>0</v>
      </c>
      <c r="D51" s="74">
        <v>3</v>
      </c>
      <c r="E51" s="74">
        <v>1</v>
      </c>
      <c r="F51" s="74">
        <v>1</v>
      </c>
      <c r="G51" s="74">
        <v>2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73">
        <f t="shared" si="6"/>
        <v>0</v>
      </c>
      <c r="U51" s="73">
        <f t="shared" si="7"/>
        <v>0</v>
      </c>
      <c r="V51" s="73">
        <f t="shared" si="8"/>
        <v>0</v>
      </c>
    </row>
    <row r="52" spans="1:22" ht="11.1" customHeight="1" x14ac:dyDescent="0.2">
      <c r="A52" s="93"/>
      <c r="B52" s="94" t="s">
        <v>159</v>
      </c>
      <c r="C52" s="73">
        <f t="shared" si="5"/>
        <v>0</v>
      </c>
      <c r="D52" s="93">
        <v>1</v>
      </c>
      <c r="E52" s="93">
        <v>1</v>
      </c>
      <c r="F52" s="93">
        <v>1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93">
        <v>0</v>
      </c>
      <c r="Q52" s="93">
        <v>0</v>
      </c>
      <c r="R52" s="93">
        <v>0</v>
      </c>
      <c r="S52" s="93">
        <v>0</v>
      </c>
      <c r="T52" s="73">
        <f t="shared" si="6"/>
        <v>0</v>
      </c>
      <c r="U52" s="73">
        <f t="shared" si="7"/>
        <v>0</v>
      </c>
      <c r="V52" s="73">
        <f t="shared" si="8"/>
        <v>0</v>
      </c>
    </row>
    <row r="53" spans="1:22" ht="11.1" customHeight="1" x14ac:dyDescent="0.2">
      <c r="A53" s="74"/>
      <c r="B53" s="92" t="s">
        <v>170</v>
      </c>
      <c r="C53" s="73">
        <v>0</v>
      </c>
      <c r="D53" s="74">
        <v>1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3">
        <v>0</v>
      </c>
      <c r="U53" s="73">
        <v>0</v>
      </c>
      <c r="V53" s="73">
        <v>0</v>
      </c>
    </row>
    <row r="54" spans="1:22" ht="11.1" customHeight="1" x14ac:dyDescent="0.2">
      <c r="A54" s="93"/>
      <c r="B54" s="94" t="s">
        <v>171</v>
      </c>
      <c r="C54" s="73">
        <v>0</v>
      </c>
      <c r="D54" s="93">
        <v>1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3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73">
        <v>0</v>
      </c>
      <c r="U54" s="73">
        <v>0</v>
      </c>
      <c r="V54" s="73">
        <v>0</v>
      </c>
    </row>
    <row r="55" spans="1:22" ht="11.1" customHeight="1" x14ac:dyDescent="0.2">
      <c r="A55" s="74"/>
      <c r="B55" s="92" t="s">
        <v>157</v>
      </c>
      <c r="C55" s="73">
        <v>0</v>
      </c>
      <c r="D55" s="74">
        <v>1</v>
      </c>
      <c r="E55" s="74">
        <v>1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1</v>
      </c>
      <c r="P55" s="74">
        <v>0</v>
      </c>
      <c r="Q55" s="74">
        <v>0</v>
      </c>
      <c r="R55" s="74">
        <v>0</v>
      </c>
      <c r="S55" s="74">
        <v>0</v>
      </c>
      <c r="T55" s="73">
        <f t="shared" si="6"/>
        <v>1</v>
      </c>
      <c r="U55" s="73">
        <v>0</v>
      </c>
      <c r="V55" s="73">
        <v>1</v>
      </c>
    </row>
    <row r="56" spans="1:22" ht="11.1" customHeight="1" x14ac:dyDescent="0.2">
      <c r="A56" s="93"/>
      <c r="B56" s="94" t="s">
        <v>169</v>
      </c>
      <c r="C56" s="73">
        <v>0</v>
      </c>
      <c r="D56" s="93">
        <v>2</v>
      </c>
      <c r="E56" s="93">
        <v>1</v>
      </c>
      <c r="F56" s="93">
        <v>1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73">
        <f t="shared" si="6"/>
        <v>0</v>
      </c>
      <c r="U56" s="73">
        <f t="shared" si="7"/>
        <v>0</v>
      </c>
      <c r="V56" s="73">
        <f t="shared" si="8"/>
        <v>0</v>
      </c>
    </row>
    <row r="57" spans="1:22" ht="11.1" customHeight="1" x14ac:dyDescent="0.2">
      <c r="A57" s="74"/>
      <c r="B57" s="92" t="s">
        <v>174</v>
      </c>
      <c r="C57" s="73">
        <v>0</v>
      </c>
      <c r="D57" s="74">
        <v>1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3">
        <v>0</v>
      </c>
      <c r="U57" s="73">
        <v>0</v>
      </c>
      <c r="V57" s="73">
        <f t="shared" si="8"/>
        <v>0</v>
      </c>
    </row>
    <row r="58" spans="1:22" ht="11.1" customHeight="1" x14ac:dyDescent="0.2">
      <c r="A58" s="93"/>
      <c r="B58" s="94" t="s">
        <v>158</v>
      </c>
      <c r="C58" s="73">
        <v>0</v>
      </c>
      <c r="D58" s="93">
        <v>1</v>
      </c>
      <c r="E58" s="93">
        <v>0</v>
      </c>
      <c r="F58" s="93">
        <v>0</v>
      </c>
      <c r="G58" s="93">
        <v>0</v>
      </c>
      <c r="H58" s="93">
        <v>0</v>
      </c>
      <c r="I58" s="93">
        <v>0</v>
      </c>
      <c r="J58" s="93">
        <v>0</v>
      </c>
      <c r="K58" s="93">
        <v>0</v>
      </c>
      <c r="L58" s="93">
        <v>0</v>
      </c>
      <c r="M58" s="93">
        <v>0</v>
      </c>
      <c r="N58" s="93">
        <v>0</v>
      </c>
      <c r="O58" s="93">
        <v>0</v>
      </c>
      <c r="P58" s="93">
        <v>0</v>
      </c>
      <c r="Q58" s="93">
        <v>0</v>
      </c>
      <c r="R58" s="93">
        <v>0</v>
      </c>
      <c r="S58" s="93">
        <v>0</v>
      </c>
      <c r="T58" s="73">
        <v>0</v>
      </c>
      <c r="U58" s="73">
        <v>0</v>
      </c>
      <c r="V58" s="73">
        <f t="shared" si="8"/>
        <v>0</v>
      </c>
    </row>
    <row r="59" spans="1:22" ht="11.1" customHeight="1" x14ac:dyDescent="0.2">
      <c r="A59" s="179"/>
      <c r="B59" s="180" t="s">
        <v>110</v>
      </c>
      <c r="C59" s="181">
        <f>H59/F59</f>
        <v>0.36641221374045801</v>
      </c>
      <c r="D59" s="179">
        <v>4</v>
      </c>
      <c r="E59" s="179">
        <f>SUM(E37:E58)</f>
        <v>149</v>
      </c>
      <c r="F59" s="179">
        <f t="shared" ref="F59:S59" si="9">SUM(F37:F58)</f>
        <v>131</v>
      </c>
      <c r="G59" s="179">
        <f t="shared" si="9"/>
        <v>29</v>
      </c>
      <c r="H59" s="179">
        <f t="shared" si="9"/>
        <v>48</v>
      </c>
      <c r="I59" s="179">
        <f t="shared" si="9"/>
        <v>10</v>
      </c>
      <c r="J59" s="179">
        <f t="shared" si="9"/>
        <v>2</v>
      </c>
      <c r="K59" s="179">
        <f t="shared" si="9"/>
        <v>0</v>
      </c>
      <c r="L59" s="179">
        <f t="shared" si="9"/>
        <v>27</v>
      </c>
      <c r="M59" s="179">
        <f t="shared" si="9"/>
        <v>13</v>
      </c>
      <c r="N59" s="179">
        <f t="shared" si="9"/>
        <v>14</v>
      </c>
      <c r="O59" s="179">
        <f t="shared" si="9"/>
        <v>3</v>
      </c>
      <c r="P59" s="179">
        <f t="shared" si="9"/>
        <v>3</v>
      </c>
      <c r="Q59" s="179">
        <f t="shared" si="9"/>
        <v>0</v>
      </c>
      <c r="R59" s="179">
        <f t="shared" si="9"/>
        <v>0</v>
      </c>
      <c r="S59" s="179">
        <f t="shared" si="9"/>
        <v>2</v>
      </c>
      <c r="T59" s="181">
        <f t="shared" si="6"/>
        <v>0.42953020134228187</v>
      </c>
      <c r="U59" s="181">
        <f t="shared" si="7"/>
        <v>0.47328244274809161</v>
      </c>
      <c r="V59" s="181">
        <f t="shared" si="8"/>
        <v>0.90281264409037343</v>
      </c>
    </row>
    <row r="60" spans="1:22" ht="11.1" customHeight="1" x14ac:dyDescent="0.2">
      <c r="A60" s="26"/>
      <c r="B60" s="27"/>
      <c r="C60" s="24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4"/>
      <c r="U60" s="24"/>
      <c r="V60" s="24"/>
    </row>
    <row r="61" spans="1:22" ht="11.1" customHeight="1" x14ac:dyDescent="0.2">
      <c r="A61" s="26"/>
      <c r="B61" s="27"/>
      <c r="C61" s="24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4"/>
      <c r="U61" s="24"/>
      <c r="V61" s="24"/>
    </row>
    <row r="62" spans="1:22" ht="11.1" customHeight="1" x14ac:dyDescent="0.2">
      <c r="A62" s="26"/>
      <c r="B62" s="27"/>
      <c r="C62" s="24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4"/>
      <c r="U62" s="24"/>
      <c r="V62" s="24"/>
    </row>
    <row r="63" spans="1:22" ht="11.1" customHeight="1" x14ac:dyDescent="0.2"/>
    <row r="64" spans="1:22" ht="13.9" customHeight="1" x14ac:dyDescent="0.25">
      <c r="A64" s="161" t="s">
        <v>176</v>
      </c>
    </row>
    <row r="65" spans="1:22" ht="11.1" customHeight="1" x14ac:dyDescent="0.2">
      <c r="A65" s="69" t="s">
        <v>62</v>
      </c>
      <c r="B65" s="69" t="s">
        <v>63</v>
      </c>
      <c r="C65" s="70" t="s">
        <v>64</v>
      </c>
      <c r="D65" s="70" t="s">
        <v>65</v>
      </c>
      <c r="E65" s="70" t="s">
        <v>66</v>
      </c>
      <c r="F65" s="70" t="s">
        <v>67</v>
      </c>
      <c r="G65" s="70" t="s">
        <v>68</v>
      </c>
      <c r="H65" s="70" t="s">
        <v>69</v>
      </c>
      <c r="I65" s="70" t="s">
        <v>70</v>
      </c>
      <c r="J65" s="70" t="s">
        <v>71</v>
      </c>
      <c r="K65" s="70" t="s">
        <v>72</v>
      </c>
      <c r="L65" s="70" t="s">
        <v>73</v>
      </c>
      <c r="M65" s="70" t="s">
        <v>74</v>
      </c>
      <c r="N65" s="70" t="s">
        <v>75</v>
      </c>
      <c r="O65" s="70" t="s">
        <v>76</v>
      </c>
      <c r="P65" s="70" t="s">
        <v>77</v>
      </c>
      <c r="Q65" s="70" t="s">
        <v>78</v>
      </c>
      <c r="R65" s="70" t="s">
        <v>79</v>
      </c>
      <c r="S65" s="70" t="s">
        <v>80</v>
      </c>
      <c r="T65" s="70" t="s">
        <v>81</v>
      </c>
      <c r="U65" s="70" t="s">
        <v>82</v>
      </c>
      <c r="V65" s="70" t="s">
        <v>83</v>
      </c>
    </row>
    <row r="66" spans="1:22" ht="11.1" customHeight="1" x14ac:dyDescent="0.2">
      <c r="A66" s="71">
        <v>33</v>
      </c>
      <c r="B66" s="72" t="s">
        <v>142</v>
      </c>
      <c r="C66" s="73">
        <f t="shared" ref="C66:C94" si="10">H66/F66</f>
        <v>1</v>
      </c>
      <c r="D66" s="71">
        <v>1</v>
      </c>
      <c r="E66" s="71">
        <v>2</v>
      </c>
      <c r="F66" s="71">
        <v>2</v>
      </c>
      <c r="G66" s="71">
        <v>0</v>
      </c>
      <c r="H66" s="71">
        <v>2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2</v>
      </c>
      <c r="Q66" s="71">
        <v>0</v>
      </c>
      <c r="R66" s="71">
        <v>0</v>
      </c>
      <c r="S66" s="71">
        <v>0</v>
      </c>
      <c r="T66" s="73">
        <f t="shared" ref="T66:T94" si="11">(H66+M66+O66)/(F66+M66+O66+R66+S66)</f>
        <v>1</v>
      </c>
      <c r="U66" s="73">
        <f t="shared" ref="U66:U94" si="12">(H66+I66+2*J66+3*K66)/F66</f>
        <v>1</v>
      </c>
      <c r="V66" s="73">
        <f t="shared" ref="V66:V94" si="13">T66+U66</f>
        <v>2</v>
      </c>
    </row>
    <row r="67" spans="1:22" ht="11.1" customHeight="1" x14ac:dyDescent="0.2">
      <c r="A67" s="71">
        <v>46</v>
      </c>
      <c r="B67" s="72" t="s">
        <v>143</v>
      </c>
      <c r="C67" s="73">
        <f t="shared" si="10"/>
        <v>0.5</v>
      </c>
      <c r="D67" s="71">
        <v>15</v>
      </c>
      <c r="E67" s="71">
        <v>40</v>
      </c>
      <c r="F67" s="71">
        <v>34</v>
      </c>
      <c r="G67" s="71">
        <v>5</v>
      </c>
      <c r="H67" s="71">
        <v>17</v>
      </c>
      <c r="I67" s="71">
        <v>4</v>
      </c>
      <c r="J67" s="71">
        <v>0</v>
      </c>
      <c r="K67" s="71">
        <v>0</v>
      </c>
      <c r="L67" s="71">
        <v>8</v>
      </c>
      <c r="M67" s="71">
        <v>4</v>
      </c>
      <c r="N67" s="71">
        <v>3</v>
      </c>
      <c r="O67" s="71">
        <v>1</v>
      </c>
      <c r="P67" s="71">
        <v>2</v>
      </c>
      <c r="Q67" s="71">
        <v>2</v>
      </c>
      <c r="R67" s="71">
        <v>0</v>
      </c>
      <c r="S67" s="71">
        <v>1</v>
      </c>
      <c r="T67" s="73">
        <f t="shared" si="11"/>
        <v>0.55000000000000004</v>
      </c>
      <c r="U67" s="73">
        <f t="shared" si="12"/>
        <v>0.61764705882352944</v>
      </c>
      <c r="V67" s="73">
        <f t="shared" si="13"/>
        <v>1.1676470588235295</v>
      </c>
    </row>
    <row r="68" spans="1:22" ht="11.1" customHeight="1" x14ac:dyDescent="0.2">
      <c r="A68" s="71">
        <v>34</v>
      </c>
      <c r="B68" s="72" t="s">
        <v>144</v>
      </c>
      <c r="C68" s="73">
        <f t="shared" si="10"/>
        <v>0.5</v>
      </c>
      <c r="D68" s="71">
        <v>2</v>
      </c>
      <c r="E68" s="71">
        <v>2</v>
      </c>
      <c r="F68" s="71">
        <v>2</v>
      </c>
      <c r="G68" s="71">
        <v>0</v>
      </c>
      <c r="H68" s="71">
        <v>1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1</v>
      </c>
      <c r="Q68" s="71">
        <v>0</v>
      </c>
      <c r="R68" s="71">
        <v>0</v>
      </c>
      <c r="S68" s="71">
        <v>0</v>
      </c>
      <c r="T68" s="73">
        <f t="shared" si="11"/>
        <v>0.5</v>
      </c>
      <c r="U68" s="73">
        <f t="shared" si="12"/>
        <v>0.5</v>
      </c>
      <c r="V68" s="73">
        <f t="shared" si="13"/>
        <v>1</v>
      </c>
    </row>
    <row r="69" spans="1:22" ht="11.1" customHeight="1" x14ac:dyDescent="0.2">
      <c r="A69" s="71">
        <v>16</v>
      </c>
      <c r="B69" s="72" t="s">
        <v>149</v>
      </c>
      <c r="C69" s="73">
        <f t="shared" si="10"/>
        <v>0.38709677419354838</v>
      </c>
      <c r="D69" s="71">
        <v>15</v>
      </c>
      <c r="E69" s="71">
        <v>37</v>
      </c>
      <c r="F69" s="71">
        <v>31</v>
      </c>
      <c r="G69" s="71">
        <v>5</v>
      </c>
      <c r="H69" s="71">
        <v>12</v>
      </c>
      <c r="I69" s="71">
        <v>5</v>
      </c>
      <c r="J69" s="71">
        <v>0</v>
      </c>
      <c r="K69" s="71">
        <v>0</v>
      </c>
      <c r="L69" s="71">
        <v>15</v>
      </c>
      <c r="M69" s="71">
        <v>5</v>
      </c>
      <c r="N69" s="71">
        <v>3</v>
      </c>
      <c r="O69" s="71">
        <v>0</v>
      </c>
      <c r="P69" s="71">
        <v>0</v>
      </c>
      <c r="Q69" s="71">
        <v>0</v>
      </c>
      <c r="R69" s="71">
        <v>0</v>
      </c>
      <c r="S69" s="71">
        <v>1</v>
      </c>
      <c r="T69" s="73">
        <f t="shared" si="11"/>
        <v>0.45945945945945948</v>
      </c>
      <c r="U69" s="73">
        <f t="shared" si="12"/>
        <v>0.54838709677419351</v>
      </c>
      <c r="V69" s="73">
        <f t="shared" si="13"/>
        <v>1.0078465562336529</v>
      </c>
    </row>
    <row r="70" spans="1:22" ht="11.1" customHeight="1" x14ac:dyDescent="0.2">
      <c r="A70" s="71">
        <v>15</v>
      </c>
      <c r="B70" s="72" t="s">
        <v>145</v>
      </c>
      <c r="C70" s="73">
        <f t="shared" si="10"/>
        <v>0.37777777777777777</v>
      </c>
      <c r="D70" s="71">
        <v>23</v>
      </c>
      <c r="E70" s="71">
        <v>57</v>
      </c>
      <c r="F70" s="71">
        <v>45</v>
      </c>
      <c r="G70" s="71">
        <v>6</v>
      </c>
      <c r="H70" s="71">
        <v>17</v>
      </c>
      <c r="I70" s="71">
        <v>1</v>
      </c>
      <c r="J70" s="71">
        <v>0</v>
      </c>
      <c r="K70" s="71">
        <v>0</v>
      </c>
      <c r="L70" s="71">
        <v>10</v>
      </c>
      <c r="M70" s="71">
        <v>9</v>
      </c>
      <c r="N70" s="71">
        <v>2</v>
      </c>
      <c r="O70" s="71">
        <v>3</v>
      </c>
      <c r="P70" s="71">
        <v>0</v>
      </c>
      <c r="Q70" s="71">
        <v>0</v>
      </c>
      <c r="R70" s="71">
        <v>0</v>
      </c>
      <c r="S70" s="71">
        <v>0</v>
      </c>
      <c r="T70" s="73">
        <f t="shared" si="11"/>
        <v>0.50877192982456143</v>
      </c>
      <c r="U70" s="73">
        <f t="shared" si="12"/>
        <v>0.4</v>
      </c>
      <c r="V70" s="73">
        <f t="shared" si="13"/>
        <v>0.90877192982456145</v>
      </c>
    </row>
    <row r="71" spans="1:22" ht="11.1" customHeight="1" x14ac:dyDescent="0.2">
      <c r="A71" s="71">
        <v>9</v>
      </c>
      <c r="B71" s="72" t="s">
        <v>146</v>
      </c>
      <c r="C71" s="73">
        <f t="shared" si="10"/>
        <v>0.34482758620689657</v>
      </c>
      <c r="D71" s="71">
        <v>16</v>
      </c>
      <c r="E71" s="71">
        <v>35</v>
      </c>
      <c r="F71" s="71">
        <v>29</v>
      </c>
      <c r="G71" s="71">
        <v>8</v>
      </c>
      <c r="H71" s="71">
        <v>10</v>
      </c>
      <c r="I71" s="71">
        <v>3</v>
      </c>
      <c r="J71" s="71">
        <v>1</v>
      </c>
      <c r="K71" s="71">
        <v>0</v>
      </c>
      <c r="L71" s="71">
        <v>7</v>
      </c>
      <c r="M71" s="71">
        <v>6</v>
      </c>
      <c r="N71" s="71">
        <v>3</v>
      </c>
      <c r="O71" s="71">
        <v>0</v>
      </c>
      <c r="P71" s="71">
        <v>3</v>
      </c>
      <c r="Q71" s="71">
        <v>0</v>
      </c>
      <c r="R71" s="71">
        <v>0</v>
      </c>
      <c r="S71" s="71">
        <v>0</v>
      </c>
      <c r="T71" s="73">
        <f t="shared" si="11"/>
        <v>0.45714285714285713</v>
      </c>
      <c r="U71" s="73">
        <f t="shared" si="12"/>
        <v>0.51724137931034486</v>
      </c>
      <c r="V71" s="73">
        <f t="shared" si="13"/>
        <v>0.97438423645320205</v>
      </c>
    </row>
    <row r="72" spans="1:22" ht="11.1" customHeight="1" x14ac:dyDescent="0.2">
      <c r="A72" s="71">
        <v>24</v>
      </c>
      <c r="B72" s="72" t="s">
        <v>154</v>
      </c>
      <c r="C72" s="73">
        <f t="shared" si="10"/>
        <v>0.33333333333333331</v>
      </c>
      <c r="D72" s="71">
        <v>19</v>
      </c>
      <c r="E72" s="71">
        <v>51</v>
      </c>
      <c r="F72" s="71">
        <v>42</v>
      </c>
      <c r="G72" s="71">
        <v>11</v>
      </c>
      <c r="H72" s="71">
        <v>14</v>
      </c>
      <c r="I72" s="71">
        <v>6</v>
      </c>
      <c r="J72" s="71">
        <v>0</v>
      </c>
      <c r="K72" s="71">
        <v>0</v>
      </c>
      <c r="L72" s="71">
        <v>12</v>
      </c>
      <c r="M72" s="71">
        <v>9</v>
      </c>
      <c r="N72" s="71">
        <v>4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3">
        <f t="shared" si="11"/>
        <v>0.45098039215686275</v>
      </c>
      <c r="U72" s="73">
        <f t="shared" si="12"/>
        <v>0.47619047619047616</v>
      </c>
      <c r="V72" s="73">
        <f t="shared" si="13"/>
        <v>0.92717086834733897</v>
      </c>
    </row>
    <row r="73" spans="1:22" ht="11.1" customHeight="1" x14ac:dyDescent="0.2">
      <c r="A73" s="71">
        <v>2</v>
      </c>
      <c r="B73" s="87" t="s">
        <v>155</v>
      </c>
      <c r="C73" s="73">
        <f t="shared" si="10"/>
        <v>0.32758620689655171</v>
      </c>
      <c r="D73" s="71">
        <v>23</v>
      </c>
      <c r="E73" s="71">
        <v>69</v>
      </c>
      <c r="F73" s="71">
        <v>58</v>
      </c>
      <c r="G73" s="71">
        <v>17</v>
      </c>
      <c r="H73" s="71">
        <v>19</v>
      </c>
      <c r="I73" s="71">
        <v>7</v>
      </c>
      <c r="J73" s="71">
        <v>0</v>
      </c>
      <c r="K73" s="71">
        <v>0</v>
      </c>
      <c r="L73" s="71">
        <v>11</v>
      </c>
      <c r="M73" s="71">
        <v>9</v>
      </c>
      <c r="N73" s="71">
        <v>2</v>
      </c>
      <c r="O73" s="71">
        <v>0</v>
      </c>
      <c r="P73" s="71">
        <v>3</v>
      </c>
      <c r="Q73" s="71">
        <v>0</v>
      </c>
      <c r="R73" s="71">
        <v>0</v>
      </c>
      <c r="S73" s="71">
        <v>2</v>
      </c>
      <c r="T73" s="73">
        <f t="shared" si="11"/>
        <v>0.40579710144927539</v>
      </c>
      <c r="U73" s="73">
        <f t="shared" si="12"/>
        <v>0.44827586206896552</v>
      </c>
      <c r="V73" s="73">
        <f t="shared" si="13"/>
        <v>0.85407296351824091</v>
      </c>
    </row>
    <row r="74" spans="1:22" ht="11.1" customHeight="1" x14ac:dyDescent="0.2">
      <c r="A74" s="71">
        <v>5</v>
      </c>
      <c r="B74" s="72" t="s">
        <v>147</v>
      </c>
      <c r="C74" s="73">
        <f t="shared" si="10"/>
        <v>0.31818181818181818</v>
      </c>
      <c r="D74" s="71">
        <v>18</v>
      </c>
      <c r="E74" s="71">
        <v>25</v>
      </c>
      <c r="F74" s="71">
        <v>22</v>
      </c>
      <c r="G74" s="71">
        <v>3</v>
      </c>
      <c r="H74" s="71">
        <v>7</v>
      </c>
      <c r="I74" s="71">
        <v>1</v>
      </c>
      <c r="J74" s="71">
        <v>0</v>
      </c>
      <c r="K74" s="71">
        <v>0</v>
      </c>
      <c r="L74" s="71">
        <v>3</v>
      </c>
      <c r="M74" s="71">
        <v>2</v>
      </c>
      <c r="N74" s="71">
        <v>4</v>
      </c>
      <c r="O74" s="71">
        <v>1</v>
      </c>
      <c r="P74" s="71">
        <v>0</v>
      </c>
      <c r="Q74" s="71">
        <v>0</v>
      </c>
      <c r="R74" s="71">
        <v>0</v>
      </c>
      <c r="S74" s="71">
        <v>0</v>
      </c>
      <c r="T74" s="73">
        <f t="shared" si="11"/>
        <v>0.4</v>
      </c>
      <c r="U74" s="73">
        <f t="shared" si="12"/>
        <v>0.36363636363636365</v>
      </c>
      <c r="V74" s="73">
        <f t="shared" si="13"/>
        <v>0.76363636363636367</v>
      </c>
    </row>
    <row r="75" spans="1:22" ht="11.1" customHeight="1" x14ac:dyDescent="0.2">
      <c r="A75" s="71">
        <v>21</v>
      </c>
      <c r="B75" s="72" t="s">
        <v>148</v>
      </c>
      <c r="C75" s="73">
        <f t="shared" si="10"/>
        <v>0.29268292682926828</v>
      </c>
      <c r="D75" s="71">
        <v>15</v>
      </c>
      <c r="E75" s="71">
        <v>41</v>
      </c>
      <c r="F75" s="71">
        <v>41</v>
      </c>
      <c r="G75" s="71">
        <v>8</v>
      </c>
      <c r="H75" s="71">
        <v>12</v>
      </c>
      <c r="I75" s="71">
        <v>4</v>
      </c>
      <c r="J75" s="71">
        <v>0</v>
      </c>
      <c r="K75" s="71">
        <v>0</v>
      </c>
      <c r="L75" s="71">
        <v>9</v>
      </c>
      <c r="M75" s="71">
        <v>0</v>
      </c>
      <c r="N75" s="71">
        <v>4</v>
      </c>
      <c r="O75" s="71">
        <v>0</v>
      </c>
      <c r="P75" s="71">
        <v>2</v>
      </c>
      <c r="Q75" s="71">
        <v>0</v>
      </c>
      <c r="R75" s="71">
        <v>0</v>
      </c>
      <c r="S75" s="71">
        <v>0</v>
      </c>
      <c r="T75" s="73">
        <f t="shared" si="11"/>
        <v>0.29268292682926828</v>
      </c>
      <c r="U75" s="73">
        <f t="shared" si="12"/>
        <v>0.3902439024390244</v>
      </c>
      <c r="V75" s="73">
        <f t="shared" si="13"/>
        <v>0.68292682926829262</v>
      </c>
    </row>
    <row r="76" spans="1:22" ht="11.1" customHeight="1" x14ac:dyDescent="0.2">
      <c r="A76" s="71">
        <v>27</v>
      </c>
      <c r="B76" s="72" t="s">
        <v>150</v>
      </c>
      <c r="C76" s="73">
        <f t="shared" si="10"/>
        <v>0.29166666666666669</v>
      </c>
      <c r="D76" s="71">
        <v>15</v>
      </c>
      <c r="E76" s="71">
        <v>26</v>
      </c>
      <c r="F76" s="71">
        <v>24</v>
      </c>
      <c r="G76" s="71">
        <v>2</v>
      </c>
      <c r="H76" s="71">
        <v>7</v>
      </c>
      <c r="I76" s="71">
        <v>1</v>
      </c>
      <c r="J76" s="71">
        <v>0</v>
      </c>
      <c r="K76" s="71">
        <v>0</v>
      </c>
      <c r="L76" s="71">
        <v>3</v>
      </c>
      <c r="M76" s="71">
        <v>1</v>
      </c>
      <c r="N76" s="71">
        <v>6</v>
      </c>
      <c r="O76" s="71">
        <v>1</v>
      </c>
      <c r="P76" s="71">
        <v>0</v>
      </c>
      <c r="Q76" s="71">
        <v>0</v>
      </c>
      <c r="R76" s="71">
        <v>0</v>
      </c>
      <c r="S76" s="71">
        <v>0</v>
      </c>
      <c r="T76" s="73">
        <f t="shared" si="11"/>
        <v>0.34615384615384615</v>
      </c>
      <c r="U76" s="73">
        <f t="shared" si="12"/>
        <v>0.33333333333333331</v>
      </c>
      <c r="V76" s="73">
        <f t="shared" si="13"/>
        <v>0.67948717948717952</v>
      </c>
    </row>
    <row r="77" spans="1:22" ht="11.1" customHeight="1" x14ac:dyDescent="0.2">
      <c r="A77" s="71">
        <v>36</v>
      </c>
      <c r="B77" s="72" t="s">
        <v>164</v>
      </c>
      <c r="C77" s="73">
        <f t="shared" si="10"/>
        <v>0.2857142857142857</v>
      </c>
      <c r="D77" s="71">
        <v>26</v>
      </c>
      <c r="E77" s="71">
        <v>66</v>
      </c>
      <c r="F77" s="71">
        <v>56</v>
      </c>
      <c r="G77" s="71">
        <v>12</v>
      </c>
      <c r="H77" s="71">
        <v>16</v>
      </c>
      <c r="I77" s="71">
        <v>4</v>
      </c>
      <c r="J77" s="71">
        <v>2</v>
      </c>
      <c r="K77" s="71">
        <v>0</v>
      </c>
      <c r="L77" s="71">
        <v>8</v>
      </c>
      <c r="M77" s="71">
        <v>8</v>
      </c>
      <c r="N77" s="71">
        <v>12</v>
      </c>
      <c r="O77" s="71">
        <v>0</v>
      </c>
      <c r="P77" s="71">
        <v>5</v>
      </c>
      <c r="Q77" s="71">
        <v>0</v>
      </c>
      <c r="R77" s="71">
        <v>1</v>
      </c>
      <c r="S77" s="71">
        <v>1</v>
      </c>
      <c r="T77" s="73">
        <f t="shared" si="11"/>
        <v>0.36363636363636365</v>
      </c>
      <c r="U77" s="73">
        <f t="shared" si="12"/>
        <v>0.42857142857142855</v>
      </c>
      <c r="V77" s="73">
        <f t="shared" si="13"/>
        <v>0.79220779220779214</v>
      </c>
    </row>
    <row r="78" spans="1:22" ht="11.1" customHeight="1" x14ac:dyDescent="0.2">
      <c r="A78" s="71">
        <v>20</v>
      </c>
      <c r="B78" s="72" t="s">
        <v>152</v>
      </c>
      <c r="C78" s="73">
        <f t="shared" si="10"/>
        <v>0.28260869565217389</v>
      </c>
      <c r="D78" s="71">
        <v>23</v>
      </c>
      <c r="E78" s="71">
        <v>55</v>
      </c>
      <c r="F78" s="71">
        <v>46</v>
      </c>
      <c r="G78" s="71">
        <v>7</v>
      </c>
      <c r="H78" s="71">
        <v>13</v>
      </c>
      <c r="I78" s="71">
        <v>0</v>
      </c>
      <c r="J78" s="71">
        <v>0</v>
      </c>
      <c r="K78" s="71">
        <v>0</v>
      </c>
      <c r="L78" s="71">
        <v>5</v>
      </c>
      <c r="M78" s="71">
        <v>9</v>
      </c>
      <c r="N78" s="71">
        <v>8</v>
      </c>
      <c r="O78" s="71">
        <v>0</v>
      </c>
      <c r="P78" s="71">
        <v>4</v>
      </c>
      <c r="Q78" s="71">
        <v>0</v>
      </c>
      <c r="R78" s="71">
        <v>0</v>
      </c>
      <c r="S78" s="71">
        <v>0</v>
      </c>
      <c r="T78" s="73">
        <f t="shared" si="11"/>
        <v>0.4</v>
      </c>
      <c r="U78" s="73">
        <f t="shared" si="12"/>
        <v>0.28260869565217389</v>
      </c>
      <c r="V78" s="73">
        <f t="shared" si="13"/>
        <v>0.68260869565217397</v>
      </c>
    </row>
    <row r="79" spans="1:22" ht="11.1" customHeight="1" x14ac:dyDescent="0.2">
      <c r="A79" s="71">
        <v>7</v>
      </c>
      <c r="B79" s="72" t="s">
        <v>156</v>
      </c>
      <c r="C79" s="73">
        <f t="shared" si="10"/>
        <v>0.28125</v>
      </c>
      <c r="D79" s="71">
        <v>18</v>
      </c>
      <c r="E79" s="71">
        <v>36</v>
      </c>
      <c r="F79" s="71">
        <v>32</v>
      </c>
      <c r="G79" s="71">
        <v>8</v>
      </c>
      <c r="H79" s="71">
        <v>9</v>
      </c>
      <c r="I79" s="71">
        <v>2</v>
      </c>
      <c r="J79" s="71">
        <v>0</v>
      </c>
      <c r="K79" s="71">
        <v>0</v>
      </c>
      <c r="L79" s="71">
        <v>3</v>
      </c>
      <c r="M79" s="71">
        <v>1</v>
      </c>
      <c r="N79" s="71">
        <v>6</v>
      </c>
      <c r="O79" s="71">
        <v>1</v>
      </c>
      <c r="P79" s="71">
        <v>1</v>
      </c>
      <c r="Q79" s="71">
        <v>0</v>
      </c>
      <c r="R79" s="71">
        <v>1</v>
      </c>
      <c r="S79" s="71">
        <v>1</v>
      </c>
      <c r="T79" s="73">
        <f t="shared" si="11"/>
        <v>0.30555555555555558</v>
      </c>
      <c r="U79" s="73">
        <f t="shared" si="12"/>
        <v>0.34375</v>
      </c>
      <c r="V79" s="73">
        <f t="shared" si="13"/>
        <v>0.64930555555555558</v>
      </c>
    </row>
    <row r="80" spans="1:22" ht="11.1" customHeight="1" x14ac:dyDescent="0.2">
      <c r="A80" s="71">
        <v>10</v>
      </c>
      <c r="B80" s="72" t="s">
        <v>153</v>
      </c>
      <c r="C80" s="73">
        <f t="shared" si="10"/>
        <v>0.27777777777777779</v>
      </c>
      <c r="D80" s="71">
        <v>22</v>
      </c>
      <c r="E80" s="71">
        <v>39</v>
      </c>
      <c r="F80" s="71">
        <v>36</v>
      </c>
      <c r="G80" s="71">
        <v>4</v>
      </c>
      <c r="H80" s="71">
        <v>10</v>
      </c>
      <c r="I80" s="71">
        <v>0</v>
      </c>
      <c r="J80" s="71">
        <v>0</v>
      </c>
      <c r="K80" s="71">
        <v>0</v>
      </c>
      <c r="L80" s="71">
        <v>2</v>
      </c>
      <c r="M80" s="71">
        <v>2</v>
      </c>
      <c r="N80" s="71">
        <v>5</v>
      </c>
      <c r="O80" s="71">
        <v>1</v>
      </c>
      <c r="P80" s="71">
        <v>0</v>
      </c>
      <c r="Q80" s="71">
        <v>0</v>
      </c>
      <c r="R80" s="71">
        <v>0</v>
      </c>
      <c r="S80" s="71">
        <v>0</v>
      </c>
      <c r="T80" s="73">
        <f t="shared" si="11"/>
        <v>0.33333333333333331</v>
      </c>
      <c r="U80" s="73">
        <f t="shared" si="12"/>
        <v>0.27777777777777779</v>
      </c>
      <c r="V80" s="73">
        <f t="shared" si="13"/>
        <v>0.61111111111111116</v>
      </c>
    </row>
    <row r="81" spans="1:22" ht="11.1" customHeight="1" x14ac:dyDescent="0.2">
      <c r="A81" s="71">
        <v>22</v>
      </c>
      <c r="B81" s="72" t="s">
        <v>151</v>
      </c>
      <c r="C81" s="73">
        <f t="shared" si="10"/>
        <v>0.26666666666666666</v>
      </c>
      <c r="D81" s="71">
        <v>15</v>
      </c>
      <c r="E81" s="71">
        <v>17</v>
      </c>
      <c r="F81" s="71">
        <v>15</v>
      </c>
      <c r="G81" s="71">
        <v>7</v>
      </c>
      <c r="H81" s="71">
        <v>4</v>
      </c>
      <c r="I81" s="71">
        <v>0</v>
      </c>
      <c r="J81" s="71">
        <v>0</v>
      </c>
      <c r="K81" s="71">
        <v>0</v>
      </c>
      <c r="L81" s="71">
        <v>2</v>
      </c>
      <c r="M81" s="71">
        <v>2</v>
      </c>
      <c r="N81" s="71">
        <v>9</v>
      </c>
      <c r="O81" s="71">
        <v>0</v>
      </c>
      <c r="P81" s="71">
        <v>4</v>
      </c>
      <c r="Q81" s="71">
        <v>0</v>
      </c>
      <c r="R81" s="71">
        <v>0</v>
      </c>
      <c r="S81" s="71">
        <v>0</v>
      </c>
      <c r="T81" s="73">
        <f t="shared" si="11"/>
        <v>0.35294117647058826</v>
      </c>
      <c r="U81" s="73">
        <f t="shared" si="12"/>
        <v>0.26666666666666666</v>
      </c>
      <c r="V81" s="73">
        <f t="shared" si="13"/>
        <v>0.61960784313725492</v>
      </c>
    </row>
    <row r="82" spans="1:22" ht="11.1" customHeight="1" x14ac:dyDescent="0.2">
      <c r="A82" s="71">
        <v>65</v>
      </c>
      <c r="B82" s="72" t="s">
        <v>157</v>
      </c>
      <c r="C82" s="73">
        <f t="shared" si="10"/>
        <v>0.25925925925925924</v>
      </c>
      <c r="D82" s="71">
        <v>20</v>
      </c>
      <c r="E82" s="71">
        <v>33</v>
      </c>
      <c r="F82" s="71">
        <v>27</v>
      </c>
      <c r="G82" s="71">
        <v>3</v>
      </c>
      <c r="H82" s="71">
        <v>7</v>
      </c>
      <c r="I82" s="71">
        <v>1</v>
      </c>
      <c r="J82" s="71">
        <v>0</v>
      </c>
      <c r="K82" s="71">
        <v>0</v>
      </c>
      <c r="L82" s="71">
        <v>3</v>
      </c>
      <c r="M82" s="71">
        <v>1</v>
      </c>
      <c r="N82" s="71">
        <v>2</v>
      </c>
      <c r="O82" s="71">
        <v>5</v>
      </c>
      <c r="P82" s="71">
        <v>0</v>
      </c>
      <c r="Q82" s="71">
        <v>0</v>
      </c>
      <c r="R82" s="71">
        <v>0</v>
      </c>
      <c r="S82" s="71">
        <v>0</v>
      </c>
      <c r="T82" s="73">
        <f t="shared" si="11"/>
        <v>0.39393939393939392</v>
      </c>
      <c r="U82" s="73">
        <f t="shared" si="12"/>
        <v>0.29629629629629628</v>
      </c>
      <c r="V82" s="73">
        <f t="shared" si="13"/>
        <v>0.6902356902356902</v>
      </c>
    </row>
    <row r="83" spans="1:22" ht="11.1" customHeight="1" x14ac:dyDescent="0.2">
      <c r="A83" s="71">
        <v>50</v>
      </c>
      <c r="B83" s="72" t="s">
        <v>158</v>
      </c>
      <c r="C83" s="73">
        <f t="shared" si="10"/>
        <v>0.25</v>
      </c>
      <c r="D83" s="71">
        <v>12</v>
      </c>
      <c r="E83" s="71">
        <v>18</v>
      </c>
      <c r="F83" s="71">
        <v>16</v>
      </c>
      <c r="G83" s="71">
        <v>1</v>
      </c>
      <c r="H83" s="71">
        <v>4</v>
      </c>
      <c r="I83" s="71">
        <v>1</v>
      </c>
      <c r="J83" s="71">
        <v>0</v>
      </c>
      <c r="K83" s="71">
        <v>0</v>
      </c>
      <c r="L83" s="71">
        <v>2</v>
      </c>
      <c r="M83" s="71">
        <v>1</v>
      </c>
      <c r="N83" s="71">
        <v>7</v>
      </c>
      <c r="O83" s="71">
        <v>0</v>
      </c>
      <c r="P83" s="71">
        <v>1</v>
      </c>
      <c r="Q83" s="71">
        <v>0</v>
      </c>
      <c r="R83" s="71">
        <v>0</v>
      </c>
      <c r="S83" s="71">
        <v>1</v>
      </c>
      <c r="T83" s="73">
        <f t="shared" si="11"/>
        <v>0.27777777777777779</v>
      </c>
      <c r="U83" s="73">
        <f t="shared" si="12"/>
        <v>0.3125</v>
      </c>
      <c r="V83" s="73">
        <f t="shared" si="13"/>
        <v>0.59027777777777779</v>
      </c>
    </row>
    <row r="84" spans="1:22" ht="11.1" customHeight="1" x14ac:dyDescent="0.2">
      <c r="A84" s="71">
        <v>45</v>
      </c>
      <c r="B84" s="72" t="s">
        <v>160</v>
      </c>
      <c r="C84" s="73">
        <f t="shared" si="10"/>
        <v>0.25</v>
      </c>
      <c r="D84" s="71">
        <v>4</v>
      </c>
      <c r="E84" s="71">
        <v>4</v>
      </c>
      <c r="F84" s="71">
        <v>4</v>
      </c>
      <c r="G84" s="71">
        <v>0</v>
      </c>
      <c r="H84" s="71">
        <v>1</v>
      </c>
      <c r="I84" s="71">
        <v>0</v>
      </c>
      <c r="J84" s="71">
        <v>0</v>
      </c>
      <c r="K84" s="71">
        <v>0</v>
      </c>
      <c r="L84" s="71">
        <v>1</v>
      </c>
      <c r="M84" s="71">
        <v>0</v>
      </c>
      <c r="N84" s="71">
        <v>1</v>
      </c>
      <c r="O84" s="71">
        <v>0</v>
      </c>
      <c r="P84" s="71">
        <v>0</v>
      </c>
      <c r="Q84" s="71">
        <v>0</v>
      </c>
      <c r="R84" s="71">
        <v>0</v>
      </c>
      <c r="S84" s="71">
        <v>0</v>
      </c>
      <c r="T84" s="73">
        <f t="shared" si="11"/>
        <v>0.25</v>
      </c>
      <c r="U84" s="73">
        <f t="shared" si="12"/>
        <v>0.25</v>
      </c>
      <c r="V84" s="73">
        <f t="shared" si="13"/>
        <v>0.5</v>
      </c>
    </row>
    <row r="85" spans="1:22" ht="11.1" customHeight="1" x14ac:dyDescent="0.2">
      <c r="A85" s="71">
        <v>38</v>
      </c>
      <c r="B85" s="72" t="s">
        <v>161</v>
      </c>
      <c r="C85" s="73">
        <f t="shared" si="10"/>
        <v>0.25</v>
      </c>
      <c r="D85" s="71">
        <v>11</v>
      </c>
      <c r="E85" s="71">
        <v>5</v>
      </c>
      <c r="F85" s="71">
        <v>4</v>
      </c>
      <c r="G85" s="71">
        <v>4</v>
      </c>
      <c r="H85" s="71">
        <v>1</v>
      </c>
      <c r="I85" s="71">
        <v>0</v>
      </c>
      <c r="J85" s="71">
        <v>0</v>
      </c>
      <c r="K85" s="71">
        <v>0</v>
      </c>
      <c r="L85" s="71">
        <v>0</v>
      </c>
      <c r="M85" s="71">
        <v>1</v>
      </c>
      <c r="N85" s="71">
        <v>0</v>
      </c>
      <c r="O85" s="71">
        <v>0</v>
      </c>
      <c r="P85" s="71">
        <v>0</v>
      </c>
      <c r="Q85" s="71">
        <v>0</v>
      </c>
      <c r="R85" s="71">
        <v>0</v>
      </c>
      <c r="S85" s="71">
        <v>0</v>
      </c>
      <c r="T85" s="73">
        <f t="shared" si="11"/>
        <v>0.4</v>
      </c>
      <c r="U85" s="73">
        <f t="shared" si="12"/>
        <v>0.25</v>
      </c>
      <c r="V85" s="73">
        <f t="shared" si="13"/>
        <v>0.65</v>
      </c>
    </row>
    <row r="86" spans="1:22" ht="11.1" customHeight="1" x14ac:dyDescent="0.2">
      <c r="A86" s="71">
        <v>25</v>
      </c>
      <c r="B86" s="72" t="s">
        <v>162</v>
      </c>
      <c r="C86" s="73">
        <f t="shared" si="10"/>
        <v>0.24242424242424243</v>
      </c>
      <c r="D86" s="71">
        <v>18</v>
      </c>
      <c r="E86" s="71">
        <v>39</v>
      </c>
      <c r="F86" s="71">
        <v>33</v>
      </c>
      <c r="G86" s="71">
        <v>4</v>
      </c>
      <c r="H86" s="71">
        <v>8</v>
      </c>
      <c r="I86" s="71">
        <v>0</v>
      </c>
      <c r="J86" s="71">
        <v>0</v>
      </c>
      <c r="K86" s="71">
        <v>0</v>
      </c>
      <c r="L86" s="71">
        <v>4</v>
      </c>
      <c r="M86" s="71">
        <v>4</v>
      </c>
      <c r="N86" s="71">
        <v>5</v>
      </c>
      <c r="O86" s="71">
        <v>2</v>
      </c>
      <c r="P86" s="71">
        <v>3</v>
      </c>
      <c r="Q86" s="71">
        <v>2</v>
      </c>
      <c r="R86" s="71">
        <v>0</v>
      </c>
      <c r="S86" s="71">
        <v>0</v>
      </c>
      <c r="T86" s="73">
        <f t="shared" si="11"/>
        <v>0.35897435897435898</v>
      </c>
      <c r="U86" s="73">
        <f t="shared" si="12"/>
        <v>0.24242424242424243</v>
      </c>
      <c r="V86" s="73">
        <f t="shared" si="13"/>
        <v>0.60139860139860146</v>
      </c>
    </row>
    <row r="87" spans="1:22" ht="11.1" customHeight="1" x14ac:dyDescent="0.2">
      <c r="A87" s="71">
        <v>1</v>
      </c>
      <c r="B87" s="72" t="s">
        <v>163</v>
      </c>
      <c r="C87" s="73">
        <f t="shared" si="10"/>
        <v>0.22222222222222221</v>
      </c>
      <c r="D87" s="71">
        <v>16</v>
      </c>
      <c r="E87" s="71">
        <v>43</v>
      </c>
      <c r="F87" s="71">
        <v>36</v>
      </c>
      <c r="G87" s="71">
        <v>8</v>
      </c>
      <c r="H87" s="71">
        <v>8</v>
      </c>
      <c r="I87" s="71">
        <v>1</v>
      </c>
      <c r="J87" s="71">
        <v>0</v>
      </c>
      <c r="K87" s="71">
        <v>0</v>
      </c>
      <c r="L87" s="71">
        <v>8</v>
      </c>
      <c r="M87" s="71">
        <v>7</v>
      </c>
      <c r="N87" s="71">
        <v>7</v>
      </c>
      <c r="O87" s="71">
        <v>0</v>
      </c>
      <c r="P87" s="71">
        <v>9</v>
      </c>
      <c r="Q87" s="71">
        <v>0</v>
      </c>
      <c r="R87" s="71">
        <v>0</v>
      </c>
      <c r="S87" s="71">
        <v>0</v>
      </c>
      <c r="T87" s="73">
        <f t="shared" si="11"/>
        <v>0.34883720930232559</v>
      </c>
      <c r="U87" s="73">
        <f t="shared" si="12"/>
        <v>0.25</v>
      </c>
      <c r="V87" s="73">
        <f t="shared" si="13"/>
        <v>0.59883720930232553</v>
      </c>
    </row>
    <row r="88" spans="1:22" ht="11.1" customHeight="1" x14ac:dyDescent="0.2">
      <c r="A88" s="71">
        <v>48</v>
      </c>
      <c r="B88" s="72" t="s">
        <v>165</v>
      </c>
      <c r="C88" s="73">
        <f t="shared" si="10"/>
        <v>0.21621621621621623</v>
      </c>
      <c r="D88" s="71">
        <v>30</v>
      </c>
      <c r="E88" s="71">
        <v>86</v>
      </c>
      <c r="F88" s="71">
        <v>74</v>
      </c>
      <c r="G88" s="71">
        <v>14</v>
      </c>
      <c r="H88" s="71">
        <v>16</v>
      </c>
      <c r="I88" s="71">
        <v>5</v>
      </c>
      <c r="J88" s="71">
        <v>1</v>
      </c>
      <c r="K88" s="71">
        <v>1</v>
      </c>
      <c r="L88" s="71">
        <v>15</v>
      </c>
      <c r="M88" s="71">
        <v>8</v>
      </c>
      <c r="N88" s="71">
        <v>33</v>
      </c>
      <c r="O88" s="71">
        <v>1</v>
      </c>
      <c r="P88" s="71">
        <v>12</v>
      </c>
      <c r="Q88" s="71">
        <v>1</v>
      </c>
      <c r="R88" s="71">
        <v>0</v>
      </c>
      <c r="S88" s="71">
        <v>3</v>
      </c>
      <c r="T88" s="73">
        <f t="shared" si="11"/>
        <v>0.29069767441860467</v>
      </c>
      <c r="U88" s="73">
        <f t="shared" si="12"/>
        <v>0.35135135135135137</v>
      </c>
      <c r="V88" s="73">
        <f t="shared" si="13"/>
        <v>0.64204902576995604</v>
      </c>
    </row>
    <row r="89" spans="1:22" ht="11.1" customHeight="1" x14ac:dyDescent="0.2">
      <c r="A89" s="71">
        <v>31</v>
      </c>
      <c r="B89" s="72" t="s">
        <v>159</v>
      </c>
      <c r="C89" s="73">
        <f t="shared" si="10"/>
        <v>0.2</v>
      </c>
      <c r="D89" s="71">
        <v>13</v>
      </c>
      <c r="E89" s="71">
        <v>5</v>
      </c>
      <c r="F89" s="71">
        <v>5</v>
      </c>
      <c r="G89" s="71">
        <v>0</v>
      </c>
      <c r="H89" s="71">
        <v>1</v>
      </c>
      <c r="I89" s="71">
        <v>0</v>
      </c>
      <c r="J89" s="71">
        <v>0</v>
      </c>
      <c r="K89" s="71">
        <v>0</v>
      </c>
      <c r="L89" s="71">
        <v>0</v>
      </c>
      <c r="M89" s="71">
        <v>0</v>
      </c>
      <c r="N89" s="71">
        <v>2</v>
      </c>
      <c r="O89" s="71">
        <v>0</v>
      </c>
      <c r="P89" s="71">
        <v>0</v>
      </c>
      <c r="Q89" s="71">
        <v>0</v>
      </c>
      <c r="R89" s="71">
        <v>0</v>
      </c>
      <c r="S89" s="71">
        <v>0</v>
      </c>
      <c r="T89" s="73">
        <f t="shared" si="11"/>
        <v>0.2</v>
      </c>
      <c r="U89" s="73">
        <f t="shared" si="12"/>
        <v>0.2</v>
      </c>
      <c r="V89" s="73">
        <f t="shared" si="13"/>
        <v>0.4</v>
      </c>
    </row>
    <row r="90" spans="1:22" ht="11.1" customHeight="1" x14ac:dyDescent="0.2">
      <c r="A90" s="71">
        <v>12</v>
      </c>
      <c r="B90" s="72" t="s">
        <v>166</v>
      </c>
      <c r="C90" s="73">
        <f t="shared" si="10"/>
        <v>0.14583333333333334</v>
      </c>
      <c r="D90" s="71">
        <v>27</v>
      </c>
      <c r="E90" s="71">
        <v>51</v>
      </c>
      <c r="F90" s="71">
        <v>48</v>
      </c>
      <c r="G90" s="71">
        <v>8</v>
      </c>
      <c r="H90" s="71">
        <v>7</v>
      </c>
      <c r="I90" s="71">
        <v>0</v>
      </c>
      <c r="J90" s="71">
        <v>0</v>
      </c>
      <c r="K90" s="71">
        <v>0</v>
      </c>
      <c r="L90" s="71">
        <v>1</v>
      </c>
      <c r="M90" s="71">
        <v>2</v>
      </c>
      <c r="N90" s="71">
        <v>14</v>
      </c>
      <c r="O90" s="71">
        <v>1</v>
      </c>
      <c r="P90" s="71">
        <v>9</v>
      </c>
      <c r="Q90" s="71">
        <v>0</v>
      </c>
      <c r="R90" s="71">
        <v>0</v>
      </c>
      <c r="S90" s="71">
        <v>0</v>
      </c>
      <c r="T90" s="73">
        <f t="shared" si="11"/>
        <v>0.19607843137254902</v>
      </c>
      <c r="U90" s="73">
        <f t="shared" si="12"/>
        <v>0.14583333333333334</v>
      </c>
      <c r="V90" s="73">
        <f t="shared" si="13"/>
        <v>0.34191176470588236</v>
      </c>
    </row>
    <row r="91" spans="1:22" ht="11.1" customHeight="1" x14ac:dyDescent="0.2">
      <c r="A91" s="71">
        <v>22</v>
      </c>
      <c r="B91" s="72" t="s">
        <v>167</v>
      </c>
      <c r="C91" s="73">
        <f t="shared" si="10"/>
        <v>0.14285714285714285</v>
      </c>
      <c r="D91" s="71">
        <v>3</v>
      </c>
      <c r="E91" s="71">
        <v>7</v>
      </c>
      <c r="F91" s="71">
        <v>7</v>
      </c>
      <c r="G91" s="71">
        <v>0</v>
      </c>
      <c r="H91" s="71">
        <v>1</v>
      </c>
      <c r="I91" s="71">
        <v>0</v>
      </c>
      <c r="J91" s="71">
        <v>0</v>
      </c>
      <c r="K91" s="71">
        <v>0</v>
      </c>
      <c r="L91" s="71">
        <v>0</v>
      </c>
      <c r="M91" s="71">
        <v>0</v>
      </c>
      <c r="N91" s="71">
        <v>2</v>
      </c>
      <c r="O91" s="71">
        <v>0</v>
      </c>
      <c r="P91" s="71">
        <v>0</v>
      </c>
      <c r="Q91" s="71">
        <v>0</v>
      </c>
      <c r="R91" s="71">
        <v>0</v>
      </c>
      <c r="S91" s="71">
        <v>0</v>
      </c>
      <c r="T91" s="73">
        <f t="shared" si="11"/>
        <v>0.14285714285714285</v>
      </c>
      <c r="U91" s="73">
        <f t="shared" si="12"/>
        <v>0.14285714285714285</v>
      </c>
      <c r="V91" s="73">
        <f t="shared" si="13"/>
        <v>0.2857142857142857</v>
      </c>
    </row>
    <row r="92" spans="1:22" ht="11.1" customHeight="1" x14ac:dyDescent="0.2">
      <c r="A92" s="71">
        <v>8</v>
      </c>
      <c r="B92" s="72" t="s">
        <v>168</v>
      </c>
      <c r="C92" s="73">
        <f t="shared" si="10"/>
        <v>0.14285714285714285</v>
      </c>
      <c r="D92" s="71">
        <v>11</v>
      </c>
      <c r="E92" s="71">
        <v>10</v>
      </c>
      <c r="F92" s="71">
        <v>7</v>
      </c>
      <c r="G92" s="71">
        <v>2</v>
      </c>
      <c r="H92" s="71">
        <v>1</v>
      </c>
      <c r="I92" s="71">
        <v>0</v>
      </c>
      <c r="J92" s="71">
        <v>0</v>
      </c>
      <c r="K92" s="71">
        <v>0</v>
      </c>
      <c r="L92" s="71">
        <v>1</v>
      </c>
      <c r="M92" s="71">
        <v>3</v>
      </c>
      <c r="N92" s="71">
        <v>2</v>
      </c>
      <c r="O92" s="71">
        <v>0</v>
      </c>
      <c r="P92" s="71">
        <v>1</v>
      </c>
      <c r="Q92" s="71">
        <v>0</v>
      </c>
      <c r="R92" s="71">
        <v>0</v>
      </c>
      <c r="S92" s="71">
        <v>0</v>
      </c>
      <c r="T92" s="73">
        <f t="shared" si="11"/>
        <v>0.4</v>
      </c>
      <c r="U92" s="73">
        <f t="shared" si="12"/>
        <v>0.14285714285714285</v>
      </c>
      <c r="V92" s="73">
        <f t="shared" si="13"/>
        <v>0.54285714285714293</v>
      </c>
    </row>
    <row r="93" spans="1:22" ht="11.1" customHeight="1" x14ac:dyDescent="0.2">
      <c r="A93" s="71">
        <v>17</v>
      </c>
      <c r="B93" s="72" t="s">
        <v>169</v>
      </c>
      <c r="C93" s="73">
        <f t="shared" si="10"/>
        <v>0.125</v>
      </c>
      <c r="D93" s="71">
        <v>13</v>
      </c>
      <c r="E93" s="71">
        <v>20</v>
      </c>
      <c r="F93" s="71">
        <v>16</v>
      </c>
      <c r="G93" s="71">
        <v>2</v>
      </c>
      <c r="H93" s="71">
        <v>2</v>
      </c>
      <c r="I93" s="71">
        <v>1</v>
      </c>
      <c r="J93" s="71">
        <v>0</v>
      </c>
      <c r="K93" s="71">
        <v>0</v>
      </c>
      <c r="L93" s="71">
        <v>2</v>
      </c>
      <c r="M93" s="71">
        <v>4</v>
      </c>
      <c r="N93" s="71">
        <v>6</v>
      </c>
      <c r="O93" s="71">
        <v>0</v>
      </c>
      <c r="P93" s="71">
        <v>1</v>
      </c>
      <c r="Q93" s="71">
        <v>0</v>
      </c>
      <c r="R93" s="71">
        <v>0</v>
      </c>
      <c r="S93" s="71">
        <v>0</v>
      </c>
      <c r="T93" s="73">
        <f t="shared" si="11"/>
        <v>0.3</v>
      </c>
      <c r="U93" s="73">
        <f t="shared" si="12"/>
        <v>0.1875</v>
      </c>
      <c r="V93" s="73">
        <f t="shared" si="13"/>
        <v>0.48749999999999999</v>
      </c>
    </row>
    <row r="94" spans="1:22" ht="11.1" customHeight="1" x14ac:dyDescent="0.2">
      <c r="A94" s="71">
        <v>11</v>
      </c>
      <c r="B94" s="72" t="s">
        <v>170</v>
      </c>
      <c r="C94" s="73">
        <f t="shared" si="10"/>
        <v>0</v>
      </c>
      <c r="D94" s="71">
        <v>12</v>
      </c>
      <c r="E94" s="71">
        <v>1</v>
      </c>
      <c r="F94" s="71">
        <v>1</v>
      </c>
      <c r="G94" s="71"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  <c r="M94" s="71">
        <v>0</v>
      </c>
      <c r="N94" s="71">
        <v>1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73">
        <f t="shared" si="11"/>
        <v>0</v>
      </c>
      <c r="U94" s="73">
        <f t="shared" si="12"/>
        <v>0</v>
      </c>
      <c r="V94" s="73">
        <f t="shared" si="13"/>
        <v>0</v>
      </c>
    </row>
    <row r="95" spans="1:22" ht="11.1" customHeight="1" x14ac:dyDescent="0.2">
      <c r="A95" s="71">
        <v>18</v>
      </c>
      <c r="B95" s="72" t="s">
        <v>171</v>
      </c>
      <c r="C95" s="73">
        <v>0</v>
      </c>
      <c r="D95" s="71">
        <v>14</v>
      </c>
      <c r="E95" s="71">
        <v>0</v>
      </c>
      <c r="F95" s="71">
        <v>0</v>
      </c>
      <c r="G95" s="71">
        <v>1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0</v>
      </c>
      <c r="O95" s="71">
        <v>0</v>
      </c>
      <c r="P95" s="71">
        <v>1</v>
      </c>
      <c r="Q95" s="71">
        <v>0</v>
      </c>
      <c r="R95" s="71">
        <v>0</v>
      </c>
      <c r="S95" s="71">
        <v>0</v>
      </c>
      <c r="T95" s="73">
        <v>0</v>
      </c>
      <c r="U95" s="73">
        <v>0</v>
      </c>
      <c r="V95" s="73">
        <v>0</v>
      </c>
    </row>
    <row r="96" spans="1:22" ht="11.1" customHeight="1" x14ac:dyDescent="0.2">
      <c r="A96" s="165"/>
      <c r="B96" s="163" t="s">
        <v>110</v>
      </c>
      <c r="C96" s="164">
        <f>H96/F96</f>
        <v>0.28625472887767972</v>
      </c>
      <c r="D96" s="165">
        <v>30</v>
      </c>
      <c r="E96" s="165">
        <f>SUM(E66:E95)</f>
        <v>920</v>
      </c>
      <c r="F96" s="165">
        <f t="shared" ref="F96" si="14">SUM(F66:F95)</f>
        <v>793</v>
      </c>
      <c r="G96" s="165">
        <f t="shared" ref="G96" si="15">SUM(G66:G95)</f>
        <v>150</v>
      </c>
      <c r="H96" s="165">
        <f t="shared" ref="H96" si="16">SUM(H66:H95)</f>
        <v>227</v>
      </c>
      <c r="I96" s="165">
        <f t="shared" ref="I96" si="17">SUM(I66:I95)</f>
        <v>47</v>
      </c>
      <c r="J96" s="165">
        <f t="shared" ref="J96" si="18">SUM(J66:J95)</f>
        <v>4</v>
      </c>
      <c r="K96" s="165">
        <f t="shared" ref="K96" si="19">SUM(K66:K95)</f>
        <v>1</v>
      </c>
      <c r="L96" s="165">
        <f t="shared" ref="L96" si="20">SUM(L66:L95)</f>
        <v>135</v>
      </c>
      <c r="M96" s="165">
        <f t="shared" ref="M96" si="21">SUM(M66:M95)</f>
        <v>98</v>
      </c>
      <c r="N96" s="165">
        <f t="shared" ref="N96" si="22">SUM(N66:N95)</f>
        <v>153</v>
      </c>
      <c r="O96" s="165">
        <f t="shared" ref="O96" si="23">SUM(O66:O95)</f>
        <v>17</v>
      </c>
      <c r="P96" s="165">
        <f t="shared" ref="P96" si="24">SUM(P66:P95)</f>
        <v>64</v>
      </c>
      <c r="Q96" s="165">
        <f t="shared" ref="Q96" si="25">SUM(Q66:Q95)</f>
        <v>5</v>
      </c>
      <c r="R96" s="165">
        <f t="shared" ref="R96" si="26">SUM(R66:R95)</f>
        <v>2</v>
      </c>
      <c r="S96" s="165">
        <f t="shared" ref="S96" si="27">SUM(S66:S95)</f>
        <v>10</v>
      </c>
      <c r="T96" s="164">
        <f>(H96+M96+O96)/(F96+M96+O96+R96+S96)</f>
        <v>0.37173913043478263</v>
      </c>
      <c r="U96" s="164">
        <f>(H96+I96+2*J96+3*K96)/F96</f>
        <v>0.35939470365699872</v>
      </c>
      <c r="V96" s="164">
        <f>T96+U96</f>
        <v>0.73113383409178134</v>
      </c>
    </row>
    <row r="97" spans="1:18" ht="11.1" customHeight="1" x14ac:dyDescent="0.2"/>
    <row r="98" spans="1:18" ht="17.850000000000001" customHeight="1" x14ac:dyDescent="0.25">
      <c r="A98" s="161" t="s">
        <v>177</v>
      </c>
    </row>
    <row r="99" spans="1:18" ht="17.850000000000001" customHeight="1" x14ac:dyDescent="0.2">
      <c r="A99" s="76" t="s">
        <v>62</v>
      </c>
      <c r="B99" s="76" t="s">
        <v>63</v>
      </c>
      <c r="C99" s="83" t="s">
        <v>65</v>
      </c>
      <c r="D99" s="83" t="s">
        <v>117</v>
      </c>
      <c r="E99" s="83" t="s">
        <v>118</v>
      </c>
      <c r="F99" s="83" t="s">
        <v>68</v>
      </c>
      <c r="G99" s="83" t="s">
        <v>119</v>
      </c>
      <c r="H99" s="83" t="s">
        <v>69</v>
      </c>
      <c r="I99" s="83" t="s">
        <v>74</v>
      </c>
      <c r="J99" s="83" t="s">
        <v>76</v>
      </c>
      <c r="K99" s="83" t="s">
        <v>75</v>
      </c>
      <c r="L99" s="83" t="s">
        <v>120</v>
      </c>
      <c r="M99" s="83" t="s">
        <v>121</v>
      </c>
      <c r="N99" s="83" t="s">
        <v>122</v>
      </c>
      <c r="O99" s="83" t="s">
        <v>123</v>
      </c>
      <c r="P99" s="83" t="s">
        <v>124</v>
      </c>
      <c r="Q99" s="83" t="s">
        <v>125</v>
      </c>
      <c r="R99" s="83" t="s">
        <v>126</v>
      </c>
    </row>
    <row r="100" spans="1:18" ht="11.1" customHeight="1" x14ac:dyDescent="0.2">
      <c r="A100" s="71">
        <v>1</v>
      </c>
      <c r="B100" s="72" t="s">
        <v>178</v>
      </c>
      <c r="C100" s="71">
        <v>1</v>
      </c>
      <c r="D100" s="71">
        <v>0</v>
      </c>
      <c r="E100" s="71">
        <v>1</v>
      </c>
      <c r="F100" s="71">
        <v>0</v>
      </c>
      <c r="G100" s="71">
        <v>0</v>
      </c>
      <c r="H100" s="71">
        <v>0</v>
      </c>
      <c r="I100" s="71">
        <v>1</v>
      </c>
      <c r="J100" s="71">
        <v>1</v>
      </c>
      <c r="K100" s="71">
        <v>0</v>
      </c>
      <c r="L100" s="71">
        <v>0</v>
      </c>
      <c r="M100" s="71">
        <v>0</v>
      </c>
      <c r="N100" s="71">
        <v>0</v>
      </c>
      <c r="O100" s="71">
        <v>0</v>
      </c>
      <c r="P100" s="71">
        <v>0</v>
      </c>
      <c r="Q100" s="78">
        <f t="shared" ref="Q100:Q112" si="28">7*(G100/E100)</f>
        <v>0</v>
      </c>
      <c r="R100" s="78">
        <f t="shared" ref="R100:R112" si="29">(H100+I100)/E100</f>
        <v>1</v>
      </c>
    </row>
    <row r="101" spans="1:18" ht="11.1" customHeight="1" x14ac:dyDescent="0.2">
      <c r="A101" s="71">
        <v>50</v>
      </c>
      <c r="B101" s="72" t="s">
        <v>179</v>
      </c>
      <c r="C101" s="71">
        <v>4</v>
      </c>
      <c r="D101" s="71">
        <v>2</v>
      </c>
      <c r="E101" s="71">
        <v>10</v>
      </c>
      <c r="F101" s="71">
        <v>5</v>
      </c>
      <c r="G101" s="71">
        <v>1</v>
      </c>
      <c r="H101" s="71">
        <v>7</v>
      </c>
      <c r="I101" s="71">
        <v>1</v>
      </c>
      <c r="J101" s="71">
        <v>0</v>
      </c>
      <c r="K101" s="71">
        <v>17</v>
      </c>
      <c r="L101" s="71">
        <v>0</v>
      </c>
      <c r="M101" s="71">
        <v>0</v>
      </c>
      <c r="N101" s="71">
        <v>1</v>
      </c>
      <c r="O101" s="71">
        <v>1</v>
      </c>
      <c r="P101" s="71">
        <v>0</v>
      </c>
      <c r="Q101" s="78">
        <f t="shared" si="28"/>
        <v>0.70000000000000007</v>
      </c>
      <c r="R101" s="78">
        <f t="shared" si="29"/>
        <v>0.8</v>
      </c>
    </row>
    <row r="102" spans="1:18" ht="11.1" customHeight="1" x14ac:dyDescent="0.2">
      <c r="A102" s="71">
        <v>65</v>
      </c>
      <c r="B102" s="72" t="s">
        <v>180</v>
      </c>
      <c r="C102" s="71">
        <v>2</v>
      </c>
      <c r="D102" s="71">
        <v>1</v>
      </c>
      <c r="E102" s="71">
        <v>5</v>
      </c>
      <c r="F102" s="71">
        <v>2</v>
      </c>
      <c r="G102" s="71">
        <v>1</v>
      </c>
      <c r="H102" s="71">
        <v>6</v>
      </c>
      <c r="I102" s="71">
        <v>2</v>
      </c>
      <c r="J102" s="71">
        <v>0</v>
      </c>
      <c r="K102" s="71">
        <v>1</v>
      </c>
      <c r="L102" s="71">
        <v>0</v>
      </c>
      <c r="M102" s="71">
        <v>0</v>
      </c>
      <c r="N102" s="71">
        <v>1</v>
      </c>
      <c r="O102" s="71">
        <v>0</v>
      </c>
      <c r="P102" s="71">
        <v>0</v>
      </c>
      <c r="Q102" s="78">
        <f t="shared" si="28"/>
        <v>1.4000000000000001</v>
      </c>
      <c r="R102" s="78">
        <f t="shared" si="29"/>
        <v>1.6</v>
      </c>
    </row>
    <row r="103" spans="1:18" ht="11.1" customHeight="1" x14ac:dyDescent="0.2">
      <c r="A103" s="71">
        <v>7</v>
      </c>
      <c r="B103" s="72" t="s">
        <v>181</v>
      </c>
      <c r="C103" s="71">
        <v>1</v>
      </c>
      <c r="D103" s="71">
        <v>1</v>
      </c>
      <c r="E103" s="71">
        <v>3</v>
      </c>
      <c r="F103" s="71">
        <v>1</v>
      </c>
      <c r="G103" s="71">
        <v>1</v>
      </c>
      <c r="H103" s="71">
        <v>2</v>
      </c>
      <c r="I103" s="71">
        <v>2</v>
      </c>
      <c r="J103" s="71">
        <v>0</v>
      </c>
      <c r="K103" s="71">
        <v>1</v>
      </c>
      <c r="L103" s="71">
        <v>0</v>
      </c>
      <c r="M103" s="71">
        <v>0</v>
      </c>
      <c r="N103" s="71">
        <v>1</v>
      </c>
      <c r="O103" s="71">
        <v>0</v>
      </c>
      <c r="P103" s="71">
        <v>0</v>
      </c>
      <c r="Q103" s="78">
        <f t="shared" si="28"/>
        <v>2.333333333333333</v>
      </c>
      <c r="R103" s="78">
        <f t="shared" si="29"/>
        <v>1.3333333333333333</v>
      </c>
    </row>
    <row r="104" spans="1:18" ht="11.1" customHeight="1" x14ac:dyDescent="0.2">
      <c r="A104" s="71">
        <v>24</v>
      </c>
      <c r="B104" s="72" t="s">
        <v>182</v>
      </c>
      <c r="C104" s="71">
        <v>8</v>
      </c>
      <c r="D104" s="71">
        <v>6</v>
      </c>
      <c r="E104" s="79">
        <v>24.666599999999999</v>
      </c>
      <c r="F104" s="71">
        <v>14</v>
      </c>
      <c r="G104" s="71">
        <v>10</v>
      </c>
      <c r="H104" s="71">
        <v>18</v>
      </c>
      <c r="I104" s="71">
        <v>14</v>
      </c>
      <c r="J104" s="71">
        <v>3</v>
      </c>
      <c r="K104" s="71">
        <v>19</v>
      </c>
      <c r="L104" s="71">
        <v>1</v>
      </c>
      <c r="M104" s="71">
        <v>3</v>
      </c>
      <c r="N104" s="71">
        <v>2</v>
      </c>
      <c r="O104" s="71">
        <v>0</v>
      </c>
      <c r="P104" s="71">
        <v>0</v>
      </c>
      <c r="Q104" s="78">
        <f t="shared" si="28"/>
        <v>2.8378455076905613</v>
      </c>
      <c r="R104" s="78">
        <f t="shared" si="29"/>
        <v>1.2973008035156852</v>
      </c>
    </row>
    <row r="105" spans="1:18" ht="11.1" customHeight="1" x14ac:dyDescent="0.2">
      <c r="A105" s="71">
        <v>21</v>
      </c>
      <c r="B105" s="72" t="s">
        <v>183</v>
      </c>
      <c r="C105" s="71">
        <v>5</v>
      </c>
      <c r="D105" s="71">
        <v>3</v>
      </c>
      <c r="E105" s="71">
        <v>11.33</v>
      </c>
      <c r="F105" s="71">
        <v>18</v>
      </c>
      <c r="G105" s="71">
        <v>6</v>
      </c>
      <c r="H105" s="71">
        <v>17</v>
      </c>
      <c r="I105" s="71">
        <v>9</v>
      </c>
      <c r="J105" s="71">
        <v>6</v>
      </c>
      <c r="K105" s="71">
        <v>11</v>
      </c>
      <c r="L105" s="71">
        <v>0</v>
      </c>
      <c r="M105" s="71">
        <v>1</v>
      </c>
      <c r="N105" s="71">
        <v>2</v>
      </c>
      <c r="O105" s="71">
        <v>0</v>
      </c>
      <c r="P105" s="71">
        <v>0</v>
      </c>
      <c r="Q105" s="78">
        <f t="shared" si="28"/>
        <v>3.7069726390114743</v>
      </c>
      <c r="R105" s="78">
        <f t="shared" si="29"/>
        <v>2.2947925860547218</v>
      </c>
    </row>
    <row r="106" spans="1:18" ht="11.1" customHeight="1" x14ac:dyDescent="0.2">
      <c r="A106" s="71">
        <v>45</v>
      </c>
      <c r="B106" s="72" t="s">
        <v>184</v>
      </c>
      <c r="C106" s="71">
        <v>2</v>
      </c>
      <c r="D106" s="71">
        <v>1</v>
      </c>
      <c r="E106" s="79">
        <v>3.6665999999999999</v>
      </c>
      <c r="F106" s="71">
        <v>9</v>
      </c>
      <c r="G106" s="71">
        <v>2</v>
      </c>
      <c r="H106" s="71">
        <v>6</v>
      </c>
      <c r="I106" s="71">
        <v>9</v>
      </c>
      <c r="J106" s="71">
        <v>0</v>
      </c>
      <c r="K106" s="71">
        <v>5</v>
      </c>
      <c r="L106" s="71">
        <v>0</v>
      </c>
      <c r="M106" s="71">
        <v>0</v>
      </c>
      <c r="N106" s="71">
        <v>1</v>
      </c>
      <c r="O106" s="71">
        <v>0</v>
      </c>
      <c r="P106" s="71">
        <v>0</v>
      </c>
      <c r="Q106" s="78">
        <f t="shared" si="28"/>
        <v>3.8182512409316534</v>
      </c>
      <c r="R106" s="78">
        <f t="shared" si="29"/>
        <v>4.090983472426772</v>
      </c>
    </row>
    <row r="107" spans="1:18" ht="11.1" customHeight="1" x14ac:dyDescent="0.2">
      <c r="A107" s="71">
        <v>2</v>
      </c>
      <c r="B107" s="87" t="s">
        <v>155</v>
      </c>
      <c r="C107" s="71">
        <v>3</v>
      </c>
      <c r="D107" s="71">
        <v>0</v>
      </c>
      <c r="E107" s="71">
        <v>5</v>
      </c>
      <c r="F107" s="71">
        <v>4</v>
      </c>
      <c r="G107" s="71">
        <v>3</v>
      </c>
      <c r="H107" s="71">
        <v>5</v>
      </c>
      <c r="I107" s="71">
        <v>1</v>
      </c>
      <c r="J107" s="71">
        <v>0</v>
      </c>
      <c r="K107" s="71">
        <v>1</v>
      </c>
      <c r="L107" s="71">
        <v>0</v>
      </c>
      <c r="M107" s="71">
        <v>0</v>
      </c>
      <c r="N107" s="71">
        <v>0</v>
      </c>
      <c r="O107" s="71">
        <v>0</v>
      </c>
      <c r="P107" s="71">
        <v>0</v>
      </c>
      <c r="Q107" s="78">
        <f t="shared" si="28"/>
        <v>4.2</v>
      </c>
      <c r="R107" s="78">
        <f t="shared" si="29"/>
        <v>1.2</v>
      </c>
    </row>
    <row r="108" spans="1:18" ht="11.1" customHeight="1" x14ac:dyDescent="0.2">
      <c r="A108" s="71">
        <v>15</v>
      </c>
      <c r="B108" s="72" t="s">
        <v>185</v>
      </c>
      <c r="C108" s="71">
        <v>10</v>
      </c>
      <c r="D108" s="71">
        <v>6</v>
      </c>
      <c r="E108" s="71">
        <v>36</v>
      </c>
      <c r="F108" s="71">
        <v>33</v>
      </c>
      <c r="G108" s="71">
        <v>26</v>
      </c>
      <c r="H108" s="71">
        <v>50</v>
      </c>
      <c r="I108" s="71">
        <v>21</v>
      </c>
      <c r="J108" s="71">
        <v>3</v>
      </c>
      <c r="K108" s="71">
        <v>23</v>
      </c>
      <c r="L108" s="71">
        <v>2</v>
      </c>
      <c r="M108" s="71">
        <v>2</v>
      </c>
      <c r="N108" s="71">
        <v>1</v>
      </c>
      <c r="O108" s="71">
        <v>0</v>
      </c>
      <c r="P108" s="71">
        <v>0</v>
      </c>
      <c r="Q108" s="78">
        <f t="shared" si="28"/>
        <v>5.0555555555555554</v>
      </c>
      <c r="R108" s="78">
        <f t="shared" si="29"/>
        <v>1.9722222222222223</v>
      </c>
    </row>
    <row r="109" spans="1:18" ht="11.1" customHeight="1" x14ac:dyDescent="0.2">
      <c r="A109" s="71">
        <v>11</v>
      </c>
      <c r="B109" s="72" t="s">
        <v>186</v>
      </c>
      <c r="C109" s="71">
        <v>9</v>
      </c>
      <c r="D109" s="71">
        <v>0</v>
      </c>
      <c r="E109" s="71">
        <v>11</v>
      </c>
      <c r="F109" s="71">
        <v>10</v>
      </c>
      <c r="G109" s="71">
        <v>8</v>
      </c>
      <c r="H109" s="71">
        <v>11</v>
      </c>
      <c r="I109" s="71">
        <v>14</v>
      </c>
      <c r="J109" s="71">
        <v>1</v>
      </c>
      <c r="K109" s="71">
        <v>12</v>
      </c>
      <c r="L109" s="71">
        <v>0</v>
      </c>
      <c r="M109" s="71">
        <v>1</v>
      </c>
      <c r="N109" s="71">
        <v>0</v>
      </c>
      <c r="O109" s="71">
        <v>0</v>
      </c>
      <c r="P109" s="71">
        <v>0</v>
      </c>
      <c r="Q109" s="78">
        <f t="shared" si="28"/>
        <v>5.0909090909090908</v>
      </c>
      <c r="R109" s="78">
        <f t="shared" si="29"/>
        <v>2.2727272727272729</v>
      </c>
    </row>
    <row r="110" spans="1:18" ht="11.1" customHeight="1" x14ac:dyDescent="0.2">
      <c r="A110" s="71">
        <v>18</v>
      </c>
      <c r="B110" s="72" t="s">
        <v>187</v>
      </c>
      <c r="C110" s="71">
        <v>11</v>
      </c>
      <c r="D110" s="71">
        <v>5</v>
      </c>
      <c r="E110" s="79">
        <v>34.666600000000003</v>
      </c>
      <c r="F110" s="71">
        <v>33</v>
      </c>
      <c r="G110" s="71">
        <v>29</v>
      </c>
      <c r="H110" s="71">
        <v>41</v>
      </c>
      <c r="I110" s="71">
        <v>29</v>
      </c>
      <c r="J110" s="71">
        <v>5</v>
      </c>
      <c r="K110" s="71">
        <v>31</v>
      </c>
      <c r="L110" s="71">
        <v>1</v>
      </c>
      <c r="M110" s="71">
        <v>3</v>
      </c>
      <c r="N110" s="71">
        <v>4</v>
      </c>
      <c r="O110" s="71">
        <v>1</v>
      </c>
      <c r="P110" s="71">
        <v>0</v>
      </c>
      <c r="Q110" s="78">
        <f t="shared" si="28"/>
        <v>5.8557804918855609</v>
      </c>
      <c r="R110" s="78">
        <f t="shared" si="29"/>
        <v>2.0192346523743314</v>
      </c>
    </row>
    <row r="111" spans="1:18" ht="11.1" customHeight="1" x14ac:dyDescent="0.2">
      <c r="A111" s="71">
        <v>31</v>
      </c>
      <c r="B111" s="72" t="s">
        <v>188</v>
      </c>
      <c r="C111" s="71">
        <v>9</v>
      </c>
      <c r="D111" s="71">
        <v>1</v>
      </c>
      <c r="E111" s="79">
        <v>8.6666000000000007</v>
      </c>
      <c r="F111" s="71">
        <v>22</v>
      </c>
      <c r="G111" s="71">
        <v>20</v>
      </c>
      <c r="H111" s="71">
        <v>12</v>
      </c>
      <c r="I111" s="71">
        <v>16</v>
      </c>
      <c r="J111" s="71">
        <v>9</v>
      </c>
      <c r="K111" s="71">
        <v>5</v>
      </c>
      <c r="L111" s="71">
        <v>0</v>
      </c>
      <c r="M111" s="71">
        <v>0</v>
      </c>
      <c r="N111" s="71">
        <v>2</v>
      </c>
      <c r="O111" s="71">
        <v>0</v>
      </c>
      <c r="P111" s="71">
        <v>0</v>
      </c>
      <c r="Q111" s="78">
        <f t="shared" si="28"/>
        <v>16.153970415157037</v>
      </c>
      <c r="R111" s="78">
        <f t="shared" si="29"/>
        <v>3.2307940830314075</v>
      </c>
    </row>
    <row r="112" spans="1:18" ht="11.1" customHeight="1" x14ac:dyDescent="0.2">
      <c r="A112" s="179"/>
      <c r="B112" s="180" t="s">
        <v>110</v>
      </c>
      <c r="C112" s="179">
        <v>26</v>
      </c>
      <c r="D112" s="179">
        <v>26</v>
      </c>
      <c r="E112" s="179">
        <f>SUM(E100:E111)</f>
        <v>153.99639999999999</v>
      </c>
      <c r="F112" s="179">
        <f t="shared" ref="F112:P112" si="30">SUM(F100:F111)</f>
        <v>151</v>
      </c>
      <c r="G112" s="179">
        <f t="shared" si="30"/>
        <v>107</v>
      </c>
      <c r="H112" s="179">
        <f t="shared" si="30"/>
        <v>175</v>
      </c>
      <c r="I112" s="179">
        <f t="shared" si="30"/>
        <v>119</v>
      </c>
      <c r="J112" s="179">
        <f t="shared" si="30"/>
        <v>28</v>
      </c>
      <c r="K112" s="179">
        <f t="shared" si="30"/>
        <v>126</v>
      </c>
      <c r="L112" s="179">
        <f t="shared" si="30"/>
        <v>4</v>
      </c>
      <c r="M112" s="179">
        <f t="shared" si="30"/>
        <v>10</v>
      </c>
      <c r="N112" s="179">
        <f t="shared" si="30"/>
        <v>15</v>
      </c>
      <c r="O112" s="179">
        <f t="shared" si="30"/>
        <v>2</v>
      </c>
      <c r="P112" s="179">
        <f t="shared" si="30"/>
        <v>0</v>
      </c>
      <c r="Q112" s="166">
        <f t="shared" si="28"/>
        <v>4.8637500616897542</v>
      </c>
      <c r="R112" s="166">
        <f t="shared" si="29"/>
        <v>1.9091355382333615</v>
      </c>
    </row>
    <row r="113" spans="1:18" ht="11.1" customHeight="1" x14ac:dyDescent="0.2">
      <c r="A113" s="22"/>
      <c r="B113" s="23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8"/>
      <c r="R113" s="28"/>
    </row>
    <row r="114" spans="1:18" ht="14.25" customHeight="1" x14ac:dyDescent="0.25">
      <c r="A114" s="161" t="s">
        <v>189</v>
      </c>
    </row>
    <row r="115" spans="1:18" ht="11.1" customHeight="1" x14ac:dyDescent="0.2">
      <c r="A115" s="76" t="s">
        <v>62</v>
      </c>
      <c r="B115" s="83" t="s">
        <v>63</v>
      </c>
      <c r="C115" s="83" t="s">
        <v>65</v>
      </c>
      <c r="D115" s="83" t="s">
        <v>117</v>
      </c>
      <c r="E115" s="83" t="s">
        <v>118</v>
      </c>
      <c r="F115" s="83" t="s">
        <v>68</v>
      </c>
      <c r="G115" s="83" t="s">
        <v>119</v>
      </c>
      <c r="H115" s="83" t="s">
        <v>69</v>
      </c>
      <c r="I115" s="83" t="s">
        <v>74</v>
      </c>
      <c r="J115" s="83" t="s">
        <v>76</v>
      </c>
      <c r="K115" s="83" t="s">
        <v>75</v>
      </c>
      <c r="L115" s="83" t="s">
        <v>120</v>
      </c>
      <c r="M115" s="83" t="s">
        <v>121</v>
      </c>
      <c r="N115" s="83" t="s">
        <v>122</v>
      </c>
      <c r="O115" s="83" t="s">
        <v>123</v>
      </c>
      <c r="P115" s="83" t="s">
        <v>124</v>
      </c>
      <c r="Q115" s="83" t="s">
        <v>125</v>
      </c>
      <c r="R115" s="83" t="s">
        <v>126</v>
      </c>
    </row>
    <row r="116" spans="1:18" ht="11.1" customHeight="1" x14ac:dyDescent="0.2">
      <c r="A116" s="71">
        <v>50</v>
      </c>
      <c r="B116" s="72" t="s">
        <v>179</v>
      </c>
      <c r="C116" s="184">
        <v>1</v>
      </c>
      <c r="D116" s="184">
        <v>1</v>
      </c>
      <c r="E116" s="184">
        <v>7</v>
      </c>
      <c r="F116" s="184">
        <v>3</v>
      </c>
      <c r="G116" s="184">
        <v>2</v>
      </c>
      <c r="H116" s="184">
        <v>6</v>
      </c>
      <c r="I116" s="184">
        <v>3</v>
      </c>
      <c r="J116" s="184">
        <v>0</v>
      </c>
      <c r="K116" s="184">
        <v>9</v>
      </c>
      <c r="L116" s="184">
        <v>1</v>
      </c>
      <c r="M116" s="184">
        <v>1</v>
      </c>
      <c r="N116" s="184">
        <v>0</v>
      </c>
      <c r="O116" s="184">
        <v>0</v>
      </c>
      <c r="P116" s="184">
        <v>0</v>
      </c>
      <c r="Q116" s="78">
        <f t="shared" ref="Q116:Q121" si="31">7*(G116/E116)</f>
        <v>2</v>
      </c>
      <c r="R116" s="78">
        <f t="shared" ref="R116:R121" si="32">(H116+I116)/E116</f>
        <v>1.2857142857142858</v>
      </c>
    </row>
    <row r="117" spans="1:18" ht="11.1" customHeight="1" x14ac:dyDescent="0.2">
      <c r="A117" s="71"/>
      <c r="B117" s="72" t="s">
        <v>187</v>
      </c>
      <c r="C117" s="71">
        <v>1</v>
      </c>
      <c r="D117" s="71">
        <v>1</v>
      </c>
      <c r="E117" s="71">
        <v>7</v>
      </c>
      <c r="F117" s="71">
        <v>4</v>
      </c>
      <c r="G117" s="71">
        <v>3</v>
      </c>
      <c r="H117" s="71">
        <v>7</v>
      </c>
      <c r="I117" s="71">
        <v>4</v>
      </c>
      <c r="J117" s="71">
        <v>2</v>
      </c>
      <c r="K117" s="71">
        <v>6</v>
      </c>
      <c r="L117" s="71">
        <v>1</v>
      </c>
      <c r="M117" s="71">
        <v>1</v>
      </c>
      <c r="N117" s="71">
        <v>0</v>
      </c>
      <c r="O117" s="71">
        <v>0</v>
      </c>
      <c r="P117" s="71">
        <v>0</v>
      </c>
      <c r="Q117" s="78">
        <f t="shared" si="31"/>
        <v>3</v>
      </c>
      <c r="R117" s="78">
        <f t="shared" si="32"/>
        <v>1.5714285714285714</v>
      </c>
    </row>
    <row r="118" spans="1:18" ht="11.1" customHeight="1" x14ac:dyDescent="0.2">
      <c r="A118" s="71"/>
      <c r="B118" s="72" t="s">
        <v>185</v>
      </c>
      <c r="C118" s="71">
        <v>1</v>
      </c>
      <c r="D118" s="71">
        <v>1</v>
      </c>
      <c r="E118" s="71">
        <v>6</v>
      </c>
      <c r="F118" s="71">
        <v>8</v>
      </c>
      <c r="G118" s="71">
        <v>4</v>
      </c>
      <c r="H118" s="71">
        <v>8</v>
      </c>
      <c r="I118" s="71">
        <v>2</v>
      </c>
      <c r="J118" s="71">
        <v>0</v>
      </c>
      <c r="K118" s="71">
        <v>0</v>
      </c>
      <c r="L118" s="71">
        <v>1</v>
      </c>
      <c r="M118" s="71">
        <v>0</v>
      </c>
      <c r="N118" s="71">
        <v>1</v>
      </c>
      <c r="O118" s="71">
        <v>0</v>
      </c>
      <c r="P118" s="71">
        <v>0</v>
      </c>
      <c r="Q118" s="78">
        <f t="shared" si="31"/>
        <v>4.6666666666666661</v>
      </c>
      <c r="R118" s="78">
        <f t="shared" si="32"/>
        <v>1.6666666666666667</v>
      </c>
    </row>
    <row r="119" spans="1:18" ht="11.1" customHeight="1" x14ac:dyDescent="0.2">
      <c r="A119" s="71"/>
      <c r="B119" s="72" t="s">
        <v>182</v>
      </c>
      <c r="C119" s="71">
        <v>1</v>
      </c>
      <c r="D119" s="71">
        <v>1</v>
      </c>
      <c r="E119" s="71">
        <v>7</v>
      </c>
      <c r="F119" s="71">
        <v>8</v>
      </c>
      <c r="G119" s="71">
        <v>5</v>
      </c>
      <c r="H119" s="71">
        <v>11</v>
      </c>
      <c r="I119" s="71">
        <v>3</v>
      </c>
      <c r="J119" s="71">
        <v>0</v>
      </c>
      <c r="K119" s="71">
        <v>3</v>
      </c>
      <c r="L119" s="71">
        <v>0</v>
      </c>
      <c r="M119" s="71">
        <v>0</v>
      </c>
      <c r="N119" s="71">
        <v>0</v>
      </c>
      <c r="O119" s="71">
        <v>0</v>
      </c>
      <c r="P119" s="71">
        <v>0</v>
      </c>
      <c r="Q119" s="78">
        <f t="shared" si="31"/>
        <v>5</v>
      </c>
      <c r="R119" s="78">
        <f t="shared" si="32"/>
        <v>2</v>
      </c>
    </row>
    <row r="120" spans="1:18" ht="11.1" customHeight="1" x14ac:dyDescent="0.2">
      <c r="A120" s="71"/>
      <c r="B120" s="72" t="s">
        <v>186</v>
      </c>
      <c r="C120" s="71">
        <v>1</v>
      </c>
      <c r="D120" s="71">
        <v>0</v>
      </c>
      <c r="E120" s="79">
        <v>0.33333000000000002</v>
      </c>
      <c r="F120" s="71">
        <v>1</v>
      </c>
      <c r="G120" s="71">
        <v>1</v>
      </c>
      <c r="H120" s="71">
        <v>1</v>
      </c>
      <c r="I120" s="71">
        <v>1</v>
      </c>
      <c r="J120" s="71">
        <v>0</v>
      </c>
      <c r="K120" s="71">
        <v>0</v>
      </c>
      <c r="L120" s="71">
        <v>0</v>
      </c>
      <c r="M120" s="71">
        <v>0</v>
      </c>
      <c r="N120" s="71">
        <v>1</v>
      </c>
      <c r="O120" s="71">
        <v>0</v>
      </c>
      <c r="P120" s="71">
        <v>0</v>
      </c>
      <c r="Q120" s="78">
        <f t="shared" si="31"/>
        <v>21.000210002100019</v>
      </c>
      <c r="R120" s="78">
        <f t="shared" si="32"/>
        <v>6.0000600006000058</v>
      </c>
    </row>
    <row r="121" spans="1:18" ht="11.1" customHeight="1" x14ac:dyDescent="0.2">
      <c r="A121" s="179"/>
      <c r="B121" s="180" t="s">
        <v>110</v>
      </c>
      <c r="C121" s="179">
        <v>4</v>
      </c>
      <c r="D121" s="179">
        <v>4</v>
      </c>
      <c r="E121" s="182">
        <f>SUM(E116:E120)</f>
        <v>27.33333</v>
      </c>
      <c r="F121" s="183">
        <f t="shared" ref="F121:P121" si="33">SUM(F116:F120)</f>
        <v>24</v>
      </c>
      <c r="G121" s="183">
        <f t="shared" si="33"/>
        <v>15</v>
      </c>
      <c r="H121" s="183">
        <f t="shared" si="33"/>
        <v>33</v>
      </c>
      <c r="I121" s="183">
        <f t="shared" si="33"/>
        <v>13</v>
      </c>
      <c r="J121" s="183">
        <f t="shared" si="33"/>
        <v>2</v>
      </c>
      <c r="K121" s="183">
        <f t="shared" si="33"/>
        <v>18</v>
      </c>
      <c r="L121" s="183">
        <f t="shared" si="33"/>
        <v>3</v>
      </c>
      <c r="M121" s="183">
        <f t="shared" si="33"/>
        <v>2</v>
      </c>
      <c r="N121" s="183">
        <f t="shared" si="33"/>
        <v>2</v>
      </c>
      <c r="O121" s="183">
        <f t="shared" si="33"/>
        <v>0</v>
      </c>
      <c r="P121" s="183">
        <f t="shared" si="33"/>
        <v>0</v>
      </c>
      <c r="Q121" s="166">
        <f t="shared" si="31"/>
        <v>3.8414638831053516</v>
      </c>
      <c r="R121" s="166">
        <f t="shared" si="32"/>
        <v>1.6829270345032969</v>
      </c>
    </row>
    <row r="122" spans="1:18" ht="11.1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ht="11.1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ht="11.1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ht="11.1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ht="11.1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ht="18.75" customHeight="1" x14ac:dyDescent="0.25">
      <c r="A127" s="161" t="s">
        <v>190</v>
      </c>
    </row>
    <row r="128" spans="1:18" ht="11.1" customHeight="1" x14ac:dyDescent="0.2">
      <c r="A128" s="76" t="s">
        <v>62</v>
      </c>
      <c r="B128" s="76" t="s">
        <v>63</v>
      </c>
      <c r="C128" s="83" t="s">
        <v>65</v>
      </c>
      <c r="D128" s="83" t="s">
        <v>117</v>
      </c>
      <c r="E128" s="83" t="s">
        <v>118</v>
      </c>
      <c r="F128" s="83" t="s">
        <v>68</v>
      </c>
      <c r="G128" s="83" t="s">
        <v>119</v>
      </c>
      <c r="H128" s="83" t="s">
        <v>69</v>
      </c>
      <c r="I128" s="83" t="s">
        <v>74</v>
      </c>
      <c r="J128" s="83" t="s">
        <v>76</v>
      </c>
      <c r="K128" s="83" t="s">
        <v>75</v>
      </c>
      <c r="L128" s="83" t="s">
        <v>120</v>
      </c>
      <c r="M128" s="83" t="s">
        <v>121</v>
      </c>
      <c r="N128" s="83" t="s">
        <v>122</v>
      </c>
      <c r="O128" s="83" t="s">
        <v>123</v>
      </c>
      <c r="P128" s="83" t="s">
        <v>124</v>
      </c>
      <c r="Q128" s="83" t="s">
        <v>125</v>
      </c>
      <c r="R128" s="83" t="s">
        <v>126</v>
      </c>
    </row>
    <row r="129" spans="1:21" ht="11.1" customHeight="1" x14ac:dyDescent="0.2">
      <c r="A129" s="71">
        <v>1</v>
      </c>
      <c r="B129" s="72" t="s">
        <v>178</v>
      </c>
      <c r="C129" s="71">
        <v>1</v>
      </c>
      <c r="D129" s="71">
        <v>0</v>
      </c>
      <c r="E129" s="71">
        <v>1</v>
      </c>
      <c r="F129" s="71">
        <v>0</v>
      </c>
      <c r="G129" s="71">
        <v>0</v>
      </c>
      <c r="H129" s="71">
        <v>0</v>
      </c>
      <c r="I129" s="71">
        <v>1</v>
      </c>
      <c r="J129" s="71">
        <v>1</v>
      </c>
      <c r="K129" s="71">
        <v>0</v>
      </c>
      <c r="L129" s="71">
        <v>0</v>
      </c>
      <c r="M129" s="71">
        <v>0</v>
      </c>
      <c r="N129" s="71">
        <v>0</v>
      </c>
      <c r="O129" s="71">
        <v>0</v>
      </c>
      <c r="P129" s="71">
        <v>0</v>
      </c>
      <c r="Q129" s="78">
        <f t="shared" ref="Q129:Q141" si="34">7*(G129/E129)</f>
        <v>0</v>
      </c>
      <c r="R129" s="78">
        <f t="shared" ref="R129:R141" si="35">(H129+I129)/E129</f>
        <v>1</v>
      </c>
    </row>
    <row r="130" spans="1:21" ht="11.1" customHeight="1" x14ac:dyDescent="0.2">
      <c r="A130" s="71">
        <v>50</v>
      </c>
      <c r="B130" s="72" t="s">
        <v>179</v>
      </c>
      <c r="C130" s="71">
        <v>5</v>
      </c>
      <c r="D130" s="71">
        <v>3</v>
      </c>
      <c r="E130" s="71">
        <v>17</v>
      </c>
      <c r="F130" s="71">
        <v>8</v>
      </c>
      <c r="G130" s="71">
        <v>3</v>
      </c>
      <c r="H130" s="71">
        <v>13</v>
      </c>
      <c r="I130" s="71">
        <v>4</v>
      </c>
      <c r="J130" s="71">
        <v>0</v>
      </c>
      <c r="K130" s="71">
        <v>26</v>
      </c>
      <c r="L130" s="71">
        <v>1</v>
      </c>
      <c r="M130" s="71">
        <v>1</v>
      </c>
      <c r="N130" s="71">
        <v>1</v>
      </c>
      <c r="O130" s="71">
        <v>1</v>
      </c>
      <c r="P130" s="71">
        <v>0</v>
      </c>
      <c r="Q130" s="78">
        <f t="shared" si="34"/>
        <v>1.2352941176470589</v>
      </c>
      <c r="R130" s="78">
        <f t="shared" si="35"/>
        <v>1</v>
      </c>
    </row>
    <row r="131" spans="1:21" ht="11.1" customHeight="1" x14ac:dyDescent="0.2">
      <c r="A131" s="71">
        <v>65</v>
      </c>
      <c r="B131" s="72" t="s">
        <v>180</v>
      </c>
      <c r="C131" s="71">
        <v>2</v>
      </c>
      <c r="D131" s="71">
        <v>1</v>
      </c>
      <c r="E131" s="71">
        <v>5</v>
      </c>
      <c r="F131" s="71">
        <v>2</v>
      </c>
      <c r="G131" s="71">
        <v>1</v>
      </c>
      <c r="H131" s="71">
        <v>6</v>
      </c>
      <c r="I131" s="71">
        <v>2</v>
      </c>
      <c r="J131" s="71">
        <v>0</v>
      </c>
      <c r="K131" s="71">
        <v>1</v>
      </c>
      <c r="L131" s="71">
        <v>0</v>
      </c>
      <c r="M131" s="71">
        <v>0</v>
      </c>
      <c r="N131" s="71">
        <v>1</v>
      </c>
      <c r="O131" s="71">
        <v>0</v>
      </c>
      <c r="P131" s="71">
        <v>0</v>
      </c>
      <c r="Q131" s="78">
        <f t="shared" si="34"/>
        <v>1.4000000000000001</v>
      </c>
      <c r="R131" s="78">
        <f t="shared" si="35"/>
        <v>1.6</v>
      </c>
    </row>
    <row r="132" spans="1:21" ht="11.1" customHeight="1" x14ac:dyDescent="0.2">
      <c r="A132" s="71">
        <v>7</v>
      </c>
      <c r="B132" s="72" t="s">
        <v>181</v>
      </c>
      <c r="C132" s="71">
        <v>1</v>
      </c>
      <c r="D132" s="71">
        <v>1</v>
      </c>
      <c r="E132" s="71">
        <v>3</v>
      </c>
      <c r="F132" s="71">
        <v>1</v>
      </c>
      <c r="G132" s="71">
        <v>1</v>
      </c>
      <c r="H132" s="71">
        <v>2</v>
      </c>
      <c r="I132" s="71">
        <v>2</v>
      </c>
      <c r="J132" s="71">
        <v>0</v>
      </c>
      <c r="K132" s="71">
        <v>1</v>
      </c>
      <c r="L132" s="71">
        <v>0</v>
      </c>
      <c r="M132" s="71">
        <v>0</v>
      </c>
      <c r="N132" s="71">
        <v>1</v>
      </c>
      <c r="O132" s="71">
        <v>0</v>
      </c>
      <c r="P132" s="71">
        <v>0</v>
      </c>
      <c r="Q132" s="78">
        <f t="shared" si="34"/>
        <v>2.333333333333333</v>
      </c>
      <c r="R132" s="78">
        <f t="shared" si="35"/>
        <v>1.3333333333333333</v>
      </c>
    </row>
    <row r="133" spans="1:21" ht="11.1" customHeight="1" x14ac:dyDescent="0.2">
      <c r="A133" s="71">
        <v>24</v>
      </c>
      <c r="B133" s="72" t="s">
        <v>182</v>
      </c>
      <c r="C133" s="71">
        <v>9</v>
      </c>
      <c r="D133" s="71">
        <v>7</v>
      </c>
      <c r="E133" s="71">
        <v>31.67</v>
      </c>
      <c r="F133" s="71">
        <v>22</v>
      </c>
      <c r="G133" s="71">
        <v>15</v>
      </c>
      <c r="H133" s="71">
        <v>29</v>
      </c>
      <c r="I133" s="71">
        <v>17</v>
      </c>
      <c r="J133" s="71">
        <v>3</v>
      </c>
      <c r="K133" s="71">
        <v>22</v>
      </c>
      <c r="L133" s="71">
        <v>1</v>
      </c>
      <c r="M133" s="71">
        <v>3</v>
      </c>
      <c r="N133" s="71">
        <v>2</v>
      </c>
      <c r="O133" s="71">
        <v>0</v>
      </c>
      <c r="P133" s="71">
        <v>0</v>
      </c>
      <c r="Q133" s="78">
        <f t="shared" si="34"/>
        <v>3.315440479949479</v>
      </c>
      <c r="R133" s="78">
        <f t="shared" si="35"/>
        <v>1.4524786864540573</v>
      </c>
    </row>
    <row r="134" spans="1:21" ht="11.1" customHeight="1" x14ac:dyDescent="0.2">
      <c r="A134" s="71">
        <v>21</v>
      </c>
      <c r="B134" s="72" t="s">
        <v>183</v>
      </c>
      <c r="C134" s="71">
        <v>5</v>
      </c>
      <c r="D134" s="71">
        <v>3</v>
      </c>
      <c r="E134" s="71">
        <v>11.33</v>
      </c>
      <c r="F134" s="71">
        <v>18</v>
      </c>
      <c r="G134" s="71">
        <v>6</v>
      </c>
      <c r="H134" s="71">
        <v>17</v>
      </c>
      <c r="I134" s="71">
        <v>9</v>
      </c>
      <c r="J134" s="71">
        <v>6</v>
      </c>
      <c r="K134" s="71">
        <v>11</v>
      </c>
      <c r="L134" s="71">
        <v>0</v>
      </c>
      <c r="M134" s="71">
        <v>1</v>
      </c>
      <c r="N134" s="71">
        <v>2</v>
      </c>
      <c r="O134" s="71">
        <v>0</v>
      </c>
      <c r="P134" s="71">
        <v>0</v>
      </c>
      <c r="Q134" s="78">
        <f t="shared" si="34"/>
        <v>3.7069726390114743</v>
      </c>
      <c r="R134" s="78">
        <f t="shared" si="35"/>
        <v>2.2947925860547218</v>
      </c>
    </row>
    <row r="135" spans="1:21" ht="11.1" customHeight="1" x14ac:dyDescent="0.2">
      <c r="A135" s="71">
        <v>45</v>
      </c>
      <c r="B135" s="72" t="s">
        <v>184</v>
      </c>
      <c r="C135" s="71">
        <v>2</v>
      </c>
      <c r="D135" s="71">
        <v>1</v>
      </c>
      <c r="E135" s="79">
        <v>3.6665999999999999</v>
      </c>
      <c r="F135" s="71">
        <v>9</v>
      </c>
      <c r="G135" s="71">
        <v>2</v>
      </c>
      <c r="H135" s="71">
        <v>6</v>
      </c>
      <c r="I135" s="71">
        <v>9</v>
      </c>
      <c r="J135" s="71">
        <v>0</v>
      </c>
      <c r="K135" s="71">
        <v>5</v>
      </c>
      <c r="L135" s="71">
        <v>0</v>
      </c>
      <c r="M135" s="71">
        <v>0</v>
      </c>
      <c r="N135" s="71">
        <v>1</v>
      </c>
      <c r="O135" s="71">
        <v>0</v>
      </c>
      <c r="P135" s="71">
        <v>0</v>
      </c>
      <c r="Q135" s="78">
        <f t="shared" si="34"/>
        <v>3.8182512409316534</v>
      </c>
      <c r="R135" s="78">
        <f t="shared" si="35"/>
        <v>4.090983472426772</v>
      </c>
    </row>
    <row r="136" spans="1:21" ht="11.1" customHeight="1" x14ac:dyDescent="0.2">
      <c r="A136" s="71">
        <v>2</v>
      </c>
      <c r="B136" s="87" t="s">
        <v>155</v>
      </c>
      <c r="C136" s="71">
        <v>3</v>
      </c>
      <c r="D136" s="71">
        <v>0</v>
      </c>
      <c r="E136" s="71">
        <v>5</v>
      </c>
      <c r="F136" s="71">
        <v>4</v>
      </c>
      <c r="G136" s="71">
        <v>3</v>
      </c>
      <c r="H136" s="71">
        <v>5</v>
      </c>
      <c r="I136" s="71">
        <v>1</v>
      </c>
      <c r="J136" s="71">
        <v>0</v>
      </c>
      <c r="K136" s="71">
        <v>1</v>
      </c>
      <c r="L136" s="71">
        <v>0</v>
      </c>
      <c r="M136" s="71">
        <v>0</v>
      </c>
      <c r="N136" s="71">
        <v>0</v>
      </c>
      <c r="O136" s="71">
        <v>0</v>
      </c>
      <c r="P136" s="71">
        <v>0</v>
      </c>
      <c r="Q136" s="78">
        <f t="shared" si="34"/>
        <v>4.2</v>
      </c>
      <c r="R136" s="78">
        <f t="shared" si="35"/>
        <v>1.2</v>
      </c>
    </row>
    <row r="137" spans="1:21" ht="11.1" customHeight="1" x14ac:dyDescent="0.2">
      <c r="A137" s="71">
        <v>15</v>
      </c>
      <c r="B137" s="72" t="s">
        <v>185</v>
      </c>
      <c r="C137" s="71">
        <v>11</v>
      </c>
      <c r="D137" s="71">
        <v>7</v>
      </c>
      <c r="E137" s="71">
        <v>42</v>
      </c>
      <c r="F137" s="71">
        <v>41</v>
      </c>
      <c r="G137" s="71">
        <v>30</v>
      </c>
      <c r="H137" s="71">
        <v>58</v>
      </c>
      <c r="I137" s="71">
        <v>23</v>
      </c>
      <c r="J137" s="71">
        <v>3</v>
      </c>
      <c r="K137" s="71">
        <v>23</v>
      </c>
      <c r="L137" s="71">
        <v>3</v>
      </c>
      <c r="M137" s="71">
        <v>2</v>
      </c>
      <c r="N137" s="71">
        <v>2</v>
      </c>
      <c r="O137" s="71">
        <v>0</v>
      </c>
      <c r="P137" s="71">
        <v>0</v>
      </c>
      <c r="Q137" s="78">
        <f t="shared" si="34"/>
        <v>5</v>
      </c>
      <c r="R137" s="78">
        <f t="shared" si="35"/>
        <v>1.9285714285714286</v>
      </c>
    </row>
    <row r="138" spans="1:21" ht="11.1" customHeight="1" x14ac:dyDescent="0.2">
      <c r="A138" s="71">
        <v>18</v>
      </c>
      <c r="B138" s="72" t="s">
        <v>187</v>
      </c>
      <c r="C138" s="71">
        <v>12</v>
      </c>
      <c r="D138" s="71">
        <v>6</v>
      </c>
      <c r="E138" s="71">
        <v>41.67</v>
      </c>
      <c r="F138" s="71">
        <v>37</v>
      </c>
      <c r="G138" s="71">
        <v>32</v>
      </c>
      <c r="H138" s="71">
        <v>48</v>
      </c>
      <c r="I138" s="71">
        <v>33</v>
      </c>
      <c r="J138" s="71">
        <v>7</v>
      </c>
      <c r="K138" s="71">
        <v>37</v>
      </c>
      <c r="L138" s="71">
        <v>2</v>
      </c>
      <c r="M138" s="71">
        <v>4</v>
      </c>
      <c r="N138" s="71">
        <v>4</v>
      </c>
      <c r="O138" s="71">
        <v>1</v>
      </c>
      <c r="P138" s="71">
        <v>0</v>
      </c>
      <c r="Q138" s="78">
        <f t="shared" si="34"/>
        <v>5.3755699544036482</v>
      </c>
      <c r="R138" s="78">
        <f t="shared" si="35"/>
        <v>1.9438444924406046</v>
      </c>
    </row>
    <row r="139" spans="1:21" ht="11.1" customHeight="1" x14ac:dyDescent="0.2">
      <c r="A139" s="71">
        <v>11</v>
      </c>
      <c r="B139" s="72" t="s">
        <v>186</v>
      </c>
      <c r="C139" s="71">
        <v>10</v>
      </c>
      <c r="D139" s="71">
        <v>0</v>
      </c>
      <c r="E139" s="71">
        <v>11.33</v>
      </c>
      <c r="F139" s="71">
        <v>11</v>
      </c>
      <c r="G139" s="71">
        <v>9</v>
      </c>
      <c r="H139" s="71">
        <v>12</v>
      </c>
      <c r="I139" s="71">
        <v>15</v>
      </c>
      <c r="J139" s="71">
        <v>1</v>
      </c>
      <c r="K139" s="71">
        <v>12</v>
      </c>
      <c r="L139" s="71">
        <v>0</v>
      </c>
      <c r="M139" s="71">
        <v>1</v>
      </c>
      <c r="N139" s="71">
        <v>1</v>
      </c>
      <c r="O139" s="71">
        <v>0</v>
      </c>
      <c r="P139" s="71">
        <v>0</v>
      </c>
      <c r="Q139" s="78">
        <f t="shared" si="34"/>
        <v>5.5604589585172111</v>
      </c>
      <c r="R139" s="78">
        <f t="shared" si="35"/>
        <v>2.3830538393645191</v>
      </c>
    </row>
    <row r="140" spans="1:21" ht="11.1" customHeight="1" x14ac:dyDescent="0.2">
      <c r="A140" s="71">
        <v>31</v>
      </c>
      <c r="B140" s="72" t="s">
        <v>188</v>
      </c>
      <c r="C140" s="71">
        <v>9</v>
      </c>
      <c r="D140" s="71">
        <v>1</v>
      </c>
      <c r="E140" s="79">
        <v>8.6666000000000007</v>
      </c>
      <c r="F140" s="71">
        <v>22</v>
      </c>
      <c r="G140" s="71">
        <v>20</v>
      </c>
      <c r="H140" s="71">
        <v>12</v>
      </c>
      <c r="I140" s="71">
        <v>16</v>
      </c>
      <c r="J140" s="71">
        <v>9</v>
      </c>
      <c r="K140" s="71">
        <v>5</v>
      </c>
      <c r="L140" s="71">
        <v>0</v>
      </c>
      <c r="M140" s="71">
        <v>0</v>
      </c>
      <c r="N140" s="71">
        <v>2</v>
      </c>
      <c r="O140" s="71">
        <v>0</v>
      </c>
      <c r="P140" s="71">
        <v>0</v>
      </c>
      <c r="Q140" s="78">
        <f t="shared" si="34"/>
        <v>16.153970415157037</v>
      </c>
      <c r="R140" s="78">
        <f t="shared" si="35"/>
        <v>3.2307940830314075</v>
      </c>
    </row>
    <row r="141" spans="1:21" ht="11.1" customHeight="1" x14ac:dyDescent="0.2">
      <c r="A141" s="179"/>
      <c r="B141" s="180" t="s">
        <v>110</v>
      </c>
      <c r="C141" s="179">
        <v>30</v>
      </c>
      <c r="D141" s="179">
        <v>30</v>
      </c>
      <c r="E141" s="179">
        <f>SUM(E129:E140)</f>
        <v>181.33320000000001</v>
      </c>
      <c r="F141" s="179">
        <f t="shared" ref="F141" si="36">SUM(F129:F140)</f>
        <v>175</v>
      </c>
      <c r="G141" s="179">
        <f t="shared" ref="G141" si="37">SUM(G129:G140)</f>
        <v>122</v>
      </c>
      <c r="H141" s="179">
        <f t="shared" ref="H141" si="38">SUM(H129:H140)</f>
        <v>208</v>
      </c>
      <c r="I141" s="179">
        <f t="shared" ref="I141" si="39">SUM(I129:I140)</f>
        <v>132</v>
      </c>
      <c r="J141" s="179">
        <f t="shared" ref="J141" si="40">SUM(J129:J140)</f>
        <v>30</v>
      </c>
      <c r="K141" s="179">
        <f t="shared" ref="K141" si="41">SUM(K129:K140)</f>
        <v>144</v>
      </c>
      <c r="L141" s="179">
        <f t="shared" ref="L141" si="42">SUM(L129:L140)</f>
        <v>7</v>
      </c>
      <c r="M141" s="179">
        <f t="shared" ref="M141" si="43">SUM(M129:M140)</f>
        <v>12</v>
      </c>
      <c r="N141" s="179">
        <f t="shared" ref="N141" si="44">SUM(N129:N140)</f>
        <v>17</v>
      </c>
      <c r="O141" s="179">
        <f t="shared" ref="O141" si="45">SUM(O129:O140)</f>
        <v>2</v>
      </c>
      <c r="P141" s="179">
        <f t="shared" ref="P141" si="46">SUM(P129:P140)</f>
        <v>0</v>
      </c>
      <c r="Q141" s="166">
        <f t="shared" si="34"/>
        <v>4.709562286442857</v>
      </c>
      <c r="R141" s="166">
        <f t="shared" si="35"/>
        <v>1.8750013786774842</v>
      </c>
    </row>
    <row r="143" spans="1:21" ht="16.5" x14ac:dyDescent="0.25">
      <c r="A143" s="161" t="s">
        <v>559</v>
      </c>
    </row>
    <row r="144" spans="1:21" x14ac:dyDescent="0.2">
      <c r="A144" s="69" t="s">
        <v>62</v>
      </c>
      <c r="B144" s="69" t="s">
        <v>63</v>
      </c>
      <c r="C144" s="70" t="s">
        <v>64</v>
      </c>
      <c r="D144" s="70" t="s">
        <v>65</v>
      </c>
      <c r="E144" s="70" t="s">
        <v>67</v>
      </c>
      <c r="F144" s="70" t="s">
        <v>68</v>
      </c>
      <c r="G144" s="70" t="s">
        <v>69</v>
      </c>
      <c r="H144" s="70" t="s">
        <v>70</v>
      </c>
      <c r="I144" s="70" t="s">
        <v>71</v>
      </c>
      <c r="J144" s="70" t="s">
        <v>72</v>
      </c>
      <c r="K144" s="70" t="s">
        <v>73</v>
      </c>
      <c r="L144" s="70" t="s">
        <v>74</v>
      </c>
      <c r="M144" s="70" t="s">
        <v>75</v>
      </c>
      <c r="N144" s="70" t="s">
        <v>76</v>
      </c>
      <c r="O144" s="70" t="s">
        <v>77</v>
      </c>
      <c r="P144" s="70" t="s">
        <v>78</v>
      </c>
      <c r="Q144" s="70" t="s">
        <v>79</v>
      </c>
      <c r="R144" s="70" t="s">
        <v>80</v>
      </c>
      <c r="S144" s="70" t="s">
        <v>81</v>
      </c>
      <c r="T144" s="70" t="s">
        <v>82</v>
      </c>
      <c r="U144" s="70" t="s">
        <v>83</v>
      </c>
    </row>
    <row r="145" spans="1:21" ht="10.15" customHeight="1" x14ac:dyDescent="0.2">
      <c r="A145" s="71">
        <v>45</v>
      </c>
      <c r="B145" s="72" t="s">
        <v>160</v>
      </c>
      <c r="C145" s="73">
        <f t="shared" ref="C145:C175" si="47">G145/E145</f>
        <v>0.44444444444444442</v>
      </c>
      <c r="D145" s="71">
        <v>10</v>
      </c>
      <c r="E145" s="71">
        <v>18</v>
      </c>
      <c r="F145" s="71">
        <v>2</v>
      </c>
      <c r="G145" s="71">
        <v>8</v>
      </c>
      <c r="H145" s="71">
        <v>2</v>
      </c>
      <c r="I145" s="71">
        <v>0</v>
      </c>
      <c r="J145" s="71">
        <v>0</v>
      </c>
      <c r="K145" s="71">
        <v>5</v>
      </c>
      <c r="L145" s="71">
        <v>3</v>
      </c>
      <c r="M145" s="71">
        <v>5</v>
      </c>
      <c r="N145" s="71">
        <v>0</v>
      </c>
      <c r="O145" s="71">
        <v>0</v>
      </c>
      <c r="P145" s="71">
        <v>1</v>
      </c>
      <c r="Q145" s="71">
        <v>0</v>
      </c>
      <c r="R145" s="71">
        <v>0</v>
      </c>
      <c r="S145" s="73">
        <f t="shared" ref="S145:S175" si="48">(G145+L145+N145)/(E145+L145+N145+Q145+R145)</f>
        <v>0.52380952380952384</v>
      </c>
      <c r="T145" s="73">
        <f t="shared" ref="T145:T175" si="49">(G145+H145+2*I145+3*J145)/E145</f>
        <v>0.55555555555555558</v>
      </c>
      <c r="U145" s="73">
        <f t="shared" ref="U145:U175" si="50">S145+T145</f>
        <v>1.0793650793650795</v>
      </c>
    </row>
    <row r="146" spans="1:21" ht="10.15" customHeight="1" x14ac:dyDescent="0.2">
      <c r="A146" s="71">
        <v>46</v>
      </c>
      <c r="B146" s="72" t="s">
        <v>143</v>
      </c>
      <c r="C146" s="73">
        <f t="shared" si="47"/>
        <v>0.43384615384615383</v>
      </c>
      <c r="D146" s="71">
        <v>141</v>
      </c>
      <c r="E146" s="71">
        <v>325</v>
      </c>
      <c r="F146" s="71">
        <v>101</v>
      </c>
      <c r="G146" s="71">
        <v>141</v>
      </c>
      <c r="H146" s="71">
        <v>34</v>
      </c>
      <c r="I146" s="71">
        <v>2</v>
      </c>
      <c r="J146" s="71">
        <v>3</v>
      </c>
      <c r="K146" s="71">
        <v>75</v>
      </c>
      <c r="L146" s="71">
        <v>44</v>
      </c>
      <c r="M146" s="71">
        <v>25</v>
      </c>
      <c r="N146" s="71">
        <v>21</v>
      </c>
      <c r="O146" s="71">
        <v>34</v>
      </c>
      <c r="P146" s="71">
        <v>6</v>
      </c>
      <c r="Q146" s="71">
        <v>1</v>
      </c>
      <c r="R146" s="71">
        <v>6</v>
      </c>
      <c r="S146" s="73">
        <f t="shared" si="48"/>
        <v>0.51889168765743077</v>
      </c>
      <c r="T146" s="73">
        <f t="shared" si="49"/>
        <v>0.57846153846153847</v>
      </c>
      <c r="U146" s="73">
        <f t="shared" si="50"/>
        <v>1.0973532261189693</v>
      </c>
    </row>
    <row r="147" spans="1:21" ht="10.15" customHeight="1" x14ac:dyDescent="0.2">
      <c r="A147" s="71">
        <v>21</v>
      </c>
      <c r="B147" s="72" t="s">
        <v>148</v>
      </c>
      <c r="C147" s="73">
        <f t="shared" si="47"/>
        <v>0.38073394495412843</v>
      </c>
      <c r="D147" s="71">
        <v>79</v>
      </c>
      <c r="E147" s="71">
        <v>218</v>
      </c>
      <c r="F147" s="71">
        <v>46</v>
      </c>
      <c r="G147" s="71">
        <v>83</v>
      </c>
      <c r="H147" s="71">
        <v>21</v>
      </c>
      <c r="I147" s="71">
        <v>4</v>
      </c>
      <c r="J147" s="71">
        <v>1</v>
      </c>
      <c r="K147" s="71">
        <v>45</v>
      </c>
      <c r="L147" s="71">
        <v>9</v>
      </c>
      <c r="M147" s="71">
        <v>16</v>
      </c>
      <c r="N147" s="71">
        <v>4</v>
      </c>
      <c r="O147" s="71">
        <v>12</v>
      </c>
      <c r="P147" s="71">
        <v>3</v>
      </c>
      <c r="Q147" s="71">
        <v>0</v>
      </c>
      <c r="R147" s="71">
        <v>4</v>
      </c>
      <c r="S147" s="73">
        <f t="shared" si="48"/>
        <v>0.40851063829787232</v>
      </c>
      <c r="T147" s="73">
        <f t="shared" si="49"/>
        <v>0.52752293577981646</v>
      </c>
      <c r="U147" s="73">
        <f t="shared" si="50"/>
        <v>0.93603357407768883</v>
      </c>
    </row>
    <row r="148" spans="1:21" ht="10.15" customHeight="1" x14ac:dyDescent="0.2">
      <c r="A148" s="71">
        <v>16</v>
      </c>
      <c r="B148" s="72" t="s">
        <v>149</v>
      </c>
      <c r="C148" s="73">
        <f t="shared" si="47"/>
        <v>0.36065573770491804</v>
      </c>
      <c r="D148" s="71">
        <v>32</v>
      </c>
      <c r="E148" s="71">
        <v>61</v>
      </c>
      <c r="F148" s="71">
        <v>12</v>
      </c>
      <c r="G148" s="71">
        <v>22</v>
      </c>
      <c r="H148" s="71">
        <v>10</v>
      </c>
      <c r="I148" s="71">
        <v>0</v>
      </c>
      <c r="J148" s="71">
        <v>0</v>
      </c>
      <c r="K148" s="71">
        <v>20</v>
      </c>
      <c r="L148" s="71">
        <v>6</v>
      </c>
      <c r="M148" s="71">
        <v>7</v>
      </c>
      <c r="N148" s="71">
        <v>0</v>
      </c>
      <c r="O148" s="71">
        <v>0</v>
      </c>
      <c r="P148" s="71">
        <v>0</v>
      </c>
      <c r="Q148" s="71">
        <v>0</v>
      </c>
      <c r="R148" s="71">
        <v>0</v>
      </c>
      <c r="S148" s="73">
        <f t="shared" si="48"/>
        <v>0.41791044776119401</v>
      </c>
      <c r="T148" s="73">
        <f t="shared" si="49"/>
        <v>0.52459016393442626</v>
      </c>
      <c r="U148" s="73">
        <f t="shared" si="50"/>
        <v>0.94250061169562027</v>
      </c>
    </row>
    <row r="149" spans="1:21" ht="10.15" customHeight="1" x14ac:dyDescent="0.2">
      <c r="A149" s="71">
        <v>50</v>
      </c>
      <c r="B149" s="72" t="s">
        <v>158</v>
      </c>
      <c r="C149" s="73">
        <f t="shared" si="47"/>
        <v>0.35714285714285715</v>
      </c>
      <c r="D149" s="71">
        <v>23</v>
      </c>
      <c r="E149" s="71">
        <v>28</v>
      </c>
      <c r="F149" s="71">
        <v>3</v>
      </c>
      <c r="G149" s="71">
        <v>10</v>
      </c>
      <c r="H149" s="71">
        <v>2</v>
      </c>
      <c r="I149" s="71">
        <v>0</v>
      </c>
      <c r="J149" s="71">
        <v>0</v>
      </c>
      <c r="K149" s="71">
        <v>4</v>
      </c>
      <c r="L149" s="71">
        <v>3</v>
      </c>
      <c r="M149" s="71">
        <v>7</v>
      </c>
      <c r="N149" s="71">
        <v>0</v>
      </c>
      <c r="O149" s="71">
        <v>1</v>
      </c>
      <c r="P149" s="71">
        <v>0</v>
      </c>
      <c r="Q149" s="71">
        <v>0</v>
      </c>
      <c r="R149" s="71">
        <v>1</v>
      </c>
      <c r="S149" s="73">
        <f t="shared" si="48"/>
        <v>0.40625</v>
      </c>
      <c r="T149" s="73">
        <f t="shared" si="49"/>
        <v>0.42857142857142855</v>
      </c>
      <c r="U149" s="73">
        <f t="shared" si="50"/>
        <v>0.8348214285714286</v>
      </c>
    </row>
    <row r="150" spans="1:21" ht="10.15" customHeight="1" x14ac:dyDescent="0.2">
      <c r="A150" s="71">
        <v>33</v>
      </c>
      <c r="B150" s="72" t="s">
        <v>142</v>
      </c>
      <c r="C150" s="73">
        <f t="shared" si="47"/>
        <v>0.35555555555555557</v>
      </c>
      <c r="D150" s="71">
        <v>18</v>
      </c>
      <c r="E150" s="71">
        <v>45</v>
      </c>
      <c r="F150" s="71">
        <v>12</v>
      </c>
      <c r="G150" s="71">
        <v>16</v>
      </c>
      <c r="H150" s="71">
        <v>1</v>
      </c>
      <c r="I150" s="71">
        <v>0</v>
      </c>
      <c r="J150" s="71">
        <v>0</v>
      </c>
      <c r="K150" s="71">
        <v>6</v>
      </c>
      <c r="L150" s="71">
        <v>4</v>
      </c>
      <c r="M150" s="71">
        <v>7</v>
      </c>
      <c r="N150" s="71">
        <v>2</v>
      </c>
      <c r="O150" s="71">
        <v>9</v>
      </c>
      <c r="P150" s="71">
        <v>0</v>
      </c>
      <c r="Q150" s="71">
        <v>1</v>
      </c>
      <c r="R150" s="71">
        <v>0</v>
      </c>
      <c r="S150" s="73">
        <f t="shared" si="48"/>
        <v>0.42307692307692307</v>
      </c>
      <c r="T150" s="73">
        <f t="shared" si="49"/>
        <v>0.37777777777777777</v>
      </c>
      <c r="U150" s="73">
        <f t="shared" si="50"/>
        <v>0.8008547008547009</v>
      </c>
    </row>
    <row r="151" spans="1:21" ht="10.15" customHeight="1" x14ac:dyDescent="0.2">
      <c r="A151" s="71">
        <v>24</v>
      </c>
      <c r="B151" s="72" t="s">
        <v>154</v>
      </c>
      <c r="C151" s="73">
        <f t="shared" si="47"/>
        <v>0.34879032258064518</v>
      </c>
      <c r="D151" s="71">
        <v>222</v>
      </c>
      <c r="E151" s="71">
        <v>496</v>
      </c>
      <c r="F151" s="71">
        <v>108</v>
      </c>
      <c r="G151" s="71">
        <v>173</v>
      </c>
      <c r="H151" s="71">
        <v>44</v>
      </c>
      <c r="I151" s="71">
        <v>8</v>
      </c>
      <c r="J151" s="71">
        <v>5</v>
      </c>
      <c r="K151" s="71">
        <v>127</v>
      </c>
      <c r="L151" s="71">
        <v>94</v>
      </c>
      <c r="M151" s="71">
        <v>47</v>
      </c>
      <c r="N151" s="71">
        <v>12</v>
      </c>
      <c r="O151" s="71">
        <v>18</v>
      </c>
      <c r="P151" s="71">
        <v>4</v>
      </c>
      <c r="Q151" s="71">
        <v>2</v>
      </c>
      <c r="R151" s="71">
        <v>11</v>
      </c>
      <c r="S151" s="73">
        <f t="shared" si="48"/>
        <v>0.45365853658536587</v>
      </c>
      <c r="T151" s="73">
        <f t="shared" si="49"/>
        <v>0.5</v>
      </c>
      <c r="U151" s="73">
        <f t="shared" si="50"/>
        <v>0.95365853658536581</v>
      </c>
    </row>
    <row r="152" spans="1:21" ht="10.15" customHeight="1" x14ac:dyDescent="0.2">
      <c r="A152" s="71">
        <v>27</v>
      </c>
      <c r="B152" s="72" t="s">
        <v>150</v>
      </c>
      <c r="C152" s="73">
        <f t="shared" si="47"/>
        <v>0.34398976982097185</v>
      </c>
      <c r="D152" s="71">
        <v>332</v>
      </c>
      <c r="E152" s="71">
        <v>782</v>
      </c>
      <c r="F152" s="71">
        <v>142</v>
      </c>
      <c r="G152" s="71">
        <v>269</v>
      </c>
      <c r="H152" s="71">
        <v>53</v>
      </c>
      <c r="I152" s="71">
        <v>2</v>
      </c>
      <c r="J152" s="71">
        <v>14</v>
      </c>
      <c r="K152" s="71">
        <v>157</v>
      </c>
      <c r="L152" s="71">
        <v>88</v>
      </c>
      <c r="M152" s="71">
        <v>89</v>
      </c>
      <c r="N152" s="71">
        <v>18</v>
      </c>
      <c r="O152" s="71">
        <v>10</v>
      </c>
      <c r="P152" s="71">
        <v>1</v>
      </c>
      <c r="Q152" s="71">
        <v>1</v>
      </c>
      <c r="R152" s="71">
        <v>14</v>
      </c>
      <c r="S152" s="73">
        <f t="shared" si="48"/>
        <v>0.41528239202657807</v>
      </c>
      <c r="T152" s="73">
        <f t="shared" si="49"/>
        <v>0.47058823529411764</v>
      </c>
      <c r="U152" s="73">
        <f t="shared" si="50"/>
        <v>0.88587062732069577</v>
      </c>
    </row>
    <row r="153" spans="1:21" ht="10.15" customHeight="1" x14ac:dyDescent="0.2">
      <c r="A153" s="71">
        <v>34</v>
      </c>
      <c r="B153" s="72" t="s">
        <v>144</v>
      </c>
      <c r="C153" s="73">
        <f t="shared" si="47"/>
        <v>0.33673469387755101</v>
      </c>
      <c r="D153" s="71">
        <v>48</v>
      </c>
      <c r="E153" s="71">
        <v>98</v>
      </c>
      <c r="F153" s="71">
        <v>24</v>
      </c>
      <c r="G153" s="71">
        <v>33</v>
      </c>
      <c r="H153" s="71">
        <v>8</v>
      </c>
      <c r="I153" s="71">
        <v>0</v>
      </c>
      <c r="J153" s="71">
        <v>0</v>
      </c>
      <c r="K153" s="71">
        <v>11</v>
      </c>
      <c r="L153" s="71">
        <v>13</v>
      </c>
      <c r="M153" s="71">
        <v>11</v>
      </c>
      <c r="N153" s="71">
        <v>2</v>
      </c>
      <c r="O153" s="71">
        <v>12</v>
      </c>
      <c r="P153" s="71">
        <v>2</v>
      </c>
      <c r="Q153" s="71">
        <v>0</v>
      </c>
      <c r="R153" s="71">
        <v>0</v>
      </c>
      <c r="S153" s="73">
        <f t="shared" si="48"/>
        <v>0.4247787610619469</v>
      </c>
      <c r="T153" s="73">
        <f t="shared" si="49"/>
        <v>0.41836734693877553</v>
      </c>
      <c r="U153" s="73">
        <f t="shared" si="50"/>
        <v>0.84314610800072243</v>
      </c>
    </row>
    <row r="154" spans="1:21" ht="10.15" customHeight="1" x14ac:dyDescent="0.2">
      <c r="A154" s="71">
        <v>1</v>
      </c>
      <c r="B154" s="72" t="s">
        <v>163</v>
      </c>
      <c r="C154" s="73">
        <f t="shared" si="47"/>
        <v>0.3247863247863248</v>
      </c>
      <c r="D154" s="71">
        <v>55</v>
      </c>
      <c r="E154" s="71">
        <v>117</v>
      </c>
      <c r="F154" s="71">
        <v>34</v>
      </c>
      <c r="G154" s="71">
        <v>38</v>
      </c>
      <c r="H154" s="71">
        <v>7</v>
      </c>
      <c r="I154" s="71">
        <v>2</v>
      </c>
      <c r="J154" s="71">
        <v>0</v>
      </c>
      <c r="K154" s="71">
        <v>34</v>
      </c>
      <c r="L154" s="71">
        <v>14</v>
      </c>
      <c r="M154" s="71">
        <v>20</v>
      </c>
      <c r="N154" s="71">
        <v>1</v>
      </c>
      <c r="O154" s="71">
        <v>21</v>
      </c>
      <c r="P154" s="71">
        <v>0</v>
      </c>
      <c r="Q154" s="71">
        <v>2</v>
      </c>
      <c r="R154" s="71">
        <v>4</v>
      </c>
      <c r="S154" s="73">
        <f t="shared" si="48"/>
        <v>0.38405797101449274</v>
      </c>
      <c r="T154" s="73">
        <f t="shared" si="49"/>
        <v>0.41880341880341881</v>
      </c>
      <c r="U154" s="73">
        <f t="shared" si="50"/>
        <v>0.80286138981791155</v>
      </c>
    </row>
    <row r="155" spans="1:21" ht="10.15" customHeight="1" x14ac:dyDescent="0.2">
      <c r="A155" s="71">
        <v>25</v>
      </c>
      <c r="B155" s="72" t="s">
        <v>162</v>
      </c>
      <c r="C155" s="73">
        <f t="shared" si="47"/>
        <v>0.32448377581120946</v>
      </c>
      <c r="D155" s="71">
        <v>290</v>
      </c>
      <c r="E155" s="71">
        <v>678</v>
      </c>
      <c r="F155" s="71">
        <v>150</v>
      </c>
      <c r="G155" s="71">
        <v>220</v>
      </c>
      <c r="H155" s="71">
        <v>24</v>
      </c>
      <c r="I155" s="71">
        <v>3</v>
      </c>
      <c r="J155" s="71">
        <v>0</v>
      </c>
      <c r="K155" s="71">
        <v>128</v>
      </c>
      <c r="L155" s="71">
        <v>117</v>
      </c>
      <c r="M155" s="71">
        <v>97</v>
      </c>
      <c r="N155" s="71">
        <v>21</v>
      </c>
      <c r="O155" s="71">
        <v>84</v>
      </c>
      <c r="P155" s="71">
        <v>13</v>
      </c>
      <c r="Q155" s="71">
        <v>1</v>
      </c>
      <c r="R155" s="71">
        <v>0</v>
      </c>
      <c r="S155" s="73">
        <f t="shared" si="48"/>
        <v>0.43818849449204406</v>
      </c>
      <c r="T155" s="73">
        <f t="shared" si="49"/>
        <v>0.36873156342182889</v>
      </c>
      <c r="U155" s="73">
        <f t="shared" si="50"/>
        <v>0.80692005791387289</v>
      </c>
    </row>
    <row r="156" spans="1:21" ht="10.15" customHeight="1" x14ac:dyDescent="0.2">
      <c r="A156" s="71">
        <v>48</v>
      </c>
      <c r="B156" s="72" t="s">
        <v>165</v>
      </c>
      <c r="C156" s="73">
        <f t="shared" si="47"/>
        <v>0.30666666666666664</v>
      </c>
      <c r="D156" s="71">
        <v>89</v>
      </c>
      <c r="E156" s="71">
        <v>225</v>
      </c>
      <c r="F156" s="71">
        <v>47</v>
      </c>
      <c r="G156" s="71">
        <v>69</v>
      </c>
      <c r="H156" s="71">
        <v>18</v>
      </c>
      <c r="I156" s="71">
        <v>2</v>
      </c>
      <c r="J156" s="71">
        <v>6</v>
      </c>
      <c r="K156" s="71">
        <v>57</v>
      </c>
      <c r="L156" s="71">
        <v>25</v>
      </c>
      <c r="M156" s="71">
        <v>76</v>
      </c>
      <c r="N156" s="71">
        <v>6</v>
      </c>
      <c r="O156" s="71">
        <v>26</v>
      </c>
      <c r="P156" s="71">
        <v>3</v>
      </c>
      <c r="Q156" s="71">
        <v>0</v>
      </c>
      <c r="R156" s="71">
        <v>8</v>
      </c>
      <c r="S156" s="73">
        <f t="shared" si="48"/>
        <v>0.37878787878787878</v>
      </c>
      <c r="T156" s="73">
        <f t="shared" si="49"/>
        <v>0.48444444444444446</v>
      </c>
      <c r="U156" s="73">
        <f t="shared" si="50"/>
        <v>0.86323232323232324</v>
      </c>
    </row>
    <row r="157" spans="1:21" ht="10.15" customHeight="1" x14ac:dyDescent="0.2">
      <c r="A157" s="71">
        <v>9</v>
      </c>
      <c r="B157" s="72" t="s">
        <v>146</v>
      </c>
      <c r="C157" s="73">
        <f t="shared" si="47"/>
        <v>0.30296127562642367</v>
      </c>
      <c r="D157" s="71">
        <v>197</v>
      </c>
      <c r="E157" s="71">
        <v>439</v>
      </c>
      <c r="F157" s="71">
        <v>76</v>
      </c>
      <c r="G157" s="71">
        <v>133</v>
      </c>
      <c r="H157" s="71">
        <v>23</v>
      </c>
      <c r="I157" s="71">
        <v>1</v>
      </c>
      <c r="J157" s="71">
        <v>1</v>
      </c>
      <c r="K157" s="71">
        <v>79</v>
      </c>
      <c r="L157" s="71">
        <v>51</v>
      </c>
      <c r="M157" s="71">
        <v>68</v>
      </c>
      <c r="N157" s="71">
        <v>7</v>
      </c>
      <c r="O157" s="71">
        <v>34</v>
      </c>
      <c r="P157" s="71">
        <v>2</v>
      </c>
      <c r="Q157" s="71">
        <v>1</v>
      </c>
      <c r="R157" s="71">
        <v>5</v>
      </c>
      <c r="S157" s="73">
        <f t="shared" si="48"/>
        <v>0.3797216699801193</v>
      </c>
      <c r="T157" s="73">
        <f t="shared" si="49"/>
        <v>0.36674259681093396</v>
      </c>
      <c r="U157" s="73">
        <f t="shared" si="50"/>
        <v>0.74646426679105327</v>
      </c>
    </row>
    <row r="158" spans="1:21" ht="10.15" customHeight="1" x14ac:dyDescent="0.2">
      <c r="A158" s="71">
        <v>17</v>
      </c>
      <c r="B158" s="72" t="s">
        <v>169</v>
      </c>
      <c r="C158" s="73">
        <f t="shared" si="47"/>
        <v>0.29452054794520549</v>
      </c>
      <c r="D158" s="71">
        <v>69</v>
      </c>
      <c r="E158" s="71">
        <v>146</v>
      </c>
      <c r="F158" s="71">
        <v>37</v>
      </c>
      <c r="G158" s="71">
        <v>43</v>
      </c>
      <c r="H158" s="71">
        <v>8</v>
      </c>
      <c r="I158" s="71">
        <v>0</v>
      </c>
      <c r="J158" s="71">
        <v>0</v>
      </c>
      <c r="K158" s="71">
        <v>14</v>
      </c>
      <c r="L158" s="71">
        <v>24</v>
      </c>
      <c r="M158" s="71">
        <v>31</v>
      </c>
      <c r="N158" s="71">
        <v>4</v>
      </c>
      <c r="O158" s="71">
        <v>24</v>
      </c>
      <c r="P158" s="71">
        <v>1</v>
      </c>
      <c r="Q158" s="71">
        <v>0</v>
      </c>
      <c r="R158" s="71">
        <v>1</v>
      </c>
      <c r="S158" s="73">
        <f t="shared" si="48"/>
        <v>0.40571428571428569</v>
      </c>
      <c r="T158" s="73">
        <f t="shared" si="49"/>
        <v>0.34931506849315069</v>
      </c>
      <c r="U158" s="73">
        <f t="shared" si="50"/>
        <v>0.75502935420743644</v>
      </c>
    </row>
    <row r="159" spans="1:21" ht="10.15" customHeight="1" x14ac:dyDescent="0.2">
      <c r="A159" s="71">
        <v>10</v>
      </c>
      <c r="B159" s="72" t="s">
        <v>153</v>
      </c>
      <c r="C159" s="73">
        <f t="shared" si="47"/>
        <v>0.29444444444444445</v>
      </c>
      <c r="D159" s="71">
        <v>170</v>
      </c>
      <c r="E159" s="71">
        <v>360</v>
      </c>
      <c r="F159" s="71">
        <v>54</v>
      </c>
      <c r="G159" s="71">
        <v>106</v>
      </c>
      <c r="H159" s="71">
        <v>12</v>
      </c>
      <c r="I159" s="71">
        <v>0</v>
      </c>
      <c r="J159" s="71">
        <v>1</v>
      </c>
      <c r="K159" s="71">
        <v>44</v>
      </c>
      <c r="L159" s="71">
        <v>29</v>
      </c>
      <c r="M159" s="71">
        <v>49</v>
      </c>
      <c r="N159" s="71">
        <v>9</v>
      </c>
      <c r="O159" s="71">
        <v>6</v>
      </c>
      <c r="P159" s="71">
        <v>1</v>
      </c>
      <c r="Q159" s="71">
        <v>1</v>
      </c>
      <c r="R159" s="71">
        <v>4</v>
      </c>
      <c r="S159" s="73">
        <f t="shared" si="48"/>
        <v>0.35732009925558311</v>
      </c>
      <c r="T159" s="73">
        <f t="shared" si="49"/>
        <v>0.33611111111111114</v>
      </c>
      <c r="U159" s="73">
        <f t="shared" si="50"/>
        <v>0.6934312103666942</v>
      </c>
    </row>
    <row r="160" spans="1:21" ht="10.15" customHeight="1" x14ac:dyDescent="0.2">
      <c r="A160" s="71">
        <v>15</v>
      </c>
      <c r="B160" s="72" t="s">
        <v>145</v>
      </c>
      <c r="C160" s="73">
        <f t="shared" si="47"/>
        <v>0.28943937418513688</v>
      </c>
      <c r="D160" s="71">
        <v>318</v>
      </c>
      <c r="E160" s="71">
        <v>767</v>
      </c>
      <c r="F160" s="71">
        <v>107</v>
      </c>
      <c r="G160" s="71">
        <v>222</v>
      </c>
      <c r="H160" s="71">
        <v>19</v>
      </c>
      <c r="I160" s="71">
        <v>0</v>
      </c>
      <c r="J160" s="71">
        <v>2</v>
      </c>
      <c r="K160" s="71">
        <v>176</v>
      </c>
      <c r="L160" s="71">
        <v>81</v>
      </c>
      <c r="M160" s="71">
        <v>51</v>
      </c>
      <c r="N160" s="71">
        <v>28</v>
      </c>
      <c r="O160" s="71">
        <v>24</v>
      </c>
      <c r="P160" s="71">
        <v>0</v>
      </c>
      <c r="Q160" s="71">
        <v>0</v>
      </c>
      <c r="R160" s="71">
        <v>12</v>
      </c>
      <c r="S160" s="73">
        <f t="shared" si="48"/>
        <v>0.37274774774774777</v>
      </c>
      <c r="T160" s="73">
        <f t="shared" si="49"/>
        <v>0.32203389830508472</v>
      </c>
      <c r="U160" s="73">
        <f t="shared" si="50"/>
        <v>0.69478164605283244</v>
      </c>
    </row>
    <row r="161" spans="1:21" ht="10.15" customHeight="1" x14ac:dyDescent="0.2">
      <c r="A161" s="71">
        <v>22</v>
      </c>
      <c r="B161" s="72" t="s">
        <v>151</v>
      </c>
      <c r="C161" s="73">
        <f t="shared" si="47"/>
        <v>0.2857142857142857</v>
      </c>
      <c r="D161" s="71">
        <v>12</v>
      </c>
      <c r="E161" s="71">
        <v>14</v>
      </c>
      <c r="F161" s="71">
        <v>5</v>
      </c>
      <c r="G161" s="71">
        <v>4</v>
      </c>
      <c r="H161" s="71">
        <v>0</v>
      </c>
      <c r="I161" s="71">
        <v>0</v>
      </c>
      <c r="J161" s="71">
        <v>0</v>
      </c>
      <c r="K161" s="71">
        <v>2</v>
      </c>
      <c r="L161" s="71">
        <v>2</v>
      </c>
      <c r="M161" s="71">
        <v>9</v>
      </c>
      <c r="N161" s="71">
        <v>0</v>
      </c>
      <c r="O161" s="71">
        <v>4</v>
      </c>
      <c r="P161" s="71">
        <v>0</v>
      </c>
      <c r="Q161" s="71">
        <v>0</v>
      </c>
      <c r="R161" s="71">
        <v>0</v>
      </c>
      <c r="S161" s="73">
        <f t="shared" si="48"/>
        <v>0.375</v>
      </c>
      <c r="T161" s="73">
        <f t="shared" si="49"/>
        <v>0.2857142857142857</v>
      </c>
      <c r="U161" s="73">
        <f t="shared" si="50"/>
        <v>0.6607142857142857</v>
      </c>
    </row>
    <row r="162" spans="1:21" ht="10.15" customHeight="1" x14ac:dyDescent="0.2">
      <c r="A162" s="71">
        <v>20</v>
      </c>
      <c r="B162" s="72" t="s">
        <v>152</v>
      </c>
      <c r="C162" s="73">
        <f t="shared" si="47"/>
        <v>0.28225806451612906</v>
      </c>
      <c r="D162" s="71">
        <v>214</v>
      </c>
      <c r="E162" s="71">
        <v>496</v>
      </c>
      <c r="F162" s="71">
        <v>103</v>
      </c>
      <c r="G162" s="71">
        <v>140</v>
      </c>
      <c r="H162" s="71">
        <v>18</v>
      </c>
      <c r="I162" s="71">
        <v>0</v>
      </c>
      <c r="J162" s="71">
        <v>0</v>
      </c>
      <c r="K162" s="71">
        <v>80</v>
      </c>
      <c r="L162" s="71">
        <v>72</v>
      </c>
      <c r="M162" s="71">
        <v>66</v>
      </c>
      <c r="N162" s="71">
        <v>10</v>
      </c>
      <c r="O162" s="71">
        <v>40</v>
      </c>
      <c r="P162" s="71">
        <v>2</v>
      </c>
      <c r="Q162" s="71">
        <v>7</v>
      </c>
      <c r="R162" s="71">
        <v>1</v>
      </c>
      <c r="S162" s="73">
        <f t="shared" si="48"/>
        <v>0.37883959044368598</v>
      </c>
      <c r="T162" s="73">
        <f t="shared" si="49"/>
        <v>0.31854838709677419</v>
      </c>
      <c r="U162" s="73">
        <f t="shared" si="50"/>
        <v>0.69738797754046011</v>
      </c>
    </row>
    <row r="163" spans="1:21" ht="10.15" customHeight="1" x14ac:dyDescent="0.2">
      <c r="A163" s="71">
        <v>36</v>
      </c>
      <c r="B163" s="72" t="s">
        <v>164</v>
      </c>
      <c r="C163" s="73">
        <f t="shared" si="47"/>
        <v>0.2796352583586626</v>
      </c>
      <c r="D163" s="71">
        <v>172</v>
      </c>
      <c r="E163" s="71">
        <v>329</v>
      </c>
      <c r="F163" s="71">
        <v>92</v>
      </c>
      <c r="G163" s="71">
        <v>92</v>
      </c>
      <c r="H163" s="71">
        <v>14</v>
      </c>
      <c r="I163" s="71">
        <v>2</v>
      </c>
      <c r="J163" s="71">
        <v>1</v>
      </c>
      <c r="K163" s="71">
        <v>48</v>
      </c>
      <c r="L163" s="71">
        <v>61</v>
      </c>
      <c r="M163" s="71">
        <v>67</v>
      </c>
      <c r="N163" s="71">
        <v>12</v>
      </c>
      <c r="O163" s="71">
        <v>45</v>
      </c>
      <c r="P163" s="71">
        <v>4</v>
      </c>
      <c r="Q163" s="71">
        <v>9</v>
      </c>
      <c r="R163" s="71">
        <v>1</v>
      </c>
      <c r="S163" s="73">
        <f t="shared" si="48"/>
        <v>0.40048543689320387</v>
      </c>
      <c r="T163" s="73">
        <f t="shared" si="49"/>
        <v>0.34346504559270519</v>
      </c>
      <c r="U163" s="73">
        <f t="shared" si="50"/>
        <v>0.74395048248590911</v>
      </c>
    </row>
    <row r="164" spans="1:21" ht="10.15" customHeight="1" x14ac:dyDescent="0.2">
      <c r="A164" s="71">
        <v>2</v>
      </c>
      <c r="B164" s="87" t="s">
        <v>155</v>
      </c>
      <c r="C164" s="73">
        <f t="shared" si="47"/>
        <v>0.27450980392156865</v>
      </c>
      <c r="D164" s="71">
        <v>21</v>
      </c>
      <c r="E164" s="71">
        <v>51</v>
      </c>
      <c r="F164" s="71">
        <v>12</v>
      </c>
      <c r="G164" s="71">
        <v>14</v>
      </c>
      <c r="H164" s="71">
        <v>5</v>
      </c>
      <c r="I164" s="71">
        <v>1</v>
      </c>
      <c r="J164" s="71">
        <v>0</v>
      </c>
      <c r="K164" s="71">
        <v>9</v>
      </c>
      <c r="L164" s="71">
        <v>6</v>
      </c>
      <c r="M164" s="71">
        <v>2</v>
      </c>
      <c r="N164" s="71">
        <v>0</v>
      </c>
      <c r="O164" s="71">
        <v>3</v>
      </c>
      <c r="P164" s="71">
        <v>0</v>
      </c>
      <c r="Q164" s="71">
        <v>0</v>
      </c>
      <c r="R164" s="71">
        <v>2</v>
      </c>
      <c r="S164" s="73">
        <f t="shared" si="48"/>
        <v>0.33898305084745761</v>
      </c>
      <c r="T164" s="73">
        <f t="shared" si="49"/>
        <v>0.41176470588235292</v>
      </c>
      <c r="U164" s="73">
        <f t="shared" si="50"/>
        <v>0.75074775672981053</v>
      </c>
    </row>
    <row r="165" spans="1:21" ht="10.15" customHeight="1" x14ac:dyDescent="0.2">
      <c r="A165" s="71">
        <v>5</v>
      </c>
      <c r="B165" s="72" t="s">
        <v>147</v>
      </c>
      <c r="C165" s="73">
        <f t="shared" si="47"/>
        <v>0.26785714285714285</v>
      </c>
      <c r="D165" s="71">
        <v>264</v>
      </c>
      <c r="E165" s="71">
        <v>504</v>
      </c>
      <c r="F165" s="71">
        <v>87</v>
      </c>
      <c r="G165" s="71">
        <v>135</v>
      </c>
      <c r="H165" s="71">
        <v>16</v>
      </c>
      <c r="I165" s="71">
        <v>1</v>
      </c>
      <c r="J165" s="71">
        <v>1</v>
      </c>
      <c r="K165" s="71">
        <v>68</v>
      </c>
      <c r="L165" s="71">
        <v>77</v>
      </c>
      <c r="M165" s="71">
        <v>80</v>
      </c>
      <c r="N165" s="71">
        <v>16</v>
      </c>
      <c r="O165" s="71">
        <v>6</v>
      </c>
      <c r="P165" s="71">
        <v>2</v>
      </c>
      <c r="Q165" s="71">
        <v>1</v>
      </c>
      <c r="R165" s="71">
        <v>3</v>
      </c>
      <c r="S165" s="73">
        <f t="shared" si="48"/>
        <v>0.37936772046589018</v>
      </c>
      <c r="T165" s="73">
        <f t="shared" si="49"/>
        <v>0.30952380952380953</v>
      </c>
      <c r="U165" s="73">
        <f t="shared" si="50"/>
        <v>0.68889152998969971</v>
      </c>
    </row>
    <row r="166" spans="1:21" ht="10.15" customHeight="1" x14ac:dyDescent="0.2">
      <c r="A166" s="71">
        <v>31</v>
      </c>
      <c r="B166" s="72" t="s">
        <v>159</v>
      </c>
      <c r="C166" s="73">
        <f t="shared" si="47"/>
        <v>0.25</v>
      </c>
      <c r="D166" s="71">
        <v>12</v>
      </c>
      <c r="E166" s="71">
        <v>4</v>
      </c>
      <c r="F166" s="71">
        <v>0</v>
      </c>
      <c r="G166" s="71">
        <v>1</v>
      </c>
      <c r="H166" s="71">
        <v>0</v>
      </c>
      <c r="I166" s="71">
        <v>0</v>
      </c>
      <c r="J166" s="71">
        <v>0</v>
      </c>
      <c r="K166" s="71">
        <v>0</v>
      </c>
      <c r="L166" s="71">
        <v>0</v>
      </c>
      <c r="M166" s="71">
        <v>2</v>
      </c>
      <c r="N166" s="71">
        <v>0</v>
      </c>
      <c r="O166" s="71">
        <v>0</v>
      </c>
      <c r="P166" s="71">
        <v>0</v>
      </c>
      <c r="Q166" s="71">
        <v>0</v>
      </c>
      <c r="R166" s="71">
        <v>0</v>
      </c>
      <c r="S166" s="73">
        <f t="shared" si="48"/>
        <v>0.25</v>
      </c>
      <c r="T166" s="73">
        <f t="shared" si="49"/>
        <v>0.25</v>
      </c>
      <c r="U166" s="73">
        <f t="shared" si="50"/>
        <v>0.5</v>
      </c>
    </row>
    <row r="167" spans="1:21" ht="10.15" customHeight="1" x14ac:dyDescent="0.2">
      <c r="A167" s="71">
        <v>38</v>
      </c>
      <c r="B167" s="72" t="s">
        <v>161</v>
      </c>
      <c r="C167" s="73">
        <f t="shared" si="47"/>
        <v>0.22088353413654618</v>
      </c>
      <c r="D167" s="71">
        <v>197</v>
      </c>
      <c r="E167" s="71">
        <v>249</v>
      </c>
      <c r="F167" s="71">
        <v>56</v>
      </c>
      <c r="G167" s="71">
        <v>55</v>
      </c>
      <c r="H167" s="71">
        <v>2</v>
      </c>
      <c r="I167" s="71">
        <v>2</v>
      </c>
      <c r="J167" s="71">
        <v>0</v>
      </c>
      <c r="K167" s="71">
        <v>31</v>
      </c>
      <c r="L167" s="71">
        <v>33</v>
      </c>
      <c r="M167" s="71">
        <v>29</v>
      </c>
      <c r="N167" s="71">
        <v>5</v>
      </c>
      <c r="O167" s="71">
        <v>6</v>
      </c>
      <c r="P167" s="71">
        <v>0</v>
      </c>
      <c r="Q167" s="71">
        <v>12</v>
      </c>
      <c r="R167" s="71">
        <v>4</v>
      </c>
      <c r="S167" s="73">
        <f t="shared" si="48"/>
        <v>0.30693069306930693</v>
      </c>
      <c r="T167" s="73">
        <f t="shared" si="49"/>
        <v>0.24497991967871485</v>
      </c>
      <c r="U167" s="73">
        <f t="shared" si="50"/>
        <v>0.55191061274802178</v>
      </c>
    </row>
    <row r="168" spans="1:21" ht="10.15" customHeight="1" x14ac:dyDescent="0.2">
      <c r="A168" s="71">
        <v>65</v>
      </c>
      <c r="B168" s="72" t="s">
        <v>157</v>
      </c>
      <c r="C168" s="73">
        <f t="shared" si="47"/>
        <v>0.21518987341772153</v>
      </c>
      <c r="D168" s="71">
        <v>42</v>
      </c>
      <c r="E168" s="71">
        <v>79</v>
      </c>
      <c r="F168" s="71">
        <v>10</v>
      </c>
      <c r="G168" s="71">
        <v>17</v>
      </c>
      <c r="H168" s="71">
        <v>1</v>
      </c>
      <c r="I168" s="71">
        <v>0</v>
      </c>
      <c r="J168" s="71">
        <v>1</v>
      </c>
      <c r="K168" s="71">
        <v>14</v>
      </c>
      <c r="L168" s="71">
        <v>4</v>
      </c>
      <c r="M168" s="71">
        <v>8</v>
      </c>
      <c r="N168" s="71">
        <v>6</v>
      </c>
      <c r="O168" s="71">
        <v>0</v>
      </c>
      <c r="P168" s="71">
        <v>0</v>
      </c>
      <c r="Q168" s="71">
        <v>0</v>
      </c>
      <c r="R168" s="71">
        <v>2</v>
      </c>
      <c r="S168" s="73">
        <f t="shared" si="48"/>
        <v>0.2967032967032967</v>
      </c>
      <c r="T168" s="73">
        <f t="shared" si="49"/>
        <v>0.26582278481012656</v>
      </c>
      <c r="U168" s="73">
        <f t="shared" si="50"/>
        <v>0.5625260815134232</v>
      </c>
    </row>
    <row r="169" spans="1:21" ht="10.15" customHeight="1" x14ac:dyDescent="0.2">
      <c r="A169" s="71">
        <v>7</v>
      </c>
      <c r="B169" s="72" t="s">
        <v>156</v>
      </c>
      <c r="C169" s="73">
        <f t="shared" si="47"/>
        <v>0.21052631578947367</v>
      </c>
      <c r="D169" s="71">
        <v>48</v>
      </c>
      <c r="E169" s="71">
        <v>76</v>
      </c>
      <c r="F169" s="71">
        <v>21</v>
      </c>
      <c r="G169" s="71">
        <v>16</v>
      </c>
      <c r="H169" s="71">
        <v>6</v>
      </c>
      <c r="I169" s="71">
        <v>0</v>
      </c>
      <c r="J169" s="71">
        <v>0</v>
      </c>
      <c r="K169" s="71">
        <v>6</v>
      </c>
      <c r="L169" s="71">
        <v>12</v>
      </c>
      <c r="M169" s="71">
        <v>18</v>
      </c>
      <c r="N169" s="71">
        <v>6</v>
      </c>
      <c r="O169" s="71">
        <v>5</v>
      </c>
      <c r="P169" s="71">
        <v>1</v>
      </c>
      <c r="Q169" s="71">
        <v>1</v>
      </c>
      <c r="R169" s="71">
        <v>1</v>
      </c>
      <c r="S169" s="73">
        <f t="shared" si="48"/>
        <v>0.35416666666666669</v>
      </c>
      <c r="T169" s="73">
        <f t="shared" si="49"/>
        <v>0.28947368421052633</v>
      </c>
      <c r="U169" s="73">
        <f t="shared" si="50"/>
        <v>0.64364035087719307</v>
      </c>
    </row>
    <row r="170" spans="1:21" ht="10.15" customHeight="1" x14ac:dyDescent="0.2">
      <c r="A170" s="71">
        <v>8</v>
      </c>
      <c r="B170" s="72" t="s">
        <v>168</v>
      </c>
      <c r="C170" s="73">
        <f t="shared" si="47"/>
        <v>0.14285714285714285</v>
      </c>
      <c r="D170" s="71">
        <v>11</v>
      </c>
      <c r="E170" s="71">
        <v>7</v>
      </c>
      <c r="F170" s="71">
        <v>2</v>
      </c>
      <c r="G170" s="71">
        <v>1</v>
      </c>
      <c r="H170" s="71">
        <v>0</v>
      </c>
      <c r="I170" s="71">
        <v>0</v>
      </c>
      <c r="J170" s="71">
        <v>0</v>
      </c>
      <c r="K170" s="71">
        <v>1</v>
      </c>
      <c r="L170" s="71">
        <v>3</v>
      </c>
      <c r="M170" s="71">
        <v>2</v>
      </c>
      <c r="N170" s="71">
        <v>0</v>
      </c>
      <c r="O170" s="71">
        <v>1</v>
      </c>
      <c r="P170" s="71">
        <v>0</v>
      </c>
      <c r="Q170" s="71">
        <v>0</v>
      </c>
      <c r="R170" s="71">
        <v>0</v>
      </c>
      <c r="S170" s="73">
        <f t="shared" si="48"/>
        <v>0.4</v>
      </c>
      <c r="T170" s="73">
        <f t="shared" si="49"/>
        <v>0.14285714285714285</v>
      </c>
      <c r="U170" s="73">
        <f t="shared" si="50"/>
        <v>0.54285714285714293</v>
      </c>
    </row>
    <row r="171" spans="1:21" ht="10.15" customHeight="1" x14ac:dyDescent="0.2">
      <c r="A171" s="71">
        <v>12</v>
      </c>
      <c r="B171" s="72" t="s">
        <v>166</v>
      </c>
      <c r="C171" s="73">
        <f t="shared" si="47"/>
        <v>0.14285714285714285</v>
      </c>
      <c r="D171" s="71">
        <v>23</v>
      </c>
      <c r="E171" s="71">
        <v>42</v>
      </c>
      <c r="F171" s="71">
        <v>6</v>
      </c>
      <c r="G171" s="71">
        <v>6</v>
      </c>
      <c r="H171" s="71">
        <v>0</v>
      </c>
      <c r="I171" s="71">
        <v>0</v>
      </c>
      <c r="J171" s="71">
        <v>0</v>
      </c>
      <c r="K171" s="71">
        <v>1</v>
      </c>
      <c r="L171" s="71">
        <v>2</v>
      </c>
      <c r="M171" s="71">
        <v>12</v>
      </c>
      <c r="N171" s="71">
        <v>1</v>
      </c>
      <c r="O171" s="71">
        <v>9</v>
      </c>
      <c r="P171" s="71">
        <v>0</v>
      </c>
      <c r="Q171" s="71">
        <v>0</v>
      </c>
      <c r="R171" s="71">
        <v>0</v>
      </c>
      <c r="S171" s="73">
        <f t="shared" si="48"/>
        <v>0.2</v>
      </c>
      <c r="T171" s="73">
        <f t="shared" si="49"/>
        <v>0.14285714285714285</v>
      </c>
      <c r="U171" s="73">
        <f t="shared" si="50"/>
        <v>0.34285714285714286</v>
      </c>
    </row>
    <row r="172" spans="1:21" ht="10.15" customHeight="1" x14ac:dyDescent="0.2">
      <c r="A172" s="71">
        <v>11</v>
      </c>
      <c r="B172" s="72" t="s">
        <v>170</v>
      </c>
      <c r="C172" s="73">
        <f t="shared" si="47"/>
        <v>0.14285714285714285</v>
      </c>
      <c r="D172" s="71">
        <v>23</v>
      </c>
      <c r="E172" s="71">
        <v>7</v>
      </c>
      <c r="F172" s="71">
        <v>0</v>
      </c>
      <c r="G172" s="71">
        <v>1</v>
      </c>
      <c r="H172" s="71">
        <v>0</v>
      </c>
      <c r="I172" s="71">
        <v>0</v>
      </c>
      <c r="J172" s="71">
        <v>0</v>
      </c>
      <c r="K172" s="71">
        <v>0</v>
      </c>
      <c r="L172" s="71">
        <v>1</v>
      </c>
      <c r="M172" s="71">
        <v>3</v>
      </c>
      <c r="N172" s="71">
        <v>0</v>
      </c>
      <c r="O172" s="71">
        <v>0</v>
      </c>
      <c r="P172" s="71">
        <v>0</v>
      </c>
      <c r="Q172" s="71">
        <v>0</v>
      </c>
      <c r="R172" s="71">
        <v>0</v>
      </c>
      <c r="S172" s="73">
        <f t="shared" si="48"/>
        <v>0.25</v>
      </c>
      <c r="T172" s="73">
        <f t="shared" si="49"/>
        <v>0.14285714285714285</v>
      </c>
      <c r="U172" s="73">
        <f t="shared" si="50"/>
        <v>0.39285714285714285</v>
      </c>
    </row>
    <row r="173" spans="1:21" ht="10.15" customHeight="1" x14ac:dyDescent="0.2">
      <c r="A173" s="71">
        <v>22</v>
      </c>
      <c r="B173" s="72" t="s">
        <v>167</v>
      </c>
      <c r="C173" s="73">
        <f t="shared" si="47"/>
        <v>0.1111111111111111</v>
      </c>
      <c r="D173" s="71">
        <v>4</v>
      </c>
      <c r="E173" s="71">
        <v>9</v>
      </c>
      <c r="F173" s="71">
        <v>0</v>
      </c>
      <c r="G173" s="71">
        <v>1</v>
      </c>
      <c r="H173" s="71">
        <v>0</v>
      </c>
      <c r="I173" s="71">
        <v>0</v>
      </c>
      <c r="J173" s="71">
        <v>0</v>
      </c>
      <c r="K173" s="71">
        <v>1</v>
      </c>
      <c r="L173" s="71">
        <v>1</v>
      </c>
      <c r="M173" s="71">
        <v>3</v>
      </c>
      <c r="N173" s="71">
        <v>0</v>
      </c>
      <c r="O173" s="71">
        <v>0</v>
      </c>
      <c r="P173" s="71">
        <v>0</v>
      </c>
      <c r="Q173" s="71">
        <v>0</v>
      </c>
      <c r="R173" s="71">
        <v>0</v>
      </c>
      <c r="S173" s="73">
        <f t="shared" si="48"/>
        <v>0.2</v>
      </c>
      <c r="T173" s="73">
        <f t="shared" si="49"/>
        <v>0.1111111111111111</v>
      </c>
      <c r="U173" s="73">
        <f t="shared" si="50"/>
        <v>0.31111111111111112</v>
      </c>
    </row>
    <row r="174" spans="1:21" ht="10.15" customHeight="1" x14ac:dyDescent="0.2">
      <c r="A174" s="71">
        <v>18</v>
      </c>
      <c r="B174" s="72" t="s">
        <v>171</v>
      </c>
      <c r="C174" s="73">
        <f t="shared" si="47"/>
        <v>0</v>
      </c>
      <c r="D174" s="71">
        <v>40</v>
      </c>
      <c r="E174" s="71">
        <v>7</v>
      </c>
      <c r="F174" s="71">
        <v>3</v>
      </c>
      <c r="G174" s="71">
        <v>0</v>
      </c>
      <c r="H174" s="71">
        <v>0</v>
      </c>
      <c r="I174" s="71">
        <v>0</v>
      </c>
      <c r="J174" s="71">
        <v>0</v>
      </c>
      <c r="K174" s="71">
        <v>0</v>
      </c>
      <c r="L174" s="71">
        <v>1</v>
      </c>
      <c r="M174" s="71">
        <v>4</v>
      </c>
      <c r="N174" s="71">
        <v>0</v>
      </c>
      <c r="O174" s="71">
        <v>1</v>
      </c>
      <c r="P174" s="71">
        <v>0</v>
      </c>
      <c r="Q174" s="71">
        <v>1</v>
      </c>
      <c r="R174" s="71">
        <v>0</v>
      </c>
      <c r="S174" s="73">
        <f t="shared" si="48"/>
        <v>0.1111111111111111</v>
      </c>
      <c r="T174" s="73">
        <f t="shared" si="49"/>
        <v>0</v>
      </c>
      <c r="U174" s="73">
        <f t="shared" si="50"/>
        <v>0.1111111111111111</v>
      </c>
    </row>
    <row r="175" spans="1:21" ht="10.15" customHeight="1" x14ac:dyDescent="0.2">
      <c r="A175" s="165"/>
      <c r="B175" s="163" t="s">
        <v>110</v>
      </c>
      <c r="C175" s="164">
        <f t="shared" si="47"/>
        <v>0.30986970196195895</v>
      </c>
      <c r="D175" s="165" t="s">
        <v>19</v>
      </c>
      <c r="E175" s="165">
        <f t="shared" ref="E175:R175" si="51">SUM(E145:E174)</f>
        <v>6677</v>
      </c>
      <c r="F175" s="165">
        <f t="shared" si="51"/>
        <v>1352</v>
      </c>
      <c r="G175" s="165">
        <f t="shared" si="51"/>
        <v>2069</v>
      </c>
      <c r="H175" s="165">
        <f t="shared" si="51"/>
        <v>348</v>
      </c>
      <c r="I175" s="165">
        <f t="shared" si="51"/>
        <v>30</v>
      </c>
      <c r="J175" s="165">
        <f t="shared" si="51"/>
        <v>36</v>
      </c>
      <c r="K175" s="165">
        <f t="shared" si="51"/>
        <v>1243</v>
      </c>
      <c r="L175" s="165">
        <f t="shared" si="51"/>
        <v>880</v>
      </c>
      <c r="M175" s="165">
        <f t="shared" si="51"/>
        <v>911</v>
      </c>
      <c r="N175" s="165">
        <f t="shared" si="51"/>
        <v>191</v>
      </c>
      <c r="O175" s="165">
        <f t="shared" si="51"/>
        <v>435</v>
      </c>
      <c r="P175" s="165">
        <f t="shared" si="51"/>
        <v>46</v>
      </c>
      <c r="Q175" s="165">
        <f t="shared" si="51"/>
        <v>41</v>
      </c>
      <c r="R175" s="165">
        <f t="shared" si="51"/>
        <v>84</v>
      </c>
      <c r="S175" s="164">
        <f t="shared" si="48"/>
        <v>0.39883144925695413</v>
      </c>
      <c r="T175" s="164">
        <f t="shared" si="49"/>
        <v>0.38714991762767709</v>
      </c>
      <c r="U175" s="164">
        <f t="shared" si="50"/>
        <v>0.78598136688463116</v>
      </c>
    </row>
    <row r="176" spans="1:21" ht="16.5" x14ac:dyDescent="0.25">
      <c r="A176" s="161" t="s">
        <v>563</v>
      </c>
    </row>
    <row r="177" spans="1:17" x14ac:dyDescent="0.2">
      <c r="A177" s="76" t="s">
        <v>62</v>
      </c>
      <c r="B177" s="76" t="s">
        <v>63</v>
      </c>
      <c r="C177" s="83" t="s">
        <v>65</v>
      </c>
      <c r="D177" s="83" t="s">
        <v>117</v>
      </c>
      <c r="E177" s="83" t="s">
        <v>118</v>
      </c>
      <c r="F177" s="83" t="s">
        <v>68</v>
      </c>
      <c r="G177" s="83" t="s">
        <v>119</v>
      </c>
      <c r="H177" s="83" t="s">
        <v>69</v>
      </c>
      <c r="I177" s="83" t="s">
        <v>74</v>
      </c>
      <c r="J177" s="83" t="s">
        <v>76</v>
      </c>
      <c r="K177" s="83" t="s">
        <v>75</v>
      </c>
      <c r="L177" s="83" t="s">
        <v>120</v>
      </c>
      <c r="M177" s="83" t="s">
        <v>121</v>
      </c>
      <c r="N177" s="83" t="s">
        <v>122</v>
      </c>
      <c r="O177" s="83" t="s">
        <v>123</v>
      </c>
      <c r="P177" s="83" t="s">
        <v>125</v>
      </c>
      <c r="Q177" s="83" t="s">
        <v>126</v>
      </c>
    </row>
    <row r="178" spans="1:17" ht="10.15" customHeight="1" x14ac:dyDescent="0.2">
      <c r="A178" s="71">
        <v>10</v>
      </c>
      <c r="B178" s="72" t="s">
        <v>153</v>
      </c>
      <c r="C178" s="160">
        <v>1</v>
      </c>
      <c r="D178" s="160">
        <v>0</v>
      </c>
      <c r="E178" s="173">
        <v>0.66659999999999997</v>
      </c>
      <c r="F178" s="160">
        <v>0</v>
      </c>
      <c r="G178" s="160">
        <v>0</v>
      </c>
      <c r="H178" s="160">
        <v>0</v>
      </c>
      <c r="I178" s="160">
        <v>0</v>
      </c>
      <c r="J178" s="160">
        <v>1</v>
      </c>
      <c r="K178" s="160">
        <v>0</v>
      </c>
      <c r="L178" s="160">
        <v>0</v>
      </c>
      <c r="M178" s="160">
        <v>0</v>
      </c>
      <c r="N178" s="160">
        <v>0</v>
      </c>
      <c r="O178" s="160">
        <v>0</v>
      </c>
      <c r="P178" s="78">
        <f t="shared" ref="P178:P201" si="52">7*(G178/E178)</f>
        <v>0</v>
      </c>
      <c r="Q178" s="78">
        <f t="shared" ref="Q178:Q201" si="53">(H178+I178)/E178</f>
        <v>0</v>
      </c>
    </row>
    <row r="179" spans="1:17" ht="10.15" customHeight="1" x14ac:dyDescent="0.2">
      <c r="A179" s="71">
        <v>5</v>
      </c>
      <c r="B179" s="72" t="s">
        <v>147</v>
      </c>
      <c r="C179" s="176">
        <v>1</v>
      </c>
      <c r="D179" s="176">
        <v>0</v>
      </c>
      <c r="E179" s="176">
        <v>1</v>
      </c>
      <c r="F179" s="176">
        <v>2</v>
      </c>
      <c r="G179" s="176">
        <v>0</v>
      </c>
      <c r="H179" s="176">
        <v>2</v>
      </c>
      <c r="I179" s="176">
        <v>1</v>
      </c>
      <c r="J179" s="176">
        <v>0</v>
      </c>
      <c r="K179" s="176">
        <v>0</v>
      </c>
      <c r="L179" s="176">
        <v>0</v>
      </c>
      <c r="M179" s="176">
        <v>0</v>
      </c>
      <c r="N179" s="176">
        <v>0</v>
      </c>
      <c r="O179" s="176">
        <v>0</v>
      </c>
      <c r="P179" s="78">
        <f t="shared" si="52"/>
        <v>0</v>
      </c>
      <c r="Q179" s="78">
        <f t="shared" si="53"/>
        <v>3</v>
      </c>
    </row>
    <row r="180" spans="1:17" ht="10.15" customHeight="1" x14ac:dyDescent="0.2">
      <c r="A180" s="71">
        <v>65</v>
      </c>
      <c r="B180" s="72" t="s">
        <v>180</v>
      </c>
      <c r="C180" s="71">
        <v>6</v>
      </c>
      <c r="D180" s="71">
        <v>3</v>
      </c>
      <c r="E180" s="79">
        <v>10.333299999999999</v>
      </c>
      <c r="F180" s="71">
        <v>5</v>
      </c>
      <c r="G180" s="71">
        <v>2</v>
      </c>
      <c r="H180" s="71">
        <v>12</v>
      </c>
      <c r="I180" s="71">
        <v>4</v>
      </c>
      <c r="J180" s="71">
        <v>1</v>
      </c>
      <c r="K180" s="71">
        <v>4</v>
      </c>
      <c r="L180" s="71">
        <v>0</v>
      </c>
      <c r="M180" s="71">
        <v>0</v>
      </c>
      <c r="N180" s="71">
        <v>1</v>
      </c>
      <c r="O180" s="71">
        <v>0</v>
      </c>
      <c r="P180" s="78">
        <f t="shared" si="52"/>
        <v>1.3548430801389684</v>
      </c>
      <c r="Q180" s="78">
        <f t="shared" si="53"/>
        <v>1.5483920915873923</v>
      </c>
    </row>
    <row r="181" spans="1:17" ht="10.15" customHeight="1" x14ac:dyDescent="0.2">
      <c r="A181" s="71">
        <v>50</v>
      </c>
      <c r="B181" s="72" t="s">
        <v>179</v>
      </c>
      <c r="C181" s="71">
        <v>14</v>
      </c>
      <c r="D181" s="71">
        <v>8</v>
      </c>
      <c r="E181" s="71">
        <v>50.33</v>
      </c>
      <c r="F181" s="71">
        <v>24</v>
      </c>
      <c r="G181" s="71">
        <v>16</v>
      </c>
      <c r="H181" s="71">
        <v>41</v>
      </c>
      <c r="I181" s="71">
        <v>16</v>
      </c>
      <c r="J181" s="71">
        <v>0</v>
      </c>
      <c r="K181" s="71">
        <v>69</v>
      </c>
      <c r="L181" s="71">
        <v>2</v>
      </c>
      <c r="M181" s="71">
        <v>7</v>
      </c>
      <c r="N181" s="71">
        <v>2</v>
      </c>
      <c r="O181" s="71">
        <v>1</v>
      </c>
      <c r="P181" s="78">
        <f t="shared" si="52"/>
        <v>2.2253129346314324</v>
      </c>
      <c r="Q181" s="78">
        <f t="shared" si="53"/>
        <v>1.132525332803497</v>
      </c>
    </row>
    <row r="182" spans="1:17" ht="10.15" customHeight="1" x14ac:dyDescent="0.2">
      <c r="A182" s="71">
        <v>24</v>
      </c>
      <c r="B182" s="72" t="s">
        <v>182</v>
      </c>
      <c r="C182" s="71">
        <v>125</v>
      </c>
      <c r="D182" s="71">
        <v>78</v>
      </c>
      <c r="E182" s="71">
        <v>458.66660000000002</v>
      </c>
      <c r="F182" s="71">
        <v>284</v>
      </c>
      <c r="G182" s="71">
        <v>196</v>
      </c>
      <c r="H182" s="71">
        <v>465</v>
      </c>
      <c r="I182" s="71">
        <v>178</v>
      </c>
      <c r="J182" s="71">
        <v>45</v>
      </c>
      <c r="K182" s="71">
        <v>431</v>
      </c>
      <c r="L182" s="71">
        <v>18</v>
      </c>
      <c r="M182" s="71">
        <v>47</v>
      </c>
      <c r="N182" s="71">
        <v>21</v>
      </c>
      <c r="O182" s="71">
        <v>3</v>
      </c>
      <c r="P182" s="78">
        <f t="shared" si="52"/>
        <v>2.9912795045464393</v>
      </c>
      <c r="Q182" s="78">
        <f t="shared" si="53"/>
        <v>1.4018897386467644</v>
      </c>
    </row>
    <row r="183" spans="1:17" ht="10.15" customHeight="1" x14ac:dyDescent="0.2">
      <c r="A183" s="71">
        <v>16</v>
      </c>
      <c r="B183" s="72" t="s">
        <v>149</v>
      </c>
      <c r="C183" s="160">
        <v>4</v>
      </c>
      <c r="D183" s="160">
        <v>0</v>
      </c>
      <c r="E183" s="160">
        <v>7</v>
      </c>
      <c r="F183" s="160">
        <v>6</v>
      </c>
      <c r="G183" s="160">
        <v>3</v>
      </c>
      <c r="H183" s="160">
        <v>7</v>
      </c>
      <c r="I183" s="160">
        <v>6</v>
      </c>
      <c r="J183" s="160">
        <v>1</v>
      </c>
      <c r="K183" s="160">
        <v>7</v>
      </c>
      <c r="L183" s="160">
        <v>0</v>
      </c>
      <c r="M183" s="160">
        <v>0</v>
      </c>
      <c r="N183" s="160">
        <v>1</v>
      </c>
      <c r="O183" s="160">
        <v>0</v>
      </c>
      <c r="P183" s="78">
        <f t="shared" si="52"/>
        <v>3</v>
      </c>
      <c r="Q183" s="78">
        <f t="shared" si="53"/>
        <v>1.8571428571428572</v>
      </c>
    </row>
    <row r="184" spans="1:17" ht="10.15" customHeight="1" x14ac:dyDescent="0.2">
      <c r="A184" s="71">
        <v>46</v>
      </c>
      <c r="B184" s="72" t="s">
        <v>143</v>
      </c>
      <c r="C184" s="160">
        <v>40</v>
      </c>
      <c r="D184" s="160">
        <v>18</v>
      </c>
      <c r="E184" s="160">
        <v>96</v>
      </c>
      <c r="F184" s="160">
        <v>71</v>
      </c>
      <c r="G184" s="160">
        <v>42</v>
      </c>
      <c r="H184" s="160">
        <v>127</v>
      </c>
      <c r="I184" s="160">
        <v>23</v>
      </c>
      <c r="J184" s="160">
        <v>7</v>
      </c>
      <c r="K184" s="160">
        <v>91</v>
      </c>
      <c r="L184" s="160">
        <v>0</v>
      </c>
      <c r="M184" s="160">
        <v>9</v>
      </c>
      <c r="N184" s="160">
        <v>8</v>
      </c>
      <c r="O184" s="160">
        <v>2</v>
      </c>
      <c r="P184" s="78">
        <f t="shared" si="52"/>
        <v>3.0625</v>
      </c>
      <c r="Q184" s="78">
        <f t="shared" si="53"/>
        <v>1.5625</v>
      </c>
    </row>
    <row r="185" spans="1:17" ht="10.15" customHeight="1" x14ac:dyDescent="0.2">
      <c r="A185" s="71">
        <v>15</v>
      </c>
      <c r="B185" s="72" t="s">
        <v>185</v>
      </c>
      <c r="C185" s="71">
        <v>153</v>
      </c>
      <c r="D185" s="71">
        <v>113</v>
      </c>
      <c r="E185" s="71">
        <v>697.33</v>
      </c>
      <c r="F185" s="71">
        <v>481</v>
      </c>
      <c r="G185" s="71">
        <v>336</v>
      </c>
      <c r="H185" s="71">
        <v>747</v>
      </c>
      <c r="I185" s="71">
        <v>317</v>
      </c>
      <c r="J185" s="71">
        <v>24</v>
      </c>
      <c r="K185" s="71">
        <v>599</v>
      </c>
      <c r="L185" s="71">
        <v>54</v>
      </c>
      <c r="M185" s="71">
        <v>57</v>
      </c>
      <c r="N185" s="71">
        <v>46</v>
      </c>
      <c r="O185" s="71">
        <v>8</v>
      </c>
      <c r="P185" s="78">
        <f t="shared" si="52"/>
        <v>3.3728650710567445</v>
      </c>
      <c r="Q185" s="78">
        <f t="shared" si="53"/>
        <v>1.5258199130970989</v>
      </c>
    </row>
    <row r="186" spans="1:17" ht="10.15" customHeight="1" x14ac:dyDescent="0.2">
      <c r="A186" s="71">
        <v>45</v>
      </c>
      <c r="B186" s="72" t="s">
        <v>184</v>
      </c>
      <c r="C186" s="71">
        <v>2</v>
      </c>
      <c r="D186" s="71">
        <v>1</v>
      </c>
      <c r="E186" s="79">
        <v>3.6665999999999999</v>
      </c>
      <c r="F186" s="71">
        <v>9</v>
      </c>
      <c r="G186" s="71">
        <v>2</v>
      </c>
      <c r="H186" s="71">
        <v>6</v>
      </c>
      <c r="I186" s="71">
        <v>9</v>
      </c>
      <c r="J186" s="71">
        <v>0</v>
      </c>
      <c r="K186" s="71">
        <v>5</v>
      </c>
      <c r="L186" s="71">
        <v>0</v>
      </c>
      <c r="M186" s="71">
        <v>0</v>
      </c>
      <c r="N186" s="71">
        <v>1</v>
      </c>
      <c r="O186" s="71">
        <v>0</v>
      </c>
      <c r="P186" s="78">
        <f t="shared" si="52"/>
        <v>3.8182512409316534</v>
      </c>
      <c r="Q186" s="78">
        <f t="shared" si="53"/>
        <v>4.090983472426772</v>
      </c>
    </row>
    <row r="187" spans="1:17" ht="10.15" customHeight="1" x14ac:dyDescent="0.2">
      <c r="A187" s="71">
        <v>21</v>
      </c>
      <c r="B187" s="72" t="s">
        <v>183</v>
      </c>
      <c r="C187" s="71">
        <v>16</v>
      </c>
      <c r="D187" s="71">
        <v>9</v>
      </c>
      <c r="E187" s="79">
        <v>50.666600000000003</v>
      </c>
      <c r="F187" s="71">
        <v>48</v>
      </c>
      <c r="G187" s="71">
        <v>29</v>
      </c>
      <c r="H187" s="71">
        <v>55</v>
      </c>
      <c r="I187" s="71">
        <v>33</v>
      </c>
      <c r="J187" s="71">
        <v>11</v>
      </c>
      <c r="K187" s="71">
        <v>54</v>
      </c>
      <c r="L187" s="71">
        <v>2</v>
      </c>
      <c r="M187" s="71">
        <v>3</v>
      </c>
      <c r="N187" s="71">
        <v>4</v>
      </c>
      <c r="O187" s="71">
        <v>1</v>
      </c>
      <c r="P187" s="78">
        <f t="shared" si="52"/>
        <v>4.0065842191897625</v>
      </c>
      <c r="Q187" s="78">
        <f t="shared" si="53"/>
        <v>1.7368443905847244</v>
      </c>
    </row>
    <row r="188" spans="1:17" ht="10.15" customHeight="1" x14ac:dyDescent="0.2">
      <c r="A188" s="71">
        <v>36</v>
      </c>
      <c r="B188" s="72" t="s">
        <v>164</v>
      </c>
      <c r="C188" s="160">
        <v>27</v>
      </c>
      <c r="D188" s="160">
        <v>3</v>
      </c>
      <c r="E188" s="160">
        <v>48.67</v>
      </c>
      <c r="F188" s="160">
        <v>42</v>
      </c>
      <c r="G188" s="160">
        <v>29</v>
      </c>
      <c r="H188" s="160">
        <v>58</v>
      </c>
      <c r="I188" s="160">
        <v>23</v>
      </c>
      <c r="J188" s="160">
        <v>0</v>
      </c>
      <c r="K188" s="160">
        <v>55</v>
      </c>
      <c r="L188" s="160">
        <v>1</v>
      </c>
      <c r="M188" s="160">
        <v>1</v>
      </c>
      <c r="N188" s="160">
        <v>5</v>
      </c>
      <c r="O188" s="160">
        <v>4</v>
      </c>
      <c r="P188" s="78">
        <f t="shared" si="52"/>
        <v>4.1709471953975754</v>
      </c>
      <c r="Q188" s="78">
        <f t="shared" si="53"/>
        <v>1.6642695705773576</v>
      </c>
    </row>
    <row r="189" spans="1:17" ht="10.15" customHeight="1" x14ac:dyDescent="0.2">
      <c r="A189" s="71">
        <v>2</v>
      </c>
      <c r="B189" s="87" t="s">
        <v>155</v>
      </c>
      <c r="C189" s="71">
        <v>3</v>
      </c>
      <c r="D189" s="71">
        <v>0</v>
      </c>
      <c r="E189" s="71">
        <v>5</v>
      </c>
      <c r="F189" s="71">
        <v>4</v>
      </c>
      <c r="G189" s="71">
        <v>3</v>
      </c>
      <c r="H189" s="71">
        <v>5</v>
      </c>
      <c r="I189" s="71">
        <v>1</v>
      </c>
      <c r="J189" s="71">
        <v>0</v>
      </c>
      <c r="K189" s="71">
        <v>1</v>
      </c>
      <c r="L189" s="71">
        <v>0</v>
      </c>
      <c r="M189" s="71">
        <v>0</v>
      </c>
      <c r="N189" s="71">
        <v>0</v>
      </c>
      <c r="O189" s="71">
        <v>0</v>
      </c>
      <c r="P189" s="78">
        <f t="shared" si="52"/>
        <v>4.2</v>
      </c>
      <c r="Q189" s="78">
        <f t="shared" si="53"/>
        <v>1.2</v>
      </c>
    </row>
    <row r="190" spans="1:17" ht="10.15" customHeight="1" x14ac:dyDescent="0.2">
      <c r="A190" s="71">
        <v>18</v>
      </c>
      <c r="B190" s="72" t="s">
        <v>187</v>
      </c>
      <c r="C190" s="177">
        <v>35</v>
      </c>
      <c r="D190" s="177">
        <v>20</v>
      </c>
      <c r="E190" s="178">
        <v>111.333</v>
      </c>
      <c r="F190" s="177">
        <v>85</v>
      </c>
      <c r="G190" s="177">
        <v>67</v>
      </c>
      <c r="H190" s="177">
        <v>120</v>
      </c>
      <c r="I190" s="177">
        <v>70</v>
      </c>
      <c r="J190" s="177">
        <v>17</v>
      </c>
      <c r="K190" s="177">
        <v>84</v>
      </c>
      <c r="L190" s="177">
        <v>3</v>
      </c>
      <c r="M190" s="177">
        <v>10</v>
      </c>
      <c r="N190" s="177">
        <v>10</v>
      </c>
      <c r="O190" s="177">
        <v>2</v>
      </c>
      <c r="P190" s="78">
        <f t="shared" si="52"/>
        <v>4.2125874628367148</v>
      </c>
      <c r="Q190" s="78">
        <f t="shared" si="53"/>
        <v>1.7065919359039998</v>
      </c>
    </row>
    <row r="191" spans="1:17" ht="10.15" customHeight="1" x14ac:dyDescent="0.2">
      <c r="A191" s="71">
        <v>11</v>
      </c>
      <c r="B191" s="72" t="s">
        <v>186</v>
      </c>
      <c r="C191" s="71">
        <v>19</v>
      </c>
      <c r="D191" s="71">
        <v>5</v>
      </c>
      <c r="E191" s="79">
        <v>26.332999999999998</v>
      </c>
      <c r="F191" s="71">
        <v>26</v>
      </c>
      <c r="G191" s="71">
        <v>16</v>
      </c>
      <c r="H191" s="71">
        <v>21</v>
      </c>
      <c r="I191" s="71">
        <v>28</v>
      </c>
      <c r="J191" s="71">
        <v>1</v>
      </c>
      <c r="K191" s="71">
        <v>19</v>
      </c>
      <c r="L191" s="71">
        <v>0</v>
      </c>
      <c r="M191" s="71">
        <v>2</v>
      </c>
      <c r="N191" s="71">
        <v>3</v>
      </c>
      <c r="O191" s="71">
        <v>0</v>
      </c>
      <c r="P191" s="78">
        <f t="shared" si="52"/>
        <v>4.2532183951695597</v>
      </c>
      <c r="Q191" s="78">
        <f t="shared" si="53"/>
        <v>1.8607830478866823</v>
      </c>
    </row>
    <row r="192" spans="1:17" ht="10.15" customHeight="1" x14ac:dyDescent="0.2">
      <c r="A192" s="71">
        <v>27</v>
      </c>
      <c r="B192" s="72" t="s">
        <v>150</v>
      </c>
      <c r="C192" s="160">
        <v>69</v>
      </c>
      <c r="D192" s="160">
        <v>17</v>
      </c>
      <c r="E192" s="173">
        <v>128.33000000000001</v>
      </c>
      <c r="F192" s="160">
        <v>116</v>
      </c>
      <c r="G192" s="160">
        <v>84</v>
      </c>
      <c r="H192" s="160">
        <v>154</v>
      </c>
      <c r="I192" s="160">
        <v>54</v>
      </c>
      <c r="J192" s="160">
        <v>24</v>
      </c>
      <c r="K192" s="160">
        <v>87</v>
      </c>
      <c r="L192" s="160">
        <v>0</v>
      </c>
      <c r="M192" s="160">
        <v>15</v>
      </c>
      <c r="N192" s="160">
        <v>9</v>
      </c>
      <c r="O192" s="160">
        <v>8</v>
      </c>
      <c r="P192" s="78">
        <f t="shared" si="52"/>
        <v>4.5819371931738484</v>
      </c>
      <c r="Q192" s="78">
        <f t="shared" si="53"/>
        <v>1.6208213200342865</v>
      </c>
    </row>
    <row r="193" spans="1:17" ht="10.15" customHeight="1" x14ac:dyDescent="0.2">
      <c r="A193" s="71">
        <v>1</v>
      </c>
      <c r="B193" s="72" t="s">
        <v>178</v>
      </c>
      <c r="C193" s="71">
        <v>9</v>
      </c>
      <c r="D193" s="71">
        <v>0</v>
      </c>
      <c r="E193" s="71">
        <v>9.67</v>
      </c>
      <c r="F193" s="71">
        <v>19</v>
      </c>
      <c r="G193" s="71">
        <v>8</v>
      </c>
      <c r="H193" s="71">
        <v>19</v>
      </c>
      <c r="I193" s="71">
        <v>13</v>
      </c>
      <c r="J193" s="71">
        <v>1</v>
      </c>
      <c r="K193" s="71">
        <v>4</v>
      </c>
      <c r="L193" s="71">
        <v>0</v>
      </c>
      <c r="M193" s="71">
        <v>0</v>
      </c>
      <c r="N193" s="71">
        <v>0</v>
      </c>
      <c r="O193" s="71">
        <v>0</v>
      </c>
      <c r="P193" s="78">
        <f t="shared" si="52"/>
        <v>5.7911065149948291</v>
      </c>
      <c r="Q193" s="78">
        <f t="shared" si="53"/>
        <v>3.3092037228541882</v>
      </c>
    </row>
    <row r="194" spans="1:17" ht="10.15" customHeight="1" x14ac:dyDescent="0.2">
      <c r="A194" s="71">
        <v>17</v>
      </c>
      <c r="B194" s="72" t="s">
        <v>169</v>
      </c>
      <c r="C194" s="160">
        <v>3</v>
      </c>
      <c r="D194" s="160">
        <v>3</v>
      </c>
      <c r="E194" s="173">
        <v>13.666600000000001</v>
      </c>
      <c r="F194" s="160">
        <v>14</v>
      </c>
      <c r="G194" s="160">
        <v>13</v>
      </c>
      <c r="H194" s="160">
        <v>19</v>
      </c>
      <c r="I194" s="160">
        <v>5</v>
      </c>
      <c r="J194" s="160">
        <v>0</v>
      </c>
      <c r="K194" s="160">
        <v>5</v>
      </c>
      <c r="L194" s="160">
        <v>1</v>
      </c>
      <c r="M194" s="160">
        <v>2</v>
      </c>
      <c r="N194" s="160">
        <v>0</v>
      </c>
      <c r="O194" s="160">
        <v>0</v>
      </c>
      <c r="P194" s="78">
        <f t="shared" si="52"/>
        <v>6.6585690661905668</v>
      </c>
      <c r="Q194" s="78">
        <f t="shared" si="53"/>
        <v>1.7561061273469625</v>
      </c>
    </row>
    <row r="195" spans="1:17" ht="10.15" customHeight="1" x14ac:dyDescent="0.2">
      <c r="A195" s="71">
        <v>7</v>
      </c>
      <c r="B195" s="72" t="s">
        <v>181</v>
      </c>
      <c r="C195" s="71">
        <v>5</v>
      </c>
      <c r="D195" s="71">
        <v>1</v>
      </c>
      <c r="E195" s="79">
        <v>8.3332999999999995</v>
      </c>
      <c r="F195" s="71">
        <v>8</v>
      </c>
      <c r="G195" s="71">
        <v>8</v>
      </c>
      <c r="H195" s="71">
        <v>11</v>
      </c>
      <c r="I195" s="71">
        <v>7</v>
      </c>
      <c r="J195" s="71">
        <v>1</v>
      </c>
      <c r="K195" s="71">
        <v>3</v>
      </c>
      <c r="L195" s="71">
        <v>0</v>
      </c>
      <c r="M195" s="71">
        <v>0</v>
      </c>
      <c r="N195" s="71">
        <v>1</v>
      </c>
      <c r="O195" s="71">
        <v>0</v>
      </c>
      <c r="P195" s="78">
        <f t="shared" si="52"/>
        <v>6.7200268801075209</v>
      </c>
      <c r="Q195" s="78">
        <f t="shared" si="53"/>
        <v>2.1600086400345604</v>
      </c>
    </row>
    <row r="196" spans="1:17" ht="10.15" customHeight="1" x14ac:dyDescent="0.2">
      <c r="A196" s="71">
        <v>38</v>
      </c>
      <c r="B196" s="72" t="s">
        <v>161</v>
      </c>
      <c r="C196" s="160">
        <v>13</v>
      </c>
      <c r="D196" s="160">
        <v>2</v>
      </c>
      <c r="E196" s="173">
        <v>16.666599999999999</v>
      </c>
      <c r="F196" s="160">
        <v>23</v>
      </c>
      <c r="G196" s="160">
        <v>16</v>
      </c>
      <c r="H196" s="160">
        <v>24</v>
      </c>
      <c r="I196" s="160">
        <v>12</v>
      </c>
      <c r="J196" s="160">
        <v>4</v>
      </c>
      <c r="K196" s="160">
        <v>14</v>
      </c>
      <c r="L196" s="160">
        <v>0</v>
      </c>
      <c r="M196" s="160">
        <v>1</v>
      </c>
      <c r="N196" s="160">
        <v>2</v>
      </c>
      <c r="O196" s="160">
        <v>0</v>
      </c>
      <c r="P196" s="78">
        <f t="shared" si="52"/>
        <v>6.7200268801075209</v>
      </c>
      <c r="Q196" s="78">
        <f t="shared" si="53"/>
        <v>2.1600086400345604</v>
      </c>
    </row>
    <row r="197" spans="1:17" ht="10.15" customHeight="1" x14ac:dyDescent="0.2">
      <c r="A197" s="71">
        <v>25</v>
      </c>
      <c r="B197" s="72" t="s">
        <v>162</v>
      </c>
      <c r="C197" s="160">
        <v>4</v>
      </c>
      <c r="D197" s="160">
        <v>2</v>
      </c>
      <c r="E197" s="173">
        <v>6.3333000000000004</v>
      </c>
      <c r="F197" s="160">
        <v>10</v>
      </c>
      <c r="G197" s="160">
        <v>9</v>
      </c>
      <c r="H197" s="160">
        <v>7</v>
      </c>
      <c r="I197" s="160">
        <v>6</v>
      </c>
      <c r="J197" s="160">
        <v>4</v>
      </c>
      <c r="K197" s="160">
        <v>4</v>
      </c>
      <c r="L197" s="160">
        <v>0</v>
      </c>
      <c r="M197" s="160">
        <v>0</v>
      </c>
      <c r="N197" s="160">
        <v>0</v>
      </c>
      <c r="O197" s="160">
        <v>0</v>
      </c>
      <c r="P197" s="78">
        <f t="shared" si="52"/>
        <v>9.94742077589882</v>
      </c>
      <c r="Q197" s="78">
        <f t="shared" si="53"/>
        <v>2.0526423823283277</v>
      </c>
    </row>
    <row r="198" spans="1:17" ht="10.15" customHeight="1" x14ac:dyDescent="0.2">
      <c r="A198" s="71">
        <v>9</v>
      </c>
      <c r="B198" s="72" t="s">
        <v>146</v>
      </c>
      <c r="C198" s="160">
        <v>7</v>
      </c>
      <c r="D198" s="160">
        <v>0</v>
      </c>
      <c r="E198" s="160">
        <v>7</v>
      </c>
      <c r="F198" s="160">
        <v>21</v>
      </c>
      <c r="G198" s="160">
        <v>11</v>
      </c>
      <c r="H198" s="160">
        <v>13</v>
      </c>
      <c r="I198" s="160">
        <v>13</v>
      </c>
      <c r="J198" s="160">
        <v>2</v>
      </c>
      <c r="K198" s="160">
        <v>5</v>
      </c>
      <c r="L198" s="160">
        <v>0</v>
      </c>
      <c r="M198" s="160">
        <v>0</v>
      </c>
      <c r="N198" s="160">
        <v>0</v>
      </c>
      <c r="O198" s="160">
        <v>0</v>
      </c>
      <c r="P198" s="78">
        <f t="shared" si="52"/>
        <v>11</v>
      </c>
      <c r="Q198" s="78">
        <f t="shared" si="53"/>
        <v>3.7142857142857144</v>
      </c>
    </row>
    <row r="199" spans="1:17" ht="10.15" customHeight="1" x14ac:dyDescent="0.2">
      <c r="A199" s="71">
        <v>31</v>
      </c>
      <c r="B199" s="72" t="s">
        <v>188</v>
      </c>
      <c r="C199" s="71">
        <v>9</v>
      </c>
      <c r="D199" s="71">
        <v>1</v>
      </c>
      <c r="E199" s="79">
        <v>8.6666000000000007</v>
      </c>
      <c r="F199" s="71">
        <v>22</v>
      </c>
      <c r="G199" s="71">
        <v>20</v>
      </c>
      <c r="H199" s="71">
        <v>12</v>
      </c>
      <c r="I199" s="71">
        <v>16</v>
      </c>
      <c r="J199" s="71">
        <v>9</v>
      </c>
      <c r="K199" s="71">
        <v>5</v>
      </c>
      <c r="L199" s="71">
        <v>0</v>
      </c>
      <c r="M199" s="71">
        <v>0</v>
      </c>
      <c r="N199" s="71">
        <v>2</v>
      </c>
      <c r="O199" s="71">
        <v>0</v>
      </c>
      <c r="P199" s="78">
        <f t="shared" si="52"/>
        <v>16.153970415157037</v>
      </c>
      <c r="Q199" s="78">
        <f t="shared" si="53"/>
        <v>3.2307940830314075</v>
      </c>
    </row>
    <row r="200" spans="1:17" ht="10.15" customHeight="1" x14ac:dyDescent="0.2">
      <c r="A200" s="71">
        <v>48</v>
      </c>
      <c r="B200" s="72" t="s">
        <v>165</v>
      </c>
      <c r="C200" s="176">
        <v>1</v>
      </c>
      <c r="D200" s="176">
        <v>0</v>
      </c>
      <c r="E200" s="176">
        <v>1</v>
      </c>
      <c r="F200" s="176">
        <v>6</v>
      </c>
      <c r="G200" s="176">
        <v>4</v>
      </c>
      <c r="H200" s="176">
        <v>3</v>
      </c>
      <c r="I200" s="176">
        <v>4</v>
      </c>
      <c r="J200" s="176">
        <v>0</v>
      </c>
      <c r="K200" s="176">
        <v>0</v>
      </c>
      <c r="L200" s="176">
        <v>0</v>
      </c>
      <c r="M200" s="176">
        <v>0</v>
      </c>
      <c r="N200" s="176">
        <v>0</v>
      </c>
      <c r="O200" s="176">
        <v>0</v>
      </c>
      <c r="P200" s="78">
        <f t="shared" si="52"/>
        <v>28</v>
      </c>
      <c r="Q200" s="78">
        <f t="shared" si="53"/>
        <v>7</v>
      </c>
    </row>
    <row r="201" spans="1:17" ht="10.15" customHeight="1" x14ac:dyDescent="0.2">
      <c r="A201" s="179"/>
      <c r="B201" s="180" t="s">
        <v>110</v>
      </c>
      <c r="C201" s="179" t="s">
        <v>19</v>
      </c>
      <c r="D201" s="179" t="s">
        <v>19</v>
      </c>
      <c r="E201" s="182">
        <f>SUM(E178:E200)</f>
        <v>1766.6621000000005</v>
      </c>
      <c r="F201" s="179">
        <f t="shared" ref="F201:O201" si="54">SUM(F178:F200)</f>
        <v>1326</v>
      </c>
      <c r="G201" s="179">
        <f t="shared" si="54"/>
        <v>914</v>
      </c>
      <c r="H201" s="179">
        <f t="shared" si="54"/>
        <v>1928</v>
      </c>
      <c r="I201" s="179">
        <f t="shared" si="54"/>
        <v>839</v>
      </c>
      <c r="J201" s="179">
        <f t="shared" si="54"/>
        <v>153</v>
      </c>
      <c r="K201" s="179">
        <f t="shared" si="54"/>
        <v>1546</v>
      </c>
      <c r="L201" s="179">
        <f t="shared" si="54"/>
        <v>81</v>
      </c>
      <c r="M201" s="179">
        <f t="shared" si="54"/>
        <v>154</v>
      </c>
      <c r="N201" s="179">
        <f t="shared" si="54"/>
        <v>116</v>
      </c>
      <c r="O201" s="179">
        <f t="shared" si="54"/>
        <v>29</v>
      </c>
      <c r="P201" s="166">
        <f t="shared" si="52"/>
        <v>3.6215187952466965</v>
      </c>
      <c r="Q201" s="166">
        <f t="shared" si="53"/>
        <v>1.5662304636523301</v>
      </c>
    </row>
  </sheetData>
  <sortState xmlns:xlrd2="http://schemas.microsoft.com/office/spreadsheetml/2017/richdata2" ref="A178:Q200">
    <sortCondition ref="P178:P200"/>
  </sortState>
  <hyperlinks>
    <hyperlink ref="A2" r:id="rId1" display="https://www.leaguelineup.com/teams_baseball.asp?url=ontarioseniorbaseball&amp;teamid=5288492&amp;stats=OFFENSE&amp;ss=999" xr:uid="{142DA830-5A53-4FEE-9949-4C4FDC4AA207}"/>
    <hyperlink ref="B2" r:id="rId2" display="https://www.leaguelineup.com/teams_baseball.asp?url=ontarioseniorbaseball&amp;teamid=5288492&amp;stats=OFFENSE&amp;ss=998" xr:uid="{D6EF8913-B804-468E-BAC6-6A523F363F02}"/>
    <hyperlink ref="C2" r:id="rId3" display="https://www.leaguelineup.com/teams_baseball.asp?url=ontarioseniorbaseball&amp;teamid=5288492&amp;stats=OFFENSE&amp;ss=033" xr:uid="{57370F5C-99F3-4BCA-A748-269E2DEFD1DE}"/>
    <hyperlink ref="D2" r:id="rId4" display="https://www.leaguelineup.com/teams_baseball.asp?url=ontarioseniorbaseball&amp;teamid=5288492&amp;stats=OFFENSE&amp;ss=013" xr:uid="{BE8A3429-DFB4-4F8C-967A-31149CA31BE9}"/>
    <hyperlink ref="E2" r:id="rId5" display="https://www.leaguelineup.com/teams_baseball.asp?url=ontarioseniorbaseball&amp;teamid=5288492&amp;stats=OFFENSE&amp;ss=065" xr:uid="{E4C56FBB-5D84-43DF-9273-6CC75AF48D6E}"/>
    <hyperlink ref="F2" r:id="rId6" display="https://www.leaguelineup.com/teams_baseball.asp?url=ontarioseniorbaseball&amp;teamid=5288492&amp;stats=OFFENSE&amp;ss=015" xr:uid="{DF269DF3-BC73-4FF9-813A-742FCD2A3BDF}"/>
    <hyperlink ref="G2" r:id="rId7" display="https://www.leaguelineup.com/teams_baseball.asp?url=ontarioseniorbaseball&amp;teamid=5288492&amp;stats=OFFENSE&amp;ss=016" xr:uid="{EB28F3D1-DE78-4F4B-925B-81D0574859E7}"/>
    <hyperlink ref="H2" r:id="rId8" display="https://www.leaguelineup.com/teams_baseball.asp?url=ontarioseniorbaseball&amp;teamid=5288492&amp;stats=OFFENSE&amp;ss=017" xr:uid="{1FBB704A-9E30-4B68-893F-6090A1B03747}"/>
    <hyperlink ref="I2" r:id="rId9" display="https://www.leaguelineup.com/teams_baseball.asp?url=ontarioseniorbaseball&amp;teamid=5288492&amp;stats=OFFENSE&amp;ss=018" xr:uid="{1D754453-1225-4A13-B392-45811A1D34F1}"/>
    <hyperlink ref="J2" r:id="rId10" display="https://www.leaguelineup.com/teams_baseball.asp?url=ontarioseniorbaseball&amp;teamid=5288492&amp;stats=OFFENSE&amp;ss=019" xr:uid="{3C98EBB4-9EF6-454E-AC01-3B047956308A}"/>
    <hyperlink ref="K2" r:id="rId11" display="https://www.leaguelineup.com/teams_baseball.asp?url=ontarioseniorbaseball&amp;teamid=5288492&amp;stats=OFFENSE&amp;ss=020" xr:uid="{69BE3A94-AA6E-4E4A-9794-CF30BF14A671}"/>
    <hyperlink ref="L2" r:id="rId12" display="https://www.leaguelineup.com/teams_baseball.asp?url=ontarioseniorbaseball&amp;teamid=5288492&amp;stats=OFFENSE&amp;ss=021" xr:uid="{CC0EC06A-1793-484A-96B9-0A3859AF5A2F}"/>
    <hyperlink ref="M2" r:id="rId13" display="https://www.leaguelineup.com/teams_baseball.asp?url=ontarioseniorbaseball&amp;teamid=5288492&amp;stats=OFFENSE&amp;ss=022" xr:uid="{556EC386-0EDC-4F41-8C50-F9E9EFEA355E}"/>
    <hyperlink ref="N2" r:id="rId14" display="https://www.leaguelineup.com/teams_baseball.asp?url=ontarioseniorbaseball&amp;teamid=5288492&amp;stats=OFFENSE&amp;ss=023" xr:uid="{A224637B-9768-4C5E-9099-088684F526DA}"/>
    <hyperlink ref="O2" r:id="rId15" display="https://www.leaguelineup.com/teams_baseball.asp?url=ontarioseniorbaseball&amp;teamid=5288492&amp;stats=OFFENSE&amp;ss=024" xr:uid="{0E8C1675-292B-406D-813B-915B46EDB9D7}"/>
    <hyperlink ref="P2" r:id="rId16" display="https://www.leaguelineup.com/teams_baseball.asp?url=ontarioseniorbaseball&amp;teamid=5288492&amp;stats=OFFENSE&amp;ss=026" xr:uid="{63F2C5DB-91FD-4379-B248-D9FAF0D7D11D}"/>
    <hyperlink ref="Q2" r:id="rId17" display="https://www.leaguelineup.com/teams_baseball.asp?url=ontarioseniorbaseball&amp;teamid=5288492&amp;stats=OFFENSE&amp;ss=027" xr:uid="{CCA51F79-138A-4541-A83B-67BECF46C872}"/>
    <hyperlink ref="R2" r:id="rId18" display="https://www.leaguelineup.com/teams_baseball.asp?url=ontarioseniorbaseball&amp;teamid=5288492&amp;stats=OFFENSE&amp;ss=028" xr:uid="{9B2FE31C-8596-4D5A-84B6-53A6CB4C52AC}"/>
    <hyperlink ref="S2" r:id="rId19" display="https://www.leaguelineup.com/teams_baseball.asp?url=ontarioseniorbaseball&amp;teamid=5288492&amp;stats=OFFENSE&amp;ss=029" xr:uid="{A6E67B00-FD63-4FA1-B5C9-31DED90437A5}"/>
    <hyperlink ref="T2" r:id="rId20" display="https://www.leaguelineup.com/teams_baseball.asp?url=ontarioseniorbaseball&amp;teamid=5288492&amp;stats=OFFENSE&amp;ss=034" xr:uid="{5146E7E4-1F40-4EE9-B1B9-CDDD694345D8}"/>
    <hyperlink ref="U2" r:id="rId21" display="https://www.leaguelineup.com/teams_baseball.asp?url=ontarioseniorbaseball&amp;teamid=5288492&amp;stats=OFFENSE&amp;ss=035" xr:uid="{9788C0C2-B838-4E9F-9113-DB569A7263D2}"/>
    <hyperlink ref="V2" r:id="rId22" display="https://www.leaguelineup.com/teams_baseball.asp?url=ontarioseniorbaseball&amp;teamid=5288492&amp;stats=OFFENSE&amp;ss=063" xr:uid="{36FA51E0-F888-48B5-92B1-C636C2E5D08D}"/>
    <hyperlink ref="B3" r:id="rId23" display="https://www.leaguelineup.com/player_baseball.asp?url=ontarioseniorbaseball&amp;playerid=15163847&amp;teamid=5288492" xr:uid="{D6B594DD-D7C5-495E-B8A7-593E9A1FFC2D}"/>
    <hyperlink ref="B4" r:id="rId24" display="https://www.leaguelineup.com/player_baseball.asp?url=ontarioseniorbaseball&amp;playerid=13010188&amp;teamid=5288492" xr:uid="{08C816CA-B4EF-4940-AED0-9C9CA02FCC36}"/>
    <hyperlink ref="B5" r:id="rId25" display="https://www.leaguelineup.com/player_baseball.asp?url=ontarioseniorbaseball&amp;playerid=12012886&amp;teamid=5288492" xr:uid="{BA0E204A-B865-4681-BFFE-3CD841AEAA22}"/>
    <hyperlink ref="B6" r:id="rId26" display="https://www.leaguelineup.com/player_baseball.asp?url=ontarioseniorbaseball&amp;playerid=10376497&amp;teamid=5288492" xr:uid="{AF1B9F9C-74CA-401B-A6D0-BDD476A331D7}"/>
    <hyperlink ref="B7" r:id="rId27" display="https://www.leaguelineup.com/player_baseball.asp?url=ontarioseniorbaseball&amp;playerid=13558778&amp;teamid=5288492" xr:uid="{CC93403F-644C-4D2B-AFD1-98E08C190D2A}"/>
    <hyperlink ref="B8" r:id="rId28" display="https://www.leaguelineup.com/player_baseball.asp?url=ontarioseniorbaseball&amp;playerid=9155198&amp;teamid=5288492" xr:uid="{BA72868E-C750-4A49-83D1-D4EEB782BACA}"/>
    <hyperlink ref="B9" r:id="rId29" display="https://www.leaguelineup.com/player_baseball.asp?url=ontarioseniorbaseball&amp;playerid=15058744&amp;teamid=5288492" xr:uid="{93A5D986-1853-4053-97DE-714B3ABF6F10}"/>
    <hyperlink ref="B10" r:id="rId30" display="https://www.leaguelineup.com/player_baseball.asp?url=ontarioseniorbaseball&amp;playerid=14748387&amp;teamid=5288492" xr:uid="{9B69058D-E236-4CDC-83A3-F24551FAC52E}"/>
    <hyperlink ref="B11" r:id="rId31" display="https://www.leaguelineup.com/player_baseball.asp?url=ontarioseniorbaseball&amp;playerid=11913987&amp;teamid=5288492" xr:uid="{7D02EF3D-6096-4482-88A3-62B31F1E7139}"/>
    <hyperlink ref="B12" r:id="rId32" display="https://www.leaguelineup.com/player_baseball.asp?url=ontarioseniorbaseball&amp;playerid=15058747&amp;teamid=5288492" xr:uid="{6E93A12E-62E3-4C4A-B203-1E02653DC481}"/>
    <hyperlink ref="B13" r:id="rId33" display="https://www.leaguelineup.com/player_baseball.asp?url=ontarioseniorbaseball&amp;playerid=10376502&amp;teamid=5288492" xr:uid="{7B60A420-33AC-42DD-A81A-8A007B975704}"/>
    <hyperlink ref="B14" r:id="rId34" display="https://www.leaguelineup.com/player_baseball.asp?url=ontarioseniorbaseball&amp;playerid=11239615&amp;teamid=5288492" xr:uid="{C324B3DD-9D6B-4E2E-B550-165545DE93CE}"/>
    <hyperlink ref="B15" r:id="rId35" display="https://www.leaguelineup.com/player_baseball.asp?url=ontarioseniorbaseball&amp;playerid=10392878&amp;teamid=5288492" xr:uid="{4A102ECF-FF64-4D5E-ABBE-ED43579CD99B}"/>
    <hyperlink ref="B16" r:id="rId36" display="https://www.leaguelineup.com/player_baseball.asp?url=ontarioseniorbaseball&amp;playerid=14887506&amp;teamid=5288492" xr:uid="{51705C16-FB04-4FF6-949F-8E0B4CB373C8}"/>
    <hyperlink ref="B17" r:id="rId37" display="https://www.leaguelineup.com/player_baseball.asp?url=ontarioseniorbaseball&amp;playerid=14396040&amp;teamid=5288492" xr:uid="{FBFA2308-E21B-47B1-B444-FE8EAC636D82}"/>
    <hyperlink ref="B18" r:id="rId38" display="https://www.leaguelineup.com/player_baseball.asp?url=ontarioseniorbaseball&amp;playerid=14748389&amp;teamid=5288492" xr:uid="{C50872C3-B051-4959-A827-7DF6CF198FBC}"/>
    <hyperlink ref="B19" r:id="rId39" display="https://www.leaguelineup.com/player_baseball.asp?url=ontarioseniorbaseball&amp;playerid=15135100&amp;teamid=5288492" xr:uid="{26177D93-CBC5-478F-BFE1-0E416B92BC3D}"/>
    <hyperlink ref="B20" r:id="rId40" display="https://www.leaguelineup.com/player_baseball.asp?url=ontarioseniorbaseball&amp;playerid=15058743&amp;teamid=5288492" xr:uid="{25E70AF7-6E3E-4431-8B44-3BD94037815D}"/>
    <hyperlink ref="B21" r:id="rId41" display="https://www.leaguelineup.com/player_baseball.asp?url=ontarioseniorbaseball&amp;playerid=15158348&amp;teamid=5288492" xr:uid="{3F4543C1-51EB-48F3-95D7-3DA9F4361AA5}"/>
    <hyperlink ref="B22" r:id="rId42" display="https://www.leaguelineup.com/player_baseball.asp?url=ontarioseniorbaseball&amp;playerid=10376503&amp;teamid=5288492" xr:uid="{B7113A95-CFE5-426F-9E74-DAD440213538}"/>
    <hyperlink ref="B23" r:id="rId43" display="https://www.leaguelineup.com/player_baseball.asp?url=ontarioseniorbaseball&amp;playerid=13010187&amp;teamid=5288492" xr:uid="{79DC8C8C-95B8-4133-ABFA-95878D347D2A}"/>
    <hyperlink ref="B24" r:id="rId44" display="https://www.leaguelineup.com/player_baseball.asp?url=ontarioseniorbaseball&amp;playerid=14089054&amp;teamid=5288492" xr:uid="{F16902D9-7C9A-40D7-B1B3-1D1478F05C11}"/>
    <hyperlink ref="B25" r:id="rId45" display="https://www.leaguelineup.com/player_baseball.asp?url=ontarioseniorbaseball&amp;playerid=10376510&amp;teamid=5288492" xr:uid="{52C39237-EC9D-49C1-85D0-E2FD6F98F6CA}"/>
    <hyperlink ref="B26" r:id="rId46" display="https://www.leaguelineup.com/player_baseball.asp?url=ontarioseniorbaseball&amp;playerid=13558779&amp;teamid=5288492" xr:uid="{03D22282-61A5-42F1-A28B-AEAF95F427DA}"/>
    <hyperlink ref="B27" r:id="rId47" display="https://www.leaguelineup.com/player_baseball.asp?url=ontarioseniorbaseball&amp;playerid=15058746&amp;teamid=5288492" xr:uid="{6E8F7E8B-9F59-4C80-8AF5-05A6FD6B32C0}"/>
    <hyperlink ref="B28" r:id="rId48" display="https://www.leaguelineup.com/player_baseball.asp?url=ontarioseniorbaseball&amp;playerid=15173350&amp;teamid=5288492" xr:uid="{1EE9ECA4-B331-4470-9A52-F8544C6A0622}"/>
    <hyperlink ref="B29" r:id="rId49" display="https://www.leaguelineup.com/player_baseball.asp?url=ontarioseniorbaseball&amp;playerid=15058745&amp;teamid=5288492" xr:uid="{CD5917FF-44AE-42E9-AD74-4140B89B5BC7}"/>
    <hyperlink ref="B30" r:id="rId50" display="https://www.leaguelineup.com/player_baseball.asp?url=ontarioseniorbaseball&amp;playerid=15058748&amp;teamid=5288492" xr:uid="{9AA97771-4871-4014-8209-63C716BD2C7F}"/>
    <hyperlink ref="B31" r:id="rId51" display="https://www.leaguelineup.com/player_baseball.asp?url=ontarioseniorbaseball&amp;playerid=15058749&amp;teamid=5288492" xr:uid="{684EA4AD-9CA3-48D0-B478-34FA96A81448}"/>
    <hyperlink ref="B32" r:id="rId52" display="https://www.leaguelineup.com/player_baseball.asp?url=ontarioseniorbaseball&amp;playerid=9155242&amp;teamid=5288492" xr:uid="{BCB9019E-AC1F-42B3-8057-B960BF35C525}"/>
    <hyperlink ref="A36" r:id="rId53" display="https://www.leaguelineup.com/teams_baseball.asp?url=ontarioseniorbaseball&amp;teamid=7289655&amp;stats=OFFENSE&amp;ss=999" xr:uid="{442B6431-2530-48CA-BE57-37579EC95856}"/>
    <hyperlink ref="B36" r:id="rId54" display="https://www.leaguelineup.com/teams_baseball.asp?url=ontarioseniorbaseball&amp;teamid=7289655&amp;stats=OFFENSE&amp;ss=998" xr:uid="{11C360C3-5863-4DB1-8B03-DDD3B81B657E}"/>
    <hyperlink ref="C36" r:id="rId55" display="https://www.leaguelineup.com/teams_baseball.asp?url=ontarioseniorbaseball&amp;teamid=7289655&amp;stats=OFFENSE&amp;ss=033" xr:uid="{8511C72B-331A-4F7B-B926-C6D62BA3DBEF}"/>
    <hyperlink ref="D36" r:id="rId56" display="https://www.leaguelineup.com/teams_baseball.asp?url=ontarioseniorbaseball&amp;teamid=7289655&amp;stats=OFFENSE&amp;ss=013" xr:uid="{E91C64F5-3B35-4C2D-AADF-D6CCF5F5B2D5}"/>
    <hyperlink ref="E36" r:id="rId57" display="https://www.leaguelineup.com/teams_baseball.asp?url=ontarioseniorbaseball&amp;teamid=7289655&amp;stats=OFFENSE&amp;ss=065" xr:uid="{A5B44CC6-59DE-4830-94BF-00611EB4A047}"/>
    <hyperlink ref="F36" r:id="rId58" display="https://www.leaguelineup.com/teams_baseball.asp?url=ontarioseniorbaseball&amp;teamid=7289655&amp;stats=OFFENSE&amp;ss=015" xr:uid="{6F1FF6E4-5257-4C88-BA54-581CE443099F}"/>
    <hyperlink ref="G36" r:id="rId59" display="https://www.leaguelineup.com/teams_baseball.asp?url=ontarioseniorbaseball&amp;teamid=7289655&amp;stats=OFFENSE&amp;ss=016" xr:uid="{9B835FB9-3AC1-4C37-A78C-CB734D36F342}"/>
    <hyperlink ref="H36" r:id="rId60" display="https://www.leaguelineup.com/teams_baseball.asp?url=ontarioseniorbaseball&amp;teamid=7289655&amp;stats=OFFENSE&amp;ss=017" xr:uid="{44B4D7BA-16F5-4EAA-84D9-E92672F8C2D9}"/>
    <hyperlink ref="I36" r:id="rId61" display="https://www.leaguelineup.com/teams_baseball.asp?url=ontarioseniorbaseball&amp;teamid=7289655&amp;stats=OFFENSE&amp;ss=018" xr:uid="{BD2949E5-B7B5-4566-B368-6C8938C1F349}"/>
    <hyperlink ref="J36" r:id="rId62" display="https://www.leaguelineup.com/teams_baseball.asp?url=ontarioseniorbaseball&amp;teamid=7289655&amp;stats=OFFENSE&amp;ss=019" xr:uid="{A6E66D90-1000-48FB-A6B3-6175500748F8}"/>
    <hyperlink ref="K36" r:id="rId63" display="https://www.leaguelineup.com/teams_baseball.asp?url=ontarioseniorbaseball&amp;teamid=7289655&amp;stats=OFFENSE&amp;ss=020" xr:uid="{1332F376-0C76-4450-BD32-570C60B4FC43}"/>
    <hyperlink ref="L36" r:id="rId64" display="https://www.leaguelineup.com/teams_baseball.asp?url=ontarioseniorbaseball&amp;teamid=7289655&amp;stats=OFFENSE&amp;ss=021" xr:uid="{A2387FAF-D7BB-4C4E-AF5C-E61DD4231FEE}"/>
    <hyperlink ref="M36" r:id="rId65" display="https://www.leaguelineup.com/teams_baseball.asp?url=ontarioseniorbaseball&amp;teamid=7289655&amp;stats=OFFENSE&amp;ss=022" xr:uid="{5640D763-63B8-471E-B66E-D392721E63EC}"/>
    <hyperlink ref="N36" r:id="rId66" display="https://www.leaguelineup.com/teams_baseball.asp?url=ontarioseniorbaseball&amp;teamid=7289655&amp;stats=OFFENSE&amp;ss=023" xr:uid="{F99003AF-F63E-4BD6-B886-D91EC6D2AA1F}"/>
    <hyperlink ref="O36" r:id="rId67" display="https://www.leaguelineup.com/teams_baseball.asp?url=ontarioseniorbaseball&amp;teamid=7289655&amp;stats=OFFENSE&amp;ss=024" xr:uid="{EDA7AEA8-D382-4A96-907D-407527ACE7BA}"/>
    <hyperlink ref="P36" r:id="rId68" display="https://www.leaguelineup.com/teams_baseball.asp?url=ontarioseniorbaseball&amp;teamid=7289655&amp;stats=OFFENSE&amp;ss=026" xr:uid="{DFC1C1DF-BB13-40F6-88DA-5FC0C2F31F22}"/>
    <hyperlink ref="Q36" r:id="rId69" display="https://www.leaguelineup.com/teams_baseball.asp?url=ontarioseniorbaseball&amp;teamid=7289655&amp;stats=OFFENSE&amp;ss=027" xr:uid="{E0A15488-9EF8-4205-8B87-91D2E822E743}"/>
    <hyperlink ref="R36" r:id="rId70" display="https://www.leaguelineup.com/teams_baseball.asp?url=ontarioseniorbaseball&amp;teamid=7289655&amp;stats=OFFENSE&amp;ss=028" xr:uid="{2A24BE19-D3E1-4844-A175-0CCEDB2A7FC7}"/>
    <hyperlink ref="S36" r:id="rId71" display="https://www.leaguelineup.com/teams_baseball.asp?url=ontarioseniorbaseball&amp;teamid=7289655&amp;stats=OFFENSE&amp;ss=029" xr:uid="{66BDD3C4-B954-4BDA-B76E-CBB99E8ED795}"/>
    <hyperlink ref="T36" r:id="rId72" display="https://www.leaguelineup.com/teams_baseball.asp?url=ontarioseniorbaseball&amp;teamid=7289655&amp;stats=OFFENSE&amp;ss=034" xr:uid="{298EE4F4-A2BB-4D6E-B832-EE8F3715A51A}"/>
    <hyperlink ref="U36" r:id="rId73" display="https://www.leaguelineup.com/teams_baseball.asp?url=ontarioseniorbaseball&amp;teamid=7289655&amp;stats=OFFENSE&amp;ss=035" xr:uid="{6CC40119-881B-4466-B380-B6370F647002}"/>
    <hyperlink ref="V36" r:id="rId74" display="https://www.leaguelineup.com/teams_baseball.asp?url=ontarioseniorbaseball&amp;teamid=7289655&amp;stats=OFFENSE&amp;ss=063" xr:uid="{74740549-4FD9-44DB-AFD4-F770C9943ED6}"/>
    <hyperlink ref="B37" r:id="rId75" display="https://www.leaguelineup.com/player_baseball.asp?url=ontarioseniorbaseball&amp;playerid=15185449&amp;teamid=7289655" xr:uid="{205B6C9A-86E9-4FA9-A9EC-114A6051FD1D}"/>
    <hyperlink ref="B39" r:id="rId76" display="https://www.leaguelineup.com/player_baseball.asp?url=ontarioseniorbaseball&amp;playerid=15185431&amp;teamid=7289655" xr:uid="{84AAD208-5C0E-4C5B-8058-C86421285304}"/>
    <hyperlink ref="B40" r:id="rId77" display="https://www.leaguelineup.com/player_baseball.asp?url=ontarioseniorbaseball&amp;playerid=15185446&amp;teamid=7289655" xr:uid="{88C4E958-DDC7-40B0-956F-8D334A98A882}"/>
    <hyperlink ref="B41" r:id="rId78" display="https://www.leaguelineup.com/player_baseball.asp?url=ontarioseniorbaseball&amp;playerid=15185437&amp;teamid=7289655" xr:uid="{67DA90F1-68A2-44DF-9F85-8FFA30CEF318}"/>
    <hyperlink ref="B42" r:id="rId79" display="https://www.leaguelineup.com/player_baseball.asp?url=ontarioseniorbaseball&amp;playerid=15185439&amp;teamid=7289655" xr:uid="{E2F96775-CC3D-4061-89C2-C14077DC0EBD}"/>
    <hyperlink ref="B43" r:id="rId80" display="https://www.leaguelineup.com/player_baseball.asp?url=ontarioseniorbaseball&amp;playerid=15185435&amp;teamid=7289655" xr:uid="{4852626A-3782-402D-A311-85CEB9FC0320}"/>
    <hyperlink ref="B44" r:id="rId81" display="https://www.leaguelineup.com/player_baseball.asp?url=ontarioseniorbaseball&amp;playerid=15185440&amp;teamid=7289655" xr:uid="{392DC37D-0DE9-4F47-BF00-A9462D6EF656}"/>
    <hyperlink ref="B45" r:id="rId82" display="https://www.leaguelineup.com/player_baseball.asp?url=ontarioseniorbaseball&amp;playerid=15185441&amp;teamid=7289655" xr:uid="{315D4D69-FEF9-41DF-9C38-D19FA890CE46}"/>
    <hyperlink ref="B46" r:id="rId83" display="https://www.leaguelineup.com/player_baseball.asp?url=ontarioseniorbaseball&amp;playerid=15185429&amp;teamid=7289655" xr:uid="{03B271F7-39ED-4C7A-BE7F-5F08E88AC1B8}"/>
    <hyperlink ref="B47" r:id="rId84" display="https://www.leaguelineup.com/player_baseball.asp?url=ontarioseniorbaseball&amp;playerid=15185436&amp;teamid=7289655" xr:uid="{2E95AD66-0E1B-4571-89A8-73DE09701F72}"/>
    <hyperlink ref="B48" r:id="rId85" display="https://www.leaguelineup.com/player_baseball.asp?url=ontarioseniorbaseball&amp;playerid=15185432&amp;teamid=7289655" xr:uid="{7CE074D3-086A-4F63-8FA1-1E804AEF0111}"/>
    <hyperlink ref="B49" r:id="rId86" display="https://www.leaguelineup.com/player_baseball.asp?url=ontarioseniorbaseball&amp;playerid=15185430&amp;teamid=7289655" xr:uid="{0B2288DC-0E47-4FD4-B326-24F0C8B30880}"/>
    <hyperlink ref="B50" r:id="rId87" display="https://www.leaguelineup.com/player_baseball.asp?url=ontarioseniorbaseball&amp;playerid=15185451&amp;teamid=7289655" xr:uid="{D3449345-A21B-42BE-80A6-494CACC75C3C}"/>
    <hyperlink ref="B51" r:id="rId88" display="https://www.leaguelineup.com/player_baseball.asp?url=ontarioseniorbaseball&amp;playerid=15185443&amp;teamid=7289655" xr:uid="{1E647D2D-2F84-456E-AB9E-20886FA41D70}"/>
    <hyperlink ref="B52" r:id="rId89" display="https://www.leaguelineup.com/player_baseball.asp?url=ontarioseniorbaseball&amp;playerid=15185445&amp;teamid=7289655" xr:uid="{2A87AC4A-83AA-41BB-8198-962248741607}"/>
    <hyperlink ref="B53" r:id="rId90" display="https://www.leaguelineup.com/player_baseball.asp?url=ontarioseniorbaseball&amp;playerid=15185444&amp;teamid=7289655" xr:uid="{F1FC01EF-31D4-42C6-8D3D-98CC68E2BC9C}"/>
    <hyperlink ref="B54" r:id="rId91" display="https://www.leaguelineup.com/player_baseball.asp?url=ontarioseniorbaseball&amp;playerid=15185452&amp;teamid=7289655" xr:uid="{F5ABD230-5DFB-4049-B655-CBFE58E5B9F4}"/>
    <hyperlink ref="B55" r:id="rId92" display="https://www.leaguelineup.com/player_baseball.asp?url=ontarioseniorbaseball&amp;playerid=15185438&amp;teamid=7289655" xr:uid="{D7D0C2A7-76FB-4516-84D4-EC2C4A8C1DB0}"/>
    <hyperlink ref="B56" r:id="rId93" display="https://www.leaguelineup.com/player_baseball.asp?url=ontarioseniorbaseball&amp;playerid=15185447&amp;teamid=7289655" xr:uid="{12605F77-8824-4F8F-9B3F-F6AECBD4C003}"/>
    <hyperlink ref="B57" r:id="rId94" display="https://www.leaguelineup.com/player_baseball.asp?url=ontarioseniorbaseball&amp;playerid=15185433&amp;teamid=7289655" xr:uid="{2011D30F-E187-4242-9418-AE01739EFEBD}"/>
    <hyperlink ref="B58" r:id="rId95" display="https://www.leaguelineup.com/player_baseball.asp?url=ontarioseniorbaseball&amp;playerid=15185434&amp;teamid=7289655" xr:uid="{079A11FC-B25C-4414-B06F-B032A2D91830}"/>
    <hyperlink ref="A65" r:id="rId96" display="https://www.leaguelineup.com/teams_baseball.asp?url=ontarioseniorbaseball&amp;teamid=5288492&amp;stats=OFFENSE&amp;ss=999" xr:uid="{F86FB0CD-5CA4-4C74-9658-22ECD5ABDDC1}"/>
    <hyperlink ref="B65" r:id="rId97" display="https://www.leaguelineup.com/teams_baseball.asp?url=ontarioseniorbaseball&amp;teamid=5288492&amp;stats=OFFENSE&amp;ss=998" xr:uid="{5AC873B6-9652-4094-8911-D4C932C2C11A}"/>
    <hyperlink ref="C65" r:id="rId98" display="https://www.leaguelineup.com/teams_baseball.asp?url=ontarioseniorbaseball&amp;teamid=5288492&amp;stats=OFFENSE&amp;ss=033" xr:uid="{842623BA-D000-4427-99C1-91910AE66781}"/>
    <hyperlink ref="D65" r:id="rId99" display="https://www.leaguelineup.com/teams_baseball.asp?url=ontarioseniorbaseball&amp;teamid=5288492&amp;stats=OFFENSE&amp;ss=013" xr:uid="{37B60C98-FDB2-4C8E-9DB0-EB653BCF0F1D}"/>
    <hyperlink ref="E65" r:id="rId100" display="https://www.leaguelineup.com/teams_baseball.asp?url=ontarioseniorbaseball&amp;teamid=5288492&amp;stats=OFFENSE&amp;ss=065" xr:uid="{C3222683-7659-4CCD-BB0F-CAC17B4067C9}"/>
    <hyperlink ref="F65" r:id="rId101" display="https://www.leaguelineup.com/teams_baseball.asp?url=ontarioseniorbaseball&amp;teamid=5288492&amp;stats=OFFENSE&amp;ss=015" xr:uid="{D312E955-30B7-4657-8D24-4CFD478F5B60}"/>
    <hyperlink ref="G65" r:id="rId102" display="https://www.leaguelineup.com/teams_baseball.asp?url=ontarioseniorbaseball&amp;teamid=5288492&amp;stats=OFFENSE&amp;ss=016" xr:uid="{87AB97C2-C535-4D77-8A13-862221213C44}"/>
    <hyperlink ref="H65" r:id="rId103" display="https://www.leaguelineup.com/teams_baseball.asp?url=ontarioseniorbaseball&amp;teamid=5288492&amp;stats=OFFENSE&amp;ss=017" xr:uid="{06DC5D0A-A460-4BBB-B732-1A15E298DBFF}"/>
    <hyperlink ref="I65" r:id="rId104" display="https://www.leaguelineup.com/teams_baseball.asp?url=ontarioseniorbaseball&amp;teamid=5288492&amp;stats=OFFENSE&amp;ss=018" xr:uid="{ED6B6DAD-650F-4376-B9ED-B978B5F42E24}"/>
    <hyperlink ref="J65" r:id="rId105" display="https://www.leaguelineup.com/teams_baseball.asp?url=ontarioseniorbaseball&amp;teamid=5288492&amp;stats=OFFENSE&amp;ss=019" xr:uid="{7D07A5FA-E9DA-4EAC-AB33-D8431A4FBF05}"/>
    <hyperlink ref="K65" r:id="rId106" display="https://www.leaguelineup.com/teams_baseball.asp?url=ontarioseniorbaseball&amp;teamid=5288492&amp;stats=OFFENSE&amp;ss=020" xr:uid="{A692D896-1C0F-4AB1-823A-652C88380DA4}"/>
    <hyperlink ref="L65" r:id="rId107" display="https://www.leaguelineup.com/teams_baseball.asp?url=ontarioseniorbaseball&amp;teamid=5288492&amp;stats=OFFENSE&amp;ss=021" xr:uid="{FB0153C0-50C0-42C3-9115-A37074BC5CDA}"/>
    <hyperlink ref="M65" r:id="rId108" display="https://www.leaguelineup.com/teams_baseball.asp?url=ontarioseniorbaseball&amp;teamid=5288492&amp;stats=OFFENSE&amp;ss=022" xr:uid="{253701FD-EFB5-4141-BE8A-5FF356995E79}"/>
    <hyperlink ref="N65" r:id="rId109" display="https://www.leaguelineup.com/teams_baseball.asp?url=ontarioseniorbaseball&amp;teamid=5288492&amp;stats=OFFENSE&amp;ss=023" xr:uid="{5A5AB8FB-A338-441B-AE20-CD05F6165E75}"/>
    <hyperlink ref="O65" r:id="rId110" display="https://www.leaguelineup.com/teams_baseball.asp?url=ontarioseniorbaseball&amp;teamid=5288492&amp;stats=OFFENSE&amp;ss=024" xr:uid="{ACD46A04-9215-4CCE-83AA-F4ACF7796103}"/>
    <hyperlink ref="P65" r:id="rId111" display="https://www.leaguelineup.com/teams_baseball.asp?url=ontarioseniorbaseball&amp;teamid=5288492&amp;stats=OFFENSE&amp;ss=026" xr:uid="{C2A981F7-E8CD-4EE7-953A-35AF4328DF54}"/>
    <hyperlink ref="Q65" r:id="rId112" display="https://www.leaguelineup.com/teams_baseball.asp?url=ontarioseniorbaseball&amp;teamid=5288492&amp;stats=OFFENSE&amp;ss=027" xr:uid="{D72532A6-EFAE-41D9-A575-CEA07720D8FB}"/>
    <hyperlink ref="R65" r:id="rId113" display="https://www.leaguelineup.com/teams_baseball.asp?url=ontarioseniorbaseball&amp;teamid=5288492&amp;stats=OFFENSE&amp;ss=028" xr:uid="{3F2888A2-F859-406F-B251-344610756298}"/>
    <hyperlink ref="S65" r:id="rId114" display="https://www.leaguelineup.com/teams_baseball.asp?url=ontarioseniorbaseball&amp;teamid=5288492&amp;stats=OFFENSE&amp;ss=029" xr:uid="{B033FF8E-EE24-4827-AA89-B3E05818C389}"/>
    <hyperlink ref="T65" r:id="rId115" display="https://www.leaguelineup.com/teams_baseball.asp?url=ontarioseniorbaseball&amp;teamid=5288492&amp;stats=OFFENSE&amp;ss=034" xr:uid="{233574B7-DD81-4B67-B429-105E42C1E10F}"/>
    <hyperlink ref="U65" r:id="rId116" display="https://www.leaguelineup.com/teams_baseball.asp?url=ontarioseniorbaseball&amp;teamid=5288492&amp;stats=OFFENSE&amp;ss=035" xr:uid="{FEE93704-51EE-42D3-BB41-66F3FAF21520}"/>
    <hyperlink ref="V65" r:id="rId117" display="https://www.leaguelineup.com/teams_baseball.asp?url=ontarioseniorbaseball&amp;teamid=5288492&amp;stats=OFFENSE&amp;ss=063" xr:uid="{7C04BD7E-FD1F-4E50-A060-5036194AD325}"/>
    <hyperlink ref="B66" r:id="rId118" display="https://www.leaguelineup.com/player_baseball.asp?url=ontarioseniorbaseball&amp;playerid=15163847&amp;teamid=5288492" xr:uid="{6B9AFDCF-2C90-4F28-963E-847FFE67195C}"/>
    <hyperlink ref="B67" r:id="rId119" display="https://www.leaguelineup.com/player_baseball.asp?url=ontarioseniorbaseball&amp;playerid=13010188&amp;teamid=5288492" xr:uid="{3DBBC847-2C8B-483A-8227-F376EA61134F}"/>
    <hyperlink ref="B68" r:id="rId120" display="https://www.leaguelineup.com/player_baseball.asp?url=ontarioseniorbaseball&amp;playerid=12012886&amp;teamid=5288492" xr:uid="{2C277A43-D94D-4003-A4BA-D7F7FE54B07E}"/>
    <hyperlink ref="B70" r:id="rId121" display="https://www.leaguelineup.com/player_baseball.asp?url=ontarioseniorbaseball&amp;playerid=10376497&amp;teamid=5288492" xr:uid="{19351003-0D5D-4A77-B592-5EA89932F00B}"/>
    <hyperlink ref="B71" r:id="rId122" display="https://www.leaguelineup.com/player_baseball.asp?url=ontarioseniorbaseball&amp;playerid=13558778&amp;teamid=5288492" xr:uid="{EF28686C-AA75-419B-AAF8-2A775DF0B36E}"/>
    <hyperlink ref="B74" r:id="rId123" display="https://www.leaguelineup.com/player_baseball.asp?url=ontarioseniorbaseball&amp;playerid=9155198&amp;teamid=5288492" xr:uid="{A370A19F-57D7-4F79-9122-FF809AC89601}"/>
    <hyperlink ref="B75" r:id="rId124" display="https://www.leaguelineup.com/player_baseball.asp?url=ontarioseniorbaseball&amp;playerid=15058744&amp;teamid=5288492" xr:uid="{57FA70DD-8610-4CDF-9706-A1D9A90E70AC}"/>
    <hyperlink ref="B69" r:id="rId125" display="https://www.leaguelineup.com/player_baseball.asp?url=ontarioseniorbaseball&amp;playerid=14748387&amp;teamid=5288492" xr:uid="{903FE3E1-5C74-4091-9109-47B9DF62FA72}"/>
    <hyperlink ref="B76" r:id="rId126" display="https://www.leaguelineup.com/player_baseball.asp?url=ontarioseniorbaseball&amp;playerid=11913987&amp;teamid=5288492" xr:uid="{C4EF0EF7-280B-4992-9205-47D86A042381}"/>
    <hyperlink ref="B81" r:id="rId127" display="https://www.leaguelineup.com/player_baseball.asp?url=ontarioseniorbaseball&amp;playerid=15058747&amp;teamid=5288492" xr:uid="{3F13B420-2D73-4636-B319-A9DE00A32567}"/>
    <hyperlink ref="B78" r:id="rId128" display="https://www.leaguelineup.com/player_baseball.asp?url=ontarioseniorbaseball&amp;playerid=10376502&amp;teamid=5288492" xr:uid="{B0A81724-7F18-4778-B39D-41F4E63F305F}"/>
    <hyperlink ref="B80" r:id="rId129" display="https://www.leaguelineup.com/player_baseball.asp?url=ontarioseniorbaseball&amp;playerid=11239615&amp;teamid=5288492" xr:uid="{FEBF6ECC-7678-4C1D-9EEB-CAE09480B459}"/>
    <hyperlink ref="B72" r:id="rId130" display="https://www.leaguelineup.com/player_baseball.asp?url=ontarioseniorbaseball&amp;playerid=10392878&amp;teamid=5288492" xr:uid="{A4C43301-FC83-48D4-91CF-B598AAF922D6}"/>
    <hyperlink ref="B79" r:id="rId131" display="https://www.leaguelineup.com/player_baseball.asp?url=ontarioseniorbaseball&amp;playerid=14396040&amp;teamid=5288492" xr:uid="{DCE6D569-0DB2-452B-8F2F-732496BF7B81}"/>
    <hyperlink ref="B82" r:id="rId132" display="https://www.leaguelineup.com/player_baseball.asp?url=ontarioseniorbaseball&amp;playerid=14748389&amp;teamid=5288492" xr:uid="{367EE08D-A104-4CC5-9FED-D3907FAC260F}"/>
    <hyperlink ref="B83" r:id="rId133" display="https://www.leaguelineup.com/player_baseball.asp?url=ontarioseniorbaseball&amp;playerid=15135100&amp;teamid=5288492" xr:uid="{5B6CDFB8-60F5-4A3E-BC77-3EE451E50FC4}"/>
    <hyperlink ref="B89" r:id="rId134" display="https://www.leaguelineup.com/player_baseball.asp?url=ontarioseniorbaseball&amp;playerid=15058743&amp;teamid=5288492" xr:uid="{D6EF4757-C927-46A3-89AB-8295B70F2025}"/>
    <hyperlink ref="B84" r:id="rId135" display="https://www.leaguelineup.com/player_baseball.asp?url=ontarioseniorbaseball&amp;playerid=15158348&amp;teamid=5288492" xr:uid="{4AC463AE-9BF1-44E1-BC52-4B344DFD100A}"/>
    <hyperlink ref="B85" r:id="rId136" display="https://www.leaguelineup.com/player_baseball.asp?url=ontarioseniorbaseball&amp;playerid=10376503&amp;teamid=5288492" xr:uid="{24FC92B8-3563-458C-B96B-01D2862B35AA}"/>
    <hyperlink ref="B86" r:id="rId137" display="https://www.leaguelineup.com/player_baseball.asp?url=ontarioseniorbaseball&amp;playerid=13010187&amp;teamid=5288492" xr:uid="{2743AAFC-E667-4CDB-81EC-D5BE29E56A84}"/>
    <hyperlink ref="B87" r:id="rId138" display="https://www.leaguelineup.com/player_baseball.asp?url=ontarioseniorbaseball&amp;playerid=14089054&amp;teamid=5288492" xr:uid="{3FD1822D-80F5-411E-A983-0FDF894FD9C6}"/>
    <hyperlink ref="B77" r:id="rId139" display="https://www.leaguelineup.com/player_baseball.asp?url=ontarioseniorbaseball&amp;playerid=10376510&amp;teamid=5288492" xr:uid="{0A8C0DF2-2974-480B-8D98-D03F90656998}"/>
    <hyperlink ref="B88" r:id="rId140" display="https://www.leaguelineup.com/player_baseball.asp?url=ontarioseniorbaseball&amp;playerid=13558779&amp;teamid=5288492" xr:uid="{964DF327-1D0A-44B5-83B6-98DA2F0069B8}"/>
    <hyperlink ref="B90" r:id="rId141" display="https://www.leaguelineup.com/player_baseball.asp?url=ontarioseniorbaseball&amp;playerid=15058746&amp;teamid=5288492" xr:uid="{3509FA48-E374-4436-9E5E-7FA01A09097A}"/>
    <hyperlink ref="B91" r:id="rId142" display="https://www.leaguelineup.com/player_baseball.asp?url=ontarioseniorbaseball&amp;playerid=15173350&amp;teamid=5288492" xr:uid="{8A69BF12-EE68-402C-A672-0DD953A25D53}"/>
    <hyperlink ref="B92" r:id="rId143" display="https://www.leaguelineup.com/player_baseball.asp?url=ontarioseniorbaseball&amp;playerid=15058745&amp;teamid=5288492" xr:uid="{0E564B0D-249A-400B-B238-2B0F98AB5226}"/>
    <hyperlink ref="B93" r:id="rId144" display="https://www.leaguelineup.com/player_baseball.asp?url=ontarioseniorbaseball&amp;playerid=15058748&amp;teamid=5288492" xr:uid="{4F3BC3BC-E74B-4896-ADEE-4D0987DBE015}"/>
    <hyperlink ref="B94" r:id="rId145" display="https://www.leaguelineup.com/player_baseball.asp?url=ontarioseniorbaseball&amp;playerid=15058749&amp;teamid=5288492" xr:uid="{0AFC0B11-9114-427B-98AA-2DA18B28EAA1}"/>
    <hyperlink ref="B95" r:id="rId146" display="https://www.leaguelineup.com/player_baseball.asp?url=ontarioseniorbaseball&amp;playerid=9155242&amp;teamid=5288492" xr:uid="{4D22E5A8-8620-43C7-8812-88E848F946ED}"/>
    <hyperlink ref="A99" r:id="rId147" display="https://www.leaguelineup.com/teams_baseball.asp?url=ontarioseniorbaseball&amp;teamid=5288492&amp;stats=PITCHING&amp;ss=999" xr:uid="{D56D8D90-CF40-4F6F-8F76-B7AEB2947715}"/>
    <hyperlink ref="B99" r:id="rId148" display="https://www.leaguelineup.com/teams_baseball.asp?url=ontarioseniorbaseball&amp;teamid=5288492&amp;stats=PITCHING&amp;ss=998" xr:uid="{F8B6DF0C-710D-4A2D-9262-BA4CAD33F9B7}"/>
    <hyperlink ref="C99" r:id="rId149" display="https://www.leaguelineup.com/teams_baseball.asp?url=ontarioseniorbaseball&amp;teamid=5288492&amp;stats=PITCHING&amp;ss=037" xr:uid="{74CC4BB6-7927-49A2-B58B-3FAD2B56ED66}"/>
    <hyperlink ref="D99" r:id="rId150" display="https://www.leaguelineup.com/teams_baseball.asp?url=ontarioseniorbaseball&amp;teamid=5288492&amp;stats=PITCHING&amp;ss=038" xr:uid="{AA23A006-6BF9-43FD-873B-DBF1537FE3DA}"/>
    <hyperlink ref="E99" r:id="rId151" display="https://www.leaguelineup.com/teams_baseball.asp?url=ontarioseniorbaseball&amp;teamid=5288492&amp;stats=PITCHING&amp;ss=039" xr:uid="{27CC4700-34A4-4A68-99D3-65187123A2DA}"/>
    <hyperlink ref="F99" r:id="rId152" display="https://www.leaguelineup.com/teams_baseball.asp?url=ontarioseniorbaseball&amp;teamid=5288492&amp;stats=PITCHING&amp;ss=040" xr:uid="{6EC9B093-3297-4200-9C14-9397337F8BD6}"/>
    <hyperlink ref="G99" r:id="rId153" display="https://www.leaguelineup.com/teams_baseball.asp?url=ontarioseniorbaseball&amp;teamid=5288492&amp;stats=PITCHING&amp;ss=041" xr:uid="{0C6475CF-56DA-4ED0-BC5D-2E4A0721BFAB}"/>
    <hyperlink ref="H99" r:id="rId154" display="https://www.leaguelineup.com/teams_baseball.asp?url=ontarioseniorbaseball&amp;teamid=5288492&amp;stats=PITCHING&amp;ss=042" xr:uid="{0F2A3D02-BF29-4F59-9FEE-55EE71D66874}"/>
    <hyperlink ref="I99" r:id="rId155" display="https://www.leaguelineup.com/teams_baseball.asp?url=ontarioseniorbaseball&amp;teamid=5288492&amp;stats=PITCHING&amp;ss=043" xr:uid="{2E39BAD0-D7B5-4607-B739-182211BE2630}"/>
    <hyperlink ref="J99" r:id="rId156" display="https://www.leaguelineup.com/teams_baseball.asp?url=ontarioseniorbaseball&amp;teamid=5288492&amp;stats=PITCHING&amp;ss=044" xr:uid="{FE195E9B-E4F0-4AB4-81A3-01502D72F2A7}"/>
    <hyperlink ref="K99" r:id="rId157" display="https://www.leaguelineup.com/teams_baseball.asp?url=ontarioseniorbaseball&amp;teamid=5288492&amp;stats=PITCHING&amp;ss=046" xr:uid="{243874EF-9CEE-4C56-A2AB-A094AE1F7312}"/>
    <hyperlink ref="L99" r:id="rId158" display="https://www.leaguelineup.com/teams_baseball.asp?url=ontarioseniorbaseball&amp;teamid=5288492&amp;stats=PITCHING&amp;ss=047" xr:uid="{DA813B44-58FE-44BF-803D-5AF2C0493A33}"/>
    <hyperlink ref="M99" r:id="rId159" display="https://www.leaguelineup.com/teams_baseball.asp?url=ontarioseniorbaseball&amp;teamid=5288492&amp;stats=PITCHING&amp;ss=048" xr:uid="{29AEC7A4-3F90-41BF-8FE3-104126D30D7F}"/>
    <hyperlink ref="N99" r:id="rId160" display="https://www.leaguelineup.com/teams_baseball.asp?url=ontarioseniorbaseball&amp;teamid=5288492&amp;stats=PITCHING&amp;ss=049" xr:uid="{D6F81345-E09C-4643-8B9D-F044C47E50DF}"/>
    <hyperlink ref="O99" r:id="rId161" display="https://www.leaguelineup.com/teams_baseball.asp?url=ontarioseniorbaseball&amp;teamid=5288492&amp;stats=PITCHING&amp;ss=050" xr:uid="{AA4D130F-86BA-4D8D-A9C5-B0CC072EA47F}"/>
    <hyperlink ref="P99" r:id="rId162" display="https://www.leaguelineup.com/teams_baseball.asp?url=ontarioseniorbaseball&amp;teamid=5288492&amp;stats=PITCHING&amp;ss=052" xr:uid="{4BCA027E-F370-49B1-976B-4B3B78EDDCB5}"/>
    <hyperlink ref="Q99" r:id="rId163" display="https://www.leaguelineup.com/teams_baseball.asp?url=ontarioseniorbaseball&amp;teamid=5288492&amp;stats=PITCHING&amp;ss=053" xr:uid="{DA9F49C4-C514-448B-B351-83E6868224B8}"/>
    <hyperlink ref="R99" r:id="rId164" display="https://www.leaguelineup.com/teams_baseball.asp?url=ontarioseniorbaseball&amp;teamid=5288492&amp;stats=PITCHING&amp;ss=064" xr:uid="{5DF41537-CA1C-4EE7-952F-88A45E21CE76}"/>
    <hyperlink ref="B100" r:id="rId165" display="https://www.leaguelineup.com/player_baseball.asp?url=ontarioseniorbaseball&amp;playerid=14089054&amp;teamid=5288492" xr:uid="{3CCC4EDB-33BB-45D7-AA87-ECCFC42C45F4}"/>
    <hyperlink ref="B101" r:id="rId166" display="https://www.leaguelineup.com/player_baseball.asp?url=ontarioseniorbaseball&amp;playerid=15135100&amp;teamid=5288492" xr:uid="{079E3BCC-DD77-492F-B1C2-B388788946BD}"/>
    <hyperlink ref="B102" r:id="rId167" display="https://www.leaguelineup.com/player_baseball.asp?url=ontarioseniorbaseball&amp;playerid=14748389&amp;teamid=5288492" xr:uid="{F5A42A48-8E0B-41EB-9AC8-4B7835E115FE}"/>
    <hyperlink ref="B103" r:id="rId168" display="https://www.leaguelineup.com/player_baseball.asp?url=ontarioseniorbaseball&amp;playerid=14396040&amp;teamid=5288492" xr:uid="{9DE70547-3A0E-4048-BE66-450077C86958}"/>
    <hyperlink ref="B104" r:id="rId169" display="https://www.leaguelineup.com/player_baseball.asp?url=ontarioseniorbaseball&amp;playerid=10392878&amp;teamid=5288492" xr:uid="{1C8D96BC-BC6E-46A5-9DD9-57A5F006D510}"/>
    <hyperlink ref="B105" r:id="rId170" display="https://www.leaguelineup.com/player_baseball.asp?url=ontarioseniorbaseball&amp;playerid=15058744&amp;teamid=5288492" xr:uid="{2361DA55-93FD-4C16-9D7F-604959F5CEB0}"/>
    <hyperlink ref="B106" r:id="rId171" display="https://www.leaguelineup.com/player_baseball.asp?url=ontarioseniorbaseball&amp;playerid=15158348&amp;teamid=5288492" xr:uid="{E486BAD5-34E2-44F7-ABB1-6AE950EEEE1F}"/>
    <hyperlink ref="B108" r:id="rId172" display="https://www.leaguelineup.com/player_baseball.asp?url=ontarioseniorbaseball&amp;playerid=10376497&amp;teamid=5288492" xr:uid="{888DE873-B718-4471-959D-1CDD2C9691F6}"/>
    <hyperlink ref="B109" r:id="rId173" display="https://www.leaguelineup.com/player_baseball.asp?url=ontarioseniorbaseball&amp;playerid=15058749&amp;teamid=5288492" xr:uid="{D8D98F34-AB72-4B8B-BFDD-D03B3DA0F84B}"/>
    <hyperlink ref="B110" r:id="rId174" display="https://www.leaguelineup.com/player_baseball.asp?url=ontarioseniorbaseball&amp;playerid=9155242&amp;teamid=5288492" xr:uid="{6044DEA0-F6DD-47ED-90D2-98C5729AF103}"/>
    <hyperlink ref="B111" r:id="rId175" display="https://www.leaguelineup.com/player_baseball.asp?url=ontarioseniorbaseball&amp;playerid=15058743&amp;teamid=5288492" xr:uid="{B7760CBB-D705-4FAD-AC3D-5DCD42437BCA}"/>
    <hyperlink ref="A115" r:id="rId176" display="https://www.leaguelineup.com/teams_baseball.asp?url=ontarioseniorbaseball&amp;teamid=7289655&amp;stats=PITCHING&amp;ss=999" xr:uid="{81735B07-7D0C-4B43-AFE7-AEB047F4BEA9}"/>
    <hyperlink ref="B115" r:id="rId177" display="https://www.leaguelineup.com/teams_baseball.asp?url=ontarioseniorbaseball&amp;teamid=7289655&amp;stats=PITCHING&amp;ss=998" xr:uid="{8335FF13-2F31-4296-824D-9D67BC9547C1}"/>
    <hyperlink ref="C115" r:id="rId178" display="https://www.leaguelineup.com/teams_baseball.asp?url=ontarioseniorbaseball&amp;teamid=7289655&amp;stats=PITCHING&amp;ss=037" xr:uid="{EF144971-FC07-4245-A011-B7DFEC754786}"/>
    <hyperlink ref="D115" r:id="rId179" display="https://www.leaguelineup.com/teams_baseball.asp?url=ontarioseniorbaseball&amp;teamid=7289655&amp;stats=PITCHING&amp;ss=038" xr:uid="{74C4009E-3E62-45FC-B029-66524558B5D1}"/>
    <hyperlink ref="E115" r:id="rId180" display="https://www.leaguelineup.com/teams_baseball.asp?url=ontarioseniorbaseball&amp;teamid=7289655&amp;stats=PITCHING&amp;ss=039" xr:uid="{965116D4-4D52-40C6-A9E1-783EDA5E6E36}"/>
    <hyperlink ref="F115" r:id="rId181" display="https://www.leaguelineup.com/teams_baseball.asp?url=ontarioseniorbaseball&amp;teamid=7289655&amp;stats=PITCHING&amp;ss=040" xr:uid="{2AD4E0DA-20AA-4439-9189-F6157C2917C9}"/>
    <hyperlink ref="G115" r:id="rId182" display="https://www.leaguelineup.com/teams_baseball.asp?url=ontarioseniorbaseball&amp;teamid=7289655&amp;stats=PITCHING&amp;ss=041" xr:uid="{EDAB6C4A-9462-4263-A146-7D6DBF93B6EB}"/>
    <hyperlink ref="H115" r:id="rId183" display="https://www.leaguelineup.com/teams_baseball.asp?url=ontarioseniorbaseball&amp;teamid=7289655&amp;stats=PITCHING&amp;ss=042" xr:uid="{3679250B-B4D7-4197-8678-F2609D6BBB60}"/>
    <hyperlink ref="I115" r:id="rId184" display="https://www.leaguelineup.com/teams_baseball.asp?url=ontarioseniorbaseball&amp;teamid=7289655&amp;stats=PITCHING&amp;ss=043" xr:uid="{516C9072-5C6A-4A73-BD06-7D3EF4C7958B}"/>
    <hyperlink ref="J115" r:id="rId185" display="https://www.leaguelineup.com/teams_baseball.asp?url=ontarioseniorbaseball&amp;teamid=7289655&amp;stats=PITCHING&amp;ss=044" xr:uid="{012A82DB-8DB8-4E63-9C45-8E0673974EB2}"/>
    <hyperlink ref="K115" r:id="rId186" display="https://www.leaguelineup.com/teams_baseball.asp?url=ontarioseniorbaseball&amp;teamid=7289655&amp;stats=PITCHING&amp;ss=046" xr:uid="{6A37BFE4-F4D4-4D13-8FEE-FE22BCA36596}"/>
    <hyperlink ref="L115" r:id="rId187" display="https://www.leaguelineup.com/teams_baseball.asp?url=ontarioseniorbaseball&amp;teamid=7289655&amp;stats=PITCHING&amp;ss=047" xr:uid="{8C32EB94-F7C8-4508-8C0B-292C5E7FD4D9}"/>
    <hyperlink ref="M115" r:id="rId188" display="https://www.leaguelineup.com/teams_baseball.asp?url=ontarioseniorbaseball&amp;teamid=7289655&amp;stats=PITCHING&amp;ss=048" xr:uid="{0062AE61-3C6D-4899-BC93-310D891BE3F6}"/>
    <hyperlink ref="N115" r:id="rId189" display="https://www.leaguelineup.com/teams_baseball.asp?url=ontarioseniorbaseball&amp;teamid=7289655&amp;stats=PITCHING&amp;ss=049" xr:uid="{D03C3EA9-1E51-4B80-A047-91679ECCC61C}"/>
    <hyperlink ref="O115" r:id="rId190" display="https://www.leaguelineup.com/teams_baseball.asp?url=ontarioseniorbaseball&amp;teamid=7289655&amp;stats=PITCHING&amp;ss=050" xr:uid="{304B04E1-3483-438F-ACBA-C37302DD0B0C}"/>
    <hyperlink ref="P115" r:id="rId191" display="https://www.leaguelineup.com/teams_baseball.asp?url=ontarioseniorbaseball&amp;teamid=7289655&amp;stats=PITCHING&amp;ss=052" xr:uid="{D1C52B86-921A-45EB-947F-254BE6457267}"/>
    <hyperlink ref="Q115" r:id="rId192" display="https://www.leaguelineup.com/teams_baseball.asp?url=ontarioseniorbaseball&amp;teamid=7289655&amp;stats=PITCHING&amp;ss=053" xr:uid="{67C6CF01-6842-4B32-BBDC-E14F9A7A5C12}"/>
    <hyperlink ref="R115" r:id="rId193" display="https://www.leaguelineup.com/teams_baseball.asp?url=ontarioseniorbaseball&amp;teamid=7289655&amp;stats=PITCHING&amp;ss=064" xr:uid="{954DC204-247F-4100-BD84-5C2E350EBC5F}"/>
    <hyperlink ref="B118" r:id="rId194" display="https://www.leaguelineup.com/player_baseball.asp?url=ontarioseniorbaseball&amp;playerid=15185430&amp;teamid=7289655" xr:uid="{17FD4D03-B979-4D06-9AE8-28871B8DD08E}"/>
    <hyperlink ref="A128" r:id="rId195" display="https://www.leaguelineup.com/teams_baseball.asp?url=ontarioseniorbaseball&amp;teamid=5288492&amp;stats=PITCHING&amp;ss=999" xr:uid="{AE1F0E27-FDCF-4CC5-ABCA-BE1C63A47FE0}"/>
    <hyperlink ref="B128" r:id="rId196" display="https://www.leaguelineup.com/teams_baseball.asp?url=ontarioseniorbaseball&amp;teamid=5288492&amp;stats=PITCHING&amp;ss=998" xr:uid="{E24500CF-518F-499E-AC5B-1A5EEEE525BA}"/>
    <hyperlink ref="C128" r:id="rId197" display="https://www.leaguelineup.com/teams_baseball.asp?url=ontarioseniorbaseball&amp;teamid=5288492&amp;stats=PITCHING&amp;ss=037" xr:uid="{E334F193-28F9-4FCD-BFE2-5009EF4264AD}"/>
    <hyperlink ref="D128" r:id="rId198" display="https://www.leaguelineup.com/teams_baseball.asp?url=ontarioseniorbaseball&amp;teamid=5288492&amp;stats=PITCHING&amp;ss=038" xr:uid="{28C4EA03-5A8D-4A01-9516-FDACA172DD48}"/>
    <hyperlink ref="E128" r:id="rId199" display="https://www.leaguelineup.com/teams_baseball.asp?url=ontarioseniorbaseball&amp;teamid=5288492&amp;stats=PITCHING&amp;ss=039" xr:uid="{91AAF7F6-62AB-4898-AC91-B34BCE540CEC}"/>
    <hyperlink ref="F128" r:id="rId200" display="https://www.leaguelineup.com/teams_baseball.asp?url=ontarioseniorbaseball&amp;teamid=5288492&amp;stats=PITCHING&amp;ss=040" xr:uid="{3DA6F61D-C8E1-48F7-9781-14C6EB7FAA9D}"/>
    <hyperlink ref="G128" r:id="rId201" display="https://www.leaguelineup.com/teams_baseball.asp?url=ontarioseniorbaseball&amp;teamid=5288492&amp;stats=PITCHING&amp;ss=041" xr:uid="{41E4D3F5-BD98-4EFF-8990-6AEB9767F748}"/>
    <hyperlink ref="H128" r:id="rId202" display="https://www.leaguelineup.com/teams_baseball.asp?url=ontarioseniorbaseball&amp;teamid=5288492&amp;stats=PITCHING&amp;ss=042" xr:uid="{CBA15DD9-EE74-4A89-9830-3A7C9EFB970A}"/>
    <hyperlink ref="I128" r:id="rId203" display="https://www.leaguelineup.com/teams_baseball.asp?url=ontarioseniorbaseball&amp;teamid=5288492&amp;stats=PITCHING&amp;ss=043" xr:uid="{C03F0A73-D0DC-4647-9BB8-6564486EFE44}"/>
    <hyperlink ref="J128" r:id="rId204" display="https://www.leaguelineup.com/teams_baseball.asp?url=ontarioseniorbaseball&amp;teamid=5288492&amp;stats=PITCHING&amp;ss=044" xr:uid="{58B48E91-3523-417C-9898-34DFD42F0BCF}"/>
    <hyperlink ref="K128" r:id="rId205" display="https://www.leaguelineup.com/teams_baseball.asp?url=ontarioseniorbaseball&amp;teamid=5288492&amp;stats=PITCHING&amp;ss=046" xr:uid="{E6D33986-F6AE-44BE-A076-994655CE708C}"/>
    <hyperlink ref="L128" r:id="rId206" display="https://www.leaguelineup.com/teams_baseball.asp?url=ontarioseniorbaseball&amp;teamid=5288492&amp;stats=PITCHING&amp;ss=047" xr:uid="{FFAE5EBE-6670-4A39-9048-E174E8FCA0AD}"/>
    <hyperlink ref="M128" r:id="rId207" display="https://www.leaguelineup.com/teams_baseball.asp?url=ontarioseniorbaseball&amp;teamid=5288492&amp;stats=PITCHING&amp;ss=048" xr:uid="{B2A45EA3-233A-431B-88D0-D867C7A27419}"/>
    <hyperlink ref="N128" r:id="rId208" display="https://www.leaguelineup.com/teams_baseball.asp?url=ontarioseniorbaseball&amp;teamid=5288492&amp;stats=PITCHING&amp;ss=049" xr:uid="{953003EB-EFD1-4943-8630-54AF9946AE8E}"/>
    <hyperlink ref="O128" r:id="rId209" display="https://www.leaguelineup.com/teams_baseball.asp?url=ontarioseniorbaseball&amp;teamid=5288492&amp;stats=PITCHING&amp;ss=050" xr:uid="{554C6EC9-AF76-4F92-BBDF-51BB75698579}"/>
    <hyperlink ref="P128" r:id="rId210" display="https://www.leaguelineup.com/teams_baseball.asp?url=ontarioseniorbaseball&amp;teamid=5288492&amp;stats=PITCHING&amp;ss=052" xr:uid="{38F65C1B-D253-4534-9B62-394A51E7FEFB}"/>
    <hyperlink ref="Q128" r:id="rId211" display="https://www.leaguelineup.com/teams_baseball.asp?url=ontarioseniorbaseball&amp;teamid=5288492&amp;stats=PITCHING&amp;ss=053" xr:uid="{6EC76388-36E2-443C-A2E4-B404E1D90320}"/>
    <hyperlink ref="R128" r:id="rId212" display="https://www.leaguelineup.com/teams_baseball.asp?url=ontarioseniorbaseball&amp;teamid=5288492&amp;stats=PITCHING&amp;ss=064" xr:uid="{F17905F6-94C3-404A-8BA7-17C0C8071D74}"/>
    <hyperlink ref="B129" r:id="rId213" display="https://www.leaguelineup.com/player_baseball.asp?url=ontarioseniorbaseball&amp;playerid=14089054&amp;teamid=5288492" xr:uid="{73A9944C-6030-4EC0-B017-E0192292112C}"/>
    <hyperlink ref="B130" r:id="rId214" display="https://www.leaguelineup.com/player_baseball.asp?url=ontarioseniorbaseball&amp;playerid=15135100&amp;teamid=5288492" xr:uid="{7CBB7CB4-A1E7-42BF-AB81-DEC8D60D36A0}"/>
    <hyperlink ref="B131" r:id="rId215" display="https://www.leaguelineup.com/player_baseball.asp?url=ontarioseniorbaseball&amp;playerid=14748389&amp;teamid=5288492" xr:uid="{DEAA7220-A515-40A9-90A9-263AD1C00896}"/>
    <hyperlink ref="B132" r:id="rId216" display="https://www.leaguelineup.com/player_baseball.asp?url=ontarioseniorbaseball&amp;playerid=14396040&amp;teamid=5288492" xr:uid="{23D49E87-BA06-415C-92D1-DBA1B0D860DF}"/>
    <hyperlink ref="B133" r:id="rId217" display="https://www.leaguelineup.com/player_baseball.asp?url=ontarioseniorbaseball&amp;playerid=10392878&amp;teamid=5288492" xr:uid="{36F826C4-510A-4143-92C5-56E80878370C}"/>
    <hyperlink ref="B134" r:id="rId218" display="https://www.leaguelineup.com/player_baseball.asp?url=ontarioseniorbaseball&amp;playerid=15058744&amp;teamid=5288492" xr:uid="{DD9EE4CA-0AE8-4760-B62C-8080B081BB72}"/>
    <hyperlink ref="B135" r:id="rId219" display="https://www.leaguelineup.com/player_baseball.asp?url=ontarioseniorbaseball&amp;playerid=15158348&amp;teamid=5288492" xr:uid="{954424B2-FF5B-4189-8CE4-61140429A6A0}"/>
    <hyperlink ref="B137" r:id="rId220" display="https://www.leaguelineup.com/player_baseball.asp?url=ontarioseniorbaseball&amp;playerid=10376497&amp;teamid=5288492" xr:uid="{C12D9951-1177-48D4-9F56-A6926F642F2B}"/>
    <hyperlink ref="B139" r:id="rId221" display="https://www.leaguelineup.com/player_baseball.asp?url=ontarioseniorbaseball&amp;playerid=15058749&amp;teamid=5288492" xr:uid="{928E6A48-1068-45CC-9117-7C7E1B31A3BF}"/>
    <hyperlink ref="B138" r:id="rId222" display="https://www.leaguelineup.com/player_baseball.asp?url=ontarioseniorbaseball&amp;playerid=9155242&amp;teamid=5288492" xr:uid="{86FE3C1F-6938-4425-80A0-EDABDB1C649A}"/>
    <hyperlink ref="B140" r:id="rId223" display="https://www.leaguelineup.com/player_baseball.asp?url=ontarioseniorbaseball&amp;playerid=15058743&amp;teamid=5288492" xr:uid="{EB9DEB1B-DEED-4F56-A891-B321A745B2CB}"/>
    <hyperlink ref="B119" r:id="rId224" display="https://www.leaguelineup.com/player_baseball.asp?url=ontarioseniorbaseball&amp;playerid=15185437&amp;teamid=7289655" xr:uid="{8B30F81C-806F-4A67-871F-2D307D96F5D8}"/>
    <hyperlink ref="B120" r:id="rId225" display="https://www.leaguelineup.com/player_baseball.asp?url=ontarioseniorbaseball&amp;playerid=15185444&amp;teamid=7289655" xr:uid="{89B9BDC1-50EE-4522-AECC-A8518283A397}"/>
    <hyperlink ref="B38" r:id="rId226" display="https://www.leaguelineup.com/player_baseball.asp?url=ontarioseniorbaseball&amp;playerid=14887506&amp;teamid=5288492" xr:uid="{2917B52E-C221-4D13-8DAE-1C37C69858F4}"/>
    <hyperlink ref="B73" r:id="rId227" display="https://www.leaguelineup.com/player_baseball.asp?url=ontarioseniorbaseball&amp;playerid=14887506&amp;teamid=5288492" xr:uid="{F6A8031A-EC0F-4BC9-B797-92BC8D47C925}"/>
    <hyperlink ref="B107" r:id="rId228" display="https://www.leaguelineup.com/player_baseball.asp?url=ontarioseniorbaseball&amp;playerid=14887506&amp;teamid=5288492" xr:uid="{BC3BD083-021F-47AD-91AB-DC9A485D3C7C}"/>
    <hyperlink ref="B136" r:id="rId229" display="https://www.leaguelineup.com/player_baseball.asp?url=ontarioseniorbaseball&amp;playerid=14887506&amp;teamid=5288492" xr:uid="{853B41F1-4F45-4C9B-B2E8-6EE9D672347F}"/>
    <hyperlink ref="B117" r:id="rId230" display="https://www.leaguelineup.com/player_baseball.asp?url=ontarioseniorbaseball&amp;playerid=15185452&amp;teamid=7289655" xr:uid="{8BF7D6C5-1162-4712-8EA2-B2AD1F86E1B7}"/>
    <hyperlink ref="A144" r:id="rId231" display="https://www.leaguelineup.com/teams_baseball.asp?url=ontarioseniorbaseball&amp;teamid=5288497&amp;stats=OFFENSE&amp;ss=999" xr:uid="{0D275641-F430-4D8D-A5B0-68AC124DE7EB}"/>
    <hyperlink ref="B144" r:id="rId232" display="https://www.leaguelineup.com/teams_baseball.asp?url=ontarioseniorbaseball&amp;teamid=5288497&amp;stats=OFFENSE&amp;ss=998" xr:uid="{D6042795-A1F9-4E69-8BEB-BEAD65DB0B5B}"/>
    <hyperlink ref="C144" r:id="rId233" display="https://www.leaguelineup.com/teams_baseball.asp?url=ontarioseniorbaseball&amp;teamid=5288497&amp;stats=OFFENSE&amp;ss=033" xr:uid="{74859368-9359-4CF5-8CD2-DDF45EF3C671}"/>
    <hyperlink ref="E144" r:id="rId234" display="https://www.leaguelineup.com/teams_baseball.asp?url=ontarioseniorbaseball&amp;teamid=5288497&amp;stats=OFFENSE&amp;ss=015" xr:uid="{A81ADEC0-8AE3-4574-BE6C-266FBC6C2372}"/>
    <hyperlink ref="F144" r:id="rId235" display="https://www.leaguelineup.com/teams_baseball.asp?url=ontarioseniorbaseball&amp;teamid=5288497&amp;stats=OFFENSE&amp;ss=016" xr:uid="{929DA033-B2D1-4C9A-AA47-2133B83A35FA}"/>
    <hyperlink ref="G144" r:id="rId236" display="https://www.leaguelineup.com/teams_baseball.asp?url=ontarioseniorbaseball&amp;teamid=5288497&amp;stats=OFFENSE&amp;ss=017" xr:uid="{D3B29508-6BD3-45C5-931E-88D32D46EDE1}"/>
    <hyperlink ref="H144" r:id="rId237" display="https://www.leaguelineup.com/teams_baseball.asp?url=ontarioseniorbaseball&amp;teamid=5288497&amp;stats=OFFENSE&amp;ss=018" xr:uid="{255AEA35-60D7-44DE-A251-2DB35997A5DC}"/>
    <hyperlink ref="I144" r:id="rId238" display="https://www.leaguelineup.com/teams_baseball.asp?url=ontarioseniorbaseball&amp;teamid=5288497&amp;stats=OFFENSE&amp;ss=019" xr:uid="{5B46AB60-A2F3-4066-B9AF-5698C18E7BB6}"/>
    <hyperlink ref="J144" r:id="rId239" display="https://www.leaguelineup.com/teams_baseball.asp?url=ontarioseniorbaseball&amp;teamid=5288497&amp;stats=OFFENSE&amp;ss=020" xr:uid="{21978D2A-53D1-4493-BCE8-1B27B7DB6425}"/>
    <hyperlink ref="K144" r:id="rId240" display="https://www.leaguelineup.com/teams_baseball.asp?url=ontarioseniorbaseball&amp;teamid=5288497&amp;stats=OFFENSE&amp;ss=021" xr:uid="{0671497C-6B4E-42C5-B084-2B2074EB0D00}"/>
    <hyperlink ref="L144" r:id="rId241" display="https://www.leaguelineup.com/teams_baseball.asp?url=ontarioseniorbaseball&amp;teamid=5288497&amp;stats=OFFENSE&amp;ss=022" xr:uid="{0324FB5E-E75E-4E69-B858-C8B337609B1E}"/>
    <hyperlink ref="M144" r:id="rId242" display="https://www.leaguelineup.com/teams_baseball.asp?url=ontarioseniorbaseball&amp;teamid=5288497&amp;stats=OFFENSE&amp;ss=023" xr:uid="{FF584EFB-A80C-42D2-B94F-32259AFE65AD}"/>
    <hyperlink ref="N144" r:id="rId243" display="https://www.leaguelineup.com/teams_baseball.asp?url=ontarioseniorbaseball&amp;teamid=5288497&amp;stats=OFFENSE&amp;ss=024" xr:uid="{EEEAFA59-D50D-4ACF-A102-105E679E8227}"/>
    <hyperlink ref="O144" r:id="rId244" display="https://www.leaguelineup.com/teams_baseball.asp?url=ontarioseniorbaseball&amp;teamid=5288497&amp;stats=OFFENSE&amp;ss=026" xr:uid="{14740A61-44BA-4AD6-8DD0-A35DCE13EEDD}"/>
    <hyperlink ref="P144" r:id="rId245" display="https://www.leaguelineup.com/teams_baseball.asp?url=ontarioseniorbaseball&amp;teamid=5288497&amp;stats=OFFENSE&amp;ss=027" xr:uid="{3CACB047-92F8-48FD-A451-9198C7E54B76}"/>
    <hyperlink ref="Q144" r:id="rId246" display="https://www.leaguelineup.com/teams_baseball.asp?url=ontarioseniorbaseball&amp;teamid=5288497&amp;stats=OFFENSE&amp;ss=028" xr:uid="{C138EF29-C541-4E42-A48E-78687AC427AD}"/>
    <hyperlink ref="R144" r:id="rId247" display="https://www.leaguelineup.com/teams_baseball.asp?url=ontarioseniorbaseball&amp;teamid=5288497&amp;stats=OFFENSE&amp;ss=029" xr:uid="{1152E2A3-775C-4B22-A329-A2EE62317C78}"/>
    <hyperlink ref="S144" r:id="rId248" display="https://www.leaguelineup.com/teams_baseball.asp?url=ontarioseniorbaseball&amp;teamid=5288497&amp;stats=OFFENSE&amp;ss=034" xr:uid="{D35A1388-8C8A-4887-A6DA-85E70412E233}"/>
    <hyperlink ref="T144" r:id="rId249" display="https://www.leaguelineup.com/teams_baseball.asp?url=ontarioseniorbaseball&amp;teamid=5288497&amp;stats=OFFENSE&amp;ss=035" xr:uid="{4816D34A-DD67-493C-90FA-29B3C26B5CBB}"/>
    <hyperlink ref="U144" r:id="rId250" display="https://www.leaguelineup.com/teams_baseball.asp?url=ontarioseniorbaseball&amp;teamid=5288497&amp;stats=OFFENSE&amp;ss=063" xr:uid="{89534ECE-D859-433B-B5ED-8949F0B73467}"/>
    <hyperlink ref="D144" r:id="rId251" display="https://www.leaguelineup.com/teams_baseball.asp?url=ontarioseniorbaseball&amp;teamid=5288497&amp;stats=OFFENSE&amp;ss=013" xr:uid="{BA6F666C-C030-4612-8784-AABB6CD9B0B6}"/>
    <hyperlink ref="B150" r:id="rId252" display="https://www.leaguelineup.com/player_baseball.asp?url=ontarioseniorbaseball&amp;playerid=15163847&amp;teamid=5288492" xr:uid="{EA926C4D-7991-460C-82A0-E11B7884DB68}"/>
    <hyperlink ref="B146" r:id="rId253" display="https://www.leaguelineup.com/player_baseball.asp?url=ontarioseniorbaseball&amp;playerid=13010188&amp;teamid=5288492" xr:uid="{24E05361-3881-4248-BBE8-29E5F2753716}"/>
    <hyperlink ref="B153" r:id="rId254" display="https://www.leaguelineup.com/player_baseball.asp?url=ontarioseniorbaseball&amp;playerid=12012886&amp;teamid=5288492" xr:uid="{AA0983C5-09CB-411F-B21F-C62428BFE5E5}"/>
    <hyperlink ref="B160" r:id="rId255" display="https://www.leaguelineup.com/player_baseball.asp?url=ontarioseniorbaseball&amp;playerid=10376497&amp;teamid=5288492" xr:uid="{85A62E36-92AA-4AA7-82A1-42540708F805}"/>
    <hyperlink ref="B157" r:id="rId256" display="https://www.leaguelineup.com/player_baseball.asp?url=ontarioseniorbaseball&amp;playerid=13558778&amp;teamid=5288492" xr:uid="{D782D38F-8F23-44C3-A04E-8E90608DD4E4}"/>
    <hyperlink ref="B165" r:id="rId257" display="https://www.leaguelineup.com/player_baseball.asp?url=ontarioseniorbaseball&amp;playerid=9155198&amp;teamid=5288492" xr:uid="{7474285A-6325-4EEA-9572-08ADD33F4B97}"/>
    <hyperlink ref="B147" r:id="rId258" display="https://www.leaguelineup.com/player_baseball.asp?url=ontarioseniorbaseball&amp;playerid=15058744&amp;teamid=5288492" xr:uid="{AD4F6E72-D638-4F86-8D8B-DBD56150C67B}"/>
    <hyperlink ref="B148" r:id="rId259" display="https://www.leaguelineup.com/player_baseball.asp?url=ontarioseniorbaseball&amp;playerid=14748387&amp;teamid=5288492" xr:uid="{37BE31F0-48D9-4371-94D5-BDAE8E110E36}"/>
    <hyperlink ref="B152" r:id="rId260" display="https://www.leaguelineup.com/player_baseball.asp?url=ontarioseniorbaseball&amp;playerid=11913987&amp;teamid=5288492" xr:uid="{7C4361BE-4E44-4848-A084-80AFDA2733F0}"/>
    <hyperlink ref="B161" r:id="rId261" display="https://www.leaguelineup.com/player_baseball.asp?url=ontarioseniorbaseball&amp;playerid=15058747&amp;teamid=5288492" xr:uid="{8868B043-2F47-4A5E-8130-B4932D83582C}"/>
    <hyperlink ref="B162" r:id="rId262" display="https://www.leaguelineup.com/player_baseball.asp?url=ontarioseniorbaseball&amp;playerid=10376502&amp;teamid=5288492" xr:uid="{49D24C13-13A5-4C9C-9CAB-FC14E83F184C}"/>
    <hyperlink ref="B159" r:id="rId263" display="https://www.leaguelineup.com/player_baseball.asp?url=ontarioseniorbaseball&amp;playerid=11239615&amp;teamid=5288492" xr:uid="{FC1D5954-823A-4E83-8790-3A13A35D6F78}"/>
    <hyperlink ref="B151" r:id="rId264" display="https://www.leaguelineup.com/player_baseball.asp?url=ontarioseniorbaseball&amp;playerid=10392878&amp;teamid=5288492" xr:uid="{E4DA9CE6-D51B-4D24-A399-E3D7CAD7F32C}"/>
    <hyperlink ref="B164" r:id="rId265" display="https://www.leaguelineup.com/player_baseball.asp?url=ontarioseniorbaseball&amp;playerid=14887506&amp;teamid=5288492" xr:uid="{AF290560-B637-4D2F-92AB-5474FEA703EB}"/>
    <hyperlink ref="B169" r:id="rId266" display="https://www.leaguelineup.com/player_baseball.asp?url=ontarioseniorbaseball&amp;playerid=14396040&amp;teamid=5288492" xr:uid="{CC036A7D-63CA-41C2-BCCB-A65971CD8A4F}"/>
    <hyperlink ref="B168" r:id="rId267" display="https://www.leaguelineup.com/player_baseball.asp?url=ontarioseniorbaseball&amp;playerid=14748389&amp;teamid=5288492" xr:uid="{C3CCF855-3F92-4A44-B500-92A26CEB5B6C}"/>
    <hyperlink ref="B149" r:id="rId268" display="https://www.leaguelineup.com/player_baseball.asp?url=ontarioseniorbaseball&amp;playerid=15135100&amp;teamid=5288492" xr:uid="{9AEEB00A-1C7F-451D-A03D-B703DD5305FA}"/>
    <hyperlink ref="B166" r:id="rId269" display="https://www.leaguelineup.com/player_baseball.asp?url=ontarioseniorbaseball&amp;playerid=15058743&amp;teamid=5288492" xr:uid="{097DFEA6-AB04-4973-918F-46A59818943D}"/>
    <hyperlink ref="B145" r:id="rId270" display="https://www.leaguelineup.com/player_baseball.asp?url=ontarioseniorbaseball&amp;playerid=15158348&amp;teamid=5288492" xr:uid="{DE20D839-5815-4C43-9F4B-97504D1431CC}"/>
    <hyperlink ref="B167" r:id="rId271" display="https://www.leaguelineup.com/player_baseball.asp?url=ontarioseniorbaseball&amp;playerid=10376503&amp;teamid=5288492" xr:uid="{EE469108-BA71-4ADD-9E4A-D23948A517A9}"/>
    <hyperlink ref="B155" r:id="rId272" display="https://www.leaguelineup.com/player_baseball.asp?url=ontarioseniorbaseball&amp;playerid=13010187&amp;teamid=5288492" xr:uid="{04370664-FC73-46C1-8A26-20D12A8DFEBF}"/>
    <hyperlink ref="B154" r:id="rId273" display="https://www.leaguelineup.com/player_baseball.asp?url=ontarioseniorbaseball&amp;playerid=14089054&amp;teamid=5288492" xr:uid="{20F061A7-799C-478C-9DCF-BC3112CDCFD5}"/>
    <hyperlink ref="B163" r:id="rId274" display="https://www.leaguelineup.com/player_baseball.asp?url=ontarioseniorbaseball&amp;playerid=10376510&amp;teamid=5288492" xr:uid="{FC36EC0E-1DDC-4AF0-B3F4-86ACF4B1272E}"/>
    <hyperlink ref="B156" r:id="rId275" display="https://www.leaguelineup.com/player_baseball.asp?url=ontarioseniorbaseball&amp;playerid=13558779&amp;teamid=5288492" xr:uid="{2A3F828D-45E8-4E1C-B924-527218ECB2CC}"/>
    <hyperlink ref="B171" r:id="rId276" display="https://www.leaguelineup.com/player_baseball.asp?url=ontarioseniorbaseball&amp;playerid=15058746&amp;teamid=5288492" xr:uid="{BE42C0A3-772B-4DE5-96BF-108091F85BBB}"/>
    <hyperlink ref="B173" r:id="rId277" display="https://www.leaguelineup.com/player_baseball.asp?url=ontarioseniorbaseball&amp;playerid=15173350&amp;teamid=5288492" xr:uid="{B0F1380C-4A10-498E-B0BE-94103532863D}"/>
    <hyperlink ref="B170" r:id="rId278" display="https://www.leaguelineup.com/player_baseball.asp?url=ontarioseniorbaseball&amp;playerid=15058745&amp;teamid=5288492" xr:uid="{712C7FFF-E2D2-44C3-8FBB-948993C24BED}"/>
    <hyperlink ref="B158" r:id="rId279" display="https://www.leaguelineup.com/player_baseball.asp?url=ontarioseniorbaseball&amp;playerid=15058748&amp;teamid=5288492" xr:uid="{EDEB81F3-CFFB-4D2B-A5D2-DD13AC80A048}"/>
    <hyperlink ref="B172" r:id="rId280" display="https://www.leaguelineup.com/player_baseball.asp?url=ontarioseniorbaseball&amp;playerid=15058749&amp;teamid=5288492" xr:uid="{0EB1EEA3-3EF6-4A64-B4D7-DB00D08C6C28}"/>
    <hyperlink ref="B174" r:id="rId281" display="https://www.leaguelineup.com/player_baseball.asp?url=ontarioseniorbaseball&amp;playerid=9155242&amp;teamid=5288492" xr:uid="{4CF3381E-D36B-42A9-8331-7F8F4ABB8381}"/>
    <hyperlink ref="B193" r:id="rId282" display="https://www.leaguelineup.com/player_baseball.asp?url=ontarioseniorbaseball&amp;playerid=14089054&amp;teamid=5288492" xr:uid="{40436312-85A2-4A25-A0D2-631A765992F8}"/>
    <hyperlink ref="B181" r:id="rId283" display="https://www.leaguelineup.com/player_baseball.asp?url=ontarioseniorbaseball&amp;playerid=15135100&amp;teamid=5288492" xr:uid="{C517C524-3250-464D-B019-9F7EB00233B1}"/>
    <hyperlink ref="B180" r:id="rId284" display="https://www.leaguelineup.com/player_baseball.asp?url=ontarioseniorbaseball&amp;playerid=14748389&amp;teamid=5288492" xr:uid="{A4C02336-D9AE-4601-BD91-BFBAE6C1A3BB}"/>
    <hyperlink ref="B195" r:id="rId285" display="https://www.leaguelineup.com/player_baseball.asp?url=ontarioseniorbaseball&amp;playerid=14396040&amp;teamid=5288492" xr:uid="{E638A17C-64EE-4033-9360-232608EE90FE}"/>
    <hyperlink ref="B182" r:id="rId286" display="https://www.leaguelineup.com/player_baseball.asp?url=ontarioseniorbaseball&amp;playerid=10392878&amp;teamid=5288492" xr:uid="{4AD92542-908C-41AB-BEE5-6F0C6F96DCB6}"/>
    <hyperlink ref="B187" r:id="rId287" display="https://www.leaguelineup.com/player_baseball.asp?url=ontarioseniorbaseball&amp;playerid=15058744&amp;teamid=5288492" xr:uid="{35F077AF-D24B-4815-9F70-501BBE635D35}"/>
    <hyperlink ref="B186" r:id="rId288" display="https://www.leaguelineup.com/player_baseball.asp?url=ontarioseniorbaseball&amp;playerid=15158348&amp;teamid=5288492" xr:uid="{8CD1F98C-D020-459B-A770-21E585D235EA}"/>
    <hyperlink ref="B185" r:id="rId289" display="https://www.leaguelineup.com/player_baseball.asp?url=ontarioseniorbaseball&amp;playerid=10376497&amp;teamid=5288492" xr:uid="{6B5C18CC-2A72-425F-893D-FDE9E88EAB2F}"/>
    <hyperlink ref="B191" r:id="rId290" display="https://www.leaguelineup.com/player_baseball.asp?url=ontarioseniorbaseball&amp;playerid=15058749&amp;teamid=5288492" xr:uid="{B2AD7E12-0134-4953-A942-5FE178E812C9}"/>
    <hyperlink ref="B190" r:id="rId291" display="https://www.leaguelineup.com/player_baseball.asp?url=ontarioseniorbaseball&amp;playerid=9155242&amp;teamid=5288492" xr:uid="{FC735EAB-F40F-4FD4-ACD8-78FFE9E1E37E}"/>
    <hyperlink ref="B199" r:id="rId292" display="https://www.leaguelineup.com/player_baseball.asp?url=ontarioseniorbaseball&amp;playerid=15058743&amp;teamid=5288492" xr:uid="{7945AE15-E905-4626-B451-A91DDCA7E62F}"/>
    <hyperlink ref="B189" r:id="rId293" display="https://www.leaguelineup.com/player_baseball.asp?url=ontarioseniorbaseball&amp;playerid=14887506&amp;teamid=5288492" xr:uid="{CBC5E4F1-DEC8-4F13-AA23-9CDB86CBCA5C}"/>
    <hyperlink ref="B196" r:id="rId294" display="https://www.leaguelineup.com/player_baseball.asp?url=ontarioseniorbaseball&amp;playerid=10376503&amp;teamid=5288492" xr:uid="{7E57B5CA-5E6E-4DEA-BB13-5F2F6BFB558B}"/>
    <hyperlink ref="B179" r:id="rId295" display="https://www.leaguelineup.com/player_baseball.asp?url=ontarioseniorbaseball&amp;playerid=9155198&amp;teamid=5288492" xr:uid="{566F791E-01AE-497B-AA2D-62282CE6F42D}"/>
    <hyperlink ref="B188" r:id="rId296" display="https://www.leaguelineup.com/player_baseball.asp?url=ontarioseniorbaseball&amp;playerid=10376510&amp;teamid=5288492" xr:uid="{0BA7C12A-AD51-464F-ABF8-E574772765C3}"/>
    <hyperlink ref="B178" r:id="rId297" display="https://www.leaguelineup.com/player_baseball.asp?url=ontarioseniorbaseball&amp;playerid=11239615&amp;teamid=5288492" xr:uid="{AEF3B4DF-AF08-41C7-8437-41AFF7345D3C}"/>
    <hyperlink ref="B194" r:id="rId298" display="https://www.leaguelineup.com/player_baseball.asp?url=ontarioseniorbaseball&amp;playerid=15058748&amp;teamid=5288492" xr:uid="{4EFEC5DD-2765-4A86-8B71-275FC80C141D}"/>
    <hyperlink ref="B198" r:id="rId299" display="https://www.leaguelineup.com/player_baseball.asp?url=ontarioseniorbaseball&amp;playerid=13558778&amp;teamid=5288492" xr:uid="{F6478967-8F9C-49B5-8A77-6B1FFE7D7CA6}"/>
    <hyperlink ref="B200" r:id="rId300" display="https://www.leaguelineup.com/player_baseball.asp?url=ontarioseniorbaseball&amp;playerid=13558779&amp;teamid=5288492" xr:uid="{DE4FACDC-8F58-4219-9780-8AC2088C28CF}"/>
    <hyperlink ref="B197" r:id="rId301" display="https://www.leaguelineup.com/player_baseball.asp?url=ontarioseniorbaseball&amp;playerid=13010187&amp;teamid=5288492" xr:uid="{85F67450-354F-489D-9547-BBC9FE2D7D83}"/>
    <hyperlink ref="B192" r:id="rId302" display="https://www.leaguelineup.com/player_baseball.asp?url=ontarioseniorbaseball&amp;playerid=11913987&amp;teamid=5288492" xr:uid="{F355C91E-4F75-4D40-8F35-6AC81618A38E}"/>
    <hyperlink ref="B183" r:id="rId303" display="https://www.leaguelineup.com/player_baseball.asp?url=ontarioseniorbaseball&amp;playerid=14748387&amp;teamid=5288492" xr:uid="{6824A1AD-8170-46B2-B525-0C5CE8033908}"/>
    <hyperlink ref="B184" r:id="rId304" display="https://www.leaguelineup.com/player_baseball.asp?url=ontarioseniorbaseball&amp;playerid=13010188&amp;teamid=5288492" xr:uid="{5301F018-5347-44FC-99EA-A179037189F8}"/>
    <hyperlink ref="A177" r:id="rId305" display="https://www.leaguelineup.com/teams_baseball.asp?url=ontarioseniorbaseball&amp;teamid=5288492&amp;stats=PITCHING&amp;ss=999" xr:uid="{5BF51BA9-5435-49DA-9014-751292DF5052}"/>
    <hyperlink ref="B177" r:id="rId306" display="https://www.leaguelineup.com/teams_baseball.asp?url=ontarioseniorbaseball&amp;teamid=5288492&amp;stats=PITCHING&amp;ss=998" xr:uid="{2C98CFB6-64B0-46CE-98E3-14507CF3D0FD}"/>
    <hyperlink ref="C177" r:id="rId307" display="https://www.leaguelineup.com/teams_baseball.asp?url=ontarioseniorbaseball&amp;teamid=5288492&amp;stats=PITCHING&amp;ss=037" xr:uid="{47221AB3-5FE1-4A96-A021-1F2B3BC070D8}"/>
    <hyperlink ref="D177" r:id="rId308" display="https://www.leaguelineup.com/teams_baseball.asp?url=ontarioseniorbaseball&amp;teamid=5288492&amp;stats=PITCHING&amp;ss=038" xr:uid="{45D15FF8-F237-43A9-ADDB-A10A14DC1E5A}"/>
    <hyperlink ref="E177" r:id="rId309" display="https://www.leaguelineup.com/teams_baseball.asp?url=ontarioseniorbaseball&amp;teamid=5288492&amp;stats=PITCHING&amp;ss=039" xr:uid="{A95A2BFC-825E-4A80-A9F2-B1F07732D9AB}"/>
    <hyperlink ref="F177" r:id="rId310" display="https://www.leaguelineup.com/teams_baseball.asp?url=ontarioseniorbaseball&amp;teamid=5288492&amp;stats=PITCHING&amp;ss=040" xr:uid="{02261D69-BA69-4D9D-814F-087597892784}"/>
    <hyperlink ref="G177" r:id="rId311" display="https://www.leaguelineup.com/teams_baseball.asp?url=ontarioseniorbaseball&amp;teamid=5288492&amp;stats=PITCHING&amp;ss=041" xr:uid="{7F118B3C-2B6D-4CC6-81BE-24CB49B30A60}"/>
    <hyperlink ref="H177" r:id="rId312" display="https://www.leaguelineup.com/teams_baseball.asp?url=ontarioseniorbaseball&amp;teamid=5288492&amp;stats=PITCHING&amp;ss=042" xr:uid="{E60D9ABB-08AB-439A-9FC7-15C9F1218772}"/>
    <hyperlink ref="I177" r:id="rId313" display="https://www.leaguelineup.com/teams_baseball.asp?url=ontarioseniorbaseball&amp;teamid=5288492&amp;stats=PITCHING&amp;ss=043" xr:uid="{F76D087A-7E90-4D90-AD1D-051FB75BE239}"/>
    <hyperlink ref="J177" r:id="rId314" display="https://www.leaguelineup.com/teams_baseball.asp?url=ontarioseniorbaseball&amp;teamid=5288492&amp;stats=PITCHING&amp;ss=044" xr:uid="{3D136D7A-73F2-4003-A3E8-EE5CD198BABA}"/>
    <hyperlink ref="K177" r:id="rId315" display="https://www.leaguelineup.com/teams_baseball.asp?url=ontarioseniorbaseball&amp;teamid=5288492&amp;stats=PITCHING&amp;ss=046" xr:uid="{467133D6-06AC-4E66-9193-FBA0E738ED9F}"/>
    <hyperlink ref="L177" r:id="rId316" display="https://www.leaguelineup.com/teams_baseball.asp?url=ontarioseniorbaseball&amp;teamid=5288492&amp;stats=PITCHING&amp;ss=047" xr:uid="{E83CE263-A3C1-47A4-87B3-CAF39D9DE644}"/>
    <hyperlink ref="M177" r:id="rId317" display="https://www.leaguelineup.com/teams_baseball.asp?url=ontarioseniorbaseball&amp;teamid=5288492&amp;stats=PITCHING&amp;ss=048" xr:uid="{79E4DB3C-128F-4FFE-AD9A-94A82AE14CE8}"/>
    <hyperlink ref="N177" r:id="rId318" display="https://www.leaguelineup.com/teams_baseball.asp?url=ontarioseniorbaseball&amp;teamid=5288492&amp;stats=PITCHING&amp;ss=049" xr:uid="{0D1ACCC7-CAE4-4D4E-B9E0-BE86C752C21A}"/>
    <hyperlink ref="O177" r:id="rId319" display="https://www.leaguelineup.com/teams_baseball.asp?url=ontarioseniorbaseball&amp;teamid=5288492&amp;stats=PITCHING&amp;ss=050" xr:uid="{87878DEF-7EA5-4404-90C3-0E00F3DF11D4}"/>
    <hyperlink ref="P177" r:id="rId320" display="https://www.leaguelineup.com/teams_baseball.asp?url=ontarioseniorbaseball&amp;teamid=5288492&amp;stats=PITCHING&amp;ss=053" xr:uid="{2492DA4A-9197-421C-B2A3-DDC8B82E5379}"/>
    <hyperlink ref="Q177" r:id="rId321" display="https://www.leaguelineup.com/teams_baseball.asp?url=ontarioseniorbaseball&amp;teamid=5288492&amp;stats=PITCHING&amp;ss=064" xr:uid="{B76FF65F-7305-4729-9320-582C995107D4}"/>
    <hyperlink ref="B116" r:id="rId322" display="https://www.leaguelineup.com/player_baseball.asp?url=ontarioseniorbaseball&amp;playerid=15135100&amp;teamid=5288492" xr:uid="{38A299A1-51FC-4FDA-AD7B-90C89BEE17AE}"/>
  </hyperlinks>
  <pageMargins left="0.2" right="0.2" top="0.25" bottom="0.25" header="0.3" footer="0.3"/>
  <pageSetup orientation="portrait" r:id="rId323"/>
  <rowBreaks count="1" manualBreakCount="1">
    <brk id="175" max="16383" man="1"/>
  </rowBreaks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55DFC-CC4F-474E-AF03-19686804591D}">
  <dimension ref="A1:K156"/>
  <sheetViews>
    <sheetView zoomScale="99" zoomScaleNormal="99" workbookViewId="0"/>
  </sheetViews>
  <sheetFormatPr defaultRowHeight="15" x14ac:dyDescent="0.2"/>
  <cols>
    <col min="1" max="1" width="12.77734375" customWidth="1"/>
    <col min="2" max="2" width="8.33984375" customWidth="1"/>
    <col min="3" max="3" width="4.3046875" customWidth="1"/>
    <col min="4" max="4" width="0.40234375" customWidth="1"/>
    <col min="5" max="5" width="12.5078125" customWidth="1"/>
    <col min="6" max="6" width="8.875" customWidth="1"/>
    <col min="7" max="7" width="4.16796875" customWidth="1"/>
    <col min="8" max="8" width="0.40234375" customWidth="1"/>
    <col min="9" max="9" width="12.10546875" customWidth="1"/>
    <col min="10" max="10" width="7.26171875" customWidth="1"/>
    <col min="11" max="11" width="4.16796875" customWidth="1"/>
  </cols>
  <sheetData>
    <row r="1" spans="1:11" ht="18.75" thickBot="1" x14ac:dyDescent="0.25">
      <c r="A1" s="11" t="s">
        <v>577</v>
      </c>
    </row>
    <row r="2" spans="1:11" ht="12" customHeight="1" x14ac:dyDescent="0.2">
      <c r="A2" s="31" t="s">
        <v>313</v>
      </c>
      <c r="B2" s="32"/>
      <c r="C2" s="33"/>
      <c r="D2" s="34"/>
      <c r="E2" s="31" t="s">
        <v>280</v>
      </c>
      <c r="F2" s="32"/>
      <c r="G2" s="33"/>
      <c r="H2" s="34"/>
      <c r="I2" s="31" t="s">
        <v>279</v>
      </c>
      <c r="J2" s="32"/>
      <c r="K2" s="33"/>
    </row>
    <row r="3" spans="1:11" ht="12" customHeight="1" x14ac:dyDescent="0.2">
      <c r="A3" s="35" t="s">
        <v>220</v>
      </c>
      <c r="B3" s="36" t="s">
        <v>281</v>
      </c>
      <c r="C3" s="37">
        <v>0.56000000000000005</v>
      </c>
      <c r="D3" s="34"/>
      <c r="E3" s="35" t="s">
        <v>258</v>
      </c>
      <c r="F3" s="36" t="s">
        <v>285</v>
      </c>
      <c r="G3" s="38">
        <v>75</v>
      </c>
      <c r="H3" s="39"/>
      <c r="I3" s="35" t="s">
        <v>258</v>
      </c>
      <c r="J3" s="36" t="s">
        <v>285</v>
      </c>
      <c r="K3" s="38">
        <v>28</v>
      </c>
    </row>
    <row r="4" spans="1:11" ht="12" customHeight="1" x14ac:dyDescent="0.2">
      <c r="A4" s="35" t="s">
        <v>252</v>
      </c>
      <c r="B4" s="36" t="s">
        <v>283</v>
      </c>
      <c r="C4" s="37">
        <v>0.47199999999999998</v>
      </c>
      <c r="D4" s="34"/>
      <c r="E4" s="35" t="s">
        <v>252</v>
      </c>
      <c r="F4" s="36" t="s">
        <v>283</v>
      </c>
      <c r="G4" s="38">
        <v>72</v>
      </c>
      <c r="H4" s="39"/>
      <c r="I4" s="35" t="s">
        <v>252</v>
      </c>
      <c r="J4" s="36" t="s">
        <v>283</v>
      </c>
      <c r="K4" s="38">
        <v>28</v>
      </c>
    </row>
    <row r="5" spans="1:11" ht="12" customHeight="1" x14ac:dyDescent="0.2">
      <c r="A5" s="35" t="s">
        <v>253</v>
      </c>
      <c r="B5" s="36" t="s">
        <v>288</v>
      </c>
      <c r="C5" s="37">
        <v>0.46500000000000002</v>
      </c>
      <c r="D5" s="34"/>
      <c r="E5" s="35" t="s">
        <v>254</v>
      </c>
      <c r="F5" s="36" t="s">
        <v>285</v>
      </c>
      <c r="G5" s="38">
        <v>67</v>
      </c>
      <c r="H5" s="39"/>
      <c r="I5" s="35" t="s">
        <v>216</v>
      </c>
      <c r="J5" s="36" t="s">
        <v>281</v>
      </c>
      <c r="K5" s="38">
        <v>27</v>
      </c>
    </row>
    <row r="6" spans="1:11" ht="12" customHeight="1" x14ac:dyDescent="0.2">
      <c r="A6" s="35" t="s">
        <v>226</v>
      </c>
      <c r="B6" s="36" t="s">
        <v>284</v>
      </c>
      <c r="C6" s="37">
        <v>0.46300000000000002</v>
      </c>
      <c r="D6" s="34"/>
      <c r="E6" s="35" t="s">
        <v>262</v>
      </c>
      <c r="F6" s="36" t="s">
        <v>285</v>
      </c>
      <c r="G6" s="38">
        <v>66</v>
      </c>
      <c r="H6" s="39"/>
      <c r="I6" s="35" t="s">
        <v>220</v>
      </c>
      <c r="J6" s="36" t="s">
        <v>281</v>
      </c>
      <c r="K6" s="38">
        <v>24</v>
      </c>
    </row>
    <row r="7" spans="1:11" ht="12" customHeight="1" x14ac:dyDescent="0.2">
      <c r="A7" s="35" t="s">
        <v>254</v>
      </c>
      <c r="B7" s="36" t="s">
        <v>285</v>
      </c>
      <c r="C7" s="37">
        <v>0.46300000000000002</v>
      </c>
      <c r="D7" s="34"/>
      <c r="E7" s="35" t="s">
        <v>260</v>
      </c>
      <c r="F7" s="36" t="s">
        <v>285</v>
      </c>
      <c r="G7" s="38">
        <v>64</v>
      </c>
      <c r="H7" s="39"/>
      <c r="I7" s="35" t="s">
        <v>269</v>
      </c>
      <c r="J7" s="36" t="s">
        <v>285</v>
      </c>
      <c r="K7" s="38">
        <v>23</v>
      </c>
    </row>
    <row r="8" spans="1:11" ht="12" customHeight="1" x14ac:dyDescent="0.2">
      <c r="A8" s="35" t="s">
        <v>256</v>
      </c>
      <c r="B8" s="36" t="s">
        <v>283</v>
      </c>
      <c r="C8" s="37">
        <v>0.44400000000000001</v>
      </c>
      <c r="D8" s="34"/>
      <c r="E8" s="35" t="s">
        <v>256</v>
      </c>
      <c r="F8" s="36" t="s">
        <v>283</v>
      </c>
      <c r="G8" s="38">
        <v>63</v>
      </c>
      <c r="H8" s="39"/>
      <c r="I8" s="35" t="s">
        <v>257</v>
      </c>
      <c r="J8" s="36" t="s">
        <v>283</v>
      </c>
      <c r="K8" s="38">
        <v>21</v>
      </c>
    </row>
    <row r="9" spans="1:11" ht="12" customHeight="1" x14ac:dyDescent="0.2">
      <c r="A9" s="35" t="s">
        <v>257</v>
      </c>
      <c r="B9" s="36" t="s">
        <v>283</v>
      </c>
      <c r="C9" s="37">
        <v>0.442</v>
      </c>
      <c r="D9" s="34"/>
      <c r="E9" s="35" t="s">
        <v>233</v>
      </c>
      <c r="F9" s="36" t="s">
        <v>284</v>
      </c>
      <c r="G9" s="38">
        <v>63</v>
      </c>
      <c r="H9" s="39"/>
      <c r="I9" s="35" t="s">
        <v>238</v>
      </c>
      <c r="J9" s="36" t="s">
        <v>281</v>
      </c>
      <c r="K9" s="38">
        <v>21</v>
      </c>
    </row>
    <row r="10" spans="1:11" ht="12" customHeight="1" x14ac:dyDescent="0.2">
      <c r="A10" s="35" t="s">
        <v>228</v>
      </c>
      <c r="B10" s="36" t="s">
        <v>284</v>
      </c>
      <c r="C10" s="37">
        <v>0.41899999999999998</v>
      </c>
      <c r="D10" s="34"/>
      <c r="E10" s="35" t="s">
        <v>228</v>
      </c>
      <c r="F10" s="36" t="s">
        <v>284</v>
      </c>
      <c r="G10" s="38">
        <v>62</v>
      </c>
      <c r="H10" s="39"/>
      <c r="I10" s="35" t="s">
        <v>260</v>
      </c>
      <c r="J10" s="36" t="s">
        <v>285</v>
      </c>
      <c r="K10" s="38">
        <v>20</v>
      </c>
    </row>
    <row r="11" spans="1:11" ht="12" customHeight="1" x14ac:dyDescent="0.2">
      <c r="A11" s="35" t="s">
        <v>258</v>
      </c>
      <c r="B11" s="36" t="s">
        <v>285</v>
      </c>
      <c r="C11" s="38">
        <v>0.41299999999999998</v>
      </c>
      <c r="D11" s="34"/>
      <c r="E11" s="35" t="s">
        <v>137</v>
      </c>
      <c r="F11" s="36" t="s">
        <v>287</v>
      </c>
      <c r="G11" s="38">
        <v>61</v>
      </c>
      <c r="H11" s="39"/>
      <c r="I11" s="35" t="s">
        <v>233</v>
      </c>
      <c r="J11" s="36" t="s">
        <v>284</v>
      </c>
      <c r="K11" s="38">
        <v>20</v>
      </c>
    </row>
    <row r="12" spans="1:11" ht="12" customHeight="1" x14ac:dyDescent="0.2">
      <c r="A12" s="35" t="s">
        <v>259</v>
      </c>
      <c r="B12" s="36" t="s">
        <v>283</v>
      </c>
      <c r="C12" s="38">
        <v>0.41299999999999998</v>
      </c>
      <c r="D12" s="34"/>
      <c r="E12" s="35" t="s">
        <v>244</v>
      </c>
      <c r="F12" s="36" t="s">
        <v>286</v>
      </c>
      <c r="G12" s="38">
        <v>60</v>
      </c>
      <c r="H12" s="39"/>
      <c r="I12" s="35" t="s">
        <v>263</v>
      </c>
      <c r="J12" s="36" t="s">
        <v>285</v>
      </c>
      <c r="K12" s="38">
        <v>20</v>
      </c>
    </row>
    <row r="13" spans="1:11" ht="12" customHeight="1" thickBot="1" x14ac:dyDescent="0.25">
      <c r="A13" s="40"/>
      <c r="B13" s="41"/>
      <c r="C13" s="42"/>
      <c r="D13" s="34"/>
      <c r="E13" s="43" t="s">
        <v>247</v>
      </c>
      <c r="F13" s="44" t="s">
        <v>290</v>
      </c>
      <c r="G13" s="45">
        <v>60</v>
      </c>
      <c r="H13" s="39"/>
      <c r="I13" s="40"/>
      <c r="J13" s="41"/>
      <c r="K13" s="42"/>
    </row>
    <row r="14" spans="1:11" ht="12" customHeight="1" thickBot="1" x14ac:dyDescent="0.25">
      <c r="A14" s="39"/>
      <c r="B14" s="39"/>
      <c r="C14" s="46"/>
      <c r="D14" s="34"/>
      <c r="E14" s="47"/>
      <c r="F14" s="47"/>
      <c r="G14" s="48"/>
      <c r="H14" s="39"/>
      <c r="I14" s="39"/>
      <c r="J14" s="39"/>
      <c r="K14" s="46"/>
    </row>
    <row r="15" spans="1:11" ht="12" customHeight="1" x14ac:dyDescent="0.2">
      <c r="A15" s="31" t="s">
        <v>291</v>
      </c>
      <c r="B15" s="32"/>
      <c r="C15" s="49"/>
      <c r="D15" s="34"/>
      <c r="E15" s="31" t="s">
        <v>292</v>
      </c>
      <c r="F15" s="32"/>
      <c r="G15" s="50"/>
      <c r="H15" s="36"/>
      <c r="I15" s="31" t="s">
        <v>293</v>
      </c>
      <c r="J15" s="51"/>
      <c r="K15" s="55"/>
    </row>
    <row r="16" spans="1:11" ht="12" customHeight="1" x14ac:dyDescent="0.2">
      <c r="A16" s="35" t="s">
        <v>252</v>
      </c>
      <c r="B16" s="36" t="s">
        <v>283</v>
      </c>
      <c r="C16" s="38">
        <v>34</v>
      </c>
      <c r="D16" s="39"/>
      <c r="E16" s="35" t="s">
        <v>254</v>
      </c>
      <c r="F16" s="36" t="s">
        <v>285</v>
      </c>
      <c r="G16" s="38">
        <v>8</v>
      </c>
      <c r="H16" s="36"/>
      <c r="I16" s="35" t="s">
        <v>257</v>
      </c>
      <c r="J16" s="36" t="s">
        <v>283</v>
      </c>
      <c r="K16" s="38">
        <v>3</v>
      </c>
    </row>
    <row r="17" spans="1:11" ht="12" customHeight="1" x14ac:dyDescent="0.2">
      <c r="A17" s="35" t="s">
        <v>258</v>
      </c>
      <c r="B17" s="36" t="s">
        <v>285</v>
      </c>
      <c r="C17" s="38">
        <v>31</v>
      </c>
      <c r="D17" s="39"/>
      <c r="E17" s="35" t="s">
        <v>259</v>
      </c>
      <c r="F17" s="36" t="s">
        <v>283</v>
      </c>
      <c r="G17" s="38">
        <v>7</v>
      </c>
      <c r="H17" s="36"/>
      <c r="I17" s="35" t="s">
        <v>258</v>
      </c>
      <c r="J17" s="36" t="s">
        <v>285</v>
      </c>
      <c r="K17" s="38">
        <v>2</v>
      </c>
    </row>
    <row r="18" spans="1:11" ht="12" customHeight="1" x14ac:dyDescent="0.2">
      <c r="A18" s="35" t="s">
        <v>254</v>
      </c>
      <c r="B18" s="36" t="s">
        <v>285</v>
      </c>
      <c r="C18" s="38">
        <v>31</v>
      </c>
      <c r="D18" s="39"/>
      <c r="E18" s="35" t="s">
        <v>242</v>
      </c>
      <c r="F18" s="36" t="s">
        <v>284</v>
      </c>
      <c r="G18" s="38">
        <v>7</v>
      </c>
      <c r="H18" s="36"/>
      <c r="I18" s="35" t="s">
        <v>230</v>
      </c>
      <c r="J18" s="36" t="s">
        <v>286</v>
      </c>
      <c r="K18" s="38">
        <v>2</v>
      </c>
    </row>
    <row r="19" spans="1:11" ht="12" customHeight="1" x14ac:dyDescent="0.2">
      <c r="A19" s="35" t="s">
        <v>256</v>
      </c>
      <c r="B19" s="36" t="s">
        <v>283</v>
      </c>
      <c r="C19" s="38">
        <v>28</v>
      </c>
      <c r="D19" s="39"/>
      <c r="E19" s="35" t="s">
        <v>301</v>
      </c>
      <c r="F19" s="36" t="s">
        <v>289</v>
      </c>
      <c r="G19" s="38">
        <v>7</v>
      </c>
      <c r="H19" s="36"/>
      <c r="I19" s="35" t="s">
        <v>263</v>
      </c>
      <c r="J19" s="36" t="s">
        <v>285</v>
      </c>
      <c r="K19" s="38">
        <v>2</v>
      </c>
    </row>
    <row r="20" spans="1:11" ht="12" customHeight="1" x14ac:dyDescent="0.2">
      <c r="A20" s="35" t="s">
        <v>220</v>
      </c>
      <c r="B20" s="36" t="s">
        <v>281</v>
      </c>
      <c r="C20" s="38">
        <v>28</v>
      </c>
      <c r="D20" s="39"/>
      <c r="E20" s="35" t="s">
        <v>302</v>
      </c>
      <c r="F20" s="36" t="s">
        <v>303</v>
      </c>
      <c r="G20" s="38">
        <v>6</v>
      </c>
      <c r="H20" s="36"/>
      <c r="I20" s="35" t="s">
        <v>237</v>
      </c>
      <c r="J20" s="36" t="s">
        <v>281</v>
      </c>
      <c r="K20" s="38">
        <v>2</v>
      </c>
    </row>
    <row r="21" spans="1:11" ht="12" customHeight="1" x14ac:dyDescent="0.2">
      <c r="A21" s="35" t="s">
        <v>228</v>
      </c>
      <c r="B21" s="36" t="s">
        <v>284</v>
      </c>
      <c r="C21" s="38">
        <v>26</v>
      </c>
      <c r="D21" s="39"/>
      <c r="E21" s="35" t="s">
        <v>252</v>
      </c>
      <c r="F21" s="36" t="s">
        <v>283</v>
      </c>
      <c r="G21" s="38">
        <v>6</v>
      </c>
      <c r="H21" s="36"/>
      <c r="I21" s="52" t="s">
        <v>200</v>
      </c>
      <c r="J21" s="39" t="s">
        <v>281</v>
      </c>
      <c r="K21" s="156">
        <v>2</v>
      </c>
    </row>
    <row r="22" spans="1:11" ht="12" customHeight="1" x14ac:dyDescent="0.2">
      <c r="A22" s="35" t="s">
        <v>262</v>
      </c>
      <c r="B22" s="36" t="s">
        <v>285</v>
      </c>
      <c r="C22" s="38">
        <v>25</v>
      </c>
      <c r="D22" s="39"/>
      <c r="E22" s="35" t="s">
        <v>258</v>
      </c>
      <c r="F22" s="36" t="s">
        <v>285</v>
      </c>
      <c r="G22" s="38">
        <v>6</v>
      </c>
      <c r="H22" s="36"/>
      <c r="I22" s="35" t="s">
        <v>304</v>
      </c>
      <c r="J22" s="36" t="s">
        <v>283</v>
      </c>
      <c r="K22" s="38">
        <v>2</v>
      </c>
    </row>
    <row r="23" spans="1:11" ht="12" customHeight="1" x14ac:dyDescent="0.2">
      <c r="A23" s="35" t="s">
        <v>260</v>
      </c>
      <c r="B23" s="36" t="s">
        <v>285</v>
      </c>
      <c r="C23" s="38">
        <v>25</v>
      </c>
      <c r="D23" s="39"/>
      <c r="E23" s="35" t="s">
        <v>231</v>
      </c>
      <c r="F23" s="36" t="s">
        <v>284</v>
      </c>
      <c r="G23" s="38">
        <v>6</v>
      </c>
      <c r="H23" s="36"/>
      <c r="I23" s="35" t="s">
        <v>305</v>
      </c>
      <c r="J23" s="36" t="s">
        <v>283</v>
      </c>
      <c r="K23" s="38">
        <v>2</v>
      </c>
    </row>
    <row r="24" spans="1:11" ht="12" customHeight="1" x14ac:dyDescent="0.2">
      <c r="A24" s="35" t="s">
        <v>233</v>
      </c>
      <c r="B24" s="36" t="s">
        <v>284</v>
      </c>
      <c r="C24" s="38">
        <v>23</v>
      </c>
      <c r="D24" s="39"/>
      <c r="E24" s="35" t="s">
        <v>243</v>
      </c>
      <c r="F24" s="36" t="s">
        <v>281</v>
      </c>
      <c r="G24" s="38">
        <v>6</v>
      </c>
      <c r="H24" s="36"/>
      <c r="I24" s="35"/>
      <c r="J24" s="36"/>
      <c r="K24" s="53"/>
    </row>
    <row r="25" spans="1:11" ht="12" customHeight="1" x14ac:dyDescent="0.2">
      <c r="A25" s="35" t="s">
        <v>224</v>
      </c>
      <c r="B25" s="36" t="s">
        <v>281</v>
      </c>
      <c r="C25" s="38">
        <v>23</v>
      </c>
      <c r="D25" s="39"/>
      <c r="E25" s="35"/>
      <c r="F25" s="36"/>
      <c r="G25" s="53"/>
      <c r="H25" s="36"/>
      <c r="I25" s="35"/>
      <c r="J25" s="36"/>
      <c r="K25" s="38"/>
    </row>
    <row r="26" spans="1:11" ht="12" customHeight="1" thickBot="1" x14ac:dyDescent="0.25">
      <c r="A26" s="43" t="s">
        <v>257</v>
      </c>
      <c r="B26" s="44" t="s">
        <v>283</v>
      </c>
      <c r="C26" s="45">
        <v>23</v>
      </c>
      <c r="D26" s="39"/>
      <c r="E26" s="43"/>
      <c r="F26" s="44"/>
      <c r="G26" s="54"/>
      <c r="H26" s="36"/>
      <c r="I26" s="43"/>
      <c r="J26" s="44"/>
      <c r="K26" s="45"/>
    </row>
    <row r="27" spans="1:11" ht="12" customHeight="1" thickBot="1" x14ac:dyDescent="0.25">
      <c r="A27" s="36"/>
      <c r="B27" s="36"/>
      <c r="C27" s="36"/>
      <c r="D27" s="39"/>
      <c r="E27" s="36"/>
      <c r="F27" s="36"/>
      <c r="G27" s="36"/>
      <c r="H27" s="39"/>
      <c r="I27" s="36"/>
      <c r="J27" s="36"/>
      <c r="K27" s="36"/>
    </row>
    <row r="28" spans="1:11" ht="12" customHeight="1" x14ac:dyDescent="0.2">
      <c r="A28" s="31" t="s">
        <v>294</v>
      </c>
      <c r="B28" s="51"/>
      <c r="C28" s="55"/>
      <c r="D28" s="39"/>
      <c r="E28" s="31" t="s">
        <v>73</v>
      </c>
      <c r="F28" s="51"/>
      <c r="G28" s="56"/>
      <c r="H28" s="36"/>
      <c r="I28" s="31" t="s">
        <v>296</v>
      </c>
      <c r="J28" s="51"/>
      <c r="K28" s="57"/>
    </row>
    <row r="29" spans="1:11" ht="12" customHeight="1" x14ac:dyDescent="0.2">
      <c r="A29" s="35" t="s">
        <v>260</v>
      </c>
      <c r="B29" s="36" t="s">
        <v>285</v>
      </c>
      <c r="C29" s="38">
        <v>3</v>
      </c>
      <c r="D29" s="36"/>
      <c r="E29" s="35" t="s">
        <v>254</v>
      </c>
      <c r="F29" s="36" t="s">
        <v>285</v>
      </c>
      <c r="G29" s="38">
        <v>32</v>
      </c>
      <c r="H29" s="36"/>
      <c r="I29" s="35" t="s">
        <v>252</v>
      </c>
      <c r="J29" s="36" t="s">
        <v>283</v>
      </c>
      <c r="K29" s="38">
        <v>9</v>
      </c>
    </row>
    <row r="30" spans="1:11" ht="12" customHeight="1" x14ac:dyDescent="0.2">
      <c r="A30" s="35" t="s">
        <v>237</v>
      </c>
      <c r="B30" s="36" t="s">
        <v>281</v>
      </c>
      <c r="C30" s="38">
        <v>2</v>
      </c>
      <c r="D30" s="36"/>
      <c r="E30" s="35" t="s">
        <v>260</v>
      </c>
      <c r="F30" s="36" t="s">
        <v>285</v>
      </c>
      <c r="G30" s="38">
        <v>22</v>
      </c>
      <c r="H30" s="36"/>
      <c r="I30" s="35" t="s">
        <v>246</v>
      </c>
      <c r="J30" s="36" t="s">
        <v>284</v>
      </c>
      <c r="K30" s="38">
        <v>5</v>
      </c>
    </row>
    <row r="31" spans="1:11" ht="12" customHeight="1" x14ac:dyDescent="0.2">
      <c r="A31" s="35" t="s">
        <v>259</v>
      </c>
      <c r="B31" s="36" t="s">
        <v>283</v>
      </c>
      <c r="C31" s="38">
        <v>2</v>
      </c>
      <c r="D31" s="36"/>
      <c r="E31" s="35" t="s">
        <v>223</v>
      </c>
      <c r="F31" s="36" t="s">
        <v>281</v>
      </c>
      <c r="G31" s="38">
        <v>20</v>
      </c>
      <c r="H31" s="36"/>
      <c r="I31" s="35" t="s">
        <v>262</v>
      </c>
      <c r="J31" s="36" t="s">
        <v>285</v>
      </c>
      <c r="K31" s="38">
        <v>5</v>
      </c>
    </row>
    <row r="32" spans="1:11" ht="12" customHeight="1" x14ac:dyDescent="0.2">
      <c r="A32" s="35" t="s">
        <v>255</v>
      </c>
      <c r="B32" s="36" t="s">
        <v>285</v>
      </c>
      <c r="C32" s="38">
        <v>2</v>
      </c>
      <c r="D32" s="36"/>
      <c r="E32" s="35" t="s">
        <v>248</v>
      </c>
      <c r="F32" s="36" t="s">
        <v>283</v>
      </c>
      <c r="G32" s="38">
        <v>19</v>
      </c>
      <c r="H32" s="36"/>
      <c r="I32" s="52" t="s">
        <v>306</v>
      </c>
      <c r="J32" s="39" t="s">
        <v>286</v>
      </c>
      <c r="K32" s="38">
        <v>5</v>
      </c>
    </row>
    <row r="33" spans="1:11" ht="12" customHeight="1" x14ac:dyDescent="0.2">
      <c r="A33" s="35" t="s">
        <v>253</v>
      </c>
      <c r="B33" s="36" t="s">
        <v>288</v>
      </c>
      <c r="C33" s="38">
        <v>2</v>
      </c>
      <c r="D33" s="36"/>
      <c r="E33" s="35" t="s">
        <v>231</v>
      </c>
      <c r="F33" s="36" t="s">
        <v>284</v>
      </c>
      <c r="G33" s="38">
        <v>17</v>
      </c>
      <c r="H33" s="36"/>
      <c r="I33" s="35" t="s">
        <v>311</v>
      </c>
      <c r="J33" s="36" t="s">
        <v>290</v>
      </c>
      <c r="K33" s="38">
        <v>5</v>
      </c>
    </row>
    <row r="34" spans="1:11" ht="12" customHeight="1" x14ac:dyDescent="0.2">
      <c r="A34" s="52" t="s">
        <v>306</v>
      </c>
      <c r="B34" s="39" t="s">
        <v>286</v>
      </c>
      <c r="C34" s="38">
        <v>2</v>
      </c>
      <c r="D34" s="36"/>
      <c r="E34" s="35" t="s">
        <v>262</v>
      </c>
      <c r="F34" s="36" t="s">
        <v>285</v>
      </c>
      <c r="G34" s="38">
        <v>17</v>
      </c>
      <c r="H34" s="36"/>
      <c r="I34" s="35" t="s">
        <v>312</v>
      </c>
      <c r="J34" s="36" t="s">
        <v>288</v>
      </c>
      <c r="K34" s="38">
        <v>5</v>
      </c>
    </row>
    <row r="35" spans="1:11" ht="12" customHeight="1" x14ac:dyDescent="0.2">
      <c r="A35" s="35" t="s">
        <v>307</v>
      </c>
      <c r="B35" s="36" t="s">
        <v>286</v>
      </c>
      <c r="C35" s="38">
        <v>2</v>
      </c>
      <c r="D35" s="39"/>
      <c r="E35" s="35" t="s">
        <v>233</v>
      </c>
      <c r="F35" s="36" t="s">
        <v>284</v>
      </c>
      <c r="G35" s="38">
        <v>17</v>
      </c>
      <c r="H35" s="36"/>
      <c r="I35" s="58"/>
      <c r="J35" s="59"/>
      <c r="K35" s="60"/>
    </row>
    <row r="36" spans="1:11" ht="12" customHeight="1" x14ac:dyDescent="0.2">
      <c r="A36" s="35"/>
      <c r="B36" s="36"/>
      <c r="C36" s="53"/>
      <c r="D36" s="39"/>
      <c r="E36" s="35" t="s">
        <v>218</v>
      </c>
      <c r="F36" s="36" t="s">
        <v>281</v>
      </c>
      <c r="G36" s="38">
        <v>17</v>
      </c>
      <c r="H36" s="36"/>
      <c r="I36" s="58"/>
      <c r="J36" s="59"/>
      <c r="K36" s="60"/>
    </row>
    <row r="37" spans="1:11" ht="12" customHeight="1" thickBot="1" x14ac:dyDescent="0.25">
      <c r="A37" s="43"/>
      <c r="B37" s="44"/>
      <c r="C37" s="54"/>
      <c r="D37" s="39"/>
      <c r="E37" s="43" t="s">
        <v>238</v>
      </c>
      <c r="F37" s="44" t="s">
        <v>281</v>
      </c>
      <c r="G37" s="45">
        <v>17</v>
      </c>
      <c r="H37" s="36"/>
      <c r="I37" s="61"/>
      <c r="J37" s="62"/>
      <c r="K37" s="63"/>
    </row>
    <row r="38" spans="1:11" ht="12" customHeight="1" thickBot="1" x14ac:dyDescent="0.25">
      <c r="A38" s="36"/>
      <c r="B38" s="36"/>
      <c r="C38" s="36"/>
      <c r="D38" s="36"/>
      <c r="E38" s="47"/>
      <c r="F38" s="47"/>
      <c r="G38" s="48"/>
      <c r="H38" s="36"/>
      <c r="I38" s="36"/>
      <c r="J38" s="36"/>
      <c r="K38" s="36"/>
    </row>
    <row r="39" spans="1:11" ht="12" customHeight="1" x14ac:dyDescent="0.2">
      <c r="A39" s="31" t="s">
        <v>295</v>
      </c>
      <c r="B39" s="51"/>
      <c r="C39" s="57"/>
      <c r="D39" s="36"/>
      <c r="E39" s="31" t="s">
        <v>297</v>
      </c>
      <c r="F39" s="51"/>
      <c r="G39" s="57"/>
      <c r="H39" s="36"/>
      <c r="I39" s="31" t="s">
        <v>298</v>
      </c>
      <c r="J39" s="32"/>
      <c r="K39" s="33"/>
    </row>
    <row r="40" spans="1:11" ht="12" customHeight="1" x14ac:dyDescent="0.2">
      <c r="A40" s="35" t="s">
        <v>223</v>
      </c>
      <c r="B40" s="36" t="s">
        <v>281</v>
      </c>
      <c r="C40" s="38">
        <v>14</v>
      </c>
      <c r="D40" s="36"/>
      <c r="E40" s="35" t="s">
        <v>258</v>
      </c>
      <c r="F40" s="36" t="s">
        <v>285</v>
      </c>
      <c r="G40" s="38">
        <v>16</v>
      </c>
      <c r="H40" s="36"/>
      <c r="I40" s="35" t="s">
        <v>220</v>
      </c>
      <c r="J40" s="36" t="s">
        <v>281</v>
      </c>
      <c r="K40" s="37">
        <v>0.65100000000000002</v>
      </c>
    </row>
    <row r="41" spans="1:11" ht="12" customHeight="1" x14ac:dyDescent="0.2">
      <c r="A41" s="35" t="s">
        <v>238</v>
      </c>
      <c r="B41" s="36" t="s">
        <v>281</v>
      </c>
      <c r="C41" s="38">
        <v>14</v>
      </c>
      <c r="D41" s="36"/>
      <c r="E41" s="35" t="s">
        <v>233</v>
      </c>
      <c r="F41" s="36" t="s">
        <v>284</v>
      </c>
      <c r="G41" s="38">
        <v>15</v>
      </c>
      <c r="H41" s="36"/>
      <c r="I41" s="35" t="s">
        <v>253</v>
      </c>
      <c r="J41" s="36" t="s">
        <v>288</v>
      </c>
      <c r="K41" s="37">
        <v>0.57099999999999995</v>
      </c>
    </row>
    <row r="42" spans="1:11" ht="12" customHeight="1" x14ac:dyDescent="0.2">
      <c r="A42" s="35" t="s">
        <v>234</v>
      </c>
      <c r="B42" s="36" t="s">
        <v>284</v>
      </c>
      <c r="C42" s="38">
        <v>13</v>
      </c>
      <c r="D42" s="36"/>
      <c r="E42" s="35" t="s">
        <v>236</v>
      </c>
      <c r="F42" s="36" t="s">
        <v>290</v>
      </c>
      <c r="G42" s="38">
        <v>15</v>
      </c>
      <c r="H42" s="36"/>
      <c r="I42" s="35" t="s">
        <v>223</v>
      </c>
      <c r="J42" s="36" t="s">
        <v>281</v>
      </c>
      <c r="K42" s="37">
        <v>0.54700000000000004</v>
      </c>
    </row>
    <row r="43" spans="1:11" ht="12" customHeight="1" x14ac:dyDescent="0.2">
      <c r="A43" s="35" t="s">
        <v>308</v>
      </c>
      <c r="B43" s="36" t="s">
        <v>286</v>
      </c>
      <c r="C43" s="38">
        <v>13</v>
      </c>
      <c r="D43" s="36"/>
      <c r="E43" s="35" t="s">
        <v>216</v>
      </c>
      <c r="F43" s="36" t="s">
        <v>281</v>
      </c>
      <c r="G43" s="38">
        <v>14</v>
      </c>
      <c r="H43" s="36"/>
      <c r="I43" s="35" t="s">
        <v>226</v>
      </c>
      <c r="J43" s="36" t="s">
        <v>284</v>
      </c>
      <c r="K43" s="37">
        <v>0.54</v>
      </c>
    </row>
    <row r="44" spans="1:11" ht="12" customHeight="1" x14ac:dyDescent="0.2">
      <c r="A44" s="35" t="s">
        <v>220</v>
      </c>
      <c r="B44" s="36" t="s">
        <v>281</v>
      </c>
      <c r="C44" s="38">
        <v>12</v>
      </c>
      <c r="D44" s="36"/>
      <c r="E44" s="35" t="s">
        <v>256</v>
      </c>
      <c r="F44" s="36" t="s">
        <v>283</v>
      </c>
      <c r="G44" s="38">
        <v>13</v>
      </c>
      <c r="H44" s="36"/>
      <c r="I44" s="35" t="s">
        <v>252</v>
      </c>
      <c r="J44" s="36" t="s">
        <v>283</v>
      </c>
      <c r="K44" s="37">
        <v>0.53500000000000003</v>
      </c>
    </row>
    <row r="45" spans="1:11" ht="12" customHeight="1" x14ac:dyDescent="0.2">
      <c r="A45" s="35" t="s">
        <v>309</v>
      </c>
      <c r="B45" s="36" t="s">
        <v>284</v>
      </c>
      <c r="C45" s="38">
        <v>12</v>
      </c>
      <c r="D45" s="36"/>
      <c r="E45" s="35" t="s">
        <v>257</v>
      </c>
      <c r="F45" s="36" t="s">
        <v>283</v>
      </c>
      <c r="G45" s="38">
        <v>13</v>
      </c>
      <c r="H45" s="36"/>
      <c r="I45" s="35" t="s">
        <v>254</v>
      </c>
      <c r="J45" s="36" t="s">
        <v>285</v>
      </c>
      <c r="K45" s="37">
        <v>0.51900000000000002</v>
      </c>
    </row>
    <row r="46" spans="1:11" ht="12" customHeight="1" x14ac:dyDescent="0.2">
      <c r="A46" s="35" t="s">
        <v>310</v>
      </c>
      <c r="B46" s="36" t="s">
        <v>290</v>
      </c>
      <c r="C46" s="38">
        <v>12</v>
      </c>
      <c r="D46" s="36"/>
      <c r="E46" s="35" t="s">
        <v>269</v>
      </c>
      <c r="F46" s="36" t="s">
        <v>285</v>
      </c>
      <c r="G46" s="38">
        <v>10</v>
      </c>
      <c r="H46" s="36"/>
      <c r="I46" s="35" t="s">
        <v>257</v>
      </c>
      <c r="J46" s="36" t="s">
        <v>283</v>
      </c>
      <c r="K46" s="37">
        <v>0.5</v>
      </c>
    </row>
    <row r="47" spans="1:11" ht="12" customHeight="1" x14ac:dyDescent="0.2">
      <c r="A47" s="35" t="s">
        <v>244</v>
      </c>
      <c r="B47" s="36" t="s">
        <v>286</v>
      </c>
      <c r="C47" s="38">
        <v>11</v>
      </c>
      <c r="D47" s="36"/>
      <c r="E47" s="35" t="s">
        <v>173</v>
      </c>
      <c r="F47" s="36" t="s">
        <v>282</v>
      </c>
      <c r="G47" s="38">
        <v>10</v>
      </c>
      <c r="H47" s="36"/>
      <c r="I47" s="35" t="s">
        <v>234</v>
      </c>
      <c r="J47" s="36" t="s">
        <v>284</v>
      </c>
      <c r="K47" s="37">
        <v>0.5</v>
      </c>
    </row>
    <row r="48" spans="1:11" ht="12" customHeight="1" x14ac:dyDescent="0.2">
      <c r="A48" s="35" t="s">
        <v>216</v>
      </c>
      <c r="B48" s="36" t="s">
        <v>281</v>
      </c>
      <c r="C48" s="38">
        <v>11</v>
      </c>
      <c r="D48" s="36"/>
      <c r="E48" s="35" t="s">
        <v>87</v>
      </c>
      <c r="F48" s="36" t="s">
        <v>287</v>
      </c>
      <c r="G48" s="38">
        <v>9</v>
      </c>
      <c r="H48" s="36"/>
      <c r="I48" s="35" t="s">
        <v>259</v>
      </c>
      <c r="J48" s="36" t="s">
        <v>283</v>
      </c>
      <c r="K48" s="37">
        <v>0.5</v>
      </c>
    </row>
    <row r="49" spans="1:11" ht="12" customHeight="1" x14ac:dyDescent="0.2">
      <c r="A49" s="35"/>
      <c r="B49" s="36"/>
      <c r="C49" s="38"/>
      <c r="D49" s="36"/>
      <c r="E49" s="35" t="s">
        <v>163</v>
      </c>
      <c r="F49" s="36" t="s">
        <v>282</v>
      </c>
      <c r="G49" s="38">
        <v>9</v>
      </c>
      <c r="H49" s="36"/>
      <c r="I49" s="35" t="s">
        <v>232</v>
      </c>
      <c r="J49" s="36" t="s">
        <v>286</v>
      </c>
      <c r="K49" s="37">
        <v>0.49</v>
      </c>
    </row>
    <row r="50" spans="1:11" ht="12" customHeight="1" thickBot="1" x14ac:dyDescent="0.25">
      <c r="A50" s="43"/>
      <c r="B50" s="44"/>
      <c r="C50" s="45"/>
      <c r="D50" s="36"/>
      <c r="E50" s="43" t="s">
        <v>166</v>
      </c>
      <c r="F50" s="44" t="s">
        <v>282</v>
      </c>
      <c r="G50" s="45">
        <v>9</v>
      </c>
      <c r="H50" s="36"/>
      <c r="I50" s="43"/>
      <c r="J50" s="44"/>
      <c r="K50" s="54"/>
    </row>
    <row r="51" spans="1:11" ht="12" customHeight="1" x14ac:dyDescent="0.2">
      <c r="A51" s="36"/>
      <c r="B51" s="36"/>
      <c r="C51" s="48"/>
      <c r="D51" s="36"/>
      <c r="E51" s="36"/>
      <c r="F51" s="36"/>
      <c r="G51" s="48"/>
      <c r="H51" s="36"/>
      <c r="I51" s="36"/>
      <c r="J51" s="36"/>
      <c r="K51" s="36"/>
    </row>
    <row r="52" spans="1:11" ht="12" customHeight="1" x14ac:dyDescent="0.2">
      <c r="A52" s="36"/>
      <c r="B52" s="36"/>
      <c r="C52" s="48"/>
      <c r="D52" s="36"/>
      <c r="E52" s="36"/>
      <c r="F52" s="36"/>
      <c r="G52" s="48"/>
      <c r="H52" s="36"/>
      <c r="I52" s="36"/>
      <c r="J52" s="36"/>
      <c r="K52" s="36"/>
    </row>
    <row r="53" spans="1:11" ht="12" customHeight="1" x14ac:dyDescent="0.2">
      <c r="A53" s="36"/>
      <c r="B53" s="36"/>
      <c r="C53" s="48"/>
      <c r="D53" s="36"/>
      <c r="E53" s="36"/>
      <c r="F53" s="36"/>
      <c r="G53" s="48"/>
      <c r="H53" s="36"/>
      <c r="I53" s="36"/>
      <c r="J53" s="36"/>
      <c r="K53" s="36"/>
    </row>
    <row r="54" spans="1:11" ht="12" customHeight="1" x14ac:dyDescent="0.2">
      <c r="A54" s="36"/>
      <c r="B54" s="36"/>
      <c r="C54" s="48"/>
      <c r="D54" s="36"/>
      <c r="E54" s="36"/>
      <c r="F54" s="36"/>
      <c r="G54" s="48"/>
      <c r="H54" s="36"/>
      <c r="I54" s="36"/>
      <c r="J54" s="36"/>
      <c r="K54" s="36"/>
    </row>
    <row r="55" spans="1:11" ht="12" customHeight="1" x14ac:dyDescent="0.2">
      <c r="A55" s="36"/>
      <c r="B55" s="36"/>
      <c r="C55" s="48"/>
      <c r="D55" s="36"/>
      <c r="E55" s="36"/>
      <c r="F55" s="36"/>
      <c r="G55" s="48"/>
      <c r="H55" s="36"/>
      <c r="I55" s="36"/>
      <c r="J55" s="36"/>
      <c r="K55" s="36"/>
    </row>
    <row r="56" spans="1:11" ht="12" customHeight="1" x14ac:dyDescent="0.2">
      <c r="A56" s="36"/>
      <c r="B56" s="36"/>
      <c r="C56" s="48"/>
      <c r="D56" s="36"/>
      <c r="E56" s="36"/>
      <c r="F56" s="36"/>
      <c r="G56" s="48"/>
      <c r="H56" s="36"/>
      <c r="I56" s="36"/>
      <c r="J56" s="36"/>
      <c r="K56" s="36"/>
    </row>
    <row r="57" spans="1:11" ht="12" customHeight="1" x14ac:dyDescent="0.2">
      <c r="A57" s="36"/>
      <c r="B57" s="36"/>
      <c r="C57" s="48"/>
      <c r="D57" s="36"/>
      <c r="E57" s="36"/>
      <c r="F57" s="36"/>
      <c r="G57" s="48"/>
      <c r="H57" s="36"/>
      <c r="I57" s="36"/>
      <c r="J57" s="36"/>
      <c r="K57" s="36"/>
    </row>
    <row r="58" spans="1:11" ht="12" customHeight="1" thickBot="1" x14ac:dyDescent="0.25">
      <c r="A58" s="36"/>
      <c r="B58" s="36"/>
      <c r="C58" s="48"/>
      <c r="D58" s="36"/>
      <c r="E58" s="36"/>
      <c r="F58" s="36"/>
      <c r="G58" s="48"/>
      <c r="H58" s="36"/>
      <c r="I58" s="36"/>
      <c r="J58" s="36"/>
      <c r="K58" s="36"/>
    </row>
    <row r="59" spans="1:11" x14ac:dyDescent="0.2">
      <c r="A59" s="31" t="s">
        <v>299</v>
      </c>
      <c r="B59" s="32"/>
      <c r="C59" s="33"/>
      <c r="D59" s="36"/>
      <c r="E59" s="31" t="s">
        <v>300</v>
      </c>
      <c r="F59" s="64"/>
      <c r="G59" s="65"/>
      <c r="H59" s="36"/>
      <c r="I59" s="36"/>
      <c r="J59" s="36"/>
      <c r="K59" s="36"/>
    </row>
    <row r="60" spans="1:11" x14ac:dyDescent="0.2">
      <c r="A60" s="35" t="s">
        <v>259</v>
      </c>
      <c r="B60" s="36" t="s">
        <v>283</v>
      </c>
      <c r="C60" s="37">
        <v>0.73899999999999999</v>
      </c>
      <c r="D60" s="36"/>
      <c r="E60" s="35" t="s">
        <v>220</v>
      </c>
      <c r="F60" s="36" t="s">
        <v>281</v>
      </c>
      <c r="G60" s="37">
        <v>1.331</v>
      </c>
      <c r="H60" s="36"/>
      <c r="I60" s="36"/>
      <c r="J60" s="36"/>
      <c r="K60" s="36"/>
    </row>
    <row r="61" spans="1:11" x14ac:dyDescent="0.2">
      <c r="A61" s="35" t="s">
        <v>250</v>
      </c>
      <c r="B61" s="36" t="s">
        <v>283</v>
      </c>
      <c r="C61" s="37">
        <v>0.78600000000000003</v>
      </c>
      <c r="D61" s="36"/>
      <c r="E61" s="35" t="s">
        <v>253</v>
      </c>
      <c r="F61" s="36" t="s">
        <v>288</v>
      </c>
      <c r="G61" s="38">
        <v>1.292</v>
      </c>
      <c r="H61" s="36"/>
      <c r="I61" s="36"/>
      <c r="J61" s="36"/>
      <c r="K61" s="36"/>
    </row>
    <row r="62" spans="1:11" x14ac:dyDescent="0.2">
      <c r="A62" s="35" t="s">
        <v>253</v>
      </c>
      <c r="B62" s="36" t="s">
        <v>288</v>
      </c>
      <c r="C62" s="37">
        <v>0.72099999999999997</v>
      </c>
      <c r="D62" s="36"/>
      <c r="E62" s="35" t="s">
        <v>259</v>
      </c>
      <c r="F62" s="36" t="s">
        <v>283</v>
      </c>
      <c r="G62" s="38">
        <v>1.2390000000000001</v>
      </c>
      <c r="H62" s="36"/>
      <c r="I62" s="36"/>
      <c r="J62" s="36"/>
      <c r="K62" s="36"/>
    </row>
    <row r="63" spans="1:11" x14ac:dyDescent="0.2">
      <c r="A63" s="35" t="s">
        <v>220</v>
      </c>
      <c r="B63" s="36" t="s">
        <v>281</v>
      </c>
      <c r="C63" s="37">
        <v>0.68</v>
      </c>
      <c r="D63" s="36"/>
      <c r="E63" s="35" t="s">
        <v>254</v>
      </c>
      <c r="F63" s="36" t="s">
        <v>285</v>
      </c>
      <c r="G63" s="38">
        <v>1.1459999999999999</v>
      </c>
      <c r="H63" s="36"/>
      <c r="I63" s="36"/>
      <c r="J63" s="36"/>
      <c r="K63" s="36"/>
    </row>
    <row r="64" spans="1:11" x14ac:dyDescent="0.2">
      <c r="A64" s="35" t="s">
        <v>254</v>
      </c>
      <c r="B64" s="36" t="s">
        <v>285</v>
      </c>
      <c r="C64" s="37">
        <v>0.627</v>
      </c>
      <c r="D64" s="36"/>
      <c r="E64" s="35" t="s">
        <v>226</v>
      </c>
      <c r="F64" s="36" t="s">
        <v>284</v>
      </c>
      <c r="G64" s="38">
        <v>1.125</v>
      </c>
      <c r="H64" s="36"/>
      <c r="I64" s="36"/>
      <c r="J64" s="36"/>
      <c r="K64" s="36"/>
    </row>
    <row r="65" spans="1:11" x14ac:dyDescent="0.2">
      <c r="A65" s="35" t="s">
        <v>260</v>
      </c>
      <c r="B65" s="36" t="s">
        <v>285</v>
      </c>
      <c r="C65" s="37">
        <v>0.625</v>
      </c>
      <c r="D65" s="36"/>
      <c r="E65" s="35" t="s">
        <v>252</v>
      </c>
      <c r="F65" s="36" t="s">
        <v>283</v>
      </c>
      <c r="G65" s="38">
        <v>1.1180000000000001</v>
      </c>
      <c r="H65" s="36"/>
      <c r="I65" s="36"/>
      <c r="J65" s="36"/>
      <c r="K65" s="36"/>
    </row>
    <row r="66" spans="1:11" x14ac:dyDescent="0.2">
      <c r="A66" s="35" t="s">
        <v>257</v>
      </c>
      <c r="B66" s="36" t="s">
        <v>283</v>
      </c>
      <c r="C66" s="37">
        <v>0.61499999999999999</v>
      </c>
      <c r="D66" s="36"/>
      <c r="E66" s="35" t="s">
        <v>257</v>
      </c>
      <c r="F66" s="36" t="s">
        <v>283</v>
      </c>
      <c r="G66" s="38">
        <v>1.115</v>
      </c>
      <c r="H66" s="36"/>
      <c r="I66" s="36"/>
      <c r="J66" s="36"/>
      <c r="K66" s="36"/>
    </row>
    <row r="67" spans="1:11" x14ac:dyDescent="0.2">
      <c r="A67" s="35" t="s">
        <v>237</v>
      </c>
      <c r="B67" s="36" t="s">
        <v>281</v>
      </c>
      <c r="C67" s="37">
        <v>0.60799999999999998</v>
      </c>
      <c r="D67" s="36"/>
      <c r="E67" s="35" t="s">
        <v>209</v>
      </c>
      <c r="F67" s="36" t="s">
        <v>287</v>
      </c>
      <c r="G67" s="38">
        <v>1.052</v>
      </c>
      <c r="H67" s="36"/>
      <c r="I67" s="36"/>
      <c r="J67" s="36"/>
      <c r="K67" s="36"/>
    </row>
    <row r="68" spans="1:11" x14ac:dyDescent="0.2">
      <c r="A68" s="35" t="s">
        <v>226</v>
      </c>
      <c r="B68" s="36" t="s">
        <v>284</v>
      </c>
      <c r="C68" s="37">
        <v>0.58499999999999996</v>
      </c>
      <c r="D68" s="36"/>
      <c r="E68" s="35" t="s">
        <v>260</v>
      </c>
      <c r="F68" s="36" t="s">
        <v>285</v>
      </c>
      <c r="G68" s="38">
        <v>1.048</v>
      </c>
      <c r="H68" s="36"/>
      <c r="I68" s="36"/>
      <c r="J68" s="36"/>
      <c r="K68" s="36"/>
    </row>
    <row r="69" spans="1:11" ht="15.75" thickBot="1" x14ac:dyDescent="0.25">
      <c r="A69" s="43" t="s">
        <v>252</v>
      </c>
      <c r="B69" s="44" t="s">
        <v>283</v>
      </c>
      <c r="C69" s="66">
        <v>0.58299999999999996</v>
      </c>
      <c r="D69" s="36"/>
      <c r="E69" s="43" t="s">
        <v>202</v>
      </c>
      <c r="F69" s="44" t="s">
        <v>281</v>
      </c>
      <c r="G69" s="45">
        <v>1.036</v>
      </c>
      <c r="H69" s="36"/>
      <c r="I69" s="36"/>
      <c r="J69" s="36"/>
      <c r="K69" s="36"/>
    </row>
    <row r="70" spans="1:1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ht="18.75" thickBot="1" x14ac:dyDescent="0.25">
      <c r="A71" s="11" t="s">
        <v>578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 x14ac:dyDescent="0.2">
      <c r="A72" s="31" t="s">
        <v>427</v>
      </c>
      <c r="B72" s="64"/>
      <c r="C72" s="65"/>
      <c r="D72" s="36"/>
      <c r="E72" s="31" t="s">
        <v>429</v>
      </c>
      <c r="F72" s="64"/>
      <c r="G72" s="65"/>
      <c r="H72" s="36"/>
      <c r="I72" s="31" t="s">
        <v>430</v>
      </c>
      <c r="J72" s="64"/>
      <c r="K72" s="65"/>
    </row>
    <row r="73" spans="1:11" x14ac:dyDescent="0.2">
      <c r="A73" s="35" t="s">
        <v>100</v>
      </c>
      <c r="B73" s="36" t="s">
        <v>287</v>
      </c>
      <c r="C73" s="151">
        <v>11</v>
      </c>
      <c r="D73" s="36"/>
      <c r="E73" s="35" t="s">
        <v>353</v>
      </c>
      <c r="F73" s="36" t="s">
        <v>284</v>
      </c>
      <c r="G73" s="151">
        <v>11</v>
      </c>
      <c r="H73" s="36"/>
      <c r="I73" s="35" t="s">
        <v>353</v>
      </c>
      <c r="J73" s="36" t="s">
        <v>284</v>
      </c>
      <c r="K73" s="151">
        <v>54</v>
      </c>
    </row>
    <row r="74" spans="1:11" x14ac:dyDescent="0.2">
      <c r="A74" s="35" t="s">
        <v>90</v>
      </c>
      <c r="B74" s="36" t="s">
        <v>287</v>
      </c>
      <c r="C74" s="151">
        <v>11</v>
      </c>
      <c r="D74" s="36"/>
      <c r="E74" s="35" t="s">
        <v>373</v>
      </c>
      <c r="F74" s="36" t="s">
        <v>290</v>
      </c>
      <c r="G74" s="151">
        <v>10</v>
      </c>
      <c r="H74" s="36"/>
      <c r="I74" s="35" t="s">
        <v>328</v>
      </c>
      <c r="J74" s="36" t="s">
        <v>286</v>
      </c>
      <c r="K74" s="151">
        <v>54</v>
      </c>
    </row>
    <row r="75" spans="1:11" x14ac:dyDescent="0.2">
      <c r="A75" s="35" t="s">
        <v>373</v>
      </c>
      <c r="B75" s="36" t="s">
        <v>290</v>
      </c>
      <c r="C75" s="151">
        <v>11</v>
      </c>
      <c r="D75" s="36"/>
      <c r="E75" s="35" t="s">
        <v>428</v>
      </c>
      <c r="F75" s="36" t="s">
        <v>285</v>
      </c>
      <c r="G75" s="151">
        <v>9</v>
      </c>
      <c r="H75" s="36"/>
      <c r="I75" s="35" t="s">
        <v>428</v>
      </c>
      <c r="J75" s="36" t="s">
        <v>285</v>
      </c>
      <c r="K75" s="151">
        <v>52.33</v>
      </c>
    </row>
    <row r="76" spans="1:11" x14ac:dyDescent="0.2">
      <c r="A76" s="35" t="s">
        <v>353</v>
      </c>
      <c r="B76" s="36" t="s">
        <v>284</v>
      </c>
      <c r="C76" s="151">
        <v>11</v>
      </c>
      <c r="D76" s="36"/>
      <c r="E76" s="35" t="s">
        <v>328</v>
      </c>
      <c r="F76" s="36" t="s">
        <v>286</v>
      </c>
      <c r="G76" s="151">
        <v>8</v>
      </c>
      <c r="H76" s="36"/>
      <c r="I76" s="35" t="s">
        <v>90</v>
      </c>
      <c r="J76" s="36" t="s">
        <v>287</v>
      </c>
      <c r="K76" s="151">
        <v>50</v>
      </c>
    </row>
    <row r="77" spans="1:11" x14ac:dyDescent="0.2">
      <c r="A77" s="35" t="s">
        <v>171</v>
      </c>
      <c r="B77" s="36" t="s">
        <v>282</v>
      </c>
      <c r="C77" s="151">
        <v>11</v>
      </c>
      <c r="D77" s="36"/>
      <c r="E77" s="35" t="s">
        <v>100</v>
      </c>
      <c r="F77" s="36" t="s">
        <v>287</v>
      </c>
      <c r="G77" s="151">
        <v>7</v>
      </c>
      <c r="H77" s="36"/>
      <c r="I77" s="35" t="s">
        <v>354</v>
      </c>
      <c r="J77" s="36" t="s">
        <v>284</v>
      </c>
      <c r="K77" s="151">
        <v>46</v>
      </c>
    </row>
    <row r="78" spans="1:11" x14ac:dyDescent="0.2">
      <c r="A78" s="35" t="s">
        <v>328</v>
      </c>
      <c r="B78" s="36" t="s">
        <v>286</v>
      </c>
      <c r="C78" s="151">
        <v>10</v>
      </c>
      <c r="D78" s="36"/>
      <c r="E78" s="35" t="s">
        <v>90</v>
      </c>
      <c r="F78" s="36" t="s">
        <v>287</v>
      </c>
      <c r="G78" s="151">
        <v>7</v>
      </c>
      <c r="H78" s="36"/>
      <c r="I78" s="35" t="s">
        <v>373</v>
      </c>
      <c r="J78" s="36" t="s">
        <v>290</v>
      </c>
      <c r="K78" s="151">
        <v>43</v>
      </c>
    </row>
    <row r="79" spans="1:11" x14ac:dyDescent="0.2">
      <c r="A79" s="35" t="s">
        <v>212</v>
      </c>
      <c r="B79" s="36" t="s">
        <v>281</v>
      </c>
      <c r="C79" s="151">
        <v>10</v>
      </c>
      <c r="D79" s="36"/>
      <c r="E79" s="35" t="s">
        <v>214</v>
      </c>
      <c r="F79" s="36" t="s">
        <v>281</v>
      </c>
      <c r="G79" s="151">
        <v>7</v>
      </c>
      <c r="H79" s="36"/>
      <c r="I79" s="35" t="s">
        <v>100</v>
      </c>
      <c r="J79" s="36" t="s">
        <v>287</v>
      </c>
      <c r="K79" s="151">
        <v>39</v>
      </c>
    </row>
    <row r="80" spans="1:11" x14ac:dyDescent="0.2">
      <c r="A80" s="35" t="s">
        <v>145</v>
      </c>
      <c r="B80" s="36" t="s">
        <v>282</v>
      </c>
      <c r="C80" s="151">
        <v>10</v>
      </c>
      <c r="D80" s="36"/>
      <c r="E80" s="35" t="s">
        <v>415</v>
      </c>
      <c r="F80" s="36" t="s">
        <v>283</v>
      </c>
      <c r="G80" s="151">
        <v>7</v>
      </c>
      <c r="H80" s="36"/>
      <c r="I80" s="35" t="s">
        <v>415</v>
      </c>
      <c r="J80" s="36" t="s">
        <v>283</v>
      </c>
      <c r="K80" s="151">
        <v>37.33</v>
      </c>
    </row>
    <row r="81" spans="1:11" x14ac:dyDescent="0.2">
      <c r="A81" s="35" t="s">
        <v>428</v>
      </c>
      <c r="B81" s="36" t="s">
        <v>285</v>
      </c>
      <c r="C81" s="151">
        <v>10</v>
      </c>
      <c r="D81" s="36"/>
      <c r="E81" s="35" t="s">
        <v>354</v>
      </c>
      <c r="F81" s="36" t="s">
        <v>284</v>
      </c>
      <c r="G81" s="151">
        <v>7</v>
      </c>
      <c r="H81" s="36"/>
      <c r="I81" s="35" t="s">
        <v>212</v>
      </c>
      <c r="J81" s="36" t="s">
        <v>281</v>
      </c>
      <c r="K81" s="151">
        <v>37.33</v>
      </c>
    </row>
    <row r="82" spans="1:11" ht="15.75" thickBot="1" x14ac:dyDescent="0.25">
      <c r="A82" s="43"/>
      <c r="B82" s="44"/>
      <c r="C82" s="152"/>
      <c r="D82" s="36"/>
      <c r="E82" s="43" t="s">
        <v>19</v>
      </c>
      <c r="F82" s="44" t="s">
        <v>19</v>
      </c>
      <c r="G82" s="152" t="s">
        <v>19</v>
      </c>
      <c r="H82" s="36"/>
      <c r="I82" s="43" t="s">
        <v>145</v>
      </c>
      <c r="J82" s="44" t="s">
        <v>282</v>
      </c>
      <c r="K82" s="152">
        <v>36</v>
      </c>
    </row>
    <row r="83" spans="1:11" ht="15.75" thickBot="1" x14ac:dyDescent="0.25">
      <c r="A83" s="36"/>
      <c r="B83" s="36"/>
      <c r="C83" s="153"/>
      <c r="D83" s="36"/>
      <c r="E83" s="36"/>
      <c r="F83" s="36"/>
      <c r="G83" s="153"/>
      <c r="H83" s="36"/>
      <c r="I83" s="36"/>
      <c r="J83" s="36"/>
      <c r="K83" s="153"/>
    </row>
    <row r="84" spans="1:11" x14ac:dyDescent="0.2">
      <c r="A84" s="31" t="s">
        <v>431</v>
      </c>
      <c r="B84" s="64"/>
      <c r="C84" s="56"/>
      <c r="D84" s="36"/>
      <c r="E84" s="31" t="s">
        <v>432</v>
      </c>
      <c r="F84" s="64"/>
      <c r="G84" s="56"/>
      <c r="H84" s="36"/>
      <c r="I84" s="31" t="s">
        <v>434</v>
      </c>
      <c r="J84" s="64"/>
      <c r="K84" s="56"/>
    </row>
    <row r="85" spans="1:11" x14ac:dyDescent="0.2">
      <c r="A85" s="35" t="s">
        <v>428</v>
      </c>
      <c r="B85" s="36" t="s">
        <v>285</v>
      </c>
      <c r="C85" s="151">
        <v>68</v>
      </c>
      <c r="D85" s="36"/>
      <c r="E85" s="35" t="s">
        <v>354</v>
      </c>
      <c r="F85" s="36" t="s">
        <v>284</v>
      </c>
      <c r="G85" s="151">
        <v>7</v>
      </c>
      <c r="H85" s="36"/>
      <c r="I85" s="35" t="s">
        <v>428</v>
      </c>
      <c r="J85" s="36" t="s">
        <v>285</v>
      </c>
      <c r="K85" s="151">
        <v>7</v>
      </c>
    </row>
    <row r="86" spans="1:11" x14ac:dyDescent="0.2">
      <c r="A86" s="35" t="s">
        <v>90</v>
      </c>
      <c r="B86" s="36" t="s">
        <v>287</v>
      </c>
      <c r="C86" s="151">
        <v>57</v>
      </c>
      <c r="D86" s="36"/>
      <c r="E86" s="35" t="s">
        <v>328</v>
      </c>
      <c r="F86" s="36" t="s">
        <v>286</v>
      </c>
      <c r="G86" s="151">
        <v>7</v>
      </c>
      <c r="H86" s="36"/>
      <c r="I86" s="35" t="s">
        <v>409</v>
      </c>
      <c r="J86" s="36" t="s">
        <v>283</v>
      </c>
      <c r="K86" s="151">
        <v>7</v>
      </c>
    </row>
    <row r="87" spans="1:11" x14ac:dyDescent="0.2">
      <c r="A87" s="35" t="s">
        <v>354</v>
      </c>
      <c r="B87" s="36" t="s">
        <v>284</v>
      </c>
      <c r="C87" s="151">
        <v>56</v>
      </c>
      <c r="D87" s="36"/>
      <c r="E87" s="35" t="s">
        <v>428</v>
      </c>
      <c r="F87" s="36" t="s">
        <v>285</v>
      </c>
      <c r="G87" s="151">
        <v>6</v>
      </c>
      <c r="H87" s="36"/>
      <c r="I87" s="35" t="s">
        <v>214</v>
      </c>
      <c r="J87" s="36" t="s">
        <v>281</v>
      </c>
      <c r="K87" s="151">
        <v>6</v>
      </c>
    </row>
    <row r="88" spans="1:11" x14ac:dyDescent="0.2">
      <c r="A88" s="35" t="s">
        <v>415</v>
      </c>
      <c r="B88" s="36" t="s">
        <v>283</v>
      </c>
      <c r="C88" s="151">
        <v>46</v>
      </c>
      <c r="D88" s="36"/>
      <c r="E88" s="35" t="s">
        <v>353</v>
      </c>
      <c r="F88" s="36" t="s">
        <v>284</v>
      </c>
      <c r="G88" s="151">
        <v>6</v>
      </c>
      <c r="H88" s="36"/>
      <c r="I88" s="35" t="s">
        <v>354</v>
      </c>
      <c r="J88" s="36" t="s">
        <v>284</v>
      </c>
      <c r="K88" s="151">
        <v>5</v>
      </c>
    </row>
    <row r="89" spans="1:11" x14ac:dyDescent="0.2">
      <c r="A89" s="35" t="s">
        <v>409</v>
      </c>
      <c r="B89" s="36" t="s">
        <v>283</v>
      </c>
      <c r="C89" s="151">
        <v>44</v>
      </c>
      <c r="D89" s="36"/>
      <c r="E89" s="35" t="s">
        <v>326</v>
      </c>
      <c r="F89" s="36" t="s">
        <v>286</v>
      </c>
      <c r="G89" s="151">
        <v>5</v>
      </c>
      <c r="H89" s="36"/>
      <c r="I89" s="35" t="s">
        <v>353</v>
      </c>
      <c r="J89" s="36" t="s">
        <v>284</v>
      </c>
      <c r="K89" s="151">
        <v>5</v>
      </c>
    </row>
    <row r="90" spans="1:11" x14ac:dyDescent="0.2">
      <c r="A90" s="35" t="s">
        <v>328</v>
      </c>
      <c r="B90" s="36" t="s">
        <v>286</v>
      </c>
      <c r="C90" s="151">
        <v>43</v>
      </c>
      <c r="D90" s="36"/>
      <c r="E90" s="35" t="s">
        <v>90</v>
      </c>
      <c r="F90" s="36" t="s">
        <v>287</v>
      </c>
      <c r="G90" s="151">
        <v>4</v>
      </c>
      <c r="H90" s="36"/>
      <c r="I90" s="35" t="s">
        <v>415</v>
      </c>
      <c r="J90" s="36" t="s">
        <v>283</v>
      </c>
      <c r="K90" s="151">
        <v>5</v>
      </c>
    </row>
    <row r="91" spans="1:11" x14ac:dyDescent="0.2">
      <c r="A91" s="35" t="s">
        <v>353</v>
      </c>
      <c r="B91" s="36" t="s">
        <v>284</v>
      </c>
      <c r="C91" s="151">
        <v>38</v>
      </c>
      <c r="D91" s="36"/>
      <c r="E91" s="35" t="s">
        <v>214</v>
      </c>
      <c r="F91" s="36" t="s">
        <v>281</v>
      </c>
      <c r="G91" s="151">
        <v>4</v>
      </c>
      <c r="H91" s="36"/>
      <c r="I91" s="35" t="s">
        <v>305</v>
      </c>
      <c r="J91" s="36" t="s">
        <v>283</v>
      </c>
      <c r="K91" s="151">
        <v>5</v>
      </c>
    </row>
    <row r="92" spans="1:11" x14ac:dyDescent="0.2">
      <c r="A92" s="35" t="s">
        <v>373</v>
      </c>
      <c r="B92" s="36" t="s">
        <v>290</v>
      </c>
      <c r="C92" s="151">
        <v>37</v>
      </c>
      <c r="D92" s="36"/>
      <c r="E92" s="35" t="s">
        <v>373</v>
      </c>
      <c r="F92" s="36" t="s">
        <v>290</v>
      </c>
      <c r="G92" s="151">
        <v>4</v>
      </c>
      <c r="H92" s="36"/>
      <c r="I92" s="35" t="s">
        <v>328</v>
      </c>
      <c r="J92" s="36" t="s">
        <v>286</v>
      </c>
      <c r="K92" s="151">
        <v>4</v>
      </c>
    </row>
    <row r="93" spans="1:11" x14ac:dyDescent="0.2">
      <c r="A93" s="35" t="s">
        <v>326</v>
      </c>
      <c r="B93" s="36" t="s">
        <v>286</v>
      </c>
      <c r="C93" s="151">
        <v>32</v>
      </c>
      <c r="D93" s="36"/>
      <c r="E93" s="35" t="s">
        <v>19</v>
      </c>
      <c r="F93" s="36" t="s">
        <v>19</v>
      </c>
      <c r="G93" s="151" t="s">
        <v>19</v>
      </c>
      <c r="H93" s="36"/>
      <c r="I93" s="35" t="s">
        <v>212</v>
      </c>
      <c r="J93" s="36" t="s">
        <v>281</v>
      </c>
      <c r="K93" s="151">
        <v>4</v>
      </c>
    </row>
    <row r="94" spans="1:11" ht="15.75" thickBot="1" x14ac:dyDescent="0.25">
      <c r="A94" s="43" t="s">
        <v>171</v>
      </c>
      <c r="B94" s="44" t="s">
        <v>282</v>
      </c>
      <c r="C94" s="152">
        <v>31</v>
      </c>
      <c r="D94" s="36"/>
      <c r="E94" s="43" t="s">
        <v>19</v>
      </c>
      <c r="F94" s="44" t="s">
        <v>19</v>
      </c>
      <c r="G94" s="152" t="s">
        <v>19</v>
      </c>
      <c r="H94" s="36"/>
      <c r="I94" s="43" t="s">
        <v>145</v>
      </c>
      <c r="J94" s="44" t="s">
        <v>282</v>
      </c>
      <c r="K94" s="152">
        <v>4</v>
      </c>
    </row>
    <row r="95" spans="1:11" ht="15.75" thickBot="1" x14ac:dyDescent="0.25">
      <c r="A95" s="36"/>
      <c r="B95" s="36"/>
      <c r="C95" s="153"/>
      <c r="D95" s="36"/>
      <c r="E95" s="36"/>
      <c r="F95" s="36"/>
      <c r="G95" s="153"/>
      <c r="H95" s="36"/>
      <c r="I95" s="36"/>
      <c r="J95" s="36"/>
      <c r="K95" s="153"/>
    </row>
    <row r="96" spans="1:11" x14ac:dyDescent="0.2">
      <c r="A96" s="31" t="s">
        <v>436</v>
      </c>
      <c r="B96" s="64"/>
      <c r="C96" s="56"/>
      <c r="D96" s="36"/>
      <c r="E96" s="31" t="s">
        <v>438</v>
      </c>
      <c r="F96" s="64"/>
      <c r="G96" s="56"/>
      <c r="H96" s="36"/>
      <c r="I96" s="31" t="s">
        <v>440</v>
      </c>
      <c r="J96" s="64"/>
      <c r="K96" s="56"/>
    </row>
    <row r="97" spans="1:11" x14ac:dyDescent="0.2">
      <c r="A97" s="35" t="s">
        <v>212</v>
      </c>
      <c r="B97" s="36" t="s">
        <v>281</v>
      </c>
      <c r="C97" s="151">
        <v>3</v>
      </c>
      <c r="D97" s="36"/>
      <c r="E97" s="35" t="s">
        <v>214</v>
      </c>
      <c r="F97" s="36" t="s">
        <v>281</v>
      </c>
      <c r="G97" s="154">
        <v>0.6</v>
      </c>
      <c r="H97" s="36"/>
      <c r="I97" s="35" t="s">
        <v>214</v>
      </c>
      <c r="J97" s="36" t="s">
        <v>281</v>
      </c>
      <c r="K97" s="154">
        <v>0.94</v>
      </c>
    </row>
    <row r="98" spans="1:11" x14ac:dyDescent="0.2">
      <c r="A98" s="35" t="s">
        <v>437</v>
      </c>
      <c r="B98" s="36" t="s">
        <v>289</v>
      </c>
      <c r="C98" s="151">
        <v>2</v>
      </c>
      <c r="D98" s="36"/>
      <c r="E98" s="35" t="s">
        <v>212</v>
      </c>
      <c r="F98" s="36" t="s">
        <v>281</v>
      </c>
      <c r="G98" s="154">
        <v>1.69</v>
      </c>
      <c r="H98" s="36"/>
      <c r="I98" s="35" t="s">
        <v>212</v>
      </c>
      <c r="J98" s="36" t="s">
        <v>281</v>
      </c>
      <c r="K98" s="154">
        <v>1.21</v>
      </c>
    </row>
    <row r="99" spans="1:11" x14ac:dyDescent="0.2">
      <c r="A99" s="35" t="s">
        <v>198</v>
      </c>
      <c r="B99" s="36" t="s">
        <v>281</v>
      </c>
      <c r="C99" s="151">
        <v>2</v>
      </c>
      <c r="D99" s="36"/>
      <c r="E99" s="35" t="s">
        <v>439</v>
      </c>
      <c r="F99" s="36" t="s">
        <v>285</v>
      </c>
      <c r="G99" s="154">
        <v>2</v>
      </c>
      <c r="H99" s="36"/>
      <c r="I99" s="35" t="s">
        <v>415</v>
      </c>
      <c r="J99" s="36" t="s">
        <v>441</v>
      </c>
      <c r="K99" s="154">
        <v>1.23</v>
      </c>
    </row>
    <row r="100" spans="1:11" x14ac:dyDescent="0.2">
      <c r="A100" s="35" t="s">
        <v>19</v>
      </c>
      <c r="B100" s="36" t="s">
        <v>19</v>
      </c>
      <c r="C100" s="151" t="s">
        <v>19</v>
      </c>
      <c r="D100" s="36"/>
      <c r="E100" s="35" t="s">
        <v>409</v>
      </c>
      <c r="F100" s="36" t="s">
        <v>283</v>
      </c>
      <c r="G100" s="154">
        <v>2.2000000000000002</v>
      </c>
      <c r="H100" s="36"/>
      <c r="I100" s="35" t="s">
        <v>409</v>
      </c>
      <c r="J100" s="36" t="s">
        <v>283</v>
      </c>
      <c r="K100" s="154">
        <v>1.31</v>
      </c>
    </row>
    <row r="101" spans="1:11" x14ac:dyDescent="0.2">
      <c r="A101" s="35" t="s">
        <v>19</v>
      </c>
      <c r="B101" s="36" t="s">
        <v>19</v>
      </c>
      <c r="C101" s="151" t="s">
        <v>19</v>
      </c>
      <c r="D101" s="36"/>
      <c r="E101" s="35" t="s">
        <v>100</v>
      </c>
      <c r="F101" s="36" t="s">
        <v>287</v>
      </c>
      <c r="G101" s="154">
        <v>3.05</v>
      </c>
      <c r="H101" s="36"/>
      <c r="I101" s="35" t="s">
        <v>353</v>
      </c>
      <c r="J101" s="36" t="s">
        <v>284</v>
      </c>
      <c r="K101" s="154">
        <v>1.46</v>
      </c>
    </row>
    <row r="102" spans="1:11" x14ac:dyDescent="0.2">
      <c r="A102" s="35" t="s">
        <v>19</v>
      </c>
      <c r="B102" s="36" t="s">
        <v>19</v>
      </c>
      <c r="C102" s="151" t="s">
        <v>19</v>
      </c>
      <c r="D102" s="36"/>
      <c r="E102" s="35" t="s">
        <v>353</v>
      </c>
      <c r="F102" s="36" t="s">
        <v>284</v>
      </c>
      <c r="G102" s="154">
        <v>3.11</v>
      </c>
      <c r="H102" s="36"/>
      <c r="I102" s="35" t="s">
        <v>326</v>
      </c>
      <c r="J102" s="36" t="s">
        <v>286</v>
      </c>
      <c r="K102" s="154">
        <v>1.53</v>
      </c>
    </row>
    <row r="103" spans="1:11" x14ac:dyDescent="0.2">
      <c r="A103" s="35" t="s">
        <v>19</v>
      </c>
      <c r="B103" s="36" t="s">
        <v>19</v>
      </c>
      <c r="C103" s="151" t="s">
        <v>19</v>
      </c>
      <c r="D103" s="36"/>
      <c r="E103" s="35" t="s">
        <v>326</v>
      </c>
      <c r="F103" s="36" t="s">
        <v>286</v>
      </c>
      <c r="G103" s="154">
        <v>3.29</v>
      </c>
      <c r="H103" s="36"/>
      <c r="I103" s="35" t="s">
        <v>439</v>
      </c>
      <c r="J103" s="36" t="s">
        <v>285</v>
      </c>
      <c r="K103" s="154">
        <v>1.61</v>
      </c>
    </row>
    <row r="104" spans="1:11" x14ac:dyDescent="0.2">
      <c r="A104" s="35" t="s">
        <v>19</v>
      </c>
      <c r="B104" s="36" t="s">
        <v>19</v>
      </c>
      <c r="C104" s="151" t="s">
        <v>19</v>
      </c>
      <c r="D104" s="36"/>
      <c r="E104" s="35" t="s">
        <v>428</v>
      </c>
      <c r="F104" s="36" t="s">
        <v>285</v>
      </c>
      <c r="G104" s="154">
        <v>3.34</v>
      </c>
      <c r="H104" s="36"/>
      <c r="I104" s="35" t="s">
        <v>90</v>
      </c>
      <c r="J104" s="36" t="s">
        <v>287</v>
      </c>
      <c r="K104" s="154">
        <v>1.64</v>
      </c>
    </row>
    <row r="105" spans="1:11" x14ac:dyDescent="0.2">
      <c r="A105" s="35" t="s">
        <v>19</v>
      </c>
      <c r="B105" s="36" t="s">
        <v>19</v>
      </c>
      <c r="C105" s="151" t="s">
        <v>19</v>
      </c>
      <c r="D105" s="36"/>
      <c r="E105" s="35" t="s">
        <v>354</v>
      </c>
      <c r="F105" s="36" t="s">
        <v>284</v>
      </c>
      <c r="G105" s="154">
        <v>3.5</v>
      </c>
      <c r="H105" s="36"/>
      <c r="I105" s="35" t="s">
        <v>328</v>
      </c>
      <c r="J105" s="36" t="s">
        <v>286</v>
      </c>
      <c r="K105" s="154">
        <v>1.65</v>
      </c>
    </row>
    <row r="106" spans="1:11" ht="15.75" thickBot="1" x14ac:dyDescent="0.25">
      <c r="A106" s="43" t="s">
        <v>19</v>
      </c>
      <c r="B106" s="44" t="s">
        <v>19</v>
      </c>
      <c r="C106" s="152" t="s">
        <v>19</v>
      </c>
      <c r="D106" s="36"/>
      <c r="E106" s="43" t="s">
        <v>433</v>
      </c>
      <c r="F106" s="44" t="s">
        <v>288</v>
      </c>
      <c r="G106" s="155">
        <v>3.84</v>
      </c>
      <c r="H106" s="36"/>
      <c r="I106" s="43" t="s">
        <v>428</v>
      </c>
      <c r="J106" s="44" t="s">
        <v>285</v>
      </c>
      <c r="K106" s="155">
        <v>1.74</v>
      </c>
    </row>
    <row r="107" spans="1:1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</row>
    <row r="108" spans="1:1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</row>
    <row r="109" spans="1:1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</row>
    <row r="110" spans="1:1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</row>
    <row r="111" spans="1:1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</row>
    <row r="112" spans="1:1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</row>
    <row r="113" spans="1:1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</row>
    <row r="114" spans="1:1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</row>
    <row r="115" spans="1:1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</row>
    <row r="116" spans="1:1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</row>
    <row r="117" spans="1:1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</row>
    <row r="118" spans="1:1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</row>
    <row r="119" spans="1:1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</row>
    <row r="120" spans="1:1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</row>
    <row r="121" spans="1:1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</row>
    <row r="122" spans="1:1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</row>
    <row r="123" spans="1:1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</row>
    <row r="124" spans="1:1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</row>
    <row r="125" spans="1:1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</row>
    <row r="126" spans="1:1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</row>
    <row r="127" spans="1:1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</row>
    <row r="128" spans="1:1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</row>
    <row r="129" spans="1:1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</row>
    <row r="130" spans="1:1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1:1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</row>
    <row r="132" spans="1:1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</row>
    <row r="133" spans="1:1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</row>
    <row r="134" spans="1:1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</row>
    <row r="135" spans="1:1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</row>
    <row r="136" spans="1:1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</row>
    <row r="137" spans="1:1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</row>
    <row r="138" spans="1:1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</row>
    <row r="139" spans="1:1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</row>
    <row r="140" spans="1:1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</row>
    <row r="141" spans="1:1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</row>
    <row r="142" spans="1:1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</row>
    <row r="143" spans="1:1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</row>
    <row r="144" spans="1:1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</row>
    <row r="145" spans="1:1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</row>
    <row r="146" spans="1:1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</row>
    <row r="147" spans="1:1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</row>
    <row r="148" spans="1:1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</row>
    <row r="149" spans="1:1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</row>
    <row r="150" spans="1:1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</row>
    <row r="151" spans="1:1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</row>
    <row r="152" spans="1:1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</row>
    <row r="153" spans="1:1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</row>
    <row r="154" spans="1:1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</row>
    <row r="155" spans="1:1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</row>
    <row r="156" spans="1:1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</sheetData>
  <sortState xmlns:xlrd2="http://schemas.microsoft.com/office/spreadsheetml/2017/richdata2" ref="I97:K106">
    <sortCondition ref="K97:K106"/>
  </sortState>
  <pageMargins left="0.2" right="0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D4D6F-4BD5-45E1-ADED-A53061813B3D}">
  <dimension ref="A1:U38"/>
  <sheetViews>
    <sheetView workbookViewId="0">
      <selection activeCell="A28" sqref="A28"/>
    </sheetView>
  </sheetViews>
  <sheetFormatPr defaultRowHeight="15" x14ac:dyDescent="0.2"/>
  <cols>
    <col min="1" max="1" width="20.3125" customWidth="1"/>
    <col min="2" max="2" width="6.3203125" customWidth="1"/>
    <col min="3" max="3" width="3.2265625" customWidth="1"/>
    <col min="4" max="4" width="4.70703125" customWidth="1"/>
    <col min="5" max="5" width="4.16796875" customWidth="1"/>
    <col min="6" max="6" width="3.8984375" customWidth="1"/>
    <col min="7" max="7" width="4.16796875" customWidth="1"/>
    <col min="8" max="8" width="3.62890625" customWidth="1"/>
    <col min="9" max="10" width="3.09375" customWidth="1"/>
    <col min="11" max="12" width="3.8984375" customWidth="1"/>
    <col min="13" max="13" width="4.16796875" customWidth="1"/>
    <col min="14" max="14" width="4.3046875" customWidth="1"/>
    <col min="15" max="15" width="3.09375" customWidth="1"/>
    <col min="16" max="16" width="2.95703125" customWidth="1"/>
    <col min="17" max="17" width="3.09375" customWidth="1"/>
    <col min="18" max="18" width="2.6875" customWidth="1"/>
    <col min="19" max="19" width="5.109375" customWidth="1"/>
    <col min="20" max="20" width="5.24609375" customWidth="1"/>
    <col min="21" max="21" width="5.78125" customWidth="1"/>
  </cols>
  <sheetData>
    <row r="1" spans="1:21" ht="18.75" x14ac:dyDescent="0.25">
      <c r="A1" s="8" t="s">
        <v>579</v>
      </c>
    </row>
    <row r="2" spans="1:21" x14ac:dyDescent="0.2">
      <c r="A2" s="16" t="s">
        <v>1</v>
      </c>
      <c r="B2" s="114" t="s">
        <v>64</v>
      </c>
      <c r="C2" s="114" t="s">
        <v>65</v>
      </c>
      <c r="D2" s="114" t="s">
        <v>66</v>
      </c>
      <c r="E2" s="114" t="s">
        <v>67</v>
      </c>
      <c r="F2" s="114" t="s">
        <v>68</v>
      </c>
      <c r="G2" s="114" t="s">
        <v>69</v>
      </c>
      <c r="H2" s="114" t="s">
        <v>70</v>
      </c>
      <c r="I2" s="114" t="s">
        <v>71</v>
      </c>
      <c r="J2" s="114" t="s">
        <v>72</v>
      </c>
      <c r="K2" s="114" t="s">
        <v>73</v>
      </c>
      <c r="L2" s="114" t="s">
        <v>74</v>
      </c>
      <c r="M2" s="114" t="s">
        <v>75</v>
      </c>
      <c r="N2" s="114" t="s">
        <v>76</v>
      </c>
      <c r="O2" s="114" t="s">
        <v>77</v>
      </c>
      <c r="P2" s="114" t="s">
        <v>78</v>
      </c>
      <c r="Q2" s="114" t="s">
        <v>79</v>
      </c>
      <c r="R2" s="114" t="s">
        <v>80</v>
      </c>
      <c r="S2" s="114" t="s">
        <v>81</v>
      </c>
      <c r="T2" s="114" t="s">
        <v>82</v>
      </c>
      <c r="U2" s="114" t="s">
        <v>83</v>
      </c>
    </row>
    <row r="3" spans="1:21" x14ac:dyDescent="0.2">
      <c r="A3" t="s">
        <v>9</v>
      </c>
      <c r="B3" s="17">
        <f>G3/E3</f>
        <v>0.39353099730458219</v>
      </c>
      <c r="C3" s="18">
        <v>26</v>
      </c>
      <c r="D3" s="18">
        <v>854</v>
      </c>
      <c r="E3" s="18">
        <v>742</v>
      </c>
      <c r="F3" s="18">
        <v>226</v>
      </c>
      <c r="G3" s="18">
        <v>292</v>
      </c>
      <c r="H3" s="18">
        <v>55</v>
      </c>
      <c r="I3" s="18">
        <v>12</v>
      </c>
      <c r="J3" s="18">
        <v>8</v>
      </c>
      <c r="K3" s="18">
        <v>179</v>
      </c>
      <c r="L3" s="18">
        <v>80</v>
      </c>
      <c r="M3" s="18">
        <v>109</v>
      </c>
      <c r="N3" s="18">
        <v>24</v>
      </c>
      <c r="O3" s="18">
        <v>57</v>
      </c>
      <c r="P3" s="18">
        <v>5</v>
      </c>
      <c r="Q3" s="18">
        <v>0</v>
      </c>
      <c r="R3" s="18">
        <v>8</v>
      </c>
      <c r="S3" s="17">
        <v>0.46400000000000002</v>
      </c>
      <c r="T3" s="17">
        <v>0.53200000000000003</v>
      </c>
      <c r="U3" s="17">
        <v>0.996</v>
      </c>
    </row>
    <row r="4" spans="1:21" x14ac:dyDescent="0.2">
      <c r="A4" t="s">
        <v>10</v>
      </c>
      <c r="B4" s="17">
        <f t="shared" ref="B4:B12" si="0">G4/E4</f>
        <v>0.36401673640167365</v>
      </c>
      <c r="C4" s="18">
        <v>26</v>
      </c>
      <c r="D4" s="18">
        <v>840</v>
      </c>
      <c r="E4" s="18">
        <v>717</v>
      </c>
      <c r="F4" s="18">
        <v>223</v>
      </c>
      <c r="G4" s="18">
        <v>261</v>
      </c>
      <c r="H4" s="18">
        <v>42</v>
      </c>
      <c r="I4" s="18">
        <v>7</v>
      </c>
      <c r="J4" s="18">
        <v>8</v>
      </c>
      <c r="K4" s="18">
        <v>163</v>
      </c>
      <c r="L4" s="18">
        <v>93</v>
      </c>
      <c r="M4" s="18">
        <v>100</v>
      </c>
      <c r="N4" s="18">
        <v>21</v>
      </c>
      <c r="O4" s="18">
        <v>53</v>
      </c>
      <c r="P4" s="18">
        <v>6</v>
      </c>
      <c r="Q4" s="18">
        <v>1</v>
      </c>
      <c r="R4" s="18">
        <v>8</v>
      </c>
      <c r="S4" s="17">
        <v>0.44700000000000001</v>
      </c>
      <c r="T4" s="17">
        <v>0.47599999999999998</v>
      </c>
      <c r="U4" s="17">
        <v>0.92300000000000004</v>
      </c>
    </row>
    <row r="5" spans="1:21" x14ac:dyDescent="0.2">
      <c r="A5" t="s">
        <v>14</v>
      </c>
      <c r="B5" s="17">
        <f t="shared" si="0"/>
        <v>0.36377708978328172</v>
      </c>
      <c r="C5" s="18">
        <v>26</v>
      </c>
      <c r="D5" s="18">
        <v>789</v>
      </c>
      <c r="E5" s="18">
        <v>646</v>
      </c>
      <c r="F5" s="18">
        <v>205</v>
      </c>
      <c r="G5" s="18">
        <v>235</v>
      </c>
      <c r="H5" s="18">
        <v>45</v>
      </c>
      <c r="I5" s="18">
        <v>4</v>
      </c>
      <c r="J5" s="18">
        <v>3</v>
      </c>
      <c r="K5" s="18">
        <v>168</v>
      </c>
      <c r="L5" s="18">
        <v>121</v>
      </c>
      <c r="M5" s="18">
        <v>98</v>
      </c>
      <c r="N5" s="18">
        <v>11</v>
      </c>
      <c r="O5" s="18">
        <v>55</v>
      </c>
      <c r="P5" s="18">
        <v>2</v>
      </c>
      <c r="Q5" s="18">
        <v>2</v>
      </c>
      <c r="R5" s="18">
        <v>9</v>
      </c>
      <c r="S5" s="17">
        <v>0.46600000000000003</v>
      </c>
      <c r="T5" s="17">
        <v>0.46</v>
      </c>
      <c r="U5" s="17">
        <v>0.92600000000000005</v>
      </c>
    </row>
    <row r="6" spans="1:21" x14ac:dyDescent="0.2">
      <c r="A6" t="s">
        <v>15</v>
      </c>
      <c r="B6" s="17">
        <f t="shared" si="0"/>
        <v>0.31212121212121213</v>
      </c>
      <c r="C6" s="18">
        <v>26</v>
      </c>
      <c r="D6" s="18">
        <v>799</v>
      </c>
      <c r="E6" s="18">
        <v>660</v>
      </c>
      <c r="F6" s="18">
        <v>178</v>
      </c>
      <c r="G6" s="18">
        <v>206</v>
      </c>
      <c r="H6" s="18">
        <v>36</v>
      </c>
      <c r="I6" s="18">
        <v>2</v>
      </c>
      <c r="J6" s="18">
        <v>2</v>
      </c>
      <c r="K6" s="18">
        <v>132</v>
      </c>
      <c r="L6" s="18">
        <v>100</v>
      </c>
      <c r="M6" s="18">
        <v>95</v>
      </c>
      <c r="N6" s="18">
        <v>28</v>
      </c>
      <c r="O6" s="18">
        <v>65</v>
      </c>
      <c r="P6" s="18">
        <v>9</v>
      </c>
      <c r="Q6" s="18">
        <v>0</v>
      </c>
      <c r="R6" s="18">
        <v>11</v>
      </c>
      <c r="S6" s="17">
        <v>0.41799999999999998</v>
      </c>
      <c r="T6" s="17">
        <v>0.38200000000000001</v>
      </c>
      <c r="U6" s="17">
        <v>0.8</v>
      </c>
    </row>
    <row r="7" spans="1:21" x14ac:dyDescent="0.2">
      <c r="A7" t="s">
        <v>11</v>
      </c>
      <c r="B7" s="17">
        <f t="shared" si="0"/>
        <v>0.3061630218687873</v>
      </c>
      <c r="C7" s="18">
        <v>26</v>
      </c>
      <c r="D7" s="18">
        <v>607</v>
      </c>
      <c r="E7" s="18">
        <v>503</v>
      </c>
      <c r="F7" s="18">
        <v>114</v>
      </c>
      <c r="G7" s="18">
        <v>154</v>
      </c>
      <c r="H7" s="18">
        <v>22</v>
      </c>
      <c r="I7" s="18">
        <v>1</v>
      </c>
      <c r="J7" s="18">
        <v>4</v>
      </c>
      <c r="K7" s="18">
        <v>93</v>
      </c>
      <c r="L7" s="18">
        <v>79</v>
      </c>
      <c r="M7" s="18">
        <v>95</v>
      </c>
      <c r="N7" s="18">
        <v>16</v>
      </c>
      <c r="O7" s="18">
        <v>22</v>
      </c>
      <c r="P7" s="18">
        <v>4</v>
      </c>
      <c r="Q7" s="18">
        <v>1</v>
      </c>
      <c r="R7" s="18">
        <v>8</v>
      </c>
      <c r="S7" s="17">
        <v>0.41099999999999998</v>
      </c>
      <c r="T7" s="17">
        <v>0.378</v>
      </c>
      <c r="U7" s="17">
        <v>0.78900000000000003</v>
      </c>
    </row>
    <row r="8" spans="1:21" x14ac:dyDescent="0.2">
      <c r="A8" t="s">
        <v>286</v>
      </c>
      <c r="B8" s="17">
        <f t="shared" si="0"/>
        <v>0.28687196110210694</v>
      </c>
      <c r="C8" s="18">
        <v>26</v>
      </c>
      <c r="D8" s="18">
        <v>752</v>
      </c>
      <c r="E8" s="18">
        <v>617</v>
      </c>
      <c r="F8" s="18">
        <v>144</v>
      </c>
      <c r="G8" s="18">
        <v>177</v>
      </c>
      <c r="H8" s="18">
        <v>25</v>
      </c>
      <c r="I8" s="18">
        <v>5</v>
      </c>
      <c r="J8" s="18">
        <v>7</v>
      </c>
      <c r="K8" s="18">
        <v>118</v>
      </c>
      <c r="L8" s="18">
        <v>95</v>
      </c>
      <c r="M8" s="18">
        <v>101</v>
      </c>
      <c r="N8" s="18">
        <v>27</v>
      </c>
      <c r="O8" s="18">
        <v>35</v>
      </c>
      <c r="P8" s="18">
        <v>7</v>
      </c>
      <c r="Q8" s="18">
        <v>2</v>
      </c>
      <c r="R8" s="18">
        <v>11</v>
      </c>
      <c r="S8" s="17">
        <v>0.39900000000000002</v>
      </c>
      <c r="T8" s="17">
        <v>0.378</v>
      </c>
      <c r="U8" s="17">
        <v>0.77600000000000002</v>
      </c>
    </row>
    <row r="9" spans="1:21" x14ac:dyDescent="0.2">
      <c r="A9" t="s">
        <v>17</v>
      </c>
      <c r="B9" s="17">
        <f t="shared" si="0"/>
        <v>0.27039274924471302</v>
      </c>
      <c r="C9" s="18">
        <v>26</v>
      </c>
      <c r="D9" s="18">
        <v>771</v>
      </c>
      <c r="E9" s="18">
        <v>662</v>
      </c>
      <c r="F9" s="18">
        <v>121</v>
      </c>
      <c r="G9" s="18">
        <v>179</v>
      </c>
      <c r="H9" s="18">
        <v>36</v>
      </c>
      <c r="I9" s="18">
        <v>2</v>
      </c>
      <c r="J9" s="18">
        <v>1</v>
      </c>
      <c r="K9" s="18">
        <v>108</v>
      </c>
      <c r="L9" s="18">
        <v>85</v>
      </c>
      <c r="M9" s="18">
        <v>139</v>
      </c>
      <c r="N9" s="18">
        <v>14</v>
      </c>
      <c r="O9" s="18">
        <v>61</v>
      </c>
      <c r="P9" s="18">
        <v>5</v>
      </c>
      <c r="Q9" s="18">
        <v>2</v>
      </c>
      <c r="R9" s="18">
        <v>8</v>
      </c>
      <c r="S9" s="17">
        <v>0.36199999999999999</v>
      </c>
      <c r="T9" s="17">
        <v>0.33500000000000002</v>
      </c>
      <c r="U9" s="17">
        <v>0.69699999999999995</v>
      </c>
    </row>
    <row r="10" spans="1:21" x14ac:dyDescent="0.2">
      <c r="A10" t="s">
        <v>12</v>
      </c>
      <c r="B10" s="17">
        <f t="shared" si="0"/>
        <v>0.26194144838212635</v>
      </c>
      <c r="C10" s="18">
        <v>26</v>
      </c>
      <c r="D10" s="18">
        <v>748</v>
      </c>
      <c r="E10" s="18">
        <v>649</v>
      </c>
      <c r="F10" s="18">
        <v>116</v>
      </c>
      <c r="G10" s="18">
        <v>170</v>
      </c>
      <c r="H10" s="18">
        <v>23</v>
      </c>
      <c r="I10" s="18">
        <v>2</v>
      </c>
      <c r="J10" s="18">
        <v>2</v>
      </c>
      <c r="K10" s="18">
        <v>79</v>
      </c>
      <c r="L10" s="18">
        <v>82</v>
      </c>
      <c r="M10" s="18">
        <v>130</v>
      </c>
      <c r="N10" s="18">
        <v>15</v>
      </c>
      <c r="O10" s="18">
        <v>49</v>
      </c>
      <c r="P10" s="18">
        <v>5</v>
      </c>
      <c r="Q10" s="18">
        <v>0</v>
      </c>
      <c r="R10" s="18">
        <v>2</v>
      </c>
      <c r="S10" s="17">
        <v>0.35699999999999998</v>
      </c>
      <c r="T10" s="17">
        <v>0.313</v>
      </c>
      <c r="U10" s="17">
        <v>0.67</v>
      </c>
    </row>
    <row r="11" spans="1:21" x14ac:dyDescent="0.2">
      <c r="A11" t="s">
        <v>13</v>
      </c>
      <c r="B11" s="17">
        <f t="shared" si="0"/>
        <v>0.26178010471204188</v>
      </c>
      <c r="C11" s="18">
        <v>26</v>
      </c>
      <c r="D11" s="18">
        <v>657</v>
      </c>
      <c r="E11" s="18">
        <v>573</v>
      </c>
      <c r="F11" s="18">
        <v>91</v>
      </c>
      <c r="G11" s="18">
        <v>150</v>
      </c>
      <c r="H11" s="18">
        <v>22</v>
      </c>
      <c r="I11" s="18">
        <v>2</v>
      </c>
      <c r="J11" s="18">
        <v>0</v>
      </c>
      <c r="K11" s="18">
        <v>68</v>
      </c>
      <c r="L11" s="18">
        <v>58</v>
      </c>
      <c r="M11" s="18">
        <v>133</v>
      </c>
      <c r="N11" s="18">
        <v>24</v>
      </c>
      <c r="O11" s="18">
        <v>23</v>
      </c>
      <c r="P11" s="18">
        <v>3</v>
      </c>
      <c r="Q11" s="18">
        <v>0</v>
      </c>
      <c r="R11" s="18">
        <v>2</v>
      </c>
      <c r="S11" s="17">
        <v>0.35299999999999998</v>
      </c>
      <c r="T11" s="17">
        <v>0.307</v>
      </c>
      <c r="U11" s="17">
        <v>0.66</v>
      </c>
    </row>
    <row r="12" spans="1:21" x14ac:dyDescent="0.2">
      <c r="A12" t="s">
        <v>18</v>
      </c>
      <c r="B12" s="17">
        <f t="shared" si="0"/>
        <v>0.23305785123966943</v>
      </c>
      <c r="C12" s="18">
        <v>26</v>
      </c>
      <c r="D12" s="18">
        <v>720</v>
      </c>
      <c r="E12" s="18">
        <v>605</v>
      </c>
      <c r="F12" s="18">
        <v>98</v>
      </c>
      <c r="G12" s="18">
        <v>141</v>
      </c>
      <c r="H12" s="18">
        <v>22</v>
      </c>
      <c r="I12" s="18">
        <v>2</v>
      </c>
      <c r="J12" s="18">
        <v>1</v>
      </c>
      <c r="K12" s="18">
        <v>70</v>
      </c>
      <c r="L12" s="18">
        <v>87</v>
      </c>
      <c r="M12" s="18">
        <v>174</v>
      </c>
      <c r="N12" s="18">
        <v>22</v>
      </c>
      <c r="O12" s="18">
        <v>37</v>
      </c>
      <c r="P12" s="18">
        <v>6</v>
      </c>
      <c r="Q12" s="18">
        <v>2</v>
      </c>
      <c r="R12" s="18">
        <v>4</v>
      </c>
      <c r="S12" s="17">
        <v>0.34799999999999998</v>
      </c>
      <c r="T12" s="17">
        <v>0.28100000000000003</v>
      </c>
      <c r="U12" s="17">
        <v>0.629</v>
      </c>
    </row>
    <row r="13" spans="1:2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18.75" x14ac:dyDescent="0.25">
      <c r="A14" s="8" t="s">
        <v>580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x14ac:dyDescent="0.2">
      <c r="A15" s="16" t="s">
        <v>1</v>
      </c>
      <c r="B15" s="114" t="s">
        <v>64</v>
      </c>
      <c r="C15" s="114" t="s">
        <v>65</v>
      </c>
      <c r="D15" s="114" t="s">
        <v>66</v>
      </c>
      <c r="E15" s="114" t="s">
        <v>67</v>
      </c>
      <c r="F15" s="114" t="s">
        <v>68</v>
      </c>
      <c r="G15" s="114" t="s">
        <v>69</v>
      </c>
      <c r="H15" s="114" t="s">
        <v>70</v>
      </c>
      <c r="I15" s="114" t="s">
        <v>71</v>
      </c>
      <c r="J15" s="114" t="s">
        <v>72</v>
      </c>
      <c r="K15" s="114" t="s">
        <v>73</v>
      </c>
      <c r="L15" s="114" t="s">
        <v>74</v>
      </c>
      <c r="M15" s="114" t="s">
        <v>75</v>
      </c>
      <c r="N15" s="114" t="s">
        <v>76</v>
      </c>
      <c r="O15" s="114" t="s">
        <v>77</v>
      </c>
      <c r="P15" s="114" t="s">
        <v>78</v>
      </c>
      <c r="Q15" s="114" t="s">
        <v>79</v>
      </c>
      <c r="R15" s="114" t="s">
        <v>80</v>
      </c>
      <c r="S15" s="114" t="s">
        <v>81</v>
      </c>
      <c r="T15" s="114" t="s">
        <v>82</v>
      </c>
      <c r="U15" s="114" t="s">
        <v>83</v>
      </c>
    </row>
    <row r="16" spans="1:21" x14ac:dyDescent="0.2">
      <c r="A16" t="s">
        <v>24</v>
      </c>
      <c r="B16" s="17">
        <f t="shared" ref="B16:B25" si="1">G16/E16</f>
        <v>0.43859649122807015</v>
      </c>
      <c r="C16" s="18">
        <v>4</v>
      </c>
      <c r="D16" s="18">
        <v>132</v>
      </c>
      <c r="E16" s="18">
        <v>114</v>
      </c>
      <c r="F16" s="18">
        <v>34</v>
      </c>
      <c r="G16" s="18">
        <v>50</v>
      </c>
      <c r="H16" s="18">
        <v>10</v>
      </c>
      <c r="I16" s="18">
        <v>0</v>
      </c>
      <c r="J16" s="18">
        <v>0</v>
      </c>
      <c r="K16" s="18">
        <v>24</v>
      </c>
      <c r="L16" s="18">
        <v>12</v>
      </c>
      <c r="M16" s="18">
        <v>14</v>
      </c>
      <c r="N16" s="18">
        <v>3</v>
      </c>
      <c r="O16" s="18">
        <v>13</v>
      </c>
      <c r="P16" s="18">
        <v>1</v>
      </c>
      <c r="Q16" s="18">
        <v>0</v>
      </c>
      <c r="R16" s="18">
        <v>3</v>
      </c>
      <c r="S16" s="17">
        <v>0.49199999999999999</v>
      </c>
      <c r="T16" s="17">
        <v>0.51800000000000002</v>
      </c>
      <c r="U16" s="17">
        <v>1.01</v>
      </c>
    </row>
    <row r="17" spans="1:21" x14ac:dyDescent="0.2">
      <c r="A17" t="s">
        <v>30</v>
      </c>
      <c r="B17" s="17">
        <f t="shared" si="1"/>
        <v>0.42424242424242425</v>
      </c>
      <c r="C17" s="18">
        <v>2</v>
      </c>
      <c r="D17" s="18">
        <v>36</v>
      </c>
      <c r="E17" s="18">
        <v>33</v>
      </c>
      <c r="F17" s="18">
        <v>8</v>
      </c>
      <c r="G17" s="18">
        <v>14</v>
      </c>
      <c r="H17" s="18">
        <v>0</v>
      </c>
      <c r="I17" s="18">
        <v>0</v>
      </c>
      <c r="J17" s="18">
        <v>0</v>
      </c>
      <c r="K17" s="18">
        <v>6</v>
      </c>
      <c r="L17" s="18">
        <v>3</v>
      </c>
      <c r="M17" s="18">
        <v>11</v>
      </c>
      <c r="N17" s="18">
        <v>0</v>
      </c>
      <c r="O17" s="18">
        <v>1</v>
      </c>
      <c r="P17" s="18">
        <v>0</v>
      </c>
      <c r="Q17" s="18">
        <v>0</v>
      </c>
      <c r="R17" s="18">
        <v>0</v>
      </c>
      <c r="S17" s="17">
        <v>0.47199999999999998</v>
      </c>
      <c r="T17" s="17">
        <v>0.42399999999999999</v>
      </c>
      <c r="U17" s="17">
        <v>0.89600000000000002</v>
      </c>
    </row>
    <row r="18" spans="1:21" x14ac:dyDescent="0.2">
      <c r="A18" t="s">
        <v>26</v>
      </c>
      <c r="B18" s="17">
        <f t="shared" si="1"/>
        <v>0.36641221374045801</v>
      </c>
      <c r="C18" s="18">
        <v>4</v>
      </c>
      <c r="D18" s="18">
        <v>149</v>
      </c>
      <c r="E18" s="18">
        <v>131</v>
      </c>
      <c r="F18" s="18">
        <v>29</v>
      </c>
      <c r="G18" s="18">
        <v>48</v>
      </c>
      <c r="H18" s="18">
        <v>10</v>
      </c>
      <c r="I18" s="18">
        <v>2</v>
      </c>
      <c r="J18" s="18">
        <v>0</v>
      </c>
      <c r="K18" s="18">
        <v>27</v>
      </c>
      <c r="L18" s="18">
        <v>13</v>
      </c>
      <c r="M18" s="18">
        <v>14</v>
      </c>
      <c r="N18" s="18">
        <v>3</v>
      </c>
      <c r="O18" s="18">
        <v>3</v>
      </c>
      <c r="P18" s="18">
        <v>0</v>
      </c>
      <c r="Q18" s="18">
        <v>0</v>
      </c>
      <c r="R18" s="18">
        <v>2</v>
      </c>
      <c r="S18" s="17">
        <v>0.43</v>
      </c>
      <c r="T18" s="17">
        <v>0.47299999999999998</v>
      </c>
      <c r="U18" s="17">
        <v>0.90300000000000002</v>
      </c>
    </row>
    <row r="19" spans="1:21" x14ac:dyDescent="0.2">
      <c r="A19" t="s">
        <v>25</v>
      </c>
      <c r="B19" s="17">
        <f t="shared" si="1"/>
        <v>0.35333333333333333</v>
      </c>
      <c r="C19" s="18">
        <v>5</v>
      </c>
      <c r="D19" s="18">
        <v>168</v>
      </c>
      <c r="E19" s="18">
        <v>150</v>
      </c>
      <c r="F19" s="18">
        <v>37</v>
      </c>
      <c r="G19" s="18">
        <v>53</v>
      </c>
      <c r="H19" s="18">
        <v>7</v>
      </c>
      <c r="I19" s="18">
        <v>1</v>
      </c>
      <c r="J19" s="18">
        <v>1</v>
      </c>
      <c r="K19" s="18">
        <v>30</v>
      </c>
      <c r="L19" s="18">
        <v>13</v>
      </c>
      <c r="M19" s="18">
        <v>31</v>
      </c>
      <c r="N19" s="18">
        <v>3</v>
      </c>
      <c r="O19" s="18">
        <v>25</v>
      </c>
      <c r="P19" s="18">
        <v>2</v>
      </c>
      <c r="Q19" s="18">
        <v>0</v>
      </c>
      <c r="R19" s="18">
        <v>2</v>
      </c>
      <c r="S19" s="17">
        <v>0.41099999999999998</v>
      </c>
      <c r="T19" s="17">
        <v>0.433</v>
      </c>
      <c r="U19" s="17">
        <v>0.84399999999999997</v>
      </c>
    </row>
    <row r="20" spans="1:21" x14ac:dyDescent="0.2">
      <c r="A20" t="s">
        <v>22</v>
      </c>
      <c r="B20" s="17">
        <f t="shared" si="1"/>
        <v>0.32994923857868019</v>
      </c>
      <c r="C20" s="18">
        <v>7</v>
      </c>
      <c r="D20" s="18">
        <v>234</v>
      </c>
      <c r="E20" s="18">
        <v>197</v>
      </c>
      <c r="F20" s="18">
        <v>54</v>
      </c>
      <c r="G20" s="18">
        <v>65</v>
      </c>
      <c r="H20" s="18">
        <v>11</v>
      </c>
      <c r="I20" s="18">
        <v>0</v>
      </c>
      <c r="J20" s="18">
        <v>1</v>
      </c>
      <c r="K20" s="18">
        <v>48</v>
      </c>
      <c r="L20" s="18">
        <v>30</v>
      </c>
      <c r="M20" s="18">
        <v>32</v>
      </c>
      <c r="N20" s="18">
        <v>5</v>
      </c>
      <c r="O20" s="18">
        <v>18</v>
      </c>
      <c r="P20" s="18">
        <v>2</v>
      </c>
      <c r="Q20" s="18">
        <v>2</v>
      </c>
      <c r="R20" s="18">
        <v>0</v>
      </c>
      <c r="S20" s="17">
        <v>0.43099999999999999</v>
      </c>
      <c r="T20" s="17">
        <v>0.40100000000000002</v>
      </c>
      <c r="U20" s="17">
        <v>0.83199999999999996</v>
      </c>
    </row>
    <row r="21" spans="1:21" x14ac:dyDescent="0.2">
      <c r="A21" t="s">
        <v>29</v>
      </c>
      <c r="B21" s="17">
        <f t="shared" si="1"/>
        <v>0.32183908045977011</v>
      </c>
      <c r="C21" s="18">
        <v>3</v>
      </c>
      <c r="D21" s="18">
        <v>93</v>
      </c>
      <c r="E21" s="18">
        <v>87</v>
      </c>
      <c r="F21" s="18">
        <v>14</v>
      </c>
      <c r="G21" s="18">
        <v>28</v>
      </c>
      <c r="H21" s="18">
        <v>1</v>
      </c>
      <c r="I21" s="18">
        <v>0</v>
      </c>
      <c r="J21" s="18">
        <v>0</v>
      </c>
      <c r="K21" s="18">
        <v>9</v>
      </c>
      <c r="L21" s="18">
        <v>5</v>
      </c>
      <c r="M21" s="18">
        <v>22</v>
      </c>
      <c r="N21" s="18">
        <v>1</v>
      </c>
      <c r="O21" s="18">
        <v>1</v>
      </c>
      <c r="P21" s="18">
        <v>0</v>
      </c>
      <c r="Q21" s="18">
        <v>0</v>
      </c>
      <c r="R21" s="18">
        <v>0</v>
      </c>
      <c r="S21" s="17">
        <v>0.36599999999999999</v>
      </c>
      <c r="T21" s="17">
        <v>0.33300000000000002</v>
      </c>
      <c r="U21" s="17">
        <v>0.69899999999999995</v>
      </c>
    </row>
    <row r="22" spans="1:21" x14ac:dyDescent="0.2">
      <c r="A22" t="s">
        <v>23</v>
      </c>
      <c r="B22" s="17">
        <f t="shared" si="1"/>
        <v>0.27272727272727271</v>
      </c>
      <c r="C22" s="18">
        <v>5</v>
      </c>
      <c r="D22" s="18">
        <v>164</v>
      </c>
      <c r="E22" s="18">
        <v>143</v>
      </c>
      <c r="F22" s="18">
        <v>29</v>
      </c>
      <c r="G22" s="18">
        <v>39</v>
      </c>
      <c r="H22" s="18">
        <v>10</v>
      </c>
      <c r="I22" s="18">
        <v>0</v>
      </c>
      <c r="J22" s="18">
        <v>1</v>
      </c>
      <c r="K22" s="18">
        <v>22</v>
      </c>
      <c r="L22" s="18">
        <v>18</v>
      </c>
      <c r="M22" s="18">
        <v>22</v>
      </c>
      <c r="N22" s="18">
        <v>2</v>
      </c>
      <c r="O22" s="18">
        <v>8</v>
      </c>
      <c r="P22" s="18">
        <v>1</v>
      </c>
      <c r="Q22" s="18">
        <v>0</v>
      </c>
      <c r="R22" s="18">
        <v>1</v>
      </c>
      <c r="S22" s="18">
        <v>0.36199999999999999</v>
      </c>
      <c r="T22" s="18">
        <v>0.36599999999999999</v>
      </c>
      <c r="U22" s="18">
        <v>0.72799999999999998</v>
      </c>
    </row>
    <row r="23" spans="1:21" x14ac:dyDescent="0.2">
      <c r="A23" t="s">
        <v>28</v>
      </c>
      <c r="B23" s="17">
        <f t="shared" si="1"/>
        <v>0.26373626373626374</v>
      </c>
      <c r="C23" s="18">
        <v>3</v>
      </c>
      <c r="D23" s="18">
        <v>99</v>
      </c>
      <c r="E23" s="18">
        <v>91</v>
      </c>
      <c r="F23" s="18">
        <v>13</v>
      </c>
      <c r="G23" s="18">
        <v>24</v>
      </c>
      <c r="H23" s="18">
        <v>3</v>
      </c>
      <c r="I23" s="18">
        <v>1</v>
      </c>
      <c r="J23" s="18">
        <v>0</v>
      </c>
      <c r="K23" s="18">
        <v>8</v>
      </c>
      <c r="L23" s="18">
        <v>6</v>
      </c>
      <c r="M23" s="18">
        <v>13</v>
      </c>
      <c r="N23" s="18">
        <v>2</v>
      </c>
      <c r="O23" s="18">
        <v>9</v>
      </c>
      <c r="P23" s="18">
        <v>0</v>
      </c>
      <c r="Q23" s="18">
        <v>0</v>
      </c>
      <c r="R23" s="18">
        <v>0</v>
      </c>
      <c r="S23" s="17">
        <v>0.32300000000000001</v>
      </c>
      <c r="T23" s="17">
        <v>0.31900000000000001</v>
      </c>
      <c r="U23" s="17">
        <v>0.64200000000000002</v>
      </c>
    </row>
    <row r="24" spans="1:21" x14ac:dyDescent="0.2">
      <c r="A24" t="s">
        <v>27</v>
      </c>
      <c r="B24" s="17">
        <f t="shared" si="1"/>
        <v>0.24615384615384617</v>
      </c>
      <c r="C24" s="18">
        <v>3</v>
      </c>
      <c r="D24" s="18">
        <v>69</v>
      </c>
      <c r="E24" s="18">
        <v>65</v>
      </c>
      <c r="F24" s="18">
        <v>11</v>
      </c>
      <c r="G24" s="18">
        <v>16</v>
      </c>
      <c r="H24" s="18">
        <v>5</v>
      </c>
      <c r="I24" s="18">
        <v>1</v>
      </c>
      <c r="J24" s="18">
        <v>1</v>
      </c>
      <c r="K24" s="18">
        <v>8</v>
      </c>
      <c r="L24" s="18">
        <v>3</v>
      </c>
      <c r="M24" s="18">
        <v>9</v>
      </c>
      <c r="N24" s="18">
        <v>0</v>
      </c>
      <c r="O24" s="18">
        <v>4</v>
      </c>
      <c r="P24" s="18">
        <v>0</v>
      </c>
      <c r="Q24" s="18">
        <v>0</v>
      </c>
      <c r="R24" s="18">
        <v>1</v>
      </c>
      <c r="S24" s="17">
        <v>0.27500000000000002</v>
      </c>
      <c r="T24" s="17">
        <v>0.4</v>
      </c>
      <c r="U24" s="17">
        <v>0.67500000000000004</v>
      </c>
    </row>
    <row r="25" spans="1:21" x14ac:dyDescent="0.2">
      <c r="A25" t="s">
        <v>286</v>
      </c>
      <c r="B25" s="17">
        <f t="shared" si="1"/>
        <v>0.20689655172413793</v>
      </c>
      <c r="C25" s="18">
        <v>2</v>
      </c>
      <c r="D25" s="18">
        <v>65</v>
      </c>
      <c r="E25" s="18">
        <v>58</v>
      </c>
      <c r="F25" s="18">
        <v>10</v>
      </c>
      <c r="G25" s="18">
        <v>12</v>
      </c>
      <c r="H25" s="18">
        <v>3</v>
      </c>
      <c r="I25" s="18">
        <v>0</v>
      </c>
      <c r="J25" s="18">
        <v>0</v>
      </c>
      <c r="K25" s="18">
        <v>8</v>
      </c>
      <c r="L25" s="18">
        <v>6</v>
      </c>
      <c r="M25" s="18">
        <v>11</v>
      </c>
      <c r="N25" s="18">
        <v>1</v>
      </c>
      <c r="O25" s="18">
        <v>4</v>
      </c>
      <c r="P25" s="18">
        <v>1</v>
      </c>
      <c r="Q25" s="18">
        <v>0</v>
      </c>
      <c r="R25" s="18">
        <v>0</v>
      </c>
      <c r="S25" s="17">
        <v>0.29199999999999998</v>
      </c>
      <c r="T25" s="17">
        <v>0.25900000000000001</v>
      </c>
      <c r="U25" s="17">
        <v>0.55100000000000005</v>
      </c>
    </row>
    <row r="26" spans="1:21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</row>
    <row r="27" spans="1:21" ht="18.75" x14ac:dyDescent="0.25">
      <c r="A27" s="8" t="s">
        <v>581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">
      <c r="A28" s="19" t="s">
        <v>1</v>
      </c>
      <c r="B28" s="114" t="s">
        <v>64</v>
      </c>
      <c r="C28" s="114" t="s">
        <v>65</v>
      </c>
      <c r="D28" s="114" t="s">
        <v>66</v>
      </c>
      <c r="E28" s="114" t="s">
        <v>67</v>
      </c>
      <c r="F28" s="114" t="s">
        <v>68</v>
      </c>
      <c r="G28" s="114" t="s">
        <v>69</v>
      </c>
      <c r="H28" s="114" t="s">
        <v>70</v>
      </c>
      <c r="I28" s="114" t="s">
        <v>71</v>
      </c>
      <c r="J28" s="114" t="s">
        <v>72</v>
      </c>
      <c r="K28" s="114" t="s">
        <v>73</v>
      </c>
      <c r="L28" s="114" t="s">
        <v>74</v>
      </c>
      <c r="M28" s="114" t="s">
        <v>75</v>
      </c>
      <c r="N28" s="114" t="s">
        <v>76</v>
      </c>
      <c r="O28" s="114" t="s">
        <v>77</v>
      </c>
      <c r="P28" s="114" t="s">
        <v>78</v>
      </c>
      <c r="Q28" s="114" t="s">
        <v>79</v>
      </c>
      <c r="R28" s="114" t="s">
        <v>80</v>
      </c>
      <c r="S28" s="114" t="s">
        <v>81</v>
      </c>
      <c r="T28" s="114" t="s">
        <v>82</v>
      </c>
      <c r="U28" s="114" t="s">
        <v>83</v>
      </c>
    </row>
    <row r="29" spans="1:21" x14ac:dyDescent="0.2">
      <c r="A29" t="s">
        <v>9</v>
      </c>
      <c r="B29" s="17">
        <f t="shared" ref="B29:B38" si="2">G29/E29</f>
        <v>0.39953271028037385</v>
      </c>
      <c r="C29" s="18">
        <v>30</v>
      </c>
      <c r="D29" s="18">
        <v>986</v>
      </c>
      <c r="E29" s="18">
        <v>856</v>
      </c>
      <c r="F29" s="18">
        <v>260</v>
      </c>
      <c r="G29" s="18">
        <v>342</v>
      </c>
      <c r="H29" s="18">
        <v>65</v>
      </c>
      <c r="I29" s="18">
        <v>12</v>
      </c>
      <c r="J29" s="18">
        <v>8</v>
      </c>
      <c r="K29" s="18">
        <v>203</v>
      </c>
      <c r="L29" s="18">
        <v>92</v>
      </c>
      <c r="M29" s="18">
        <v>123</v>
      </c>
      <c r="N29" s="18">
        <v>27</v>
      </c>
      <c r="O29" s="18">
        <v>70</v>
      </c>
      <c r="P29" s="18">
        <v>6</v>
      </c>
      <c r="Q29" s="18">
        <v>0</v>
      </c>
      <c r="R29" s="18">
        <v>11</v>
      </c>
      <c r="S29" s="20">
        <f t="shared" ref="S29:S38" si="3">(G29+L29+N29)/(E29+L29+N29+Q29+R29)</f>
        <v>0.46754563894523327</v>
      </c>
      <c r="T29" s="20">
        <f t="shared" ref="T29:T38" si="4">(G29+H29+2*I29+3*J29)/E29</f>
        <v>0.53154205607476634</v>
      </c>
      <c r="U29" s="20">
        <f t="shared" ref="U29:U38" si="5">S29+T29</f>
        <v>0.99908769501999961</v>
      </c>
    </row>
    <row r="30" spans="1:21" x14ac:dyDescent="0.2">
      <c r="A30" t="s">
        <v>10</v>
      </c>
      <c r="B30" s="17">
        <f t="shared" si="2"/>
        <v>0.36401673640167365</v>
      </c>
      <c r="C30" s="18">
        <v>26</v>
      </c>
      <c r="D30" s="18">
        <v>840</v>
      </c>
      <c r="E30" s="18">
        <v>717</v>
      </c>
      <c r="F30" s="18">
        <v>223</v>
      </c>
      <c r="G30" s="18">
        <v>261</v>
      </c>
      <c r="H30" s="18">
        <v>42</v>
      </c>
      <c r="I30" s="18">
        <v>7</v>
      </c>
      <c r="J30" s="18">
        <v>8</v>
      </c>
      <c r="K30" s="18">
        <v>163</v>
      </c>
      <c r="L30" s="18">
        <v>93</v>
      </c>
      <c r="M30" s="18">
        <v>100</v>
      </c>
      <c r="N30" s="18">
        <v>21</v>
      </c>
      <c r="O30" s="18">
        <v>53</v>
      </c>
      <c r="P30" s="18">
        <v>6</v>
      </c>
      <c r="Q30" s="18">
        <v>1</v>
      </c>
      <c r="R30" s="18">
        <v>8</v>
      </c>
      <c r="S30" s="20">
        <f t="shared" si="3"/>
        <v>0.44642857142857145</v>
      </c>
      <c r="T30" s="20">
        <f t="shared" si="4"/>
        <v>0.47559274755927478</v>
      </c>
      <c r="U30" s="20">
        <f t="shared" si="5"/>
        <v>0.92202131898784623</v>
      </c>
    </row>
    <row r="31" spans="1:21" x14ac:dyDescent="0.2">
      <c r="A31" t="s">
        <v>14</v>
      </c>
      <c r="B31" s="17">
        <f t="shared" si="2"/>
        <v>0.35587188612099646</v>
      </c>
      <c r="C31" s="18">
        <v>33</v>
      </c>
      <c r="D31" s="18">
        <v>1023</v>
      </c>
      <c r="E31" s="18">
        <v>843</v>
      </c>
      <c r="F31" s="18">
        <v>259</v>
      </c>
      <c r="G31" s="18">
        <v>300</v>
      </c>
      <c r="H31" s="18">
        <v>56</v>
      </c>
      <c r="I31" s="18">
        <v>4</v>
      </c>
      <c r="J31" s="18">
        <v>4</v>
      </c>
      <c r="K31" s="18">
        <v>216</v>
      </c>
      <c r="L31" s="18">
        <v>151</v>
      </c>
      <c r="M31" s="18">
        <v>130</v>
      </c>
      <c r="N31" s="18">
        <v>16</v>
      </c>
      <c r="O31" s="18">
        <v>73</v>
      </c>
      <c r="P31" s="18">
        <v>4</v>
      </c>
      <c r="Q31" s="18">
        <v>4</v>
      </c>
      <c r="R31" s="18">
        <v>9</v>
      </c>
      <c r="S31" s="20">
        <f t="shared" si="3"/>
        <v>0.45650048875855326</v>
      </c>
      <c r="T31" s="20">
        <f t="shared" si="4"/>
        <v>0.44602609727164888</v>
      </c>
      <c r="U31" s="20">
        <f t="shared" si="5"/>
        <v>0.90252658603020208</v>
      </c>
    </row>
    <row r="32" spans="1:21" x14ac:dyDescent="0.2">
      <c r="A32" t="s">
        <v>11</v>
      </c>
      <c r="B32" s="17">
        <f t="shared" si="2"/>
        <v>0.30847457627118646</v>
      </c>
      <c r="C32" s="18">
        <v>29</v>
      </c>
      <c r="D32" s="18">
        <v>700</v>
      </c>
      <c r="E32" s="18">
        <v>590</v>
      </c>
      <c r="F32" s="18">
        <v>128</v>
      </c>
      <c r="G32" s="18">
        <v>182</v>
      </c>
      <c r="H32" s="18">
        <v>23</v>
      </c>
      <c r="I32" s="18">
        <v>1</v>
      </c>
      <c r="J32" s="18">
        <v>4</v>
      </c>
      <c r="K32" s="18">
        <v>102</v>
      </c>
      <c r="L32" s="18">
        <v>84</v>
      </c>
      <c r="M32" s="18">
        <v>117</v>
      </c>
      <c r="N32" s="18">
        <v>17</v>
      </c>
      <c r="O32" s="18">
        <v>23</v>
      </c>
      <c r="P32" s="18">
        <v>4</v>
      </c>
      <c r="Q32" s="18">
        <v>1</v>
      </c>
      <c r="R32" s="18">
        <v>8</v>
      </c>
      <c r="S32" s="20">
        <f t="shared" si="3"/>
        <v>0.4042857142857143</v>
      </c>
      <c r="T32" s="20">
        <f t="shared" si="4"/>
        <v>0.37118644067796608</v>
      </c>
      <c r="U32" s="20">
        <f t="shared" si="5"/>
        <v>0.77547215496368038</v>
      </c>
    </row>
    <row r="33" spans="1:21" x14ac:dyDescent="0.2">
      <c r="A33" t="s">
        <v>15</v>
      </c>
      <c r="B33" s="17">
        <f t="shared" si="2"/>
        <v>0.30510585305105853</v>
      </c>
      <c r="C33" s="18">
        <v>31</v>
      </c>
      <c r="D33" s="18">
        <v>963</v>
      </c>
      <c r="E33" s="18">
        <v>803</v>
      </c>
      <c r="F33" s="18">
        <v>207</v>
      </c>
      <c r="G33" s="18">
        <v>245</v>
      </c>
      <c r="H33" s="18">
        <v>46</v>
      </c>
      <c r="I33" s="18">
        <v>2</v>
      </c>
      <c r="J33" s="18">
        <v>3</v>
      </c>
      <c r="K33" s="18">
        <v>154</v>
      </c>
      <c r="L33" s="18">
        <v>118</v>
      </c>
      <c r="M33" s="18">
        <v>117</v>
      </c>
      <c r="N33" s="18">
        <v>30</v>
      </c>
      <c r="O33" s="18">
        <v>73</v>
      </c>
      <c r="P33" s="18">
        <v>10</v>
      </c>
      <c r="Q33" s="18">
        <v>0</v>
      </c>
      <c r="R33" s="18">
        <v>12</v>
      </c>
      <c r="S33" s="20">
        <f t="shared" si="3"/>
        <v>0.40809968847352024</v>
      </c>
      <c r="T33" s="20">
        <f t="shared" si="4"/>
        <v>0.37858032378580325</v>
      </c>
      <c r="U33" s="20">
        <f t="shared" si="5"/>
        <v>0.78668001225932349</v>
      </c>
    </row>
    <row r="34" spans="1:21" x14ac:dyDescent="0.2">
      <c r="A34" t="s">
        <v>17</v>
      </c>
      <c r="B34" s="17">
        <f t="shared" si="2"/>
        <v>0.28625472887767972</v>
      </c>
      <c r="C34" s="18">
        <v>30</v>
      </c>
      <c r="D34" s="18">
        <v>920</v>
      </c>
      <c r="E34" s="18">
        <v>793</v>
      </c>
      <c r="F34" s="18">
        <v>150</v>
      </c>
      <c r="G34" s="18">
        <v>227</v>
      </c>
      <c r="H34" s="18">
        <v>46</v>
      </c>
      <c r="I34" s="18">
        <v>4</v>
      </c>
      <c r="J34" s="18">
        <v>1</v>
      </c>
      <c r="K34" s="18">
        <v>135</v>
      </c>
      <c r="L34" s="18">
        <v>98</v>
      </c>
      <c r="M34" s="18">
        <v>153</v>
      </c>
      <c r="N34" s="18">
        <v>17</v>
      </c>
      <c r="O34" s="18">
        <v>64</v>
      </c>
      <c r="P34" s="18">
        <v>5</v>
      </c>
      <c r="Q34" s="18">
        <v>2</v>
      </c>
      <c r="R34" s="18">
        <v>10</v>
      </c>
      <c r="S34" s="20">
        <f t="shared" si="3"/>
        <v>0.37173913043478263</v>
      </c>
      <c r="T34" s="20">
        <f t="shared" si="4"/>
        <v>0.35813366960907944</v>
      </c>
      <c r="U34" s="20">
        <f t="shared" si="5"/>
        <v>0.72987280004386212</v>
      </c>
    </row>
    <row r="35" spans="1:21" x14ac:dyDescent="0.2">
      <c r="A35" t="s">
        <v>286</v>
      </c>
      <c r="B35" s="17">
        <f t="shared" si="2"/>
        <v>0.28000000000000003</v>
      </c>
      <c r="C35" s="18">
        <v>28</v>
      </c>
      <c r="D35" s="18">
        <v>817</v>
      </c>
      <c r="E35" s="18">
        <v>675</v>
      </c>
      <c r="F35" s="18">
        <v>154</v>
      </c>
      <c r="G35" s="18">
        <v>189</v>
      </c>
      <c r="H35" s="18">
        <v>28</v>
      </c>
      <c r="I35" s="18">
        <v>5</v>
      </c>
      <c r="J35" s="18">
        <v>7</v>
      </c>
      <c r="K35" s="18">
        <v>126</v>
      </c>
      <c r="L35" s="18">
        <v>101</v>
      </c>
      <c r="M35" s="18">
        <v>112</v>
      </c>
      <c r="N35" s="18">
        <v>28</v>
      </c>
      <c r="O35" s="18">
        <v>39</v>
      </c>
      <c r="P35" s="18">
        <v>8</v>
      </c>
      <c r="Q35" s="18">
        <v>2</v>
      </c>
      <c r="R35" s="18">
        <v>11</v>
      </c>
      <c r="S35" s="20">
        <f t="shared" si="3"/>
        <v>0.38922888616891066</v>
      </c>
      <c r="T35" s="20">
        <f t="shared" si="4"/>
        <v>0.3674074074074074</v>
      </c>
      <c r="U35" s="20">
        <f t="shared" si="5"/>
        <v>0.75663629357631801</v>
      </c>
    </row>
    <row r="36" spans="1:21" x14ac:dyDescent="0.2">
      <c r="A36" t="s">
        <v>12</v>
      </c>
      <c r="B36" s="17">
        <f t="shared" si="2"/>
        <v>0.27909887359198998</v>
      </c>
      <c r="C36" s="18">
        <v>31</v>
      </c>
      <c r="D36" s="18">
        <v>916</v>
      </c>
      <c r="E36" s="18">
        <v>799</v>
      </c>
      <c r="F36" s="18">
        <v>153</v>
      </c>
      <c r="G36" s="18">
        <v>223</v>
      </c>
      <c r="H36" s="18">
        <v>30</v>
      </c>
      <c r="I36" s="18">
        <v>3</v>
      </c>
      <c r="J36" s="18">
        <v>3</v>
      </c>
      <c r="K36" s="18">
        <v>109</v>
      </c>
      <c r="L36" s="18">
        <v>95</v>
      </c>
      <c r="M36" s="18">
        <v>161</v>
      </c>
      <c r="N36" s="18">
        <v>18</v>
      </c>
      <c r="O36" s="18">
        <v>74</v>
      </c>
      <c r="P36" s="18">
        <v>7</v>
      </c>
      <c r="Q36" s="18">
        <v>0</v>
      </c>
      <c r="R36" s="18">
        <v>4</v>
      </c>
      <c r="S36" s="20">
        <f t="shared" si="3"/>
        <v>0.36681222707423583</v>
      </c>
      <c r="T36" s="20">
        <f t="shared" si="4"/>
        <v>0.33541927409261579</v>
      </c>
      <c r="U36" s="20">
        <f t="shared" si="5"/>
        <v>0.70223150116685162</v>
      </c>
    </row>
    <row r="37" spans="1:21" x14ac:dyDescent="0.2">
      <c r="A37" t="s">
        <v>13</v>
      </c>
      <c r="B37" s="17">
        <f t="shared" si="2"/>
        <v>0.26178010471204188</v>
      </c>
      <c r="C37" s="18">
        <v>26</v>
      </c>
      <c r="D37" s="18">
        <v>657</v>
      </c>
      <c r="E37" s="18">
        <v>573</v>
      </c>
      <c r="F37" s="18">
        <v>91</v>
      </c>
      <c r="G37" s="18">
        <v>150</v>
      </c>
      <c r="H37" s="18">
        <v>22</v>
      </c>
      <c r="I37" s="18">
        <v>2</v>
      </c>
      <c r="J37" s="18">
        <v>0</v>
      </c>
      <c r="K37" s="18">
        <v>68</v>
      </c>
      <c r="L37" s="18">
        <v>58</v>
      </c>
      <c r="M37" s="18">
        <v>133</v>
      </c>
      <c r="N37" s="18">
        <v>24</v>
      </c>
      <c r="O37" s="18">
        <v>23</v>
      </c>
      <c r="P37" s="18">
        <v>3</v>
      </c>
      <c r="Q37" s="18">
        <v>0</v>
      </c>
      <c r="R37" s="18">
        <v>2</v>
      </c>
      <c r="S37" s="20">
        <f t="shared" si="3"/>
        <v>0.35312024353120242</v>
      </c>
      <c r="T37" s="20">
        <f t="shared" si="4"/>
        <v>0.30715532286212915</v>
      </c>
      <c r="U37" s="20">
        <f t="shared" si="5"/>
        <v>0.66027556639333151</v>
      </c>
    </row>
    <row r="38" spans="1:21" x14ac:dyDescent="0.2">
      <c r="A38" t="s">
        <v>18</v>
      </c>
      <c r="B38" s="17">
        <f t="shared" si="2"/>
        <v>0.23706896551724138</v>
      </c>
      <c r="C38" s="18">
        <v>29</v>
      </c>
      <c r="D38" s="18">
        <v>819</v>
      </c>
      <c r="E38" s="18">
        <v>696</v>
      </c>
      <c r="F38" s="18">
        <v>111</v>
      </c>
      <c r="G38" s="18">
        <v>165</v>
      </c>
      <c r="H38" s="18">
        <v>25</v>
      </c>
      <c r="I38" s="18">
        <v>3</v>
      </c>
      <c r="J38" s="18">
        <v>1</v>
      </c>
      <c r="K38" s="18">
        <v>78</v>
      </c>
      <c r="L38" s="18">
        <v>93</v>
      </c>
      <c r="M38" s="18">
        <v>187</v>
      </c>
      <c r="N38" s="18">
        <v>24</v>
      </c>
      <c r="O38" s="18">
        <v>46</v>
      </c>
      <c r="P38" s="18">
        <v>6</v>
      </c>
      <c r="Q38" s="18">
        <v>2</v>
      </c>
      <c r="R38" s="18">
        <v>4</v>
      </c>
      <c r="S38" s="20">
        <f t="shared" si="3"/>
        <v>0.34432234432234432</v>
      </c>
      <c r="T38" s="20">
        <f t="shared" si="4"/>
        <v>0.28591954022988508</v>
      </c>
      <c r="U38" s="20">
        <f t="shared" si="5"/>
        <v>0.6302418845522294</v>
      </c>
    </row>
  </sheetData>
  <sortState xmlns:xlrd2="http://schemas.microsoft.com/office/spreadsheetml/2017/richdata2" ref="A29:U38">
    <sortCondition descending="1" ref="B29:B38"/>
  </sortState>
  <pageMargins left="0.2" right="0.2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78B3-6BAB-4E51-A823-45FC929EDBCE}">
  <dimension ref="A1:U171"/>
  <sheetViews>
    <sheetView workbookViewId="0">
      <selection activeCell="B92" sqref="B92"/>
    </sheetView>
  </sheetViews>
  <sheetFormatPr defaultRowHeight="15" x14ac:dyDescent="0.2"/>
  <cols>
    <col min="1" max="1" width="4.03515625" customWidth="1"/>
    <col min="2" max="2" width="11.1640625" customWidth="1"/>
    <col min="3" max="3" width="5.24609375" customWidth="1"/>
    <col min="4" max="4" width="4.16796875" customWidth="1"/>
    <col min="5" max="5" width="5.24609375" customWidth="1"/>
    <col min="6" max="8" width="4.16796875" customWidth="1"/>
    <col min="9" max="9" width="3.359375" customWidth="1"/>
    <col min="10" max="10" width="4.16796875" customWidth="1"/>
    <col min="11" max="11" width="4.83984375" customWidth="1"/>
    <col min="12" max="15" width="4.16796875" customWidth="1"/>
    <col min="16" max="17" width="5.109375" customWidth="1"/>
    <col min="18" max="18" width="4.16796875" customWidth="1"/>
    <col min="19" max="19" width="4.70703125" customWidth="1"/>
    <col min="20" max="20" width="5.6484375" customWidth="1"/>
    <col min="21" max="21" width="4.70703125" customWidth="1"/>
  </cols>
  <sheetData>
    <row r="1" spans="1:21" ht="15" customHeight="1" x14ac:dyDescent="0.25">
      <c r="A1" s="161" t="s">
        <v>113</v>
      </c>
    </row>
    <row r="2" spans="1:21" ht="11.1" customHeight="1" x14ac:dyDescent="0.2">
      <c r="A2" s="69" t="s">
        <v>62</v>
      </c>
      <c r="B2" s="69" t="s">
        <v>63</v>
      </c>
      <c r="C2" s="70" t="s">
        <v>64</v>
      </c>
      <c r="D2" s="70" t="s">
        <v>65</v>
      </c>
      <c r="E2" s="70" t="s">
        <v>67</v>
      </c>
      <c r="F2" s="70" t="s">
        <v>68</v>
      </c>
      <c r="G2" s="70" t="s">
        <v>69</v>
      </c>
      <c r="H2" s="70" t="s">
        <v>70</v>
      </c>
      <c r="I2" s="70" t="s">
        <v>71</v>
      </c>
      <c r="J2" s="70" t="s">
        <v>72</v>
      </c>
      <c r="K2" s="70" t="s">
        <v>73</v>
      </c>
      <c r="L2" s="70" t="s">
        <v>74</v>
      </c>
      <c r="M2" s="70" t="s">
        <v>75</v>
      </c>
      <c r="N2" s="70" t="s">
        <v>76</v>
      </c>
      <c r="O2" s="70" t="s">
        <v>77</v>
      </c>
      <c r="P2" s="70" t="s">
        <v>78</v>
      </c>
      <c r="Q2" s="70" t="s">
        <v>79</v>
      </c>
      <c r="R2" s="70" t="s">
        <v>80</v>
      </c>
      <c r="S2" s="70" t="s">
        <v>81</v>
      </c>
      <c r="T2" s="70" t="s">
        <v>82</v>
      </c>
      <c r="U2" s="70" t="s">
        <v>83</v>
      </c>
    </row>
    <row r="3" spans="1:21" ht="10.15" customHeight="1" x14ac:dyDescent="0.2">
      <c r="A3" s="97"/>
      <c r="B3" s="72" t="s">
        <v>84</v>
      </c>
      <c r="C3" s="98">
        <f t="shared" ref="C3:C29" si="0">G3/E3</f>
        <v>0.66666666666666663</v>
      </c>
      <c r="D3" s="97">
        <v>1</v>
      </c>
      <c r="E3" s="97">
        <v>3</v>
      </c>
      <c r="F3" s="97">
        <v>0</v>
      </c>
      <c r="G3" s="97">
        <v>2</v>
      </c>
      <c r="H3" s="97">
        <v>0</v>
      </c>
      <c r="I3" s="97">
        <v>0</v>
      </c>
      <c r="J3" s="97">
        <v>0</v>
      </c>
      <c r="K3" s="97">
        <v>1</v>
      </c>
      <c r="L3" s="97">
        <v>0</v>
      </c>
      <c r="M3" s="97">
        <v>1</v>
      </c>
      <c r="N3" s="97">
        <v>0</v>
      </c>
      <c r="O3" s="97">
        <v>0</v>
      </c>
      <c r="P3" s="97">
        <v>0</v>
      </c>
      <c r="Q3" s="97">
        <v>0</v>
      </c>
      <c r="R3" s="97">
        <v>0</v>
      </c>
      <c r="S3" s="98">
        <f>(G3+L3+N3)/(E3+L3+N3+Q3+R3)</f>
        <v>0.66666666666666663</v>
      </c>
      <c r="T3" s="98">
        <f>(G3+H3+2*I3+3*J3)/E3</f>
        <v>0.66666666666666663</v>
      </c>
      <c r="U3" s="98">
        <f>S3+T3</f>
        <v>1.3333333333333333</v>
      </c>
    </row>
    <row r="4" spans="1:21" ht="10.15" customHeight="1" x14ac:dyDescent="0.2">
      <c r="A4" s="97"/>
      <c r="B4" s="72" t="s">
        <v>85</v>
      </c>
      <c r="C4" s="98">
        <f t="shared" si="0"/>
        <v>0.4</v>
      </c>
      <c r="D4" s="97">
        <v>2</v>
      </c>
      <c r="E4" s="97">
        <v>5</v>
      </c>
      <c r="F4" s="97">
        <v>1</v>
      </c>
      <c r="G4" s="97">
        <v>2</v>
      </c>
      <c r="H4" s="97">
        <v>0</v>
      </c>
      <c r="I4" s="97">
        <v>0</v>
      </c>
      <c r="J4" s="97">
        <v>0</v>
      </c>
      <c r="K4" s="97">
        <v>0</v>
      </c>
      <c r="L4" s="97">
        <v>1</v>
      </c>
      <c r="M4" s="97">
        <v>2</v>
      </c>
      <c r="N4" s="97">
        <v>0</v>
      </c>
      <c r="O4" s="97">
        <v>0</v>
      </c>
      <c r="P4" s="97">
        <v>0</v>
      </c>
      <c r="Q4" s="97">
        <v>0</v>
      </c>
      <c r="R4" s="97">
        <v>0</v>
      </c>
      <c r="S4" s="98">
        <f t="shared" ref="S4:S29" si="1">(G4+L4+N4)/(E4+L4+N4+Q4+R4)</f>
        <v>0.5</v>
      </c>
      <c r="T4" s="98">
        <f t="shared" ref="T4:T29" si="2">(G4+H4+2*I4+3*J4)/E4</f>
        <v>0.4</v>
      </c>
      <c r="U4" s="98">
        <f t="shared" ref="U4:U29" si="3">S4+T4</f>
        <v>0.9</v>
      </c>
    </row>
    <row r="5" spans="1:21" ht="10.15" customHeight="1" x14ac:dyDescent="0.2">
      <c r="A5" s="97">
        <v>24</v>
      </c>
      <c r="B5" s="72" t="s">
        <v>86</v>
      </c>
      <c r="C5" s="98">
        <f t="shared" si="0"/>
        <v>0.36065573770491804</v>
      </c>
      <c r="D5" s="97">
        <v>23</v>
      </c>
      <c r="E5" s="97">
        <v>61</v>
      </c>
      <c r="F5" s="97">
        <v>10</v>
      </c>
      <c r="G5" s="97">
        <v>22</v>
      </c>
      <c r="H5" s="97">
        <v>3</v>
      </c>
      <c r="I5" s="97">
        <v>1</v>
      </c>
      <c r="J5" s="97">
        <v>0</v>
      </c>
      <c r="K5" s="97">
        <v>15</v>
      </c>
      <c r="L5" s="97">
        <v>7</v>
      </c>
      <c r="M5" s="97">
        <v>18</v>
      </c>
      <c r="N5" s="97">
        <v>1</v>
      </c>
      <c r="O5" s="97">
        <v>8</v>
      </c>
      <c r="P5" s="97">
        <v>1</v>
      </c>
      <c r="Q5" s="97">
        <v>0</v>
      </c>
      <c r="R5" s="97">
        <v>1</v>
      </c>
      <c r="S5" s="98">
        <f t="shared" si="1"/>
        <v>0.42857142857142855</v>
      </c>
      <c r="T5" s="98">
        <f t="shared" si="2"/>
        <v>0.44262295081967212</v>
      </c>
      <c r="U5" s="98">
        <f t="shared" si="3"/>
        <v>0.87119437939110067</v>
      </c>
    </row>
    <row r="6" spans="1:21" ht="10.15" customHeight="1" x14ac:dyDescent="0.2">
      <c r="A6" s="97"/>
      <c r="B6" s="72" t="s">
        <v>87</v>
      </c>
      <c r="C6" s="98">
        <f t="shared" si="0"/>
        <v>0.36</v>
      </c>
      <c r="D6" s="97">
        <v>19</v>
      </c>
      <c r="E6" s="97">
        <v>50</v>
      </c>
      <c r="F6" s="97">
        <v>13</v>
      </c>
      <c r="G6" s="97">
        <v>18</v>
      </c>
      <c r="H6" s="97">
        <v>4</v>
      </c>
      <c r="I6" s="97">
        <v>0</v>
      </c>
      <c r="J6" s="97">
        <v>1</v>
      </c>
      <c r="K6" s="97">
        <v>9</v>
      </c>
      <c r="L6" s="97">
        <v>5</v>
      </c>
      <c r="M6" s="97">
        <v>8</v>
      </c>
      <c r="N6" s="97">
        <v>0</v>
      </c>
      <c r="O6" s="97">
        <v>9</v>
      </c>
      <c r="P6" s="97">
        <v>1</v>
      </c>
      <c r="Q6" s="97">
        <v>0</v>
      </c>
      <c r="R6" s="97">
        <v>1</v>
      </c>
      <c r="S6" s="98">
        <f t="shared" si="1"/>
        <v>0.4107142857142857</v>
      </c>
      <c r="T6" s="98">
        <f t="shared" si="2"/>
        <v>0.5</v>
      </c>
      <c r="U6" s="98">
        <f t="shared" si="3"/>
        <v>0.9107142857142857</v>
      </c>
    </row>
    <row r="7" spans="1:21" ht="10.15" customHeight="1" x14ac:dyDescent="0.2">
      <c r="A7" s="97"/>
      <c r="B7" s="72" t="s">
        <v>88</v>
      </c>
      <c r="C7" s="98">
        <f t="shared" si="0"/>
        <v>0.33333333333333331</v>
      </c>
      <c r="D7" s="97">
        <v>1</v>
      </c>
      <c r="E7" s="97">
        <v>3</v>
      </c>
      <c r="F7" s="97">
        <v>0</v>
      </c>
      <c r="G7" s="97">
        <v>1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1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8">
        <f t="shared" si="1"/>
        <v>0.33333333333333331</v>
      </c>
      <c r="T7" s="98">
        <f t="shared" si="2"/>
        <v>0.33333333333333331</v>
      </c>
      <c r="U7" s="98">
        <f t="shared" si="3"/>
        <v>0.66666666666666663</v>
      </c>
    </row>
    <row r="8" spans="1:21" ht="10.15" customHeight="1" x14ac:dyDescent="0.2">
      <c r="A8" s="97">
        <v>77</v>
      </c>
      <c r="B8" s="72" t="s">
        <v>89</v>
      </c>
      <c r="C8" s="98">
        <f t="shared" si="0"/>
        <v>0.31578947368421051</v>
      </c>
      <c r="D8" s="97">
        <v>16</v>
      </c>
      <c r="E8" s="97">
        <v>38</v>
      </c>
      <c r="F8" s="97">
        <v>8</v>
      </c>
      <c r="G8" s="97">
        <v>12</v>
      </c>
      <c r="H8" s="97">
        <v>1</v>
      </c>
      <c r="I8" s="97">
        <v>0</v>
      </c>
      <c r="J8" s="97">
        <v>0</v>
      </c>
      <c r="K8" s="97">
        <v>4</v>
      </c>
      <c r="L8" s="97">
        <v>4</v>
      </c>
      <c r="M8" s="97">
        <v>9</v>
      </c>
      <c r="N8" s="97">
        <v>2</v>
      </c>
      <c r="O8" s="97">
        <v>2</v>
      </c>
      <c r="P8" s="97">
        <v>0</v>
      </c>
      <c r="Q8" s="97">
        <v>0</v>
      </c>
      <c r="R8" s="97">
        <v>0</v>
      </c>
      <c r="S8" s="98">
        <f t="shared" si="1"/>
        <v>0.40909090909090912</v>
      </c>
      <c r="T8" s="98">
        <f t="shared" si="2"/>
        <v>0.34210526315789475</v>
      </c>
      <c r="U8" s="98">
        <f t="shared" si="3"/>
        <v>0.75119617224880386</v>
      </c>
    </row>
    <row r="9" spans="1:21" ht="10.15" customHeight="1" x14ac:dyDescent="0.2">
      <c r="A9" s="97"/>
      <c r="B9" s="72" t="s">
        <v>90</v>
      </c>
      <c r="C9" s="98">
        <f t="shared" si="0"/>
        <v>0.29268292682926828</v>
      </c>
      <c r="D9" s="97">
        <v>14</v>
      </c>
      <c r="E9" s="97">
        <v>41</v>
      </c>
      <c r="F9" s="97">
        <v>12</v>
      </c>
      <c r="G9" s="97">
        <v>12</v>
      </c>
      <c r="H9" s="97">
        <v>1</v>
      </c>
      <c r="I9" s="97">
        <v>0</v>
      </c>
      <c r="J9" s="97">
        <v>0</v>
      </c>
      <c r="K9" s="97">
        <v>0</v>
      </c>
      <c r="L9" s="97">
        <v>3</v>
      </c>
      <c r="M9" s="97">
        <v>7</v>
      </c>
      <c r="N9" s="97">
        <v>0</v>
      </c>
      <c r="O9" s="97">
        <v>7</v>
      </c>
      <c r="P9" s="97">
        <v>2</v>
      </c>
      <c r="Q9" s="97">
        <v>0</v>
      </c>
      <c r="R9" s="97">
        <v>0</v>
      </c>
      <c r="S9" s="98">
        <f t="shared" si="1"/>
        <v>0.34090909090909088</v>
      </c>
      <c r="T9" s="98">
        <f t="shared" si="2"/>
        <v>0.31707317073170732</v>
      </c>
      <c r="U9" s="98">
        <f t="shared" si="3"/>
        <v>0.6579822616407982</v>
      </c>
    </row>
    <row r="10" spans="1:21" ht="10.15" customHeight="1" x14ac:dyDescent="0.2">
      <c r="A10" s="97">
        <v>60</v>
      </c>
      <c r="B10" s="72" t="s">
        <v>91</v>
      </c>
      <c r="C10" s="98">
        <f t="shared" si="0"/>
        <v>0.29268292682926828</v>
      </c>
      <c r="D10" s="97">
        <v>16</v>
      </c>
      <c r="E10" s="97">
        <v>41</v>
      </c>
      <c r="F10" s="97">
        <v>12</v>
      </c>
      <c r="G10" s="97">
        <v>12</v>
      </c>
      <c r="H10" s="97">
        <v>2</v>
      </c>
      <c r="I10" s="97">
        <v>0</v>
      </c>
      <c r="J10" s="97">
        <v>0</v>
      </c>
      <c r="K10" s="97">
        <v>8</v>
      </c>
      <c r="L10" s="97">
        <v>8</v>
      </c>
      <c r="M10" s="97">
        <v>6</v>
      </c>
      <c r="N10" s="97">
        <v>0</v>
      </c>
      <c r="O10" s="97">
        <v>5</v>
      </c>
      <c r="P10" s="97">
        <v>0</v>
      </c>
      <c r="Q10" s="97">
        <v>0</v>
      </c>
      <c r="R10" s="97">
        <v>0</v>
      </c>
      <c r="S10" s="98">
        <f t="shared" si="1"/>
        <v>0.40816326530612246</v>
      </c>
      <c r="T10" s="98">
        <f t="shared" si="2"/>
        <v>0.34146341463414637</v>
      </c>
      <c r="U10" s="98">
        <f t="shared" si="3"/>
        <v>0.74962667994026888</v>
      </c>
    </row>
    <row r="11" spans="1:21" ht="10.15" customHeight="1" x14ac:dyDescent="0.2">
      <c r="A11" s="97">
        <v>30</v>
      </c>
      <c r="B11" s="72" t="s">
        <v>92</v>
      </c>
      <c r="C11" s="98">
        <f t="shared" si="0"/>
        <v>0.2857142857142857</v>
      </c>
      <c r="D11" s="97">
        <v>13</v>
      </c>
      <c r="E11" s="97">
        <v>28</v>
      </c>
      <c r="F11" s="97">
        <v>7</v>
      </c>
      <c r="G11" s="97">
        <v>8</v>
      </c>
      <c r="H11" s="97">
        <v>0</v>
      </c>
      <c r="I11" s="97">
        <v>0</v>
      </c>
      <c r="J11" s="97">
        <v>0</v>
      </c>
      <c r="K11" s="97">
        <v>2</v>
      </c>
      <c r="L11" s="97">
        <v>7</v>
      </c>
      <c r="M11" s="97">
        <v>3</v>
      </c>
      <c r="N11" s="97">
        <v>4</v>
      </c>
      <c r="O11" s="97">
        <v>0</v>
      </c>
      <c r="P11" s="97">
        <v>0</v>
      </c>
      <c r="Q11" s="97">
        <v>0</v>
      </c>
      <c r="R11" s="97">
        <v>0</v>
      </c>
      <c r="S11" s="98">
        <f t="shared" si="1"/>
        <v>0.48717948717948717</v>
      </c>
      <c r="T11" s="98">
        <f t="shared" si="2"/>
        <v>0.2857142857142857</v>
      </c>
      <c r="U11" s="98">
        <f t="shared" si="3"/>
        <v>0.77289377289377281</v>
      </c>
    </row>
    <row r="12" spans="1:21" ht="10.15" customHeight="1" x14ac:dyDescent="0.2">
      <c r="A12" s="97">
        <v>64</v>
      </c>
      <c r="B12" s="72" t="s">
        <v>93</v>
      </c>
      <c r="C12" s="98">
        <f t="shared" si="0"/>
        <v>0.28301886792452829</v>
      </c>
      <c r="D12" s="97">
        <v>21</v>
      </c>
      <c r="E12" s="97">
        <v>53</v>
      </c>
      <c r="F12" s="97">
        <v>6</v>
      </c>
      <c r="G12" s="97">
        <v>15</v>
      </c>
      <c r="H12" s="97">
        <v>3</v>
      </c>
      <c r="I12" s="97">
        <v>0</v>
      </c>
      <c r="J12" s="97">
        <v>0</v>
      </c>
      <c r="K12" s="97">
        <v>7</v>
      </c>
      <c r="L12" s="97">
        <v>5</v>
      </c>
      <c r="M12" s="97">
        <v>5</v>
      </c>
      <c r="N12" s="97">
        <v>1</v>
      </c>
      <c r="O12" s="97">
        <v>3</v>
      </c>
      <c r="P12" s="97">
        <v>0</v>
      </c>
      <c r="Q12" s="97">
        <v>0</v>
      </c>
      <c r="R12" s="97">
        <v>0</v>
      </c>
      <c r="S12" s="98">
        <f t="shared" si="1"/>
        <v>0.3559322033898305</v>
      </c>
      <c r="T12" s="98">
        <f t="shared" si="2"/>
        <v>0.33962264150943394</v>
      </c>
      <c r="U12" s="98">
        <f t="shared" si="3"/>
        <v>0.69555484489926445</v>
      </c>
    </row>
    <row r="13" spans="1:21" ht="10.15" customHeight="1" x14ac:dyDescent="0.2">
      <c r="A13" s="97">
        <v>8</v>
      </c>
      <c r="B13" s="72" t="s">
        <v>94</v>
      </c>
      <c r="C13" s="98">
        <f t="shared" si="0"/>
        <v>0.27906976744186046</v>
      </c>
      <c r="D13" s="97">
        <v>18</v>
      </c>
      <c r="E13" s="97">
        <v>43</v>
      </c>
      <c r="F13" s="97">
        <v>10</v>
      </c>
      <c r="G13" s="97">
        <v>12</v>
      </c>
      <c r="H13" s="97">
        <v>1</v>
      </c>
      <c r="I13" s="97">
        <v>0</v>
      </c>
      <c r="J13" s="97">
        <v>0</v>
      </c>
      <c r="K13" s="97">
        <v>5</v>
      </c>
      <c r="L13" s="97">
        <v>2</v>
      </c>
      <c r="M13" s="97">
        <v>7</v>
      </c>
      <c r="N13" s="97">
        <v>1</v>
      </c>
      <c r="O13" s="97">
        <v>5</v>
      </c>
      <c r="P13" s="97">
        <v>1</v>
      </c>
      <c r="Q13" s="97">
        <v>0</v>
      </c>
      <c r="R13" s="97">
        <v>0</v>
      </c>
      <c r="S13" s="98">
        <f t="shared" si="1"/>
        <v>0.32608695652173914</v>
      </c>
      <c r="T13" s="98">
        <f t="shared" si="2"/>
        <v>0.30232558139534882</v>
      </c>
      <c r="U13" s="98">
        <f t="shared" si="3"/>
        <v>0.62841253791708795</v>
      </c>
    </row>
    <row r="14" spans="1:21" ht="10.15" customHeight="1" x14ac:dyDescent="0.2">
      <c r="A14" s="97"/>
      <c r="B14" s="72" t="s">
        <v>95</v>
      </c>
      <c r="C14" s="98">
        <f t="shared" si="0"/>
        <v>0.25</v>
      </c>
      <c r="D14" s="97">
        <v>6</v>
      </c>
      <c r="E14" s="97">
        <v>8</v>
      </c>
      <c r="F14" s="97">
        <v>2</v>
      </c>
      <c r="G14" s="97">
        <v>2</v>
      </c>
      <c r="H14" s="97">
        <v>0</v>
      </c>
      <c r="I14" s="97">
        <v>1</v>
      </c>
      <c r="J14" s="97">
        <v>0</v>
      </c>
      <c r="K14" s="97">
        <v>2</v>
      </c>
      <c r="L14" s="97">
        <v>1</v>
      </c>
      <c r="M14" s="97">
        <v>5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f t="shared" si="1"/>
        <v>0.33333333333333331</v>
      </c>
      <c r="T14" s="98">
        <f t="shared" si="2"/>
        <v>0.5</v>
      </c>
      <c r="U14" s="98">
        <f t="shared" si="3"/>
        <v>0.83333333333333326</v>
      </c>
    </row>
    <row r="15" spans="1:21" ht="10.15" customHeight="1" x14ac:dyDescent="0.2">
      <c r="A15" s="97"/>
      <c r="B15" s="72" t="s">
        <v>96</v>
      </c>
      <c r="C15" s="98">
        <f t="shared" si="0"/>
        <v>0.25</v>
      </c>
      <c r="D15" s="97">
        <v>3</v>
      </c>
      <c r="E15" s="97">
        <v>4</v>
      </c>
      <c r="F15" s="97">
        <v>0</v>
      </c>
      <c r="G15" s="97">
        <v>1</v>
      </c>
      <c r="H15" s="97">
        <v>0</v>
      </c>
      <c r="I15" s="97">
        <v>0</v>
      </c>
      <c r="J15" s="97">
        <v>0</v>
      </c>
      <c r="K15" s="97">
        <v>0</v>
      </c>
      <c r="L15" s="97">
        <v>1</v>
      </c>
      <c r="M15" s="97">
        <v>1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f t="shared" si="1"/>
        <v>0.4</v>
      </c>
      <c r="T15" s="98">
        <f t="shared" si="2"/>
        <v>0.25</v>
      </c>
      <c r="U15" s="98">
        <f t="shared" si="3"/>
        <v>0.65</v>
      </c>
    </row>
    <row r="16" spans="1:21" ht="10.15" customHeight="1" x14ac:dyDescent="0.2">
      <c r="A16" s="97"/>
      <c r="B16" s="72" t="s">
        <v>97</v>
      </c>
      <c r="C16" s="98">
        <f t="shared" si="0"/>
        <v>0.25</v>
      </c>
      <c r="D16" s="97">
        <v>1</v>
      </c>
      <c r="E16" s="97">
        <v>4</v>
      </c>
      <c r="F16" s="97">
        <v>0</v>
      </c>
      <c r="G16" s="97">
        <v>1</v>
      </c>
      <c r="H16" s="97">
        <v>1</v>
      </c>
      <c r="I16" s="97">
        <v>0</v>
      </c>
      <c r="J16" s="97">
        <v>0</v>
      </c>
      <c r="K16" s="97">
        <v>1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f t="shared" si="1"/>
        <v>0.25</v>
      </c>
      <c r="T16" s="98">
        <f t="shared" si="2"/>
        <v>0.5</v>
      </c>
      <c r="U16" s="98">
        <f t="shared" si="3"/>
        <v>0.75</v>
      </c>
    </row>
    <row r="17" spans="1:21" ht="10.15" customHeight="1" x14ac:dyDescent="0.2">
      <c r="A17" s="97">
        <v>14</v>
      </c>
      <c r="B17" s="72" t="s">
        <v>98</v>
      </c>
      <c r="C17" s="98">
        <f t="shared" si="0"/>
        <v>0.24444444444444444</v>
      </c>
      <c r="D17" s="97">
        <v>19</v>
      </c>
      <c r="E17" s="97">
        <v>45</v>
      </c>
      <c r="F17" s="97">
        <v>6</v>
      </c>
      <c r="G17" s="97">
        <v>11</v>
      </c>
      <c r="H17" s="97">
        <v>0</v>
      </c>
      <c r="I17" s="97">
        <v>0</v>
      </c>
      <c r="J17" s="97">
        <v>0</v>
      </c>
      <c r="K17" s="97">
        <v>4</v>
      </c>
      <c r="L17" s="97">
        <v>2</v>
      </c>
      <c r="M17" s="97">
        <v>8</v>
      </c>
      <c r="N17" s="97">
        <v>1</v>
      </c>
      <c r="O17" s="97">
        <v>0</v>
      </c>
      <c r="P17" s="97">
        <v>0</v>
      </c>
      <c r="Q17" s="97">
        <v>0</v>
      </c>
      <c r="R17" s="97">
        <v>0</v>
      </c>
      <c r="S17" s="98">
        <f t="shared" si="1"/>
        <v>0.29166666666666669</v>
      </c>
      <c r="T17" s="98">
        <f t="shared" si="2"/>
        <v>0.24444444444444444</v>
      </c>
      <c r="U17" s="98">
        <f t="shared" si="3"/>
        <v>0.53611111111111109</v>
      </c>
    </row>
    <row r="18" spans="1:21" ht="10.15" customHeight="1" x14ac:dyDescent="0.2">
      <c r="A18" s="97">
        <v>1</v>
      </c>
      <c r="B18" s="72" t="s">
        <v>99</v>
      </c>
      <c r="C18" s="98">
        <f t="shared" si="0"/>
        <v>0.23255813953488372</v>
      </c>
      <c r="D18" s="97">
        <v>22</v>
      </c>
      <c r="E18" s="97">
        <v>43</v>
      </c>
      <c r="F18" s="97">
        <v>4</v>
      </c>
      <c r="G18" s="97">
        <v>10</v>
      </c>
      <c r="H18" s="97">
        <v>0</v>
      </c>
      <c r="I18" s="97">
        <v>0</v>
      </c>
      <c r="J18" s="97">
        <v>0</v>
      </c>
      <c r="K18" s="97">
        <v>4</v>
      </c>
      <c r="L18" s="97">
        <v>8</v>
      </c>
      <c r="M18" s="97">
        <v>8</v>
      </c>
      <c r="N18" s="97">
        <v>1</v>
      </c>
      <c r="O18" s="97">
        <v>2</v>
      </c>
      <c r="P18" s="97">
        <v>0</v>
      </c>
      <c r="Q18" s="97">
        <v>0</v>
      </c>
      <c r="R18" s="97">
        <v>0</v>
      </c>
      <c r="S18" s="98">
        <f t="shared" si="1"/>
        <v>0.36538461538461536</v>
      </c>
      <c r="T18" s="98">
        <f t="shared" si="2"/>
        <v>0.23255813953488372</v>
      </c>
      <c r="U18" s="98">
        <f t="shared" si="3"/>
        <v>0.59794275491949911</v>
      </c>
    </row>
    <row r="19" spans="1:21" ht="10.15" customHeight="1" x14ac:dyDescent="0.2">
      <c r="A19" s="97">
        <v>20</v>
      </c>
      <c r="B19" s="72" t="s">
        <v>100</v>
      </c>
      <c r="C19" s="98">
        <f t="shared" si="0"/>
        <v>0.22222222222222221</v>
      </c>
      <c r="D19" s="97">
        <v>20</v>
      </c>
      <c r="E19" s="97">
        <v>45</v>
      </c>
      <c r="F19" s="97">
        <v>7</v>
      </c>
      <c r="G19" s="97">
        <v>10</v>
      </c>
      <c r="H19" s="97">
        <v>2</v>
      </c>
      <c r="I19" s="97">
        <v>0</v>
      </c>
      <c r="J19" s="97">
        <v>1</v>
      </c>
      <c r="K19" s="97">
        <v>6</v>
      </c>
      <c r="L19" s="97">
        <v>4</v>
      </c>
      <c r="M19" s="97">
        <v>5</v>
      </c>
      <c r="N19" s="97">
        <v>0</v>
      </c>
      <c r="O19" s="97">
        <v>3</v>
      </c>
      <c r="P19" s="97">
        <v>0</v>
      </c>
      <c r="Q19" s="97">
        <v>0</v>
      </c>
      <c r="R19" s="97">
        <v>0</v>
      </c>
      <c r="S19" s="98">
        <f t="shared" si="1"/>
        <v>0.2857142857142857</v>
      </c>
      <c r="T19" s="98">
        <f t="shared" si="2"/>
        <v>0.33333333333333331</v>
      </c>
      <c r="U19" s="98">
        <f t="shared" si="3"/>
        <v>0.61904761904761907</v>
      </c>
    </row>
    <row r="20" spans="1:21" ht="10.15" customHeight="1" x14ac:dyDescent="0.2">
      <c r="A20" s="97">
        <v>32</v>
      </c>
      <c r="B20" s="72" t="s">
        <v>101</v>
      </c>
      <c r="C20" s="98">
        <f t="shared" si="0"/>
        <v>0.22222222222222221</v>
      </c>
      <c r="D20" s="97">
        <v>15</v>
      </c>
      <c r="E20" s="97">
        <v>27</v>
      </c>
      <c r="F20" s="97">
        <v>4</v>
      </c>
      <c r="G20" s="97">
        <v>6</v>
      </c>
      <c r="H20" s="97">
        <v>2</v>
      </c>
      <c r="I20" s="97">
        <v>0</v>
      </c>
      <c r="J20" s="97">
        <v>0</v>
      </c>
      <c r="K20" s="97">
        <v>3</v>
      </c>
      <c r="L20" s="97">
        <v>4</v>
      </c>
      <c r="M20" s="97">
        <v>8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f t="shared" si="1"/>
        <v>0.32258064516129031</v>
      </c>
      <c r="T20" s="98">
        <f t="shared" si="2"/>
        <v>0.29629629629629628</v>
      </c>
      <c r="U20" s="98">
        <f t="shared" si="3"/>
        <v>0.61887694145758654</v>
      </c>
    </row>
    <row r="21" spans="1:21" ht="10.15" customHeight="1" x14ac:dyDescent="0.2">
      <c r="A21" s="97">
        <v>26</v>
      </c>
      <c r="B21" s="72" t="s">
        <v>102</v>
      </c>
      <c r="C21" s="98">
        <f t="shared" si="0"/>
        <v>0.17241379310344829</v>
      </c>
      <c r="D21" s="97">
        <v>15</v>
      </c>
      <c r="E21" s="97">
        <v>29</v>
      </c>
      <c r="F21" s="97">
        <v>6</v>
      </c>
      <c r="G21" s="97">
        <v>5</v>
      </c>
      <c r="H21" s="97">
        <v>1</v>
      </c>
      <c r="I21" s="97">
        <v>0</v>
      </c>
      <c r="J21" s="97">
        <v>0</v>
      </c>
      <c r="K21" s="97">
        <v>4</v>
      </c>
      <c r="L21" s="97">
        <v>6</v>
      </c>
      <c r="M21" s="97">
        <v>5</v>
      </c>
      <c r="N21" s="97">
        <v>1</v>
      </c>
      <c r="O21" s="97">
        <v>0</v>
      </c>
      <c r="P21" s="97">
        <v>0</v>
      </c>
      <c r="Q21" s="97">
        <v>0</v>
      </c>
      <c r="R21" s="97">
        <v>0</v>
      </c>
      <c r="S21" s="98">
        <f t="shared" si="1"/>
        <v>0.33333333333333331</v>
      </c>
      <c r="T21" s="98">
        <f t="shared" si="2"/>
        <v>0.20689655172413793</v>
      </c>
      <c r="U21" s="98">
        <f t="shared" si="3"/>
        <v>0.54022988505747127</v>
      </c>
    </row>
    <row r="22" spans="1:21" ht="10.15" customHeight="1" x14ac:dyDescent="0.2">
      <c r="A22" s="97">
        <v>5</v>
      </c>
      <c r="B22" s="72" t="s">
        <v>103</v>
      </c>
      <c r="C22" s="98">
        <f t="shared" si="0"/>
        <v>0.16666666666666666</v>
      </c>
      <c r="D22" s="97">
        <v>14</v>
      </c>
      <c r="E22" s="97">
        <v>36</v>
      </c>
      <c r="F22" s="97">
        <v>1</v>
      </c>
      <c r="G22" s="97">
        <v>6</v>
      </c>
      <c r="H22" s="97">
        <v>2</v>
      </c>
      <c r="I22" s="97">
        <v>0</v>
      </c>
      <c r="J22" s="97">
        <v>0</v>
      </c>
      <c r="K22" s="97">
        <v>4</v>
      </c>
      <c r="L22" s="97">
        <v>1</v>
      </c>
      <c r="M22" s="97">
        <v>5</v>
      </c>
      <c r="N22" s="97">
        <v>2</v>
      </c>
      <c r="O22" s="97">
        <v>0</v>
      </c>
      <c r="P22" s="97">
        <v>0</v>
      </c>
      <c r="Q22" s="97">
        <v>0</v>
      </c>
      <c r="R22" s="97">
        <v>0</v>
      </c>
      <c r="S22" s="98">
        <f t="shared" si="1"/>
        <v>0.23076923076923078</v>
      </c>
      <c r="T22" s="98">
        <f t="shared" si="2"/>
        <v>0.22222222222222221</v>
      </c>
      <c r="U22" s="98">
        <f t="shared" si="3"/>
        <v>0.45299145299145299</v>
      </c>
    </row>
    <row r="23" spans="1:21" ht="10.15" customHeight="1" x14ac:dyDescent="0.2">
      <c r="A23" s="97">
        <v>12</v>
      </c>
      <c r="B23" s="72" t="s">
        <v>104</v>
      </c>
      <c r="C23" s="98">
        <f t="shared" si="0"/>
        <v>0.15384615384615385</v>
      </c>
      <c r="D23" s="97">
        <v>11</v>
      </c>
      <c r="E23" s="97">
        <v>13</v>
      </c>
      <c r="F23" s="97">
        <v>2</v>
      </c>
      <c r="G23" s="97">
        <v>2</v>
      </c>
      <c r="H23" s="97">
        <v>0</v>
      </c>
      <c r="I23" s="97">
        <v>0</v>
      </c>
      <c r="J23" s="97">
        <v>0</v>
      </c>
      <c r="K23" s="97">
        <v>0</v>
      </c>
      <c r="L23" s="97">
        <v>6</v>
      </c>
      <c r="M23" s="97">
        <v>7</v>
      </c>
      <c r="N23" s="97">
        <v>1</v>
      </c>
      <c r="O23" s="97">
        <v>2</v>
      </c>
      <c r="P23" s="97">
        <v>0</v>
      </c>
      <c r="Q23" s="97">
        <v>0</v>
      </c>
      <c r="R23" s="97">
        <v>0</v>
      </c>
      <c r="S23" s="98">
        <f t="shared" si="1"/>
        <v>0.45</v>
      </c>
      <c r="T23" s="98">
        <f t="shared" si="2"/>
        <v>0.15384615384615385</v>
      </c>
      <c r="U23" s="98">
        <f t="shared" si="3"/>
        <v>0.60384615384615392</v>
      </c>
    </row>
    <row r="24" spans="1:21" ht="10.15" customHeight="1" x14ac:dyDescent="0.2">
      <c r="A24" s="97">
        <v>11</v>
      </c>
      <c r="B24" s="72" t="s">
        <v>105</v>
      </c>
      <c r="C24" s="98">
        <f t="shared" si="0"/>
        <v>0</v>
      </c>
      <c r="D24" s="97">
        <v>6</v>
      </c>
      <c r="E24" s="97">
        <v>6</v>
      </c>
      <c r="F24" s="97">
        <v>2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2</v>
      </c>
      <c r="M24" s="97">
        <v>4</v>
      </c>
      <c r="N24" s="97">
        <v>0</v>
      </c>
      <c r="O24" s="97">
        <v>1</v>
      </c>
      <c r="P24" s="97">
        <v>0</v>
      </c>
      <c r="Q24" s="97">
        <v>0</v>
      </c>
      <c r="R24" s="97">
        <v>0</v>
      </c>
      <c r="S24" s="98">
        <f t="shared" si="1"/>
        <v>0.25</v>
      </c>
      <c r="T24" s="98">
        <f t="shared" si="2"/>
        <v>0</v>
      </c>
      <c r="U24" s="98">
        <f t="shared" si="3"/>
        <v>0.25</v>
      </c>
    </row>
    <row r="25" spans="1:21" ht="10.15" customHeight="1" x14ac:dyDescent="0.2">
      <c r="A25" s="97">
        <v>33</v>
      </c>
      <c r="B25" s="72" t="s">
        <v>106</v>
      </c>
      <c r="C25" s="98">
        <f t="shared" si="0"/>
        <v>0</v>
      </c>
      <c r="D25" s="97">
        <v>6</v>
      </c>
      <c r="E25" s="97">
        <v>7</v>
      </c>
      <c r="F25" s="97">
        <v>2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3</v>
      </c>
      <c r="M25" s="97">
        <v>4</v>
      </c>
      <c r="N25" s="97">
        <v>0</v>
      </c>
      <c r="O25" s="97">
        <v>2</v>
      </c>
      <c r="P25" s="97">
        <v>0</v>
      </c>
      <c r="Q25" s="97">
        <v>0</v>
      </c>
      <c r="R25" s="97">
        <v>0</v>
      </c>
      <c r="S25" s="98">
        <f t="shared" si="1"/>
        <v>0.3</v>
      </c>
      <c r="T25" s="98">
        <f t="shared" si="2"/>
        <v>0</v>
      </c>
      <c r="U25" s="98">
        <f t="shared" si="3"/>
        <v>0.3</v>
      </c>
    </row>
    <row r="26" spans="1:21" ht="10.15" customHeight="1" x14ac:dyDescent="0.2">
      <c r="A26" s="97">
        <v>22</v>
      </c>
      <c r="B26" s="72" t="s">
        <v>107</v>
      </c>
      <c r="C26" s="98">
        <f t="shared" si="0"/>
        <v>0</v>
      </c>
      <c r="D26" s="97">
        <v>4</v>
      </c>
      <c r="E26" s="97">
        <v>6</v>
      </c>
      <c r="F26" s="97">
        <v>1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1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f t="shared" si="1"/>
        <v>0.14285714285714285</v>
      </c>
      <c r="T26" s="98">
        <f t="shared" si="2"/>
        <v>0</v>
      </c>
      <c r="U26" s="98">
        <f t="shared" si="3"/>
        <v>0.14285714285714285</v>
      </c>
    </row>
    <row r="27" spans="1:21" ht="10.15" customHeight="1" x14ac:dyDescent="0.2">
      <c r="A27" s="97">
        <v>8</v>
      </c>
      <c r="B27" s="72" t="s">
        <v>108</v>
      </c>
      <c r="C27" s="98">
        <f t="shared" si="0"/>
        <v>0</v>
      </c>
      <c r="D27" s="97">
        <v>1</v>
      </c>
      <c r="E27" s="97">
        <v>2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1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f t="shared" si="1"/>
        <v>0.33333333333333331</v>
      </c>
      <c r="T27" s="98">
        <f t="shared" si="2"/>
        <v>0</v>
      </c>
      <c r="U27" s="98">
        <f t="shared" si="3"/>
        <v>0.33333333333333331</v>
      </c>
    </row>
    <row r="28" spans="1:21" ht="10.15" customHeight="1" x14ac:dyDescent="0.2">
      <c r="A28" s="97">
        <v>68</v>
      </c>
      <c r="B28" s="72" t="s">
        <v>109</v>
      </c>
      <c r="C28" s="98">
        <f t="shared" si="0"/>
        <v>0</v>
      </c>
      <c r="D28" s="97">
        <v>5</v>
      </c>
      <c r="E28" s="97">
        <v>8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3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f t="shared" si="1"/>
        <v>0</v>
      </c>
      <c r="T28" s="98">
        <f t="shared" si="2"/>
        <v>0</v>
      </c>
      <c r="U28" s="98">
        <f t="shared" si="3"/>
        <v>0</v>
      </c>
    </row>
    <row r="29" spans="1:21" ht="11.1" customHeight="1" x14ac:dyDescent="0.2">
      <c r="A29" s="162"/>
      <c r="B29" s="163" t="s">
        <v>110</v>
      </c>
      <c r="C29" s="164">
        <f t="shared" si="0"/>
        <v>0.26194144838212635</v>
      </c>
      <c r="D29" s="165">
        <v>26</v>
      </c>
      <c r="E29" s="165">
        <f t="shared" ref="E29:R29" si="4">SUM(E3:E28)</f>
        <v>649</v>
      </c>
      <c r="F29" s="165">
        <f t="shared" si="4"/>
        <v>116</v>
      </c>
      <c r="G29" s="165">
        <f t="shared" si="4"/>
        <v>170</v>
      </c>
      <c r="H29" s="165">
        <f t="shared" si="4"/>
        <v>23</v>
      </c>
      <c r="I29" s="165">
        <f t="shared" si="4"/>
        <v>2</v>
      </c>
      <c r="J29" s="165">
        <f t="shared" si="4"/>
        <v>2</v>
      </c>
      <c r="K29" s="165">
        <f t="shared" si="4"/>
        <v>79</v>
      </c>
      <c r="L29" s="165">
        <f t="shared" si="4"/>
        <v>82</v>
      </c>
      <c r="M29" s="165">
        <f t="shared" si="4"/>
        <v>130</v>
      </c>
      <c r="N29" s="165">
        <f t="shared" si="4"/>
        <v>15</v>
      </c>
      <c r="O29" s="165">
        <f t="shared" si="4"/>
        <v>49</v>
      </c>
      <c r="P29" s="165">
        <f t="shared" si="4"/>
        <v>5</v>
      </c>
      <c r="Q29" s="165">
        <f t="shared" si="4"/>
        <v>0</v>
      </c>
      <c r="R29" s="165">
        <f t="shared" si="4"/>
        <v>2</v>
      </c>
      <c r="S29" s="164">
        <f t="shared" si="1"/>
        <v>0.35695187165775399</v>
      </c>
      <c r="T29" s="164">
        <f t="shared" si="2"/>
        <v>0.31278890600924497</v>
      </c>
      <c r="U29" s="164">
        <f t="shared" si="3"/>
        <v>0.66974077766699902</v>
      </c>
    </row>
    <row r="30" spans="1:21" ht="7.15" customHeight="1" x14ac:dyDescent="0.2">
      <c r="A30" s="5"/>
      <c r="B30" s="7"/>
      <c r="C30" s="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ht="13.5" customHeight="1" x14ac:dyDescent="0.25">
      <c r="A31" s="161" t="s">
        <v>114</v>
      </c>
    </row>
    <row r="32" spans="1:21" ht="11.1" customHeight="1" x14ac:dyDescent="0.2">
      <c r="A32" s="76" t="s">
        <v>62</v>
      </c>
      <c r="B32" s="76" t="s">
        <v>63</v>
      </c>
      <c r="C32" s="83" t="s">
        <v>64</v>
      </c>
      <c r="D32" s="83" t="s">
        <v>65</v>
      </c>
      <c r="E32" s="83" t="s">
        <v>67</v>
      </c>
      <c r="F32" s="83" t="s">
        <v>68</v>
      </c>
      <c r="G32" s="83" t="s">
        <v>69</v>
      </c>
      <c r="H32" s="83" t="s">
        <v>70</v>
      </c>
      <c r="I32" s="83" t="s">
        <v>71</v>
      </c>
      <c r="J32" s="83" t="s">
        <v>72</v>
      </c>
      <c r="K32" s="83" t="s">
        <v>73</v>
      </c>
      <c r="L32" s="83" t="s">
        <v>74</v>
      </c>
      <c r="M32" s="83" t="s">
        <v>75</v>
      </c>
      <c r="N32" s="83" t="s">
        <v>76</v>
      </c>
      <c r="O32" s="83" t="s">
        <v>77</v>
      </c>
      <c r="P32" s="83" t="s">
        <v>78</v>
      </c>
      <c r="Q32" s="83" t="s">
        <v>79</v>
      </c>
      <c r="R32" s="83" t="s">
        <v>80</v>
      </c>
      <c r="S32" s="83" t="s">
        <v>81</v>
      </c>
      <c r="T32" s="83" t="s">
        <v>82</v>
      </c>
      <c r="U32" s="83" t="s">
        <v>83</v>
      </c>
    </row>
    <row r="33" spans="1:21" ht="10.15" customHeight="1" x14ac:dyDescent="0.2">
      <c r="A33" s="97"/>
      <c r="B33" s="72" t="s">
        <v>111</v>
      </c>
      <c r="C33" s="98">
        <f t="shared" ref="C33:C47" si="5">G33/E33</f>
        <v>0.625</v>
      </c>
      <c r="D33" s="97">
        <v>5</v>
      </c>
      <c r="E33" s="97">
        <v>16</v>
      </c>
      <c r="F33" s="97">
        <v>5</v>
      </c>
      <c r="G33" s="97">
        <v>10</v>
      </c>
      <c r="H33" s="97">
        <v>3</v>
      </c>
      <c r="I33" s="97">
        <v>0</v>
      </c>
      <c r="J33" s="97">
        <v>0</v>
      </c>
      <c r="K33" s="97">
        <v>8</v>
      </c>
      <c r="L33" s="97">
        <v>1</v>
      </c>
      <c r="M33" s="97">
        <v>4</v>
      </c>
      <c r="N33" s="97">
        <v>0</v>
      </c>
      <c r="O33" s="97">
        <v>4</v>
      </c>
      <c r="P33" s="97">
        <v>0</v>
      </c>
      <c r="Q33" s="97">
        <v>0</v>
      </c>
      <c r="R33" s="97">
        <v>1</v>
      </c>
      <c r="S33" s="98">
        <f t="shared" ref="S33:S47" si="6">(G33+L33+N33)/(E33+L33+N33+Q33+R33)</f>
        <v>0.61111111111111116</v>
      </c>
      <c r="T33" s="98">
        <f t="shared" ref="T33:T47" si="7">(G33+H33+2*I33+3*J33)/E33</f>
        <v>0.8125</v>
      </c>
      <c r="U33" s="98">
        <f t="shared" ref="U33:U47" si="8">S33+T33</f>
        <v>1.4236111111111112</v>
      </c>
    </row>
    <row r="34" spans="1:21" ht="10.15" customHeight="1" x14ac:dyDescent="0.2">
      <c r="A34" s="97"/>
      <c r="B34" s="72" t="s">
        <v>93</v>
      </c>
      <c r="C34" s="98">
        <f t="shared" si="5"/>
        <v>0.5</v>
      </c>
      <c r="D34" s="97">
        <v>5</v>
      </c>
      <c r="E34" s="97">
        <v>16</v>
      </c>
      <c r="F34" s="97">
        <v>2</v>
      </c>
      <c r="G34" s="97">
        <v>8</v>
      </c>
      <c r="H34" s="97">
        <v>0</v>
      </c>
      <c r="I34" s="97">
        <v>0</v>
      </c>
      <c r="J34" s="97">
        <v>1</v>
      </c>
      <c r="K34" s="97">
        <v>6</v>
      </c>
      <c r="L34" s="97">
        <v>1</v>
      </c>
      <c r="M34" s="97">
        <v>0</v>
      </c>
      <c r="N34" s="97">
        <v>0</v>
      </c>
      <c r="O34" s="97">
        <v>1</v>
      </c>
      <c r="P34" s="97">
        <v>0</v>
      </c>
      <c r="Q34" s="97">
        <v>0</v>
      </c>
      <c r="R34" s="97">
        <v>0</v>
      </c>
      <c r="S34" s="98">
        <f t="shared" si="6"/>
        <v>0.52941176470588236</v>
      </c>
      <c r="T34" s="98">
        <f t="shared" si="7"/>
        <v>0.6875</v>
      </c>
      <c r="U34" s="98">
        <f t="shared" si="8"/>
        <v>1.2169117647058822</v>
      </c>
    </row>
    <row r="35" spans="1:21" ht="10.15" customHeight="1" x14ac:dyDescent="0.2">
      <c r="A35" s="97"/>
      <c r="B35" s="72" t="s">
        <v>90</v>
      </c>
      <c r="C35" s="98">
        <f t="shared" si="5"/>
        <v>0.5</v>
      </c>
      <c r="D35" s="97">
        <v>4</v>
      </c>
      <c r="E35" s="97">
        <v>10</v>
      </c>
      <c r="F35" s="97">
        <v>8</v>
      </c>
      <c r="G35" s="97">
        <v>5</v>
      </c>
      <c r="H35" s="97">
        <v>0</v>
      </c>
      <c r="I35" s="97">
        <v>0</v>
      </c>
      <c r="J35" s="97">
        <v>0</v>
      </c>
      <c r="K35" s="97">
        <v>7</v>
      </c>
      <c r="L35" s="97">
        <v>5</v>
      </c>
      <c r="M35" s="97">
        <v>2</v>
      </c>
      <c r="N35" s="97">
        <v>0</v>
      </c>
      <c r="O35" s="97">
        <v>2</v>
      </c>
      <c r="P35" s="97">
        <v>0</v>
      </c>
      <c r="Q35" s="97">
        <v>0</v>
      </c>
      <c r="R35" s="97">
        <v>0</v>
      </c>
      <c r="S35" s="98">
        <f t="shared" si="6"/>
        <v>0.66666666666666663</v>
      </c>
      <c r="T35" s="98">
        <f t="shared" si="7"/>
        <v>0.5</v>
      </c>
      <c r="U35" s="98">
        <f t="shared" si="8"/>
        <v>1.1666666666666665</v>
      </c>
    </row>
    <row r="36" spans="1:21" ht="10.15" customHeight="1" x14ac:dyDescent="0.2">
      <c r="A36" s="97"/>
      <c r="B36" s="72" t="s">
        <v>87</v>
      </c>
      <c r="C36" s="98">
        <f t="shared" si="5"/>
        <v>0.5</v>
      </c>
      <c r="D36" s="97">
        <v>3</v>
      </c>
      <c r="E36" s="97">
        <v>8</v>
      </c>
      <c r="F36" s="97">
        <v>7</v>
      </c>
      <c r="G36" s="97">
        <v>4</v>
      </c>
      <c r="H36" s="97">
        <v>0</v>
      </c>
      <c r="I36" s="97">
        <v>0</v>
      </c>
      <c r="J36" s="97">
        <v>0</v>
      </c>
      <c r="K36" s="97">
        <v>0</v>
      </c>
      <c r="L36" s="97">
        <v>2</v>
      </c>
      <c r="M36" s="97">
        <v>1</v>
      </c>
      <c r="N36" s="97">
        <v>1</v>
      </c>
      <c r="O36" s="97">
        <v>9</v>
      </c>
      <c r="P36" s="97">
        <v>0</v>
      </c>
      <c r="Q36" s="97">
        <v>0</v>
      </c>
      <c r="R36" s="97">
        <v>0</v>
      </c>
      <c r="S36" s="98">
        <f t="shared" si="6"/>
        <v>0.63636363636363635</v>
      </c>
      <c r="T36" s="98">
        <f t="shared" si="7"/>
        <v>0.5</v>
      </c>
      <c r="U36" s="98">
        <f t="shared" si="8"/>
        <v>1.1363636363636362</v>
      </c>
    </row>
    <row r="37" spans="1:21" ht="10.15" customHeight="1" x14ac:dyDescent="0.2">
      <c r="A37" s="97"/>
      <c r="B37" s="72" t="s">
        <v>100</v>
      </c>
      <c r="C37" s="98">
        <f t="shared" si="5"/>
        <v>0.42857142857142855</v>
      </c>
      <c r="D37" s="97">
        <v>2</v>
      </c>
      <c r="E37" s="97">
        <v>7</v>
      </c>
      <c r="F37" s="97">
        <v>3</v>
      </c>
      <c r="G37" s="97">
        <v>3</v>
      </c>
      <c r="H37" s="97">
        <v>0</v>
      </c>
      <c r="I37" s="97">
        <v>0</v>
      </c>
      <c r="J37" s="97">
        <v>0</v>
      </c>
      <c r="K37" s="97">
        <v>1</v>
      </c>
      <c r="L37" s="97">
        <v>0</v>
      </c>
      <c r="M37" s="97">
        <v>0</v>
      </c>
      <c r="N37" s="97">
        <v>0</v>
      </c>
      <c r="O37" s="97">
        <v>2</v>
      </c>
      <c r="P37" s="97">
        <v>0</v>
      </c>
      <c r="Q37" s="97">
        <v>0</v>
      </c>
      <c r="R37" s="97">
        <v>0</v>
      </c>
      <c r="S37" s="98">
        <f t="shared" si="6"/>
        <v>0.42857142857142855</v>
      </c>
      <c r="T37" s="98">
        <f t="shared" si="7"/>
        <v>0.42857142857142855</v>
      </c>
      <c r="U37" s="98">
        <f t="shared" si="8"/>
        <v>0.8571428571428571</v>
      </c>
    </row>
    <row r="38" spans="1:21" ht="10.15" customHeight="1" x14ac:dyDescent="0.2">
      <c r="A38" s="97"/>
      <c r="B38" s="72" t="s">
        <v>98</v>
      </c>
      <c r="C38" s="98">
        <f t="shared" si="5"/>
        <v>0.42857142857142855</v>
      </c>
      <c r="D38" s="97">
        <v>4</v>
      </c>
      <c r="E38" s="97">
        <v>7</v>
      </c>
      <c r="F38" s="97">
        <v>3</v>
      </c>
      <c r="G38" s="97">
        <v>3</v>
      </c>
      <c r="H38" s="97">
        <v>1</v>
      </c>
      <c r="I38" s="97">
        <v>0</v>
      </c>
      <c r="J38" s="97">
        <v>0</v>
      </c>
      <c r="K38" s="97">
        <v>0</v>
      </c>
      <c r="L38" s="97">
        <v>2</v>
      </c>
      <c r="M38" s="97">
        <v>1</v>
      </c>
      <c r="N38" s="97">
        <v>1</v>
      </c>
      <c r="O38" s="97">
        <v>0</v>
      </c>
      <c r="P38" s="97">
        <v>0</v>
      </c>
      <c r="Q38" s="97">
        <v>0</v>
      </c>
      <c r="R38" s="97">
        <v>0</v>
      </c>
      <c r="S38" s="98">
        <f t="shared" si="6"/>
        <v>0.6</v>
      </c>
      <c r="T38" s="98">
        <f t="shared" si="7"/>
        <v>0.5714285714285714</v>
      </c>
      <c r="U38" s="98">
        <f t="shared" si="8"/>
        <v>1.1714285714285713</v>
      </c>
    </row>
    <row r="39" spans="1:21" ht="10.15" customHeight="1" x14ac:dyDescent="0.2">
      <c r="A39" s="97"/>
      <c r="B39" s="72" t="s">
        <v>94</v>
      </c>
      <c r="C39" s="98">
        <f t="shared" si="5"/>
        <v>0.33333333333333331</v>
      </c>
      <c r="D39" s="97">
        <v>5</v>
      </c>
      <c r="E39" s="97">
        <v>15</v>
      </c>
      <c r="F39" s="97">
        <v>2</v>
      </c>
      <c r="G39" s="97">
        <v>5</v>
      </c>
      <c r="H39" s="97">
        <v>0</v>
      </c>
      <c r="I39" s="97">
        <v>0</v>
      </c>
      <c r="J39" s="97">
        <v>0</v>
      </c>
      <c r="K39" s="97">
        <v>2</v>
      </c>
      <c r="L39" s="97">
        <v>0</v>
      </c>
      <c r="M39" s="97">
        <v>3</v>
      </c>
      <c r="N39" s="97">
        <v>0</v>
      </c>
      <c r="O39" s="97">
        <v>3</v>
      </c>
      <c r="P39" s="97">
        <v>0</v>
      </c>
      <c r="Q39" s="97">
        <v>0</v>
      </c>
      <c r="R39" s="97">
        <v>0</v>
      </c>
      <c r="S39" s="98">
        <f t="shared" si="6"/>
        <v>0.33333333333333331</v>
      </c>
      <c r="T39" s="98">
        <f t="shared" si="7"/>
        <v>0.33333333333333331</v>
      </c>
      <c r="U39" s="98">
        <f t="shared" si="8"/>
        <v>0.66666666666666663</v>
      </c>
    </row>
    <row r="40" spans="1:21" ht="10.15" customHeight="1" x14ac:dyDescent="0.2">
      <c r="A40" s="97"/>
      <c r="B40" s="72" t="s">
        <v>102</v>
      </c>
      <c r="C40" s="98">
        <f t="shared" si="5"/>
        <v>0.33333333333333331</v>
      </c>
      <c r="D40" s="97">
        <v>5</v>
      </c>
      <c r="E40" s="97">
        <v>15</v>
      </c>
      <c r="F40" s="97">
        <v>0</v>
      </c>
      <c r="G40" s="97">
        <v>5</v>
      </c>
      <c r="H40" s="97">
        <v>0</v>
      </c>
      <c r="I40" s="97">
        <v>0</v>
      </c>
      <c r="J40" s="97">
        <v>0</v>
      </c>
      <c r="K40" s="97">
        <v>2</v>
      </c>
      <c r="L40" s="97">
        <v>0</v>
      </c>
      <c r="M40" s="97">
        <v>2</v>
      </c>
      <c r="N40" s="97">
        <v>0</v>
      </c>
      <c r="O40" s="97">
        <v>1</v>
      </c>
      <c r="P40" s="97">
        <v>1</v>
      </c>
      <c r="Q40" s="97">
        <v>0</v>
      </c>
      <c r="R40" s="97">
        <v>0</v>
      </c>
      <c r="S40" s="98">
        <f t="shared" si="6"/>
        <v>0.33333333333333331</v>
      </c>
      <c r="T40" s="98">
        <f t="shared" si="7"/>
        <v>0.33333333333333331</v>
      </c>
      <c r="U40" s="98">
        <f t="shared" si="8"/>
        <v>0.66666666666666663</v>
      </c>
    </row>
    <row r="41" spans="1:21" ht="10.15" customHeight="1" x14ac:dyDescent="0.2">
      <c r="A41" s="97"/>
      <c r="B41" s="72" t="s">
        <v>86</v>
      </c>
      <c r="C41" s="98">
        <f t="shared" si="5"/>
        <v>0.27777777777777779</v>
      </c>
      <c r="D41" s="97">
        <v>5</v>
      </c>
      <c r="E41" s="97">
        <v>18</v>
      </c>
      <c r="F41" s="97">
        <v>4</v>
      </c>
      <c r="G41" s="97">
        <v>5</v>
      </c>
      <c r="H41" s="97">
        <v>2</v>
      </c>
      <c r="I41" s="97">
        <v>1</v>
      </c>
      <c r="J41" s="97">
        <v>0</v>
      </c>
      <c r="K41" s="97">
        <v>2</v>
      </c>
      <c r="L41" s="97">
        <v>0</v>
      </c>
      <c r="M41" s="97">
        <v>5</v>
      </c>
      <c r="N41" s="97">
        <v>0</v>
      </c>
      <c r="O41" s="97">
        <v>0</v>
      </c>
      <c r="P41" s="97">
        <v>0</v>
      </c>
      <c r="Q41" s="97">
        <v>0</v>
      </c>
      <c r="R41" s="97">
        <v>0</v>
      </c>
      <c r="S41" s="98">
        <f t="shared" si="6"/>
        <v>0.27777777777777779</v>
      </c>
      <c r="T41" s="98">
        <f t="shared" si="7"/>
        <v>0.5</v>
      </c>
      <c r="U41" s="98">
        <f t="shared" si="8"/>
        <v>0.77777777777777779</v>
      </c>
    </row>
    <row r="42" spans="1:21" ht="10.15" customHeight="1" x14ac:dyDescent="0.2">
      <c r="A42" s="97"/>
      <c r="B42" s="72" t="s">
        <v>101</v>
      </c>
      <c r="C42" s="98">
        <f t="shared" si="5"/>
        <v>0.25</v>
      </c>
      <c r="D42" s="97">
        <v>3</v>
      </c>
      <c r="E42" s="97">
        <v>8</v>
      </c>
      <c r="F42" s="97">
        <v>1</v>
      </c>
      <c r="G42" s="97">
        <v>2</v>
      </c>
      <c r="H42" s="97">
        <v>0</v>
      </c>
      <c r="I42" s="97">
        <v>0</v>
      </c>
      <c r="J42" s="97">
        <v>0</v>
      </c>
      <c r="K42" s="97">
        <v>1</v>
      </c>
      <c r="L42" s="97">
        <v>0</v>
      </c>
      <c r="M42" s="97">
        <v>1</v>
      </c>
      <c r="N42" s="97">
        <v>0</v>
      </c>
      <c r="O42" s="97">
        <v>0</v>
      </c>
      <c r="P42" s="97">
        <v>0</v>
      </c>
      <c r="Q42" s="97">
        <v>0</v>
      </c>
      <c r="R42" s="97">
        <v>1</v>
      </c>
      <c r="S42" s="98">
        <f t="shared" si="6"/>
        <v>0.22222222222222221</v>
      </c>
      <c r="T42" s="98">
        <f t="shared" si="7"/>
        <v>0.25</v>
      </c>
      <c r="U42" s="98">
        <f t="shared" si="8"/>
        <v>0.47222222222222221</v>
      </c>
    </row>
    <row r="43" spans="1:21" ht="10.15" customHeight="1" x14ac:dyDescent="0.2">
      <c r="A43" s="97"/>
      <c r="B43" s="72" t="s">
        <v>104</v>
      </c>
      <c r="C43" s="98">
        <f t="shared" si="5"/>
        <v>0.1111111111111111</v>
      </c>
      <c r="D43" s="97">
        <v>4</v>
      </c>
      <c r="E43" s="97">
        <v>9</v>
      </c>
      <c r="F43" s="97">
        <v>1</v>
      </c>
      <c r="G43" s="97">
        <v>1</v>
      </c>
      <c r="H43" s="97">
        <v>1</v>
      </c>
      <c r="I43" s="97">
        <v>0</v>
      </c>
      <c r="J43" s="97">
        <v>0</v>
      </c>
      <c r="K43" s="97">
        <v>0</v>
      </c>
      <c r="L43" s="97">
        <v>1</v>
      </c>
      <c r="M43" s="97">
        <v>6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98">
        <f t="shared" si="6"/>
        <v>0.2</v>
      </c>
      <c r="T43" s="98">
        <f t="shared" si="7"/>
        <v>0.22222222222222221</v>
      </c>
      <c r="U43" s="98">
        <f t="shared" si="8"/>
        <v>0.42222222222222222</v>
      </c>
    </row>
    <row r="44" spans="1:21" ht="10.15" customHeight="1" x14ac:dyDescent="0.2">
      <c r="A44" s="97"/>
      <c r="B44" s="72" t="s">
        <v>89</v>
      </c>
      <c r="C44" s="98">
        <f t="shared" si="5"/>
        <v>0.1111111111111111</v>
      </c>
      <c r="D44" s="97">
        <v>3</v>
      </c>
      <c r="E44" s="97">
        <v>9</v>
      </c>
      <c r="F44" s="97">
        <v>1</v>
      </c>
      <c r="G44" s="97">
        <v>1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3</v>
      </c>
      <c r="N44" s="97">
        <v>1</v>
      </c>
      <c r="O44" s="97">
        <v>3</v>
      </c>
      <c r="P44" s="97">
        <v>0</v>
      </c>
      <c r="Q44" s="97">
        <v>0</v>
      </c>
      <c r="R44" s="97">
        <v>0</v>
      </c>
      <c r="S44" s="98">
        <f t="shared" si="6"/>
        <v>0.2</v>
      </c>
      <c r="T44" s="98">
        <f t="shared" si="7"/>
        <v>0.1111111111111111</v>
      </c>
      <c r="U44" s="98">
        <f t="shared" si="8"/>
        <v>0.31111111111111112</v>
      </c>
    </row>
    <row r="45" spans="1:21" ht="10.15" customHeight="1" x14ac:dyDescent="0.2">
      <c r="A45" s="97"/>
      <c r="B45" s="72" t="s">
        <v>112</v>
      </c>
      <c r="C45" s="98">
        <f t="shared" si="5"/>
        <v>0.1111111111111111</v>
      </c>
      <c r="D45" s="97">
        <v>5</v>
      </c>
      <c r="E45" s="97">
        <v>9</v>
      </c>
      <c r="F45" s="97">
        <v>0</v>
      </c>
      <c r="G45" s="97">
        <v>1</v>
      </c>
      <c r="H45" s="97">
        <v>0</v>
      </c>
      <c r="I45" s="97">
        <v>0</v>
      </c>
      <c r="J45" s="97">
        <v>0</v>
      </c>
      <c r="K45" s="97">
        <v>1</v>
      </c>
      <c r="L45" s="97">
        <v>1</v>
      </c>
      <c r="M45" s="97">
        <v>3</v>
      </c>
      <c r="N45" s="97">
        <v>0</v>
      </c>
      <c r="O45" s="97">
        <v>0</v>
      </c>
      <c r="P45" s="97">
        <v>1</v>
      </c>
      <c r="Q45" s="97">
        <v>0</v>
      </c>
      <c r="R45" s="97">
        <v>0</v>
      </c>
      <c r="S45" s="98">
        <f t="shared" si="6"/>
        <v>0.2</v>
      </c>
      <c r="T45" s="98">
        <f t="shared" si="7"/>
        <v>0.1111111111111111</v>
      </c>
      <c r="U45" s="98">
        <f t="shared" si="8"/>
        <v>0.31111111111111112</v>
      </c>
    </row>
    <row r="46" spans="1:21" ht="10.15" customHeight="1" x14ac:dyDescent="0.2">
      <c r="A46" s="97"/>
      <c r="B46" s="72" t="s">
        <v>92</v>
      </c>
      <c r="C46" s="98">
        <f t="shared" si="5"/>
        <v>0</v>
      </c>
      <c r="D46" s="97">
        <v>1</v>
      </c>
      <c r="E46" s="97">
        <v>3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8">
        <f t="shared" si="6"/>
        <v>0</v>
      </c>
      <c r="T46" s="98">
        <f t="shared" si="7"/>
        <v>0</v>
      </c>
      <c r="U46" s="98">
        <f t="shared" si="8"/>
        <v>0</v>
      </c>
    </row>
    <row r="47" spans="1:21" ht="10.15" customHeight="1" x14ac:dyDescent="0.2">
      <c r="A47" s="162"/>
      <c r="B47" s="163" t="s">
        <v>110</v>
      </c>
      <c r="C47" s="164">
        <f t="shared" si="5"/>
        <v>0.35333333333333333</v>
      </c>
      <c r="D47" s="165">
        <v>5</v>
      </c>
      <c r="E47" s="165">
        <v>150</v>
      </c>
      <c r="F47" s="165">
        <v>37</v>
      </c>
      <c r="G47" s="165">
        <v>53</v>
      </c>
      <c r="H47" s="165">
        <v>7</v>
      </c>
      <c r="I47" s="165">
        <v>1</v>
      </c>
      <c r="J47" s="165">
        <v>1</v>
      </c>
      <c r="K47" s="165">
        <v>30</v>
      </c>
      <c r="L47" s="165">
        <v>13</v>
      </c>
      <c r="M47" s="165">
        <v>31</v>
      </c>
      <c r="N47" s="165">
        <v>3</v>
      </c>
      <c r="O47" s="165">
        <v>25</v>
      </c>
      <c r="P47" s="165">
        <v>2</v>
      </c>
      <c r="Q47" s="165">
        <v>0</v>
      </c>
      <c r="R47" s="165">
        <v>2</v>
      </c>
      <c r="S47" s="164">
        <f t="shared" si="6"/>
        <v>0.4107142857142857</v>
      </c>
      <c r="T47" s="164">
        <f t="shared" si="7"/>
        <v>0.43333333333333335</v>
      </c>
      <c r="U47" s="164">
        <f t="shared" si="8"/>
        <v>0.84404761904761905</v>
      </c>
    </row>
    <row r="48" spans="1:21" ht="3" customHeight="1" x14ac:dyDescent="0.2"/>
    <row r="49" spans="1:21" ht="10.9" customHeight="1" x14ac:dyDescent="0.25">
      <c r="A49" s="161" t="s">
        <v>115</v>
      </c>
    </row>
    <row r="50" spans="1:21" ht="11.1" customHeight="1" x14ac:dyDescent="0.2">
      <c r="A50" s="105" t="s">
        <v>62</v>
      </c>
      <c r="B50" s="105" t="s">
        <v>63</v>
      </c>
      <c r="C50" s="108" t="s">
        <v>64</v>
      </c>
      <c r="D50" s="108" t="s">
        <v>65</v>
      </c>
      <c r="E50" s="108" t="s">
        <v>67</v>
      </c>
      <c r="F50" s="108" t="s">
        <v>68</v>
      </c>
      <c r="G50" s="108" t="s">
        <v>69</v>
      </c>
      <c r="H50" s="108" t="s">
        <v>70</v>
      </c>
      <c r="I50" s="108" t="s">
        <v>71</v>
      </c>
      <c r="J50" s="108" t="s">
        <v>72</v>
      </c>
      <c r="K50" s="108" t="s">
        <v>73</v>
      </c>
      <c r="L50" s="108" t="s">
        <v>74</v>
      </c>
      <c r="M50" s="108" t="s">
        <v>75</v>
      </c>
      <c r="N50" s="108" t="s">
        <v>76</v>
      </c>
      <c r="O50" s="108" t="s">
        <v>77</v>
      </c>
      <c r="P50" s="108" t="s">
        <v>78</v>
      </c>
      <c r="Q50" s="108" t="s">
        <v>79</v>
      </c>
      <c r="R50" s="108" t="s">
        <v>80</v>
      </c>
      <c r="S50" s="108" t="s">
        <v>81</v>
      </c>
      <c r="T50" s="108" t="s">
        <v>82</v>
      </c>
      <c r="U50" s="108" t="s">
        <v>83</v>
      </c>
    </row>
    <row r="51" spans="1:21" ht="10.15" customHeight="1" x14ac:dyDescent="0.2">
      <c r="A51" s="167"/>
      <c r="B51" s="168" t="s">
        <v>84</v>
      </c>
      <c r="C51" s="98">
        <f t="shared" ref="C51:C77" si="9">G51/E51</f>
        <v>0.66666666666666663</v>
      </c>
      <c r="D51" s="97">
        <v>1</v>
      </c>
      <c r="E51" s="97">
        <v>3</v>
      </c>
      <c r="F51" s="97">
        <v>0</v>
      </c>
      <c r="G51" s="97">
        <v>2</v>
      </c>
      <c r="H51" s="97">
        <v>0</v>
      </c>
      <c r="I51" s="97">
        <v>0</v>
      </c>
      <c r="J51" s="97">
        <v>0</v>
      </c>
      <c r="K51" s="97">
        <v>1</v>
      </c>
      <c r="L51" s="97">
        <v>0</v>
      </c>
      <c r="M51" s="97">
        <v>1</v>
      </c>
      <c r="N51" s="97">
        <v>0</v>
      </c>
      <c r="O51" s="97">
        <v>0</v>
      </c>
      <c r="P51" s="97">
        <v>0</v>
      </c>
      <c r="Q51" s="97">
        <v>0</v>
      </c>
      <c r="R51" s="97">
        <v>0</v>
      </c>
      <c r="S51" s="98">
        <f t="shared" ref="S51:S76" si="10">(G51+L51+N51)/(E51+L51+N51+Q51+R51)</f>
        <v>0.66666666666666663</v>
      </c>
      <c r="T51" s="98">
        <f t="shared" ref="T51:T76" si="11">(G51+H51+2*I51+3*J51)/E51</f>
        <v>0.66666666666666663</v>
      </c>
      <c r="U51" s="98">
        <f t="shared" ref="U51:U76" si="12">S51+T51</f>
        <v>1.3333333333333333</v>
      </c>
    </row>
    <row r="52" spans="1:21" ht="10.15" customHeight="1" x14ac:dyDescent="0.2">
      <c r="A52" s="167"/>
      <c r="B52" s="168" t="s">
        <v>85</v>
      </c>
      <c r="C52" s="98">
        <f t="shared" si="9"/>
        <v>0.4</v>
      </c>
      <c r="D52" s="97">
        <v>2</v>
      </c>
      <c r="E52" s="97">
        <v>5</v>
      </c>
      <c r="F52" s="97">
        <v>1</v>
      </c>
      <c r="G52" s="97">
        <v>2</v>
      </c>
      <c r="H52" s="97">
        <v>0</v>
      </c>
      <c r="I52" s="97">
        <v>0</v>
      </c>
      <c r="J52" s="97">
        <v>0</v>
      </c>
      <c r="K52" s="97">
        <v>0</v>
      </c>
      <c r="L52" s="97">
        <v>1</v>
      </c>
      <c r="M52" s="97">
        <v>2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8">
        <f t="shared" si="10"/>
        <v>0.5</v>
      </c>
      <c r="T52" s="98">
        <f t="shared" si="11"/>
        <v>0.4</v>
      </c>
      <c r="U52" s="98">
        <f t="shared" si="12"/>
        <v>0.9</v>
      </c>
    </row>
    <row r="53" spans="1:21" ht="10.15" customHeight="1" x14ac:dyDescent="0.2">
      <c r="A53" s="167">
        <v>60</v>
      </c>
      <c r="B53" s="168" t="s">
        <v>91</v>
      </c>
      <c r="C53" s="98">
        <f t="shared" si="9"/>
        <v>0.38596491228070173</v>
      </c>
      <c r="D53" s="97">
        <v>21</v>
      </c>
      <c r="E53" s="97">
        <v>57</v>
      </c>
      <c r="F53" s="97">
        <v>17</v>
      </c>
      <c r="G53" s="97">
        <v>22</v>
      </c>
      <c r="H53" s="97">
        <v>5</v>
      </c>
      <c r="I53" s="97">
        <v>0</v>
      </c>
      <c r="J53" s="97">
        <v>0</v>
      </c>
      <c r="K53" s="97">
        <v>16</v>
      </c>
      <c r="L53" s="97">
        <v>9</v>
      </c>
      <c r="M53" s="97">
        <v>10</v>
      </c>
      <c r="N53" s="97">
        <v>0</v>
      </c>
      <c r="O53" s="97">
        <v>9</v>
      </c>
      <c r="P53" s="97">
        <v>0</v>
      </c>
      <c r="Q53" s="97">
        <v>0</v>
      </c>
      <c r="R53" s="97">
        <v>0</v>
      </c>
      <c r="S53" s="98">
        <f t="shared" si="10"/>
        <v>0.46969696969696972</v>
      </c>
      <c r="T53" s="98">
        <f t="shared" si="11"/>
        <v>0.47368421052631576</v>
      </c>
      <c r="U53" s="98">
        <f t="shared" si="12"/>
        <v>0.94338118022328543</v>
      </c>
    </row>
    <row r="54" spans="1:21" ht="10.15" customHeight="1" x14ac:dyDescent="0.2">
      <c r="A54" s="167"/>
      <c r="B54" s="168" t="s">
        <v>87</v>
      </c>
      <c r="C54" s="98">
        <f t="shared" si="9"/>
        <v>0.37931034482758619</v>
      </c>
      <c r="D54" s="97">
        <v>22</v>
      </c>
      <c r="E54" s="97">
        <v>58</v>
      </c>
      <c r="F54" s="97">
        <v>20</v>
      </c>
      <c r="G54" s="97">
        <v>22</v>
      </c>
      <c r="H54" s="97">
        <v>4</v>
      </c>
      <c r="I54" s="97">
        <v>0</v>
      </c>
      <c r="J54" s="97">
        <v>1</v>
      </c>
      <c r="K54" s="97">
        <v>9</v>
      </c>
      <c r="L54" s="97">
        <v>7</v>
      </c>
      <c r="M54" s="97">
        <v>9</v>
      </c>
      <c r="N54" s="97">
        <v>1</v>
      </c>
      <c r="O54" s="97">
        <v>18</v>
      </c>
      <c r="P54" s="97">
        <v>1</v>
      </c>
      <c r="Q54" s="97">
        <v>0</v>
      </c>
      <c r="R54" s="97">
        <v>1</v>
      </c>
      <c r="S54" s="98">
        <f t="shared" si="10"/>
        <v>0.44776119402985076</v>
      </c>
      <c r="T54" s="98">
        <f t="shared" si="11"/>
        <v>0.5</v>
      </c>
      <c r="U54" s="98">
        <f t="shared" si="12"/>
        <v>0.94776119402985071</v>
      </c>
    </row>
    <row r="55" spans="1:21" ht="10.15" customHeight="1" x14ac:dyDescent="0.2">
      <c r="A55" s="167">
        <v>24</v>
      </c>
      <c r="B55" s="168" t="s">
        <v>86</v>
      </c>
      <c r="C55" s="98">
        <f t="shared" si="9"/>
        <v>0.34177215189873417</v>
      </c>
      <c r="D55" s="97">
        <v>28</v>
      </c>
      <c r="E55" s="97">
        <v>79</v>
      </c>
      <c r="F55" s="97">
        <v>14</v>
      </c>
      <c r="G55" s="97">
        <v>27</v>
      </c>
      <c r="H55" s="97">
        <v>5</v>
      </c>
      <c r="I55" s="97">
        <v>2</v>
      </c>
      <c r="J55" s="97">
        <v>0</v>
      </c>
      <c r="K55" s="97">
        <v>17</v>
      </c>
      <c r="L55" s="97">
        <v>7</v>
      </c>
      <c r="M55" s="97">
        <v>23</v>
      </c>
      <c r="N55" s="97">
        <v>1</v>
      </c>
      <c r="O55" s="97">
        <v>8</v>
      </c>
      <c r="P55" s="97">
        <v>1</v>
      </c>
      <c r="Q55" s="97">
        <v>0</v>
      </c>
      <c r="R55" s="97">
        <v>1</v>
      </c>
      <c r="S55" s="98">
        <f t="shared" si="10"/>
        <v>0.39772727272727271</v>
      </c>
      <c r="T55" s="98">
        <f t="shared" si="11"/>
        <v>0.45569620253164556</v>
      </c>
      <c r="U55" s="98">
        <f t="shared" si="12"/>
        <v>0.85342347525891826</v>
      </c>
    </row>
    <row r="56" spans="1:21" ht="10.15" customHeight="1" x14ac:dyDescent="0.2">
      <c r="A56" s="167"/>
      <c r="B56" s="168" t="s">
        <v>88</v>
      </c>
      <c r="C56" s="98">
        <f t="shared" si="9"/>
        <v>0.33333333333333331</v>
      </c>
      <c r="D56" s="97">
        <v>1</v>
      </c>
      <c r="E56" s="97">
        <v>3</v>
      </c>
      <c r="F56" s="97">
        <v>0</v>
      </c>
      <c r="G56" s="97">
        <v>1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97">
        <v>1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8">
        <f t="shared" si="10"/>
        <v>0.33333333333333331</v>
      </c>
      <c r="T56" s="98">
        <f t="shared" si="11"/>
        <v>0.33333333333333331</v>
      </c>
      <c r="U56" s="98">
        <f t="shared" si="12"/>
        <v>0.66666666666666663</v>
      </c>
    </row>
    <row r="57" spans="1:21" ht="10.15" customHeight="1" x14ac:dyDescent="0.2">
      <c r="A57" s="167"/>
      <c r="B57" s="168" t="s">
        <v>90</v>
      </c>
      <c r="C57" s="98">
        <f t="shared" si="9"/>
        <v>0.33333333333333331</v>
      </c>
      <c r="D57" s="97">
        <v>18</v>
      </c>
      <c r="E57" s="97">
        <v>51</v>
      </c>
      <c r="F57" s="97">
        <v>20</v>
      </c>
      <c r="G57" s="97">
        <v>17</v>
      </c>
      <c r="H57" s="97">
        <v>1</v>
      </c>
      <c r="I57" s="97">
        <v>0</v>
      </c>
      <c r="J57" s="97">
        <v>0</v>
      </c>
      <c r="K57" s="97">
        <v>7</v>
      </c>
      <c r="L57" s="97">
        <v>8</v>
      </c>
      <c r="M57" s="97">
        <v>9</v>
      </c>
      <c r="N57" s="97">
        <v>0</v>
      </c>
      <c r="O57" s="97">
        <v>9</v>
      </c>
      <c r="P57" s="97">
        <v>2</v>
      </c>
      <c r="Q57" s="97">
        <v>0</v>
      </c>
      <c r="R57" s="97">
        <v>0</v>
      </c>
      <c r="S57" s="98">
        <f t="shared" si="10"/>
        <v>0.42372881355932202</v>
      </c>
      <c r="T57" s="98">
        <f t="shared" si="11"/>
        <v>0.35294117647058826</v>
      </c>
      <c r="U57" s="98">
        <f t="shared" si="12"/>
        <v>0.77666999002991033</v>
      </c>
    </row>
    <row r="58" spans="1:21" ht="10.15" customHeight="1" x14ac:dyDescent="0.2">
      <c r="A58" s="167">
        <v>64</v>
      </c>
      <c r="B58" s="168" t="s">
        <v>93</v>
      </c>
      <c r="C58" s="98">
        <f t="shared" si="9"/>
        <v>0.33333333333333331</v>
      </c>
      <c r="D58" s="97">
        <v>26</v>
      </c>
      <c r="E58" s="97">
        <v>69</v>
      </c>
      <c r="F58" s="97">
        <v>8</v>
      </c>
      <c r="G58" s="97">
        <v>23</v>
      </c>
      <c r="H58" s="97">
        <v>3</v>
      </c>
      <c r="I58" s="97">
        <v>0</v>
      </c>
      <c r="J58" s="97">
        <v>1</v>
      </c>
      <c r="K58" s="97">
        <v>13</v>
      </c>
      <c r="L58" s="97">
        <v>6</v>
      </c>
      <c r="M58" s="97">
        <v>5</v>
      </c>
      <c r="N58" s="97">
        <v>1</v>
      </c>
      <c r="O58" s="97">
        <v>4</v>
      </c>
      <c r="P58" s="97">
        <v>0</v>
      </c>
      <c r="Q58" s="97">
        <v>0</v>
      </c>
      <c r="R58" s="97">
        <v>0</v>
      </c>
      <c r="S58" s="98">
        <f t="shared" si="10"/>
        <v>0.39473684210526316</v>
      </c>
      <c r="T58" s="98">
        <f t="shared" si="11"/>
        <v>0.42028985507246375</v>
      </c>
      <c r="U58" s="98">
        <f t="shared" si="12"/>
        <v>0.81502669717772691</v>
      </c>
    </row>
    <row r="59" spans="1:21" ht="10.15" customHeight="1" x14ac:dyDescent="0.2">
      <c r="A59" s="167">
        <v>8</v>
      </c>
      <c r="B59" s="168" t="s">
        <v>94</v>
      </c>
      <c r="C59" s="98">
        <f t="shared" si="9"/>
        <v>0.29310344827586204</v>
      </c>
      <c r="D59" s="97">
        <v>23</v>
      </c>
      <c r="E59" s="97">
        <v>58</v>
      </c>
      <c r="F59" s="97">
        <v>12</v>
      </c>
      <c r="G59" s="97">
        <v>17</v>
      </c>
      <c r="H59" s="97">
        <v>1</v>
      </c>
      <c r="I59" s="97">
        <v>0</v>
      </c>
      <c r="J59" s="97">
        <v>0</v>
      </c>
      <c r="K59" s="97">
        <v>7</v>
      </c>
      <c r="L59" s="97">
        <v>2</v>
      </c>
      <c r="M59" s="97">
        <v>10</v>
      </c>
      <c r="N59" s="97">
        <v>1</v>
      </c>
      <c r="O59" s="97">
        <v>8</v>
      </c>
      <c r="P59" s="97">
        <v>1</v>
      </c>
      <c r="Q59" s="97">
        <v>0</v>
      </c>
      <c r="R59" s="97">
        <v>0</v>
      </c>
      <c r="S59" s="98">
        <f t="shared" si="10"/>
        <v>0.32786885245901637</v>
      </c>
      <c r="T59" s="98">
        <f t="shared" si="11"/>
        <v>0.31034482758620691</v>
      </c>
      <c r="U59" s="98">
        <f t="shared" si="12"/>
        <v>0.63821368004522327</v>
      </c>
    </row>
    <row r="60" spans="1:21" ht="10.15" customHeight="1" x14ac:dyDescent="0.2">
      <c r="A60" s="167">
        <v>77</v>
      </c>
      <c r="B60" s="168" t="s">
        <v>89</v>
      </c>
      <c r="C60" s="98">
        <f t="shared" si="9"/>
        <v>0.27083333333333331</v>
      </c>
      <c r="D60" s="97">
        <v>19</v>
      </c>
      <c r="E60" s="97">
        <v>48</v>
      </c>
      <c r="F60" s="97">
        <v>9</v>
      </c>
      <c r="G60" s="97">
        <v>13</v>
      </c>
      <c r="H60" s="97">
        <v>1</v>
      </c>
      <c r="I60" s="97">
        <v>0</v>
      </c>
      <c r="J60" s="97">
        <v>0</v>
      </c>
      <c r="K60" s="97">
        <v>4</v>
      </c>
      <c r="L60" s="97">
        <v>4</v>
      </c>
      <c r="M60" s="97">
        <v>12</v>
      </c>
      <c r="N60" s="97">
        <v>3</v>
      </c>
      <c r="O60" s="97">
        <v>5</v>
      </c>
      <c r="P60" s="97">
        <v>0</v>
      </c>
      <c r="Q60" s="97">
        <v>0</v>
      </c>
      <c r="R60" s="97">
        <v>0</v>
      </c>
      <c r="S60" s="98">
        <f t="shared" si="10"/>
        <v>0.36363636363636365</v>
      </c>
      <c r="T60" s="98">
        <f t="shared" si="11"/>
        <v>0.29166666666666669</v>
      </c>
      <c r="U60" s="98">
        <f t="shared" si="12"/>
        <v>0.65530303030303028</v>
      </c>
    </row>
    <row r="61" spans="1:21" ht="10.15" customHeight="1" x14ac:dyDescent="0.2">
      <c r="A61" s="167">
        <v>14</v>
      </c>
      <c r="B61" s="168" t="s">
        <v>98</v>
      </c>
      <c r="C61" s="98">
        <f t="shared" si="9"/>
        <v>0.26923076923076922</v>
      </c>
      <c r="D61" s="97">
        <v>23</v>
      </c>
      <c r="E61" s="97">
        <v>52</v>
      </c>
      <c r="F61" s="97">
        <v>9</v>
      </c>
      <c r="G61" s="97">
        <v>14</v>
      </c>
      <c r="H61" s="97">
        <v>1</v>
      </c>
      <c r="I61" s="97">
        <v>0</v>
      </c>
      <c r="J61" s="97">
        <v>0</v>
      </c>
      <c r="K61" s="97">
        <v>4</v>
      </c>
      <c r="L61" s="97">
        <v>4</v>
      </c>
      <c r="M61" s="97">
        <v>9</v>
      </c>
      <c r="N61" s="97">
        <v>2</v>
      </c>
      <c r="O61" s="97">
        <v>0</v>
      </c>
      <c r="P61" s="97">
        <v>0</v>
      </c>
      <c r="Q61" s="97">
        <v>0</v>
      </c>
      <c r="R61" s="97">
        <v>0</v>
      </c>
      <c r="S61" s="98">
        <f t="shared" si="10"/>
        <v>0.34482758620689657</v>
      </c>
      <c r="T61" s="98">
        <f t="shared" si="11"/>
        <v>0.28846153846153844</v>
      </c>
      <c r="U61" s="98">
        <f t="shared" si="12"/>
        <v>0.63328912466843501</v>
      </c>
    </row>
    <row r="62" spans="1:21" ht="10.15" customHeight="1" x14ac:dyDescent="0.2">
      <c r="A62" s="167">
        <v>30</v>
      </c>
      <c r="B62" s="168" t="s">
        <v>92</v>
      </c>
      <c r="C62" s="98">
        <f t="shared" si="9"/>
        <v>0.25806451612903225</v>
      </c>
      <c r="D62" s="97">
        <v>14</v>
      </c>
      <c r="E62" s="97">
        <v>31</v>
      </c>
      <c r="F62" s="97">
        <v>7</v>
      </c>
      <c r="G62" s="97">
        <v>8</v>
      </c>
      <c r="H62" s="97">
        <v>0</v>
      </c>
      <c r="I62" s="97">
        <v>0</v>
      </c>
      <c r="J62" s="97">
        <v>0</v>
      </c>
      <c r="K62" s="97">
        <v>2</v>
      </c>
      <c r="L62" s="97">
        <v>7</v>
      </c>
      <c r="M62" s="97">
        <v>3</v>
      </c>
      <c r="N62" s="97">
        <v>4</v>
      </c>
      <c r="O62" s="97">
        <v>0</v>
      </c>
      <c r="P62" s="97">
        <v>0</v>
      </c>
      <c r="Q62" s="97">
        <v>0</v>
      </c>
      <c r="R62" s="97">
        <v>0</v>
      </c>
      <c r="S62" s="98">
        <f t="shared" si="10"/>
        <v>0.45238095238095238</v>
      </c>
      <c r="T62" s="98">
        <f t="shared" si="11"/>
        <v>0.25806451612903225</v>
      </c>
      <c r="U62" s="98">
        <f t="shared" si="12"/>
        <v>0.71044546850998458</v>
      </c>
    </row>
    <row r="63" spans="1:21" ht="10.15" customHeight="1" x14ac:dyDescent="0.2">
      <c r="A63" s="167"/>
      <c r="B63" s="168" t="s">
        <v>95</v>
      </c>
      <c r="C63" s="98">
        <f t="shared" si="9"/>
        <v>0.25</v>
      </c>
      <c r="D63" s="97">
        <v>6</v>
      </c>
      <c r="E63" s="97">
        <v>8</v>
      </c>
      <c r="F63" s="97">
        <v>2</v>
      </c>
      <c r="G63" s="97">
        <v>2</v>
      </c>
      <c r="H63" s="97">
        <v>0</v>
      </c>
      <c r="I63" s="97">
        <v>1</v>
      </c>
      <c r="J63" s="97">
        <v>0</v>
      </c>
      <c r="K63" s="97">
        <v>2</v>
      </c>
      <c r="L63" s="97">
        <v>1</v>
      </c>
      <c r="M63" s="97">
        <v>5</v>
      </c>
      <c r="N63" s="97">
        <v>0</v>
      </c>
      <c r="O63" s="97">
        <v>0</v>
      </c>
      <c r="P63" s="97">
        <v>0</v>
      </c>
      <c r="Q63" s="97">
        <v>0</v>
      </c>
      <c r="R63" s="97">
        <v>0</v>
      </c>
      <c r="S63" s="98">
        <f t="shared" si="10"/>
        <v>0.33333333333333331</v>
      </c>
      <c r="T63" s="98">
        <f t="shared" si="11"/>
        <v>0.5</v>
      </c>
      <c r="U63" s="98">
        <f t="shared" si="12"/>
        <v>0.83333333333333326</v>
      </c>
    </row>
    <row r="64" spans="1:21" ht="10.15" customHeight="1" x14ac:dyDescent="0.2">
      <c r="A64" s="167"/>
      <c r="B64" s="168" t="s">
        <v>96</v>
      </c>
      <c r="C64" s="98">
        <f t="shared" si="9"/>
        <v>0.25</v>
      </c>
      <c r="D64" s="97">
        <v>3</v>
      </c>
      <c r="E64" s="97">
        <v>4</v>
      </c>
      <c r="F64" s="97">
        <v>0</v>
      </c>
      <c r="G64" s="97">
        <v>1</v>
      </c>
      <c r="H64" s="97">
        <v>0</v>
      </c>
      <c r="I64" s="97">
        <v>0</v>
      </c>
      <c r="J64" s="97">
        <v>0</v>
      </c>
      <c r="K64" s="97">
        <v>0</v>
      </c>
      <c r="L64" s="97">
        <v>1</v>
      </c>
      <c r="M64" s="97">
        <v>1</v>
      </c>
      <c r="N64" s="97">
        <v>0</v>
      </c>
      <c r="O64" s="97">
        <v>0</v>
      </c>
      <c r="P64" s="97">
        <v>0</v>
      </c>
      <c r="Q64" s="97">
        <v>0</v>
      </c>
      <c r="R64" s="97">
        <v>0</v>
      </c>
      <c r="S64" s="98">
        <f t="shared" si="10"/>
        <v>0.4</v>
      </c>
      <c r="T64" s="98">
        <f t="shared" si="11"/>
        <v>0.25</v>
      </c>
      <c r="U64" s="98">
        <f t="shared" si="12"/>
        <v>0.65</v>
      </c>
    </row>
    <row r="65" spans="1:21" ht="10.15" customHeight="1" x14ac:dyDescent="0.2">
      <c r="A65" s="167"/>
      <c r="B65" s="168" t="s">
        <v>97</v>
      </c>
      <c r="C65" s="98">
        <f t="shared" si="9"/>
        <v>0.25</v>
      </c>
      <c r="D65" s="97">
        <v>1</v>
      </c>
      <c r="E65" s="97">
        <v>4</v>
      </c>
      <c r="F65" s="97">
        <v>0</v>
      </c>
      <c r="G65" s="97">
        <v>1</v>
      </c>
      <c r="H65" s="97">
        <v>1</v>
      </c>
      <c r="I65" s="97">
        <v>0</v>
      </c>
      <c r="J65" s="97">
        <v>0</v>
      </c>
      <c r="K65" s="97">
        <v>1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8">
        <f t="shared" si="10"/>
        <v>0.25</v>
      </c>
      <c r="T65" s="98">
        <f t="shared" si="11"/>
        <v>0.5</v>
      </c>
      <c r="U65" s="98">
        <f t="shared" si="12"/>
        <v>0.75</v>
      </c>
    </row>
    <row r="66" spans="1:21" ht="10.15" customHeight="1" x14ac:dyDescent="0.2">
      <c r="A66" s="167">
        <v>20</v>
      </c>
      <c r="B66" s="168" t="s">
        <v>100</v>
      </c>
      <c r="C66" s="98">
        <f t="shared" si="9"/>
        <v>0.25</v>
      </c>
      <c r="D66" s="97">
        <v>22</v>
      </c>
      <c r="E66" s="97">
        <v>52</v>
      </c>
      <c r="F66" s="97">
        <v>10</v>
      </c>
      <c r="G66" s="97">
        <v>13</v>
      </c>
      <c r="H66" s="97">
        <v>2</v>
      </c>
      <c r="I66" s="97">
        <v>0</v>
      </c>
      <c r="J66" s="97">
        <v>1</v>
      </c>
      <c r="K66" s="97">
        <v>7</v>
      </c>
      <c r="L66" s="97">
        <v>4</v>
      </c>
      <c r="M66" s="97">
        <v>5</v>
      </c>
      <c r="N66" s="97">
        <v>0</v>
      </c>
      <c r="O66" s="97">
        <v>5</v>
      </c>
      <c r="P66" s="97">
        <v>0</v>
      </c>
      <c r="Q66" s="97">
        <v>0</v>
      </c>
      <c r="R66" s="97">
        <v>0</v>
      </c>
      <c r="S66" s="98">
        <f t="shared" si="10"/>
        <v>0.30357142857142855</v>
      </c>
      <c r="T66" s="98">
        <f t="shared" si="11"/>
        <v>0.34615384615384615</v>
      </c>
      <c r="U66" s="98">
        <f t="shared" si="12"/>
        <v>0.64972527472527464</v>
      </c>
    </row>
    <row r="67" spans="1:21" ht="10.15" customHeight="1" x14ac:dyDescent="0.2">
      <c r="A67" s="167">
        <v>32</v>
      </c>
      <c r="B67" s="168" t="s">
        <v>101</v>
      </c>
      <c r="C67" s="98">
        <f t="shared" si="9"/>
        <v>0.22857142857142856</v>
      </c>
      <c r="D67" s="97">
        <v>18</v>
      </c>
      <c r="E67" s="97">
        <v>35</v>
      </c>
      <c r="F67" s="97">
        <v>5</v>
      </c>
      <c r="G67" s="97">
        <v>8</v>
      </c>
      <c r="H67" s="97">
        <v>2</v>
      </c>
      <c r="I67" s="97">
        <v>0</v>
      </c>
      <c r="J67" s="97">
        <v>0</v>
      </c>
      <c r="K67" s="97">
        <v>4</v>
      </c>
      <c r="L67" s="97">
        <v>4</v>
      </c>
      <c r="M67" s="97">
        <v>9</v>
      </c>
      <c r="N67" s="97">
        <v>0</v>
      </c>
      <c r="O67" s="97">
        <v>0</v>
      </c>
      <c r="P67" s="97">
        <v>0</v>
      </c>
      <c r="Q67" s="97">
        <v>0</v>
      </c>
      <c r="R67" s="97">
        <v>0</v>
      </c>
      <c r="S67" s="98">
        <f t="shared" si="10"/>
        <v>0.30769230769230771</v>
      </c>
      <c r="T67" s="98">
        <f t="shared" si="11"/>
        <v>0.2857142857142857</v>
      </c>
      <c r="U67" s="98">
        <f t="shared" si="12"/>
        <v>0.59340659340659341</v>
      </c>
    </row>
    <row r="68" spans="1:21" ht="10.15" customHeight="1" x14ac:dyDescent="0.2">
      <c r="A68" s="167">
        <v>26</v>
      </c>
      <c r="B68" s="168" t="s">
        <v>102</v>
      </c>
      <c r="C68" s="98">
        <f t="shared" si="9"/>
        <v>0.22727272727272727</v>
      </c>
      <c r="D68" s="97">
        <v>20</v>
      </c>
      <c r="E68" s="97">
        <v>44</v>
      </c>
      <c r="F68" s="97">
        <v>6</v>
      </c>
      <c r="G68" s="97">
        <v>10</v>
      </c>
      <c r="H68" s="97">
        <v>1</v>
      </c>
      <c r="I68" s="97">
        <v>0</v>
      </c>
      <c r="J68" s="97">
        <v>0</v>
      </c>
      <c r="K68" s="97">
        <v>6</v>
      </c>
      <c r="L68" s="97">
        <v>6</v>
      </c>
      <c r="M68" s="97">
        <v>7</v>
      </c>
      <c r="N68" s="97">
        <v>1</v>
      </c>
      <c r="O68" s="97">
        <v>1</v>
      </c>
      <c r="P68" s="97">
        <v>1</v>
      </c>
      <c r="Q68" s="97">
        <v>0</v>
      </c>
      <c r="R68" s="97">
        <v>0</v>
      </c>
      <c r="S68" s="98">
        <f t="shared" si="10"/>
        <v>0.33333333333333331</v>
      </c>
      <c r="T68" s="98">
        <f t="shared" si="11"/>
        <v>0.25</v>
      </c>
      <c r="U68" s="98">
        <f t="shared" si="12"/>
        <v>0.58333333333333326</v>
      </c>
    </row>
    <row r="69" spans="1:21" ht="10.15" customHeight="1" x14ac:dyDescent="0.2">
      <c r="A69" s="167">
        <v>1</v>
      </c>
      <c r="B69" s="168" t="s">
        <v>99</v>
      </c>
      <c r="C69" s="98">
        <f t="shared" si="9"/>
        <v>0.21153846153846154</v>
      </c>
      <c r="D69" s="97">
        <v>27</v>
      </c>
      <c r="E69" s="97">
        <v>52</v>
      </c>
      <c r="F69" s="97">
        <v>4</v>
      </c>
      <c r="G69" s="97">
        <v>11</v>
      </c>
      <c r="H69" s="97">
        <v>0</v>
      </c>
      <c r="I69" s="97">
        <v>0</v>
      </c>
      <c r="J69" s="97">
        <v>0</v>
      </c>
      <c r="K69" s="97">
        <v>5</v>
      </c>
      <c r="L69" s="97">
        <v>9</v>
      </c>
      <c r="M69" s="97">
        <v>11</v>
      </c>
      <c r="N69" s="97">
        <v>1</v>
      </c>
      <c r="O69" s="97">
        <v>2</v>
      </c>
      <c r="P69" s="97">
        <v>1</v>
      </c>
      <c r="Q69" s="97">
        <v>0</v>
      </c>
      <c r="R69" s="97">
        <v>0</v>
      </c>
      <c r="S69" s="98">
        <f t="shared" si="10"/>
        <v>0.33870967741935482</v>
      </c>
      <c r="T69" s="98">
        <f t="shared" si="11"/>
        <v>0.21153846153846154</v>
      </c>
      <c r="U69" s="98">
        <f t="shared" si="12"/>
        <v>0.55024813895781632</v>
      </c>
    </row>
    <row r="70" spans="1:21" ht="10.15" customHeight="1" x14ac:dyDescent="0.2">
      <c r="A70" s="167">
        <v>5</v>
      </c>
      <c r="B70" s="168" t="s">
        <v>103</v>
      </c>
      <c r="C70" s="98">
        <f t="shared" si="9"/>
        <v>0.16666666666666666</v>
      </c>
      <c r="D70" s="97">
        <v>14</v>
      </c>
      <c r="E70" s="97">
        <v>36</v>
      </c>
      <c r="F70" s="97">
        <v>1</v>
      </c>
      <c r="G70" s="97">
        <v>6</v>
      </c>
      <c r="H70" s="97">
        <v>2</v>
      </c>
      <c r="I70" s="97">
        <v>0</v>
      </c>
      <c r="J70" s="97">
        <v>0</v>
      </c>
      <c r="K70" s="97">
        <v>4</v>
      </c>
      <c r="L70" s="97">
        <v>1</v>
      </c>
      <c r="M70" s="97">
        <v>5</v>
      </c>
      <c r="N70" s="97">
        <v>2</v>
      </c>
      <c r="O70" s="97">
        <v>0</v>
      </c>
      <c r="P70" s="97">
        <v>0</v>
      </c>
      <c r="Q70" s="97">
        <v>0</v>
      </c>
      <c r="R70" s="97">
        <v>0</v>
      </c>
      <c r="S70" s="98">
        <f t="shared" si="10"/>
        <v>0.23076923076923078</v>
      </c>
      <c r="T70" s="98">
        <f t="shared" si="11"/>
        <v>0.22222222222222221</v>
      </c>
      <c r="U70" s="98">
        <f t="shared" si="12"/>
        <v>0.45299145299145299</v>
      </c>
    </row>
    <row r="71" spans="1:21" ht="10.15" customHeight="1" x14ac:dyDescent="0.2">
      <c r="A71" s="167">
        <v>12</v>
      </c>
      <c r="B71" s="168" t="s">
        <v>104</v>
      </c>
      <c r="C71" s="98">
        <f t="shared" si="9"/>
        <v>0.13636363636363635</v>
      </c>
      <c r="D71" s="97">
        <v>15</v>
      </c>
      <c r="E71" s="97">
        <v>22</v>
      </c>
      <c r="F71" s="97">
        <v>3</v>
      </c>
      <c r="G71" s="97">
        <v>3</v>
      </c>
      <c r="H71" s="97">
        <v>1</v>
      </c>
      <c r="I71" s="97">
        <v>0</v>
      </c>
      <c r="J71" s="97">
        <v>0</v>
      </c>
      <c r="K71" s="97">
        <v>0</v>
      </c>
      <c r="L71" s="97">
        <v>7</v>
      </c>
      <c r="M71" s="97">
        <v>13</v>
      </c>
      <c r="N71" s="97">
        <v>1</v>
      </c>
      <c r="O71" s="97">
        <v>2</v>
      </c>
      <c r="P71" s="97">
        <v>0</v>
      </c>
      <c r="Q71" s="97">
        <v>0</v>
      </c>
      <c r="R71" s="97">
        <v>0</v>
      </c>
      <c r="S71" s="98">
        <f t="shared" si="10"/>
        <v>0.36666666666666664</v>
      </c>
      <c r="T71" s="98">
        <f t="shared" si="11"/>
        <v>0.18181818181818182</v>
      </c>
      <c r="U71" s="98">
        <f t="shared" si="12"/>
        <v>0.54848484848484846</v>
      </c>
    </row>
    <row r="72" spans="1:21" ht="10.15" customHeight="1" x14ac:dyDescent="0.2">
      <c r="A72" s="167">
        <v>11</v>
      </c>
      <c r="B72" s="168" t="s">
        <v>105</v>
      </c>
      <c r="C72" s="98">
        <f t="shared" si="9"/>
        <v>0</v>
      </c>
      <c r="D72" s="97">
        <v>6</v>
      </c>
      <c r="E72" s="97">
        <v>6</v>
      </c>
      <c r="F72" s="97">
        <v>2</v>
      </c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2</v>
      </c>
      <c r="M72" s="97">
        <v>4</v>
      </c>
      <c r="N72" s="97">
        <v>0</v>
      </c>
      <c r="O72" s="97">
        <v>1</v>
      </c>
      <c r="P72" s="97">
        <v>0</v>
      </c>
      <c r="Q72" s="97">
        <v>0</v>
      </c>
      <c r="R72" s="97">
        <v>0</v>
      </c>
      <c r="S72" s="98">
        <f t="shared" si="10"/>
        <v>0.25</v>
      </c>
      <c r="T72" s="98">
        <f t="shared" si="11"/>
        <v>0</v>
      </c>
      <c r="U72" s="98">
        <f t="shared" si="12"/>
        <v>0.25</v>
      </c>
    </row>
    <row r="73" spans="1:21" ht="10.15" customHeight="1" x14ac:dyDescent="0.2">
      <c r="A73" s="167">
        <v>33</v>
      </c>
      <c r="B73" s="168" t="s">
        <v>106</v>
      </c>
      <c r="C73" s="98">
        <f t="shared" si="9"/>
        <v>0</v>
      </c>
      <c r="D73" s="97">
        <v>6</v>
      </c>
      <c r="E73" s="97">
        <v>7</v>
      </c>
      <c r="F73" s="97">
        <v>2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3</v>
      </c>
      <c r="M73" s="97">
        <v>4</v>
      </c>
      <c r="N73" s="97">
        <v>0</v>
      </c>
      <c r="O73" s="97">
        <v>2</v>
      </c>
      <c r="P73" s="97">
        <v>0</v>
      </c>
      <c r="Q73" s="97">
        <v>0</v>
      </c>
      <c r="R73" s="97">
        <v>0</v>
      </c>
      <c r="S73" s="98">
        <f t="shared" si="10"/>
        <v>0.3</v>
      </c>
      <c r="T73" s="98">
        <f t="shared" si="11"/>
        <v>0</v>
      </c>
      <c r="U73" s="98">
        <f t="shared" si="12"/>
        <v>0.3</v>
      </c>
    </row>
    <row r="74" spans="1:21" ht="10.15" customHeight="1" x14ac:dyDescent="0.2">
      <c r="A74" s="167">
        <v>22</v>
      </c>
      <c r="B74" s="168" t="s">
        <v>107</v>
      </c>
      <c r="C74" s="98">
        <f t="shared" si="9"/>
        <v>0</v>
      </c>
      <c r="D74" s="97">
        <v>4</v>
      </c>
      <c r="E74" s="97">
        <v>6</v>
      </c>
      <c r="F74" s="97">
        <v>1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1</v>
      </c>
      <c r="M74" s="97">
        <v>0</v>
      </c>
      <c r="N74" s="97">
        <v>0</v>
      </c>
      <c r="O74" s="97">
        <v>0</v>
      </c>
      <c r="P74" s="97">
        <v>0</v>
      </c>
      <c r="Q74" s="97">
        <v>0</v>
      </c>
      <c r="R74" s="97">
        <v>0</v>
      </c>
      <c r="S74" s="98">
        <f t="shared" si="10"/>
        <v>0.14285714285714285</v>
      </c>
      <c r="T74" s="98">
        <f t="shared" si="11"/>
        <v>0</v>
      </c>
      <c r="U74" s="98">
        <f t="shared" si="12"/>
        <v>0.14285714285714285</v>
      </c>
    </row>
    <row r="75" spans="1:21" ht="10.15" customHeight="1" x14ac:dyDescent="0.2">
      <c r="A75" s="167">
        <v>8</v>
      </c>
      <c r="B75" s="168" t="s">
        <v>108</v>
      </c>
      <c r="C75" s="98">
        <f t="shared" si="9"/>
        <v>0</v>
      </c>
      <c r="D75" s="97">
        <v>1</v>
      </c>
      <c r="E75" s="97">
        <v>2</v>
      </c>
      <c r="F75" s="97">
        <v>0</v>
      </c>
      <c r="G75" s="97">
        <v>0</v>
      </c>
      <c r="H75" s="97">
        <v>0</v>
      </c>
      <c r="I75" s="97">
        <v>0</v>
      </c>
      <c r="J75" s="97">
        <v>0</v>
      </c>
      <c r="K75" s="97">
        <v>0</v>
      </c>
      <c r="L75" s="97">
        <v>1</v>
      </c>
      <c r="M75" s="97">
        <v>0</v>
      </c>
      <c r="N75" s="97">
        <v>0</v>
      </c>
      <c r="O75" s="97">
        <v>0</v>
      </c>
      <c r="P75" s="97">
        <v>0</v>
      </c>
      <c r="Q75" s="97">
        <v>0</v>
      </c>
      <c r="R75" s="97">
        <v>0</v>
      </c>
      <c r="S75" s="98">
        <f t="shared" si="10"/>
        <v>0.33333333333333331</v>
      </c>
      <c r="T75" s="98">
        <f t="shared" si="11"/>
        <v>0</v>
      </c>
      <c r="U75" s="98">
        <f t="shared" si="12"/>
        <v>0.33333333333333331</v>
      </c>
    </row>
    <row r="76" spans="1:21" ht="10.15" customHeight="1" x14ac:dyDescent="0.2">
      <c r="A76" s="167">
        <v>68</v>
      </c>
      <c r="B76" s="168" t="s">
        <v>109</v>
      </c>
      <c r="C76" s="98">
        <f t="shared" si="9"/>
        <v>0</v>
      </c>
      <c r="D76" s="97">
        <v>5</v>
      </c>
      <c r="E76" s="97">
        <v>8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3</v>
      </c>
      <c r="N76" s="97">
        <v>0</v>
      </c>
      <c r="O76" s="97">
        <v>0</v>
      </c>
      <c r="P76" s="97">
        <v>0</v>
      </c>
      <c r="Q76" s="97">
        <v>0</v>
      </c>
      <c r="R76" s="97">
        <v>0</v>
      </c>
      <c r="S76" s="98">
        <f t="shared" si="10"/>
        <v>0</v>
      </c>
      <c r="T76" s="98">
        <f t="shared" si="11"/>
        <v>0</v>
      </c>
      <c r="U76" s="98">
        <f t="shared" si="12"/>
        <v>0</v>
      </c>
    </row>
    <row r="77" spans="1:21" ht="10.15" customHeight="1" x14ac:dyDescent="0.2">
      <c r="A77" s="162"/>
      <c r="B77" s="163" t="s">
        <v>110</v>
      </c>
      <c r="C77" s="164">
        <f t="shared" si="9"/>
        <v>0.27875</v>
      </c>
      <c r="D77" s="165">
        <v>31</v>
      </c>
      <c r="E77" s="165">
        <f t="shared" ref="E77:R77" si="13">SUM(E51:E76)</f>
        <v>800</v>
      </c>
      <c r="F77" s="165">
        <f t="shared" si="13"/>
        <v>153</v>
      </c>
      <c r="G77" s="165">
        <f t="shared" si="13"/>
        <v>223</v>
      </c>
      <c r="H77" s="165">
        <f t="shared" si="13"/>
        <v>30</v>
      </c>
      <c r="I77" s="165">
        <f t="shared" si="13"/>
        <v>3</v>
      </c>
      <c r="J77" s="165">
        <f t="shared" si="13"/>
        <v>3</v>
      </c>
      <c r="K77" s="165">
        <f t="shared" si="13"/>
        <v>109</v>
      </c>
      <c r="L77" s="165">
        <f t="shared" si="13"/>
        <v>95</v>
      </c>
      <c r="M77" s="165">
        <f t="shared" si="13"/>
        <v>161</v>
      </c>
      <c r="N77" s="165">
        <f t="shared" si="13"/>
        <v>18</v>
      </c>
      <c r="O77" s="165">
        <f t="shared" si="13"/>
        <v>74</v>
      </c>
      <c r="P77" s="165">
        <f t="shared" si="13"/>
        <v>7</v>
      </c>
      <c r="Q77" s="165">
        <f t="shared" si="13"/>
        <v>0</v>
      </c>
      <c r="R77" s="165">
        <f t="shared" si="13"/>
        <v>2</v>
      </c>
      <c r="S77" s="164">
        <f t="shared" ref="S77" si="14">(G77+L77+N77)/(E77+L77+N77+Q77+R77)</f>
        <v>0.36721311475409835</v>
      </c>
      <c r="T77" s="164">
        <f t="shared" ref="T77" si="15">(G77+H77+2*I77+3*J77)/E77</f>
        <v>0.33500000000000002</v>
      </c>
      <c r="U77" s="164">
        <f t="shared" ref="U77" si="16">S77+T77</f>
        <v>0.70221311475409842</v>
      </c>
    </row>
    <row r="78" spans="1:21" ht="4.9000000000000004" customHeight="1" x14ac:dyDescent="0.2"/>
    <row r="79" spans="1:21" ht="14.25" customHeight="1" x14ac:dyDescent="0.25">
      <c r="A79" s="161" t="s">
        <v>116</v>
      </c>
    </row>
    <row r="80" spans="1:21" ht="11.1" customHeight="1" x14ac:dyDescent="0.2">
      <c r="A80" s="105" t="s">
        <v>62</v>
      </c>
      <c r="B80" s="105" t="s">
        <v>63</v>
      </c>
      <c r="C80" s="108" t="s">
        <v>65</v>
      </c>
      <c r="D80" s="108" t="s">
        <v>117</v>
      </c>
      <c r="E80" s="108" t="s">
        <v>118</v>
      </c>
      <c r="F80" s="108" t="s">
        <v>68</v>
      </c>
      <c r="G80" s="108" t="s">
        <v>119</v>
      </c>
      <c r="H80" s="108" t="s">
        <v>69</v>
      </c>
      <c r="I80" s="108" t="s">
        <v>74</v>
      </c>
      <c r="J80" s="108" t="s">
        <v>76</v>
      </c>
      <c r="K80" s="108" t="s">
        <v>75</v>
      </c>
      <c r="L80" s="108" t="s">
        <v>120</v>
      </c>
      <c r="M80" s="108" t="s">
        <v>121</v>
      </c>
      <c r="N80" s="108" t="s">
        <v>122</v>
      </c>
      <c r="O80" s="108" t="s">
        <v>123</v>
      </c>
      <c r="P80" s="108" t="s">
        <v>124</v>
      </c>
      <c r="Q80" s="108" t="s">
        <v>125</v>
      </c>
      <c r="R80" s="108" t="s">
        <v>126</v>
      </c>
    </row>
    <row r="81" spans="1:18" ht="10.15" customHeight="1" x14ac:dyDescent="0.2">
      <c r="A81" s="97">
        <v>14</v>
      </c>
      <c r="B81" s="184" t="s">
        <v>127</v>
      </c>
      <c r="C81" s="97">
        <v>1</v>
      </c>
      <c r="D81" s="97">
        <v>0</v>
      </c>
      <c r="E81" s="97">
        <v>1</v>
      </c>
      <c r="F81" s="97">
        <v>0</v>
      </c>
      <c r="G81" s="97">
        <v>0</v>
      </c>
      <c r="H81" s="97">
        <v>1</v>
      </c>
      <c r="I81" s="97">
        <v>0</v>
      </c>
      <c r="J81" s="97">
        <v>0</v>
      </c>
      <c r="K81" s="97">
        <v>1</v>
      </c>
      <c r="L81" s="97">
        <v>0</v>
      </c>
      <c r="M81" s="97">
        <v>0</v>
      </c>
      <c r="N81" s="97">
        <v>0</v>
      </c>
      <c r="O81" s="97">
        <v>1</v>
      </c>
      <c r="P81" s="97">
        <v>0</v>
      </c>
      <c r="Q81" s="78">
        <f>7*(G81/E81)</f>
        <v>0</v>
      </c>
      <c r="R81" s="78">
        <f>(H81+I81)/E81</f>
        <v>1</v>
      </c>
    </row>
    <row r="82" spans="1:18" ht="10.15" customHeight="1" x14ac:dyDescent="0.2">
      <c r="A82" s="97">
        <v>11</v>
      </c>
      <c r="B82" s="184" t="s">
        <v>128</v>
      </c>
      <c r="C82" s="97">
        <v>1</v>
      </c>
      <c r="D82" s="97">
        <v>0</v>
      </c>
      <c r="E82" s="97">
        <v>0</v>
      </c>
      <c r="F82" s="97">
        <v>0</v>
      </c>
      <c r="G82" s="97">
        <v>0</v>
      </c>
      <c r="H82" s="97">
        <v>0</v>
      </c>
      <c r="I82" s="97">
        <v>0</v>
      </c>
      <c r="J82" s="97">
        <v>0</v>
      </c>
      <c r="K82" s="97">
        <v>0</v>
      </c>
      <c r="L82" s="97">
        <v>0</v>
      </c>
      <c r="M82" s="97">
        <v>0</v>
      </c>
      <c r="N82" s="97">
        <v>0</v>
      </c>
      <c r="O82" s="97">
        <v>0</v>
      </c>
      <c r="P82" s="97">
        <v>0</v>
      </c>
      <c r="Q82" s="78">
        <v>0</v>
      </c>
      <c r="R82" s="78">
        <v>0</v>
      </c>
    </row>
    <row r="83" spans="1:18" ht="10.15" customHeight="1" x14ac:dyDescent="0.2">
      <c r="A83" s="97">
        <v>20</v>
      </c>
      <c r="B83" s="184" t="s">
        <v>129</v>
      </c>
      <c r="C83" s="97">
        <v>11</v>
      </c>
      <c r="D83" s="97">
        <v>7</v>
      </c>
      <c r="E83" s="97">
        <v>39</v>
      </c>
      <c r="F83" s="97">
        <v>33</v>
      </c>
      <c r="G83" s="97">
        <v>17</v>
      </c>
      <c r="H83" s="97">
        <v>50</v>
      </c>
      <c r="I83" s="97">
        <v>27</v>
      </c>
      <c r="J83" s="97">
        <v>3</v>
      </c>
      <c r="K83" s="97">
        <v>25</v>
      </c>
      <c r="L83" s="97">
        <v>1</v>
      </c>
      <c r="M83" s="97">
        <v>0</v>
      </c>
      <c r="N83" s="97">
        <v>6</v>
      </c>
      <c r="O83" s="97">
        <v>1</v>
      </c>
      <c r="P83" s="97">
        <v>0</v>
      </c>
      <c r="Q83" s="78">
        <f t="shared" ref="Q83:Q94" si="17">7*(G83/E83)</f>
        <v>3.0512820512820511</v>
      </c>
      <c r="R83" s="78">
        <f t="shared" ref="R83:R94" si="18">(H83+I83)/E83</f>
        <v>1.9743589743589745</v>
      </c>
    </row>
    <row r="84" spans="1:18" ht="10.15" customHeight="1" x14ac:dyDescent="0.2">
      <c r="A84" s="97"/>
      <c r="B84" s="184" t="s">
        <v>130</v>
      </c>
      <c r="C84" s="97">
        <v>6</v>
      </c>
      <c r="D84" s="97">
        <v>1</v>
      </c>
      <c r="E84" s="78">
        <v>13.666600000000001</v>
      </c>
      <c r="F84" s="97">
        <v>7</v>
      </c>
      <c r="G84" s="97">
        <v>6</v>
      </c>
      <c r="H84" s="97">
        <v>16</v>
      </c>
      <c r="I84" s="97">
        <v>6</v>
      </c>
      <c r="J84" s="97">
        <v>7</v>
      </c>
      <c r="K84" s="97">
        <v>3</v>
      </c>
      <c r="L84" s="97">
        <v>0</v>
      </c>
      <c r="M84" s="97">
        <v>0</v>
      </c>
      <c r="N84" s="97">
        <v>1</v>
      </c>
      <c r="O84" s="97">
        <v>1</v>
      </c>
      <c r="P84" s="97">
        <v>0</v>
      </c>
      <c r="Q84" s="78">
        <f t="shared" si="17"/>
        <v>3.0731857228571844</v>
      </c>
      <c r="R84" s="78">
        <f t="shared" si="18"/>
        <v>1.609763950068049</v>
      </c>
    </row>
    <row r="85" spans="1:18" ht="10.15" customHeight="1" x14ac:dyDescent="0.2">
      <c r="A85" s="97"/>
      <c r="B85" s="184" t="s">
        <v>131</v>
      </c>
      <c r="C85" s="97">
        <v>11</v>
      </c>
      <c r="D85" s="97">
        <v>7</v>
      </c>
      <c r="E85" s="97">
        <v>50</v>
      </c>
      <c r="F85" s="97">
        <v>41</v>
      </c>
      <c r="G85" s="97">
        <v>32</v>
      </c>
      <c r="H85" s="97">
        <v>68</v>
      </c>
      <c r="I85" s="97">
        <v>14</v>
      </c>
      <c r="J85" s="97">
        <v>6</v>
      </c>
      <c r="K85" s="97">
        <v>57</v>
      </c>
      <c r="L85" s="97">
        <v>4</v>
      </c>
      <c r="M85" s="97">
        <v>3</v>
      </c>
      <c r="N85" s="97">
        <v>5</v>
      </c>
      <c r="O85" s="97">
        <v>0</v>
      </c>
      <c r="P85" s="97">
        <v>2</v>
      </c>
      <c r="Q85" s="78">
        <f t="shared" si="17"/>
        <v>4.4800000000000004</v>
      </c>
      <c r="R85" s="78">
        <f t="shared" si="18"/>
        <v>1.64</v>
      </c>
    </row>
    <row r="86" spans="1:18" ht="10.15" customHeight="1" x14ac:dyDescent="0.2">
      <c r="A86" s="97">
        <v>60</v>
      </c>
      <c r="B86" s="184" t="s">
        <v>132</v>
      </c>
      <c r="C86" s="97">
        <v>8</v>
      </c>
      <c r="D86" s="97">
        <v>5</v>
      </c>
      <c r="E86" s="78">
        <v>25.333300000000001</v>
      </c>
      <c r="F86" s="97">
        <v>29</v>
      </c>
      <c r="G86" s="97">
        <v>17</v>
      </c>
      <c r="H86" s="97">
        <v>39</v>
      </c>
      <c r="I86" s="97">
        <v>15</v>
      </c>
      <c r="J86" s="97">
        <v>3</v>
      </c>
      <c r="K86" s="97">
        <v>11</v>
      </c>
      <c r="L86" s="97">
        <v>0</v>
      </c>
      <c r="M86" s="97">
        <v>1</v>
      </c>
      <c r="N86" s="97">
        <v>3</v>
      </c>
      <c r="O86" s="97">
        <v>1</v>
      </c>
      <c r="P86" s="97">
        <v>0</v>
      </c>
      <c r="Q86" s="78">
        <f t="shared" si="17"/>
        <v>4.6973746018086864</v>
      </c>
      <c r="R86" s="78">
        <f t="shared" si="18"/>
        <v>2.1315817520812526</v>
      </c>
    </row>
    <row r="87" spans="1:18" ht="10.15" customHeight="1" x14ac:dyDescent="0.2">
      <c r="A87" s="97">
        <v>12</v>
      </c>
      <c r="B87" s="184" t="s">
        <v>133</v>
      </c>
      <c r="C87" s="97">
        <v>1</v>
      </c>
      <c r="D87" s="97">
        <v>0</v>
      </c>
      <c r="E87" s="78">
        <v>1.6666000000000001</v>
      </c>
      <c r="F87" s="97">
        <v>4</v>
      </c>
      <c r="G87" s="97">
        <v>2</v>
      </c>
      <c r="H87" s="97">
        <v>3</v>
      </c>
      <c r="I87" s="97">
        <v>1</v>
      </c>
      <c r="J87" s="97">
        <v>2</v>
      </c>
      <c r="K87" s="97">
        <v>1</v>
      </c>
      <c r="L87" s="97">
        <v>0</v>
      </c>
      <c r="M87" s="97">
        <v>0</v>
      </c>
      <c r="N87" s="97">
        <v>0</v>
      </c>
      <c r="O87" s="97">
        <v>0</v>
      </c>
      <c r="P87" s="97">
        <v>0</v>
      </c>
      <c r="Q87" s="78">
        <f t="shared" si="17"/>
        <v>8.4003360134405369</v>
      </c>
      <c r="R87" s="78">
        <f t="shared" si="18"/>
        <v>2.4000960038401535</v>
      </c>
    </row>
    <row r="88" spans="1:18" ht="10.15" customHeight="1" x14ac:dyDescent="0.2">
      <c r="A88" s="97">
        <v>1</v>
      </c>
      <c r="B88" s="184" t="s">
        <v>134</v>
      </c>
      <c r="C88" s="97">
        <v>4</v>
      </c>
      <c r="D88" s="97">
        <v>2</v>
      </c>
      <c r="E88" s="78">
        <v>11.33333</v>
      </c>
      <c r="F88" s="97">
        <v>17</v>
      </c>
      <c r="G88" s="97">
        <v>15</v>
      </c>
      <c r="H88" s="97">
        <v>17</v>
      </c>
      <c r="I88" s="97">
        <v>10</v>
      </c>
      <c r="J88" s="97">
        <v>7</v>
      </c>
      <c r="K88" s="97">
        <v>7</v>
      </c>
      <c r="L88" s="97">
        <v>0</v>
      </c>
      <c r="M88" s="97">
        <v>2</v>
      </c>
      <c r="N88" s="97">
        <v>0</v>
      </c>
      <c r="O88" s="97">
        <v>0</v>
      </c>
      <c r="P88" s="97">
        <v>0</v>
      </c>
      <c r="Q88" s="78">
        <f t="shared" si="17"/>
        <v>9.264708607267238</v>
      </c>
      <c r="R88" s="78">
        <f t="shared" si="18"/>
        <v>2.3823536418687183</v>
      </c>
    </row>
    <row r="89" spans="1:18" ht="10.15" customHeight="1" x14ac:dyDescent="0.2">
      <c r="A89" s="97">
        <v>5</v>
      </c>
      <c r="B89" s="184" t="s">
        <v>135</v>
      </c>
      <c r="C89" s="97">
        <v>2</v>
      </c>
      <c r="D89" s="97">
        <v>0</v>
      </c>
      <c r="E89" s="78">
        <v>2.6666599999999998</v>
      </c>
      <c r="F89" s="97">
        <v>4</v>
      </c>
      <c r="G89" s="97">
        <v>4</v>
      </c>
      <c r="H89" s="97">
        <v>5</v>
      </c>
      <c r="I89" s="97">
        <v>3</v>
      </c>
      <c r="J89" s="97">
        <v>1</v>
      </c>
      <c r="K89" s="97">
        <v>0</v>
      </c>
      <c r="L89" s="97">
        <v>0</v>
      </c>
      <c r="M89" s="97">
        <v>0</v>
      </c>
      <c r="N89" s="97">
        <v>0</v>
      </c>
      <c r="O89" s="97">
        <v>0</v>
      </c>
      <c r="P89" s="97">
        <v>0</v>
      </c>
      <c r="Q89" s="78">
        <f t="shared" si="17"/>
        <v>10.500026250065625</v>
      </c>
      <c r="R89" s="78">
        <f t="shared" si="18"/>
        <v>3.0000075000187501</v>
      </c>
    </row>
    <row r="90" spans="1:18" ht="10.15" customHeight="1" x14ac:dyDescent="0.2">
      <c r="A90" s="97">
        <v>64</v>
      </c>
      <c r="B90" s="184" t="s">
        <v>136</v>
      </c>
      <c r="C90" s="97">
        <v>2</v>
      </c>
      <c r="D90" s="97">
        <v>0</v>
      </c>
      <c r="E90" s="78">
        <v>1.3333299999999999</v>
      </c>
      <c r="F90" s="97">
        <v>3</v>
      </c>
      <c r="G90" s="97">
        <v>3</v>
      </c>
      <c r="H90" s="97">
        <v>3</v>
      </c>
      <c r="I90" s="97">
        <v>3</v>
      </c>
      <c r="J90" s="97">
        <v>1</v>
      </c>
      <c r="K90" s="97">
        <v>0</v>
      </c>
      <c r="L90" s="97">
        <v>0</v>
      </c>
      <c r="M90" s="97">
        <v>0</v>
      </c>
      <c r="N90" s="97">
        <v>0</v>
      </c>
      <c r="O90" s="97">
        <v>0</v>
      </c>
      <c r="P90" s="97">
        <v>0</v>
      </c>
      <c r="Q90" s="78">
        <f t="shared" si="17"/>
        <v>15.750039375098439</v>
      </c>
      <c r="R90" s="78">
        <f t="shared" si="18"/>
        <v>4.5000112500281251</v>
      </c>
    </row>
    <row r="91" spans="1:18" ht="10.15" customHeight="1" x14ac:dyDescent="0.2">
      <c r="A91" s="97">
        <v>24</v>
      </c>
      <c r="B91" s="184" t="s">
        <v>137</v>
      </c>
      <c r="C91" s="97">
        <v>1</v>
      </c>
      <c r="D91" s="97">
        <v>1</v>
      </c>
      <c r="E91" s="97">
        <v>2</v>
      </c>
      <c r="F91" s="97">
        <v>9</v>
      </c>
      <c r="G91" s="97">
        <v>9</v>
      </c>
      <c r="H91" s="97">
        <v>6</v>
      </c>
      <c r="I91" s="97">
        <v>6</v>
      </c>
      <c r="J91" s="97">
        <v>1</v>
      </c>
      <c r="K91" s="97">
        <v>1</v>
      </c>
      <c r="L91" s="97">
        <v>0</v>
      </c>
      <c r="M91" s="97">
        <v>0</v>
      </c>
      <c r="N91" s="97">
        <v>1</v>
      </c>
      <c r="O91" s="97">
        <v>0</v>
      </c>
      <c r="P91" s="97">
        <v>0</v>
      </c>
      <c r="Q91" s="78">
        <f t="shared" si="17"/>
        <v>31.5</v>
      </c>
      <c r="R91" s="78">
        <f t="shared" si="18"/>
        <v>6</v>
      </c>
    </row>
    <row r="92" spans="1:18" ht="10.15" customHeight="1" x14ac:dyDescent="0.2">
      <c r="A92" s="97">
        <v>32</v>
      </c>
      <c r="B92" s="184" t="s">
        <v>138</v>
      </c>
      <c r="C92" s="97">
        <v>3</v>
      </c>
      <c r="D92" s="97">
        <v>1</v>
      </c>
      <c r="E92" s="78">
        <v>1.3333330000000001</v>
      </c>
      <c r="F92" s="97">
        <v>9</v>
      </c>
      <c r="G92" s="97">
        <v>8</v>
      </c>
      <c r="H92" s="97">
        <v>4</v>
      </c>
      <c r="I92" s="97">
        <v>4</v>
      </c>
      <c r="J92" s="97">
        <v>4</v>
      </c>
      <c r="K92" s="97">
        <v>2</v>
      </c>
      <c r="L92" s="97">
        <v>0</v>
      </c>
      <c r="M92" s="97">
        <v>0</v>
      </c>
      <c r="N92" s="97">
        <v>1</v>
      </c>
      <c r="O92" s="97">
        <v>0</v>
      </c>
      <c r="P92" s="97">
        <v>0</v>
      </c>
      <c r="Q92" s="78">
        <f t="shared" si="17"/>
        <v>42.000010500002624</v>
      </c>
      <c r="R92" s="78">
        <f t="shared" si="18"/>
        <v>6.0000015000003746</v>
      </c>
    </row>
    <row r="93" spans="1:18" ht="10.15" customHeight="1" x14ac:dyDescent="0.2">
      <c r="A93" s="97"/>
      <c r="B93" s="184" t="s">
        <v>139</v>
      </c>
      <c r="C93" s="97">
        <v>1</v>
      </c>
      <c r="D93" s="97">
        <v>1</v>
      </c>
      <c r="E93" s="78">
        <v>0.66666000000000003</v>
      </c>
      <c r="F93" s="97">
        <v>5</v>
      </c>
      <c r="G93" s="97">
        <v>4</v>
      </c>
      <c r="H93" s="97">
        <v>0</v>
      </c>
      <c r="I93" s="97">
        <v>5</v>
      </c>
      <c r="J93" s="97">
        <v>1</v>
      </c>
      <c r="K93" s="97">
        <v>0</v>
      </c>
      <c r="L93" s="97">
        <v>0</v>
      </c>
      <c r="M93" s="97">
        <v>0</v>
      </c>
      <c r="N93" s="97">
        <v>1</v>
      </c>
      <c r="O93" s="97">
        <v>0</v>
      </c>
      <c r="P93" s="97">
        <v>0</v>
      </c>
      <c r="Q93" s="78">
        <f t="shared" si="17"/>
        <v>42.000420004200038</v>
      </c>
      <c r="R93" s="78">
        <f t="shared" si="18"/>
        <v>7.500075000750007</v>
      </c>
    </row>
    <row r="94" spans="1:18" ht="9.75" customHeight="1" x14ac:dyDescent="0.2">
      <c r="A94" s="162"/>
      <c r="B94" s="163" t="s">
        <v>110</v>
      </c>
      <c r="C94" s="165">
        <v>26</v>
      </c>
      <c r="D94" s="165">
        <v>26</v>
      </c>
      <c r="E94" s="165">
        <v>150</v>
      </c>
      <c r="F94" s="165">
        <v>161</v>
      </c>
      <c r="G94" s="165">
        <v>117</v>
      </c>
      <c r="H94" s="165">
        <v>212</v>
      </c>
      <c r="I94" s="165">
        <v>94</v>
      </c>
      <c r="J94" s="165">
        <v>36</v>
      </c>
      <c r="K94" s="165">
        <v>108</v>
      </c>
      <c r="L94" s="165">
        <v>5</v>
      </c>
      <c r="M94" s="165">
        <v>6</v>
      </c>
      <c r="N94" s="165">
        <v>18</v>
      </c>
      <c r="O94" s="165">
        <v>4</v>
      </c>
      <c r="P94" s="165">
        <v>2</v>
      </c>
      <c r="Q94" s="166">
        <f t="shared" si="17"/>
        <v>5.46</v>
      </c>
      <c r="R94" s="166">
        <f t="shared" si="18"/>
        <v>2.04</v>
      </c>
    </row>
    <row r="95" spans="1:18" ht="4.1500000000000004" customHeight="1" x14ac:dyDescent="0.2"/>
    <row r="96" spans="1:18" ht="10.9" customHeight="1" x14ac:dyDescent="0.25">
      <c r="A96" s="161" t="s">
        <v>140</v>
      </c>
    </row>
    <row r="97" spans="1:18" ht="10.15" customHeight="1" x14ac:dyDescent="0.2">
      <c r="A97" s="105" t="s">
        <v>62</v>
      </c>
      <c r="B97" s="105" t="s">
        <v>63</v>
      </c>
      <c r="C97" s="108" t="s">
        <v>65</v>
      </c>
      <c r="D97" s="108" t="s">
        <v>117</v>
      </c>
      <c r="E97" s="108" t="s">
        <v>118</v>
      </c>
      <c r="F97" s="108" t="s">
        <v>68</v>
      </c>
      <c r="G97" s="108" t="s">
        <v>119</v>
      </c>
      <c r="H97" s="108" t="s">
        <v>69</v>
      </c>
      <c r="I97" s="108" t="s">
        <v>74</v>
      </c>
      <c r="J97" s="108" t="s">
        <v>76</v>
      </c>
      <c r="K97" s="108" t="s">
        <v>75</v>
      </c>
      <c r="L97" s="108" t="s">
        <v>120</v>
      </c>
      <c r="M97" s="108" t="s">
        <v>121</v>
      </c>
      <c r="N97" s="108" t="s">
        <v>122</v>
      </c>
      <c r="O97" s="108" t="s">
        <v>123</v>
      </c>
      <c r="P97" s="108" t="s">
        <v>124</v>
      </c>
      <c r="Q97" s="108" t="s">
        <v>125</v>
      </c>
      <c r="R97" s="108" t="s">
        <v>126</v>
      </c>
    </row>
    <row r="98" spans="1:18" ht="10.15" customHeight="1" x14ac:dyDescent="0.2">
      <c r="A98" s="97"/>
      <c r="B98" s="107" t="s">
        <v>129</v>
      </c>
      <c r="C98" s="97">
        <v>2</v>
      </c>
      <c r="D98" s="97">
        <v>2</v>
      </c>
      <c r="E98" s="97">
        <v>14</v>
      </c>
      <c r="F98" s="97">
        <v>4</v>
      </c>
      <c r="G98" s="97">
        <v>2</v>
      </c>
      <c r="H98" s="97">
        <v>16</v>
      </c>
      <c r="I98" s="97">
        <v>1</v>
      </c>
      <c r="J98" s="97">
        <v>0</v>
      </c>
      <c r="K98" s="97">
        <v>6</v>
      </c>
      <c r="L98" s="97">
        <v>2</v>
      </c>
      <c r="M98" s="97">
        <v>2</v>
      </c>
      <c r="N98" s="97">
        <v>0</v>
      </c>
      <c r="O98" s="97">
        <v>0</v>
      </c>
      <c r="P98" s="97">
        <v>0</v>
      </c>
      <c r="Q98" s="78">
        <f t="shared" ref="Q98:Q102" si="19">7*(G98/E98)</f>
        <v>1</v>
      </c>
      <c r="R98" s="78">
        <f t="shared" ref="R98:R102" si="20">(H98+I98)/E98</f>
        <v>1.2142857142857142</v>
      </c>
    </row>
    <row r="99" spans="1:18" ht="10.15" customHeight="1" x14ac:dyDescent="0.2">
      <c r="A99" s="97"/>
      <c r="B99" s="107" t="s">
        <v>131</v>
      </c>
      <c r="C99" s="97">
        <v>2</v>
      </c>
      <c r="D99" s="97">
        <v>2</v>
      </c>
      <c r="E99" s="97">
        <v>13</v>
      </c>
      <c r="F99" s="97">
        <v>17</v>
      </c>
      <c r="G99" s="97">
        <v>16</v>
      </c>
      <c r="H99" s="97">
        <v>26</v>
      </c>
      <c r="I99" s="97">
        <v>6</v>
      </c>
      <c r="J99" s="97">
        <v>1</v>
      </c>
      <c r="K99" s="97">
        <v>22</v>
      </c>
      <c r="L99" s="97">
        <v>2</v>
      </c>
      <c r="M99" s="97">
        <v>1</v>
      </c>
      <c r="N99" s="97">
        <v>1</v>
      </c>
      <c r="O99" s="97">
        <v>0</v>
      </c>
      <c r="P99" s="97">
        <v>0</v>
      </c>
      <c r="Q99" s="78">
        <f t="shared" si="19"/>
        <v>8.6153846153846168</v>
      </c>
      <c r="R99" s="78">
        <f t="shared" si="20"/>
        <v>2.4615384615384617</v>
      </c>
    </row>
    <row r="100" spans="1:18" ht="10.15" customHeight="1" x14ac:dyDescent="0.2">
      <c r="A100" s="97"/>
      <c r="B100" s="107" t="s">
        <v>141</v>
      </c>
      <c r="C100" s="97">
        <v>1</v>
      </c>
      <c r="D100" s="97">
        <v>1</v>
      </c>
      <c r="E100" s="97">
        <v>3</v>
      </c>
      <c r="F100" s="97">
        <v>10</v>
      </c>
      <c r="G100" s="97">
        <v>10</v>
      </c>
      <c r="H100" s="97">
        <v>12</v>
      </c>
      <c r="I100" s="97">
        <v>4</v>
      </c>
      <c r="J100" s="97">
        <v>2</v>
      </c>
      <c r="K100" s="97">
        <v>2</v>
      </c>
      <c r="L100" s="97">
        <v>0</v>
      </c>
      <c r="M100" s="97">
        <v>0</v>
      </c>
      <c r="N100" s="97">
        <v>1</v>
      </c>
      <c r="O100" s="97">
        <v>0</v>
      </c>
      <c r="P100" s="97">
        <v>0</v>
      </c>
      <c r="Q100" s="78">
        <f t="shared" si="19"/>
        <v>23.333333333333336</v>
      </c>
      <c r="R100" s="78">
        <f t="shared" si="20"/>
        <v>5.333333333333333</v>
      </c>
    </row>
    <row r="101" spans="1:18" ht="10.15" customHeight="1" x14ac:dyDescent="0.2">
      <c r="A101" s="97"/>
      <c r="B101" s="107" t="s">
        <v>127</v>
      </c>
      <c r="C101" s="97">
        <v>1</v>
      </c>
      <c r="D101" s="97">
        <v>0</v>
      </c>
      <c r="E101" s="97">
        <v>1</v>
      </c>
      <c r="F101" s="97">
        <v>6</v>
      </c>
      <c r="G101" s="97">
        <v>6</v>
      </c>
      <c r="H101" s="97">
        <v>8</v>
      </c>
      <c r="I101" s="97">
        <v>0</v>
      </c>
      <c r="J101" s="97">
        <v>0</v>
      </c>
      <c r="K101" s="97">
        <v>1</v>
      </c>
      <c r="L101" s="97">
        <v>0</v>
      </c>
      <c r="M101" s="97">
        <v>0</v>
      </c>
      <c r="N101" s="97">
        <v>0</v>
      </c>
      <c r="O101" s="97">
        <v>0</v>
      </c>
      <c r="P101" s="97">
        <v>0</v>
      </c>
      <c r="Q101" s="78">
        <f t="shared" si="19"/>
        <v>42</v>
      </c>
      <c r="R101" s="78">
        <f t="shared" si="20"/>
        <v>8</v>
      </c>
    </row>
    <row r="102" spans="1:18" ht="9.4" customHeight="1" x14ac:dyDescent="0.2">
      <c r="A102" s="162"/>
      <c r="B102" s="163" t="s">
        <v>110</v>
      </c>
      <c r="C102" s="165">
        <v>5</v>
      </c>
      <c r="D102" s="165">
        <v>5</v>
      </c>
      <c r="E102" s="165">
        <v>31</v>
      </c>
      <c r="F102" s="165">
        <v>37</v>
      </c>
      <c r="G102" s="165">
        <v>34</v>
      </c>
      <c r="H102" s="165">
        <v>62</v>
      </c>
      <c r="I102" s="165">
        <v>11</v>
      </c>
      <c r="J102" s="165">
        <v>3</v>
      </c>
      <c r="K102" s="165">
        <v>31</v>
      </c>
      <c r="L102" s="165">
        <v>4</v>
      </c>
      <c r="M102" s="165">
        <v>3</v>
      </c>
      <c r="N102" s="165">
        <v>2</v>
      </c>
      <c r="O102" s="165">
        <v>0</v>
      </c>
      <c r="P102" s="165">
        <v>0</v>
      </c>
      <c r="Q102" s="166">
        <f t="shared" si="19"/>
        <v>7.6774193548387091</v>
      </c>
      <c r="R102" s="166">
        <f t="shared" si="20"/>
        <v>2.3548387096774195</v>
      </c>
    </row>
    <row r="103" spans="1:18" ht="5.65" customHeight="1" x14ac:dyDescent="0.2"/>
    <row r="104" spans="1:18" ht="11.65" customHeight="1" x14ac:dyDescent="0.25">
      <c r="A104" s="161" t="s">
        <v>340</v>
      </c>
    </row>
    <row r="105" spans="1:18" ht="10.15" customHeight="1" x14ac:dyDescent="0.2">
      <c r="A105" s="105" t="s">
        <v>62</v>
      </c>
      <c r="B105" s="105" t="s">
        <v>63</v>
      </c>
      <c r="C105" s="108" t="s">
        <v>65</v>
      </c>
      <c r="D105" s="108" t="s">
        <v>117</v>
      </c>
      <c r="E105" s="108" t="s">
        <v>118</v>
      </c>
      <c r="F105" s="108" t="s">
        <v>68</v>
      </c>
      <c r="G105" s="108" t="s">
        <v>119</v>
      </c>
      <c r="H105" s="108" t="s">
        <v>69</v>
      </c>
      <c r="I105" s="108" t="s">
        <v>74</v>
      </c>
      <c r="J105" s="108" t="s">
        <v>76</v>
      </c>
      <c r="K105" s="108" t="s">
        <v>75</v>
      </c>
      <c r="L105" s="108" t="s">
        <v>120</v>
      </c>
      <c r="M105" s="108" t="s">
        <v>121</v>
      </c>
      <c r="N105" s="108" t="s">
        <v>122</v>
      </c>
      <c r="O105" s="108" t="s">
        <v>123</v>
      </c>
      <c r="P105" s="108" t="s">
        <v>124</v>
      </c>
      <c r="Q105" s="108" t="s">
        <v>125</v>
      </c>
      <c r="R105" s="108" t="s">
        <v>126</v>
      </c>
    </row>
    <row r="106" spans="1:18" ht="10.15" customHeight="1" x14ac:dyDescent="0.2">
      <c r="A106" s="167">
        <v>11</v>
      </c>
      <c r="B106" s="168" t="s">
        <v>128</v>
      </c>
      <c r="C106" s="97">
        <v>1</v>
      </c>
      <c r="D106" s="97">
        <v>0</v>
      </c>
      <c r="E106" s="97">
        <v>0</v>
      </c>
      <c r="F106" s="97">
        <v>0</v>
      </c>
      <c r="G106" s="97">
        <v>0</v>
      </c>
      <c r="H106" s="97">
        <v>0</v>
      </c>
      <c r="I106" s="97">
        <v>0</v>
      </c>
      <c r="J106" s="97">
        <v>0</v>
      </c>
      <c r="K106" s="97">
        <v>0</v>
      </c>
      <c r="L106" s="97">
        <v>0</v>
      </c>
      <c r="M106" s="97">
        <v>0</v>
      </c>
      <c r="N106" s="97">
        <v>0</v>
      </c>
      <c r="O106" s="97">
        <v>0</v>
      </c>
      <c r="P106" s="97">
        <v>0</v>
      </c>
      <c r="Q106" s="78">
        <v>0</v>
      </c>
      <c r="R106" s="78">
        <v>0</v>
      </c>
    </row>
    <row r="107" spans="1:18" ht="10.15" customHeight="1" x14ac:dyDescent="0.2">
      <c r="A107" s="167">
        <v>20</v>
      </c>
      <c r="B107" s="168" t="s">
        <v>129</v>
      </c>
      <c r="C107" s="97">
        <v>13</v>
      </c>
      <c r="D107" s="97">
        <v>9</v>
      </c>
      <c r="E107" s="97">
        <v>53</v>
      </c>
      <c r="F107" s="97">
        <v>37</v>
      </c>
      <c r="G107" s="97">
        <v>19</v>
      </c>
      <c r="H107" s="97">
        <v>66</v>
      </c>
      <c r="I107" s="97">
        <v>28</v>
      </c>
      <c r="J107" s="97">
        <v>3</v>
      </c>
      <c r="K107" s="97">
        <v>31</v>
      </c>
      <c r="L107" s="97">
        <v>3</v>
      </c>
      <c r="M107" s="97">
        <v>2</v>
      </c>
      <c r="N107" s="97">
        <v>6</v>
      </c>
      <c r="O107" s="97">
        <v>1</v>
      </c>
      <c r="P107" s="97">
        <v>0</v>
      </c>
      <c r="Q107" s="78">
        <f t="shared" ref="Q107:Q118" si="21">7*(G107/E107)</f>
        <v>2.5094339622641506</v>
      </c>
      <c r="R107" s="78">
        <f t="shared" ref="R107:R118" si="22">(H107+I107)/E107</f>
        <v>1.7735849056603774</v>
      </c>
    </row>
    <row r="108" spans="1:18" ht="10.15" customHeight="1" x14ac:dyDescent="0.2">
      <c r="A108" s="167"/>
      <c r="B108" s="168" t="s">
        <v>130</v>
      </c>
      <c r="C108" s="97">
        <v>6</v>
      </c>
      <c r="D108" s="97">
        <v>1</v>
      </c>
      <c r="E108" s="78">
        <v>13.666600000000001</v>
      </c>
      <c r="F108" s="97">
        <v>7</v>
      </c>
      <c r="G108" s="97">
        <v>6</v>
      </c>
      <c r="H108" s="97">
        <v>16</v>
      </c>
      <c r="I108" s="97">
        <v>6</v>
      </c>
      <c r="J108" s="97">
        <v>7</v>
      </c>
      <c r="K108" s="97">
        <v>3</v>
      </c>
      <c r="L108" s="97">
        <v>0</v>
      </c>
      <c r="M108" s="97">
        <v>0</v>
      </c>
      <c r="N108" s="97">
        <v>1</v>
      </c>
      <c r="O108" s="97">
        <v>1</v>
      </c>
      <c r="P108" s="97">
        <v>0</v>
      </c>
      <c r="Q108" s="78">
        <f t="shared" si="21"/>
        <v>3.0731857228571844</v>
      </c>
      <c r="R108" s="78">
        <f t="shared" si="22"/>
        <v>1.609763950068049</v>
      </c>
    </row>
    <row r="109" spans="1:18" ht="10.15" customHeight="1" x14ac:dyDescent="0.2">
      <c r="A109" s="167">
        <v>60</v>
      </c>
      <c r="B109" s="168" t="s">
        <v>132</v>
      </c>
      <c r="C109" s="97">
        <v>8</v>
      </c>
      <c r="D109" s="97">
        <v>5</v>
      </c>
      <c r="E109" s="78">
        <v>25.333300000000001</v>
      </c>
      <c r="F109" s="97">
        <v>29</v>
      </c>
      <c r="G109" s="97">
        <v>17</v>
      </c>
      <c r="H109" s="97">
        <v>39</v>
      </c>
      <c r="I109" s="97">
        <v>15</v>
      </c>
      <c r="J109" s="97">
        <v>3</v>
      </c>
      <c r="K109" s="97">
        <v>11</v>
      </c>
      <c r="L109" s="97">
        <v>0</v>
      </c>
      <c r="M109" s="97">
        <v>1</v>
      </c>
      <c r="N109" s="97">
        <v>3</v>
      </c>
      <c r="O109" s="97">
        <v>1</v>
      </c>
      <c r="P109" s="97">
        <v>0</v>
      </c>
      <c r="Q109" s="78">
        <f t="shared" si="21"/>
        <v>4.6973746018086864</v>
      </c>
      <c r="R109" s="78">
        <f t="shared" si="22"/>
        <v>2.1315817520812526</v>
      </c>
    </row>
    <row r="110" spans="1:18" ht="10.15" customHeight="1" x14ac:dyDescent="0.2">
      <c r="A110" s="167"/>
      <c r="B110" s="168" t="s">
        <v>131</v>
      </c>
      <c r="C110" s="97">
        <v>13</v>
      </c>
      <c r="D110" s="97">
        <v>9</v>
      </c>
      <c r="E110" s="97">
        <v>63</v>
      </c>
      <c r="F110" s="97">
        <v>58</v>
      </c>
      <c r="G110" s="97">
        <v>48</v>
      </c>
      <c r="H110" s="97">
        <v>94</v>
      </c>
      <c r="I110" s="97">
        <v>20</v>
      </c>
      <c r="J110" s="97">
        <v>7</v>
      </c>
      <c r="K110" s="97">
        <v>79</v>
      </c>
      <c r="L110" s="97">
        <v>6</v>
      </c>
      <c r="M110" s="97">
        <v>5</v>
      </c>
      <c r="N110" s="97">
        <v>5</v>
      </c>
      <c r="O110" s="97">
        <v>0</v>
      </c>
      <c r="P110" s="97">
        <v>2</v>
      </c>
      <c r="Q110" s="78">
        <f t="shared" si="21"/>
        <v>5.333333333333333</v>
      </c>
      <c r="R110" s="78">
        <f t="shared" si="22"/>
        <v>1.8095238095238095</v>
      </c>
    </row>
    <row r="111" spans="1:18" ht="10.15" customHeight="1" x14ac:dyDescent="0.2">
      <c r="A111" s="167">
        <v>12</v>
      </c>
      <c r="B111" s="168" t="s">
        <v>133</v>
      </c>
      <c r="C111" s="97">
        <v>1</v>
      </c>
      <c r="D111" s="97">
        <v>0</v>
      </c>
      <c r="E111" s="78">
        <v>1.6666000000000001</v>
      </c>
      <c r="F111" s="97">
        <v>4</v>
      </c>
      <c r="G111" s="97">
        <v>2</v>
      </c>
      <c r="H111" s="97">
        <v>3</v>
      </c>
      <c r="I111" s="97">
        <v>1</v>
      </c>
      <c r="J111" s="97">
        <v>2</v>
      </c>
      <c r="K111" s="97">
        <v>1</v>
      </c>
      <c r="L111" s="97">
        <v>0</v>
      </c>
      <c r="M111" s="97">
        <v>0</v>
      </c>
      <c r="N111" s="97">
        <v>0</v>
      </c>
      <c r="O111" s="97">
        <v>0</v>
      </c>
      <c r="P111" s="97">
        <v>0</v>
      </c>
      <c r="Q111" s="78">
        <f t="shared" si="21"/>
        <v>8.4003360134405369</v>
      </c>
      <c r="R111" s="78">
        <f t="shared" si="22"/>
        <v>2.4000960038401535</v>
      </c>
    </row>
    <row r="112" spans="1:18" ht="10.15" customHeight="1" x14ac:dyDescent="0.2">
      <c r="A112" s="167">
        <v>1</v>
      </c>
      <c r="B112" s="168" t="s">
        <v>134</v>
      </c>
      <c r="C112" s="97">
        <v>5</v>
      </c>
      <c r="D112" s="97">
        <v>3</v>
      </c>
      <c r="E112" s="78">
        <v>14.333299999999999</v>
      </c>
      <c r="F112" s="97">
        <v>27</v>
      </c>
      <c r="G112" s="97">
        <v>25</v>
      </c>
      <c r="H112" s="97">
        <v>29</v>
      </c>
      <c r="I112" s="97">
        <v>14</v>
      </c>
      <c r="J112" s="97">
        <v>9</v>
      </c>
      <c r="K112" s="97">
        <v>9</v>
      </c>
      <c r="L112" s="97">
        <v>0</v>
      </c>
      <c r="M112" s="97">
        <v>2</v>
      </c>
      <c r="N112" s="97">
        <v>1</v>
      </c>
      <c r="O112" s="97">
        <v>0</v>
      </c>
      <c r="P112" s="97">
        <v>0</v>
      </c>
      <c r="Q112" s="78">
        <f t="shared" si="21"/>
        <v>12.209330719373767</v>
      </c>
      <c r="R112" s="78">
        <f t="shared" si="22"/>
        <v>3.0000069767604112</v>
      </c>
    </row>
    <row r="113" spans="1:21" ht="10.15" customHeight="1" x14ac:dyDescent="0.2">
      <c r="A113" s="167">
        <v>5</v>
      </c>
      <c r="B113" s="168" t="s">
        <v>135</v>
      </c>
      <c r="C113" s="97">
        <v>2</v>
      </c>
      <c r="D113" s="97">
        <v>0</v>
      </c>
      <c r="E113" s="78">
        <v>2.6659999999999999</v>
      </c>
      <c r="F113" s="97">
        <v>4</v>
      </c>
      <c r="G113" s="97">
        <v>4</v>
      </c>
      <c r="H113" s="97">
        <v>5</v>
      </c>
      <c r="I113" s="97">
        <v>3</v>
      </c>
      <c r="J113" s="97">
        <v>1</v>
      </c>
      <c r="K113" s="97">
        <v>0</v>
      </c>
      <c r="L113" s="97">
        <v>0</v>
      </c>
      <c r="M113" s="97">
        <v>0</v>
      </c>
      <c r="N113" s="97">
        <v>0</v>
      </c>
      <c r="O113" s="97">
        <v>0</v>
      </c>
      <c r="P113" s="97">
        <v>0</v>
      </c>
      <c r="Q113" s="78">
        <f t="shared" si="21"/>
        <v>10.502625656414104</v>
      </c>
      <c r="R113" s="78">
        <f t="shared" si="22"/>
        <v>3.0007501875468869</v>
      </c>
    </row>
    <row r="114" spans="1:21" ht="10.15" customHeight="1" x14ac:dyDescent="0.2">
      <c r="A114" s="167">
        <v>64</v>
      </c>
      <c r="B114" s="168" t="s">
        <v>136</v>
      </c>
      <c r="C114" s="97">
        <v>2</v>
      </c>
      <c r="D114" s="97">
        <v>0</v>
      </c>
      <c r="E114" s="78">
        <v>1.3332999999999999</v>
      </c>
      <c r="F114" s="97">
        <v>3</v>
      </c>
      <c r="G114" s="97">
        <v>3</v>
      </c>
      <c r="H114" s="97">
        <v>3</v>
      </c>
      <c r="I114" s="97">
        <v>3</v>
      </c>
      <c r="J114" s="97">
        <v>1</v>
      </c>
      <c r="K114" s="97">
        <v>0</v>
      </c>
      <c r="L114" s="97">
        <v>0</v>
      </c>
      <c r="M114" s="97">
        <v>0</v>
      </c>
      <c r="N114" s="97">
        <v>0</v>
      </c>
      <c r="O114" s="97">
        <v>0</v>
      </c>
      <c r="P114" s="97">
        <v>0</v>
      </c>
      <c r="Q114" s="78">
        <f t="shared" si="21"/>
        <v>15.750393759843998</v>
      </c>
      <c r="R114" s="78">
        <f t="shared" si="22"/>
        <v>4.5001125028125708</v>
      </c>
    </row>
    <row r="115" spans="1:21" ht="10.15" customHeight="1" x14ac:dyDescent="0.2">
      <c r="A115" s="167">
        <v>14</v>
      </c>
      <c r="B115" s="168" t="s">
        <v>127</v>
      </c>
      <c r="C115" s="97">
        <v>2</v>
      </c>
      <c r="D115" s="97">
        <v>0</v>
      </c>
      <c r="E115" s="97">
        <v>2</v>
      </c>
      <c r="F115" s="97">
        <v>6</v>
      </c>
      <c r="G115" s="97">
        <v>6</v>
      </c>
      <c r="H115" s="97">
        <v>9</v>
      </c>
      <c r="I115" s="97">
        <v>0</v>
      </c>
      <c r="J115" s="97">
        <v>0</v>
      </c>
      <c r="K115" s="97">
        <v>2</v>
      </c>
      <c r="L115" s="97">
        <v>0</v>
      </c>
      <c r="M115" s="97">
        <v>0</v>
      </c>
      <c r="N115" s="97">
        <v>0</v>
      </c>
      <c r="O115" s="97">
        <v>1</v>
      </c>
      <c r="P115" s="97">
        <v>0</v>
      </c>
      <c r="Q115" s="78">
        <f t="shared" si="21"/>
        <v>21</v>
      </c>
      <c r="R115" s="78">
        <f t="shared" si="22"/>
        <v>4.5</v>
      </c>
    </row>
    <row r="116" spans="1:21" ht="10.15" customHeight="1" x14ac:dyDescent="0.2">
      <c r="A116" s="167">
        <v>24</v>
      </c>
      <c r="B116" s="168" t="s">
        <v>137</v>
      </c>
      <c r="C116" s="97">
        <v>1</v>
      </c>
      <c r="D116" s="97">
        <v>1</v>
      </c>
      <c r="E116" s="97">
        <v>2</v>
      </c>
      <c r="F116" s="97">
        <v>9</v>
      </c>
      <c r="G116" s="97">
        <v>9</v>
      </c>
      <c r="H116" s="97">
        <v>6</v>
      </c>
      <c r="I116" s="97">
        <v>6</v>
      </c>
      <c r="J116" s="97">
        <v>1</v>
      </c>
      <c r="K116" s="97">
        <v>1</v>
      </c>
      <c r="L116" s="97">
        <v>0</v>
      </c>
      <c r="M116" s="97">
        <v>0</v>
      </c>
      <c r="N116" s="97">
        <v>1</v>
      </c>
      <c r="O116" s="97">
        <v>0</v>
      </c>
      <c r="P116" s="97">
        <v>0</v>
      </c>
      <c r="Q116" s="78">
        <f t="shared" si="21"/>
        <v>31.5</v>
      </c>
      <c r="R116" s="78">
        <f t="shared" si="22"/>
        <v>6</v>
      </c>
    </row>
    <row r="117" spans="1:21" ht="10.15" customHeight="1" x14ac:dyDescent="0.2">
      <c r="A117" s="167">
        <v>32</v>
      </c>
      <c r="B117" s="168" t="s">
        <v>138</v>
      </c>
      <c r="C117" s="97">
        <v>3</v>
      </c>
      <c r="D117" s="97">
        <v>1</v>
      </c>
      <c r="E117" s="78">
        <v>1.3332999999999999</v>
      </c>
      <c r="F117" s="97">
        <v>9</v>
      </c>
      <c r="G117" s="97">
        <v>8</v>
      </c>
      <c r="H117" s="97">
        <v>4</v>
      </c>
      <c r="I117" s="97">
        <v>4</v>
      </c>
      <c r="J117" s="97">
        <v>4</v>
      </c>
      <c r="K117" s="97">
        <v>2</v>
      </c>
      <c r="L117" s="97">
        <v>0</v>
      </c>
      <c r="M117" s="97">
        <v>0</v>
      </c>
      <c r="N117" s="97">
        <v>1</v>
      </c>
      <c r="O117" s="97">
        <v>0</v>
      </c>
      <c r="P117" s="97">
        <v>0</v>
      </c>
      <c r="Q117" s="78">
        <f t="shared" si="21"/>
        <v>42.00105002625066</v>
      </c>
      <c r="R117" s="78">
        <f t="shared" si="22"/>
        <v>6.0001500037500941</v>
      </c>
    </row>
    <row r="118" spans="1:21" ht="10.15" customHeight="1" x14ac:dyDescent="0.2">
      <c r="A118" s="167"/>
      <c r="B118" s="168" t="s">
        <v>139</v>
      </c>
      <c r="C118" s="97">
        <v>1</v>
      </c>
      <c r="D118" s="97">
        <v>1</v>
      </c>
      <c r="E118" s="78">
        <v>0.66659999999999997</v>
      </c>
      <c r="F118" s="97">
        <v>5</v>
      </c>
      <c r="G118" s="97">
        <v>4</v>
      </c>
      <c r="H118" s="97">
        <v>0</v>
      </c>
      <c r="I118" s="97">
        <v>5</v>
      </c>
      <c r="J118" s="97">
        <v>1</v>
      </c>
      <c r="K118" s="97">
        <v>0</v>
      </c>
      <c r="L118" s="97">
        <v>0</v>
      </c>
      <c r="M118" s="97">
        <v>0</v>
      </c>
      <c r="N118" s="97">
        <v>1</v>
      </c>
      <c r="O118" s="97">
        <v>0</v>
      </c>
      <c r="P118" s="97">
        <v>0</v>
      </c>
      <c r="Q118" s="78">
        <f t="shared" si="21"/>
        <v>42.004200420042004</v>
      </c>
      <c r="R118" s="78">
        <f t="shared" si="22"/>
        <v>7.5007500750075007</v>
      </c>
    </row>
    <row r="119" spans="1:21" ht="10.15" customHeight="1" x14ac:dyDescent="0.2">
      <c r="A119" s="162"/>
      <c r="B119" s="163" t="s">
        <v>110</v>
      </c>
      <c r="C119" s="165">
        <v>31</v>
      </c>
      <c r="D119" s="165">
        <v>31</v>
      </c>
      <c r="E119" s="165">
        <f t="shared" ref="E119:P119" si="23">SUM(E106:E118)</f>
        <v>180.999</v>
      </c>
      <c r="F119" s="165">
        <f t="shared" si="23"/>
        <v>198</v>
      </c>
      <c r="G119" s="165">
        <f t="shared" si="23"/>
        <v>151</v>
      </c>
      <c r="H119" s="165">
        <f t="shared" si="23"/>
        <v>274</v>
      </c>
      <c r="I119" s="165">
        <f t="shared" si="23"/>
        <v>105</v>
      </c>
      <c r="J119" s="165">
        <f t="shared" si="23"/>
        <v>39</v>
      </c>
      <c r="K119" s="165">
        <f t="shared" si="23"/>
        <v>139</v>
      </c>
      <c r="L119" s="165">
        <f t="shared" si="23"/>
        <v>9</v>
      </c>
      <c r="M119" s="165">
        <f t="shared" si="23"/>
        <v>10</v>
      </c>
      <c r="N119" s="165">
        <f t="shared" si="23"/>
        <v>19</v>
      </c>
      <c r="O119" s="165">
        <f t="shared" si="23"/>
        <v>4</v>
      </c>
      <c r="P119" s="165">
        <f t="shared" si="23"/>
        <v>2</v>
      </c>
      <c r="Q119" s="166">
        <f t="shared" ref="Q119" si="24">7*(G119/E119)</f>
        <v>5.8398112696755229</v>
      </c>
      <c r="R119" s="166">
        <f t="shared" ref="R119" si="25">(H119+I119)/E119</f>
        <v>2.0939342206310534</v>
      </c>
    </row>
    <row r="120" spans="1:21" ht="5.65" customHeight="1" x14ac:dyDescent="0.2">
      <c r="A120" s="157" t="s">
        <v>19</v>
      </c>
      <c r="B120" s="157" t="s">
        <v>19</v>
      </c>
      <c r="C120" s="157" t="s">
        <v>19</v>
      </c>
      <c r="D120" s="157" t="s">
        <v>19</v>
      </c>
      <c r="E120" s="157" t="s">
        <v>19</v>
      </c>
      <c r="F120" s="157" t="s">
        <v>19</v>
      </c>
      <c r="G120" s="157" t="s">
        <v>19</v>
      </c>
      <c r="H120" s="157" t="s">
        <v>19</v>
      </c>
      <c r="I120" s="157" t="s">
        <v>19</v>
      </c>
      <c r="J120" s="157" t="s">
        <v>19</v>
      </c>
      <c r="K120" s="157" t="s">
        <v>19</v>
      </c>
      <c r="L120" s="157" t="s">
        <v>19</v>
      </c>
      <c r="M120" s="157" t="s">
        <v>19</v>
      </c>
      <c r="N120" s="157" t="s">
        <v>19</v>
      </c>
      <c r="O120" s="157" t="s">
        <v>19</v>
      </c>
      <c r="P120" s="157" t="s">
        <v>19</v>
      </c>
      <c r="Q120" s="157" t="s">
        <v>19</v>
      </c>
      <c r="R120" s="157" t="s">
        <v>19</v>
      </c>
      <c r="S120" s="157" t="s">
        <v>19</v>
      </c>
      <c r="T120" s="157" t="s">
        <v>19</v>
      </c>
      <c r="U120" s="158" t="s">
        <v>19</v>
      </c>
    </row>
    <row r="121" spans="1:21" ht="13.15" customHeight="1" x14ac:dyDescent="0.25">
      <c r="A121" s="161" t="s">
        <v>557</v>
      </c>
    </row>
    <row r="122" spans="1:21" ht="10.15" customHeight="1" x14ac:dyDescent="0.2">
      <c r="A122" s="69" t="s">
        <v>62</v>
      </c>
      <c r="B122" s="69" t="s">
        <v>63</v>
      </c>
      <c r="C122" s="70" t="s">
        <v>64</v>
      </c>
      <c r="D122" s="70" t="s">
        <v>65</v>
      </c>
      <c r="E122" s="70" t="s">
        <v>67</v>
      </c>
      <c r="F122" s="70" t="s">
        <v>68</v>
      </c>
      <c r="G122" s="70" t="s">
        <v>69</v>
      </c>
      <c r="H122" s="70" t="s">
        <v>70</v>
      </c>
      <c r="I122" s="70" t="s">
        <v>71</v>
      </c>
      <c r="J122" s="70" t="s">
        <v>72</v>
      </c>
      <c r="K122" s="70" t="s">
        <v>73</v>
      </c>
      <c r="L122" s="70" t="s">
        <v>74</v>
      </c>
      <c r="M122" s="70" t="s">
        <v>75</v>
      </c>
      <c r="N122" s="70" t="s">
        <v>76</v>
      </c>
      <c r="O122" s="70" t="s">
        <v>77</v>
      </c>
      <c r="P122" s="70" t="s">
        <v>78</v>
      </c>
      <c r="Q122" s="70" t="s">
        <v>79</v>
      </c>
      <c r="R122" s="70" t="s">
        <v>80</v>
      </c>
      <c r="S122" s="70" t="s">
        <v>81</v>
      </c>
      <c r="T122" s="70" t="s">
        <v>82</v>
      </c>
      <c r="U122" s="70" t="s">
        <v>83</v>
      </c>
    </row>
    <row r="123" spans="1:21" ht="10.15" customHeight="1" x14ac:dyDescent="0.2">
      <c r="A123" s="97"/>
      <c r="B123" s="72" t="s">
        <v>84</v>
      </c>
      <c r="C123" s="98">
        <f t="shared" ref="C123:C149" si="26">G123/E123</f>
        <v>0.66666666666666663</v>
      </c>
      <c r="D123" s="97">
        <v>1</v>
      </c>
      <c r="E123" s="97">
        <v>3</v>
      </c>
      <c r="F123" s="97">
        <v>0</v>
      </c>
      <c r="G123" s="97">
        <v>2</v>
      </c>
      <c r="H123" s="97">
        <v>0</v>
      </c>
      <c r="I123" s="97">
        <v>0</v>
      </c>
      <c r="J123" s="97">
        <v>0</v>
      </c>
      <c r="K123" s="97">
        <v>1</v>
      </c>
      <c r="L123" s="97">
        <v>0</v>
      </c>
      <c r="M123" s="97">
        <v>1</v>
      </c>
      <c r="N123" s="97">
        <v>0</v>
      </c>
      <c r="O123" s="97">
        <v>0</v>
      </c>
      <c r="P123" s="97">
        <v>0</v>
      </c>
      <c r="Q123" s="97">
        <v>0</v>
      </c>
      <c r="R123" s="97">
        <v>0</v>
      </c>
      <c r="S123" s="98">
        <f t="shared" ref="S123:S149" si="27">(G123+L123+N123)/(E123+L123+N123+Q123+R123)</f>
        <v>0.66666666666666663</v>
      </c>
      <c r="T123" s="98">
        <f t="shared" ref="T123:T149" si="28">(G123+H123+2*I123+3*J123)/E123</f>
        <v>0.66666666666666663</v>
      </c>
      <c r="U123" s="98">
        <f t="shared" ref="U123:U149" si="29">S123+T123</f>
        <v>1.3333333333333333</v>
      </c>
    </row>
    <row r="124" spans="1:21" ht="10.15" customHeight="1" x14ac:dyDescent="0.2">
      <c r="A124" s="97"/>
      <c r="B124" s="72" t="s">
        <v>85</v>
      </c>
      <c r="C124" s="98">
        <f t="shared" si="26"/>
        <v>0.4</v>
      </c>
      <c r="D124" s="97">
        <v>2</v>
      </c>
      <c r="E124" s="97">
        <v>5</v>
      </c>
      <c r="F124" s="97">
        <v>1</v>
      </c>
      <c r="G124" s="97">
        <v>2</v>
      </c>
      <c r="H124" s="97">
        <v>0</v>
      </c>
      <c r="I124" s="97">
        <v>0</v>
      </c>
      <c r="J124" s="97">
        <v>0</v>
      </c>
      <c r="K124" s="97">
        <v>0</v>
      </c>
      <c r="L124" s="97">
        <v>1</v>
      </c>
      <c r="M124" s="97">
        <v>2</v>
      </c>
      <c r="N124" s="97">
        <v>0</v>
      </c>
      <c r="O124" s="97">
        <v>0</v>
      </c>
      <c r="P124" s="97">
        <v>0</v>
      </c>
      <c r="Q124" s="97">
        <v>0</v>
      </c>
      <c r="R124" s="97">
        <v>0</v>
      </c>
      <c r="S124" s="98">
        <f t="shared" si="27"/>
        <v>0.5</v>
      </c>
      <c r="T124" s="98">
        <f t="shared" si="28"/>
        <v>0.4</v>
      </c>
      <c r="U124" s="98">
        <f t="shared" si="29"/>
        <v>0.9</v>
      </c>
    </row>
    <row r="125" spans="1:21" ht="10.15" customHeight="1" x14ac:dyDescent="0.2">
      <c r="A125" s="97"/>
      <c r="B125" s="72" t="s">
        <v>87</v>
      </c>
      <c r="C125" s="98">
        <f t="shared" si="26"/>
        <v>0.3473684210526316</v>
      </c>
      <c r="D125" s="97">
        <v>36</v>
      </c>
      <c r="E125" s="97">
        <v>95</v>
      </c>
      <c r="F125" s="97">
        <v>30</v>
      </c>
      <c r="G125" s="97">
        <v>33</v>
      </c>
      <c r="H125" s="97">
        <v>6</v>
      </c>
      <c r="I125" s="97">
        <v>2</v>
      </c>
      <c r="J125" s="97">
        <v>1</v>
      </c>
      <c r="K125" s="97">
        <v>15</v>
      </c>
      <c r="L125" s="97">
        <v>8</v>
      </c>
      <c r="M125" s="97">
        <v>11</v>
      </c>
      <c r="N125" s="97">
        <v>1</v>
      </c>
      <c r="O125" s="97">
        <v>18</v>
      </c>
      <c r="P125" s="97">
        <v>1</v>
      </c>
      <c r="Q125" s="97">
        <v>0</v>
      </c>
      <c r="R125" s="97">
        <v>1</v>
      </c>
      <c r="S125" s="98">
        <f t="shared" si="27"/>
        <v>0.4</v>
      </c>
      <c r="T125" s="98">
        <f t="shared" si="28"/>
        <v>0.48421052631578948</v>
      </c>
      <c r="U125" s="98">
        <f t="shared" si="29"/>
        <v>0.88421052631578956</v>
      </c>
    </row>
    <row r="126" spans="1:21" ht="10.15" customHeight="1" x14ac:dyDescent="0.2">
      <c r="A126" s="97"/>
      <c r="B126" s="72" t="s">
        <v>90</v>
      </c>
      <c r="C126" s="98">
        <f t="shared" si="26"/>
        <v>0.33898305084745761</v>
      </c>
      <c r="D126" s="97">
        <v>25</v>
      </c>
      <c r="E126" s="97">
        <v>59</v>
      </c>
      <c r="F126" s="97">
        <v>18</v>
      </c>
      <c r="G126" s="97">
        <v>20</v>
      </c>
      <c r="H126" s="97">
        <v>2</v>
      </c>
      <c r="I126" s="97">
        <v>1</v>
      </c>
      <c r="J126" s="97">
        <v>0</v>
      </c>
      <c r="K126" s="97">
        <v>0</v>
      </c>
      <c r="L126" s="97">
        <v>6</v>
      </c>
      <c r="M126" s="97">
        <v>8</v>
      </c>
      <c r="N126" s="97">
        <v>0</v>
      </c>
      <c r="O126" s="97">
        <v>10</v>
      </c>
      <c r="P126" s="97">
        <v>2</v>
      </c>
      <c r="Q126" s="97">
        <v>0</v>
      </c>
      <c r="R126" s="97">
        <v>0</v>
      </c>
      <c r="S126" s="98">
        <f t="shared" si="27"/>
        <v>0.4</v>
      </c>
      <c r="T126" s="98">
        <f t="shared" si="28"/>
        <v>0.40677966101694918</v>
      </c>
      <c r="U126" s="98">
        <f t="shared" si="29"/>
        <v>0.8067796610169492</v>
      </c>
    </row>
    <row r="127" spans="1:21" ht="10.15" customHeight="1" x14ac:dyDescent="0.2">
      <c r="A127" s="97"/>
      <c r="B127" s="72" t="s">
        <v>88</v>
      </c>
      <c r="C127" s="98">
        <f t="shared" si="26"/>
        <v>0.33333333333333331</v>
      </c>
      <c r="D127" s="97">
        <v>1</v>
      </c>
      <c r="E127" s="97">
        <v>3</v>
      </c>
      <c r="F127" s="97">
        <v>0</v>
      </c>
      <c r="G127" s="97">
        <v>1</v>
      </c>
      <c r="H127" s="97">
        <v>0</v>
      </c>
      <c r="I127" s="97">
        <v>0</v>
      </c>
      <c r="J127" s="97">
        <v>0</v>
      </c>
      <c r="K127" s="97">
        <v>0</v>
      </c>
      <c r="L127" s="97">
        <v>0</v>
      </c>
      <c r="M127" s="97">
        <v>1</v>
      </c>
      <c r="N127" s="97">
        <v>0</v>
      </c>
      <c r="O127" s="97">
        <v>0</v>
      </c>
      <c r="P127" s="97">
        <v>0</v>
      </c>
      <c r="Q127" s="97">
        <v>0</v>
      </c>
      <c r="R127" s="97">
        <v>0</v>
      </c>
      <c r="S127" s="98">
        <f t="shared" si="27"/>
        <v>0.33333333333333331</v>
      </c>
      <c r="T127" s="98">
        <f t="shared" si="28"/>
        <v>0.33333333333333331</v>
      </c>
      <c r="U127" s="98">
        <f t="shared" si="29"/>
        <v>0.66666666666666663</v>
      </c>
    </row>
    <row r="128" spans="1:21" ht="10.15" customHeight="1" x14ac:dyDescent="0.2">
      <c r="A128" s="97">
        <v>22</v>
      </c>
      <c r="B128" s="72" t="s">
        <v>107</v>
      </c>
      <c r="C128" s="98">
        <f t="shared" si="26"/>
        <v>0.32280701754385965</v>
      </c>
      <c r="D128" s="97">
        <v>117</v>
      </c>
      <c r="E128" s="97">
        <v>285</v>
      </c>
      <c r="F128" s="97">
        <v>48</v>
      </c>
      <c r="G128" s="97">
        <v>92</v>
      </c>
      <c r="H128" s="97">
        <v>17</v>
      </c>
      <c r="I128" s="97">
        <v>0</v>
      </c>
      <c r="J128" s="97">
        <v>0</v>
      </c>
      <c r="K128" s="97">
        <v>47</v>
      </c>
      <c r="L128" s="97">
        <v>26</v>
      </c>
      <c r="M128" s="97">
        <v>28</v>
      </c>
      <c r="N128" s="97">
        <v>4</v>
      </c>
      <c r="O128" s="97">
        <v>14</v>
      </c>
      <c r="P128" s="97">
        <v>2</v>
      </c>
      <c r="Q128" s="97">
        <v>1</v>
      </c>
      <c r="R128" s="97">
        <v>4</v>
      </c>
      <c r="S128" s="98">
        <f t="shared" si="27"/>
        <v>0.38124999999999998</v>
      </c>
      <c r="T128" s="98">
        <f t="shared" si="28"/>
        <v>0.38245614035087722</v>
      </c>
      <c r="U128" s="98">
        <f t="shared" si="29"/>
        <v>0.76370614035087714</v>
      </c>
    </row>
    <row r="129" spans="1:21" ht="10.15" customHeight="1" x14ac:dyDescent="0.2">
      <c r="A129" s="97">
        <v>64</v>
      </c>
      <c r="B129" s="72" t="s">
        <v>93</v>
      </c>
      <c r="C129" s="98">
        <f t="shared" si="26"/>
        <v>0.31866197183098594</v>
      </c>
      <c r="D129" s="97">
        <v>239</v>
      </c>
      <c r="E129" s="97">
        <v>568</v>
      </c>
      <c r="F129" s="97">
        <v>63</v>
      </c>
      <c r="G129" s="97">
        <v>181</v>
      </c>
      <c r="H129" s="97">
        <v>30</v>
      </c>
      <c r="I129" s="97">
        <v>4</v>
      </c>
      <c r="J129" s="97">
        <v>1</v>
      </c>
      <c r="K129" s="97">
        <v>95</v>
      </c>
      <c r="L129" s="97">
        <v>36</v>
      </c>
      <c r="M129" s="97">
        <v>77</v>
      </c>
      <c r="N129" s="97">
        <v>17</v>
      </c>
      <c r="O129" s="97">
        <v>14</v>
      </c>
      <c r="P129" s="97">
        <v>1</v>
      </c>
      <c r="Q129" s="97">
        <v>2</v>
      </c>
      <c r="R129" s="97">
        <v>5</v>
      </c>
      <c r="S129" s="98">
        <f t="shared" si="27"/>
        <v>0.37261146496815284</v>
      </c>
      <c r="T129" s="98">
        <f t="shared" si="28"/>
        <v>0.39084507042253519</v>
      </c>
      <c r="U129" s="98">
        <f t="shared" si="29"/>
        <v>0.76345653539068803</v>
      </c>
    </row>
    <row r="130" spans="1:21" ht="10.15" customHeight="1" x14ac:dyDescent="0.2">
      <c r="A130" s="97">
        <v>30</v>
      </c>
      <c r="B130" s="72" t="s">
        <v>92</v>
      </c>
      <c r="C130" s="98">
        <f t="shared" si="26"/>
        <v>0.30044843049327352</v>
      </c>
      <c r="D130" s="97">
        <v>177</v>
      </c>
      <c r="E130" s="97">
        <v>446</v>
      </c>
      <c r="F130" s="97">
        <v>98</v>
      </c>
      <c r="G130" s="97">
        <v>134</v>
      </c>
      <c r="H130" s="97">
        <v>20</v>
      </c>
      <c r="I130" s="97">
        <v>5</v>
      </c>
      <c r="J130" s="97">
        <v>0</v>
      </c>
      <c r="K130" s="97">
        <v>64</v>
      </c>
      <c r="L130" s="97">
        <v>52</v>
      </c>
      <c r="M130" s="97">
        <v>29</v>
      </c>
      <c r="N130" s="97">
        <v>16</v>
      </c>
      <c r="O130" s="97">
        <v>24</v>
      </c>
      <c r="P130" s="97">
        <v>0</v>
      </c>
      <c r="Q130" s="97">
        <v>2</v>
      </c>
      <c r="R130" s="97">
        <v>3</v>
      </c>
      <c r="S130" s="98">
        <f t="shared" si="27"/>
        <v>0.38921001926782273</v>
      </c>
      <c r="T130" s="98">
        <f t="shared" si="28"/>
        <v>0.36771300448430494</v>
      </c>
      <c r="U130" s="98">
        <f t="shared" si="29"/>
        <v>0.75692302375212761</v>
      </c>
    </row>
    <row r="131" spans="1:21" ht="10.15" customHeight="1" x14ac:dyDescent="0.2">
      <c r="A131" s="97">
        <v>60</v>
      </c>
      <c r="B131" s="72" t="s">
        <v>91</v>
      </c>
      <c r="C131" s="98">
        <f t="shared" si="26"/>
        <v>0.29429429429429427</v>
      </c>
      <c r="D131" s="97">
        <v>155</v>
      </c>
      <c r="E131" s="97">
        <v>333</v>
      </c>
      <c r="F131" s="97">
        <v>73</v>
      </c>
      <c r="G131" s="97">
        <v>98</v>
      </c>
      <c r="H131" s="97">
        <v>9</v>
      </c>
      <c r="I131" s="97">
        <v>7</v>
      </c>
      <c r="J131" s="97">
        <v>1</v>
      </c>
      <c r="K131" s="97">
        <v>56</v>
      </c>
      <c r="L131" s="97">
        <v>52</v>
      </c>
      <c r="M131" s="97">
        <v>71</v>
      </c>
      <c r="N131" s="97">
        <v>6</v>
      </c>
      <c r="O131" s="97">
        <v>41</v>
      </c>
      <c r="P131" s="97">
        <v>3</v>
      </c>
      <c r="Q131" s="97">
        <v>4</v>
      </c>
      <c r="R131" s="97">
        <v>2</v>
      </c>
      <c r="S131" s="98">
        <f t="shared" si="27"/>
        <v>0.39294710327455917</v>
      </c>
      <c r="T131" s="98">
        <f t="shared" si="28"/>
        <v>0.37237237237237236</v>
      </c>
      <c r="U131" s="98">
        <f t="shared" si="29"/>
        <v>0.76531947564693148</v>
      </c>
    </row>
    <row r="132" spans="1:21" ht="10.15" customHeight="1" x14ac:dyDescent="0.2">
      <c r="A132" s="97">
        <v>5</v>
      </c>
      <c r="B132" s="72" t="s">
        <v>103</v>
      </c>
      <c r="C132" s="98">
        <f t="shared" si="26"/>
        <v>0.29411764705882354</v>
      </c>
      <c r="D132" s="97">
        <v>125</v>
      </c>
      <c r="E132" s="97">
        <v>306</v>
      </c>
      <c r="F132" s="97">
        <v>28</v>
      </c>
      <c r="G132" s="97">
        <v>90</v>
      </c>
      <c r="H132" s="97">
        <v>17</v>
      </c>
      <c r="I132" s="97">
        <v>0</v>
      </c>
      <c r="J132" s="97">
        <v>0</v>
      </c>
      <c r="K132" s="97">
        <v>56</v>
      </c>
      <c r="L132" s="97">
        <v>16</v>
      </c>
      <c r="M132" s="97">
        <v>67</v>
      </c>
      <c r="N132" s="97">
        <v>7</v>
      </c>
      <c r="O132" s="97">
        <v>3</v>
      </c>
      <c r="P132" s="97">
        <v>0</v>
      </c>
      <c r="Q132" s="97">
        <v>0</v>
      </c>
      <c r="R132" s="97">
        <v>5</v>
      </c>
      <c r="S132" s="98">
        <f t="shared" si="27"/>
        <v>0.33832335329341318</v>
      </c>
      <c r="T132" s="98">
        <f t="shared" si="28"/>
        <v>0.34967320261437906</v>
      </c>
      <c r="U132" s="98">
        <f t="shared" si="29"/>
        <v>0.6879965559077923</v>
      </c>
    </row>
    <row r="133" spans="1:21" ht="10.15" customHeight="1" x14ac:dyDescent="0.2">
      <c r="A133" s="97">
        <v>77</v>
      </c>
      <c r="B133" s="72" t="s">
        <v>89</v>
      </c>
      <c r="C133" s="98">
        <f t="shared" si="26"/>
        <v>0.28658536585365851</v>
      </c>
      <c r="D133" s="97">
        <v>72</v>
      </c>
      <c r="E133" s="97">
        <v>164</v>
      </c>
      <c r="F133" s="97">
        <v>34</v>
      </c>
      <c r="G133" s="97">
        <v>47</v>
      </c>
      <c r="H133" s="97">
        <v>7</v>
      </c>
      <c r="I133" s="97">
        <v>0</v>
      </c>
      <c r="J133" s="97">
        <v>0</v>
      </c>
      <c r="K133" s="97">
        <v>18</v>
      </c>
      <c r="L133" s="97">
        <v>26</v>
      </c>
      <c r="M133" s="97">
        <v>41</v>
      </c>
      <c r="N133" s="97">
        <v>5</v>
      </c>
      <c r="O133" s="97">
        <v>5</v>
      </c>
      <c r="P133" s="97">
        <v>2</v>
      </c>
      <c r="Q133" s="97">
        <v>0</v>
      </c>
      <c r="R133" s="97">
        <v>1</v>
      </c>
      <c r="S133" s="98">
        <f t="shared" si="27"/>
        <v>0.39795918367346939</v>
      </c>
      <c r="T133" s="98">
        <f t="shared" si="28"/>
        <v>0.32926829268292684</v>
      </c>
      <c r="U133" s="98">
        <f t="shared" si="29"/>
        <v>0.72722747635639617</v>
      </c>
    </row>
    <row r="134" spans="1:21" ht="10.15" customHeight="1" x14ac:dyDescent="0.2">
      <c r="A134" s="97">
        <v>20</v>
      </c>
      <c r="B134" s="72" t="s">
        <v>100</v>
      </c>
      <c r="C134" s="98">
        <f t="shared" si="26"/>
        <v>0.2831858407079646</v>
      </c>
      <c r="D134" s="97">
        <v>61</v>
      </c>
      <c r="E134" s="97">
        <v>113</v>
      </c>
      <c r="F134" s="97">
        <v>21</v>
      </c>
      <c r="G134" s="97">
        <v>32</v>
      </c>
      <c r="H134" s="97">
        <v>4</v>
      </c>
      <c r="I134" s="97">
        <v>1</v>
      </c>
      <c r="J134" s="97">
        <v>2</v>
      </c>
      <c r="K134" s="97">
        <v>17</v>
      </c>
      <c r="L134" s="97">
        <v>13</v>
      </c>
      <c r="M134" s="97">
        <v>19</v>
      </c>
      <c r="N134" s="97">
        <v>1</v>
      </c>
      <c r="O134" s="97">
        <v>7</v>
      </c>
      <c r="P134" s="97">
        <v>0</v>
      </c>
      <c r="Q134" s="97">
        <v>0</v>
      </c>
      <c r="R134" s="97">
        <v>0</v>
      </c>
      <c r="S134" s="98">
        <f t="shared" si="27"/>
        <v>0.36220472440944884</v>
      </c>
      <c r="T134" s="98">
        <f t="shared" si="28"/>
        <v>0.38938053097345132</v>
      </c>
      <c r="U134" s="98">
        <f t="shared" si="29"/>
        <v>0.75158525538290011</v>
      </c>
    </row>
    <row r="135" spans="1:21" ht="10.15" customHeight="1" x14ac:dyDescent="0.2">
      <c r="A135" s="97">
        <v>8</v>
      </c>
      <c r="B135" s="72" t="s">
        <v>108</v>
      </c>
      <c r="C135" s="98">
        <f t="shared" si="26"/>
        <v>0.27962085308056872</v>
      </c>
      <c r="D135" s="97">
        <v>96</v>
      </c>
      <c r="E135" s="97">
        <v>211</v>
      </c>
      <c r="F135" s="97">
        <v>50</v>
      </c>
      <c r="G135" s="97">
        <v>59</v>
      </c>
      <c r="H135" s="97">
        <v>6</v>
      </c>
      <c r="I135" s="97">
        <v>0</v>
      </c>
      <c r="J135" s="97">
        <v>0</v>
      </c>
      <c r="K135" s="97">
        <v>14</v>
      </c>
      <c r="L135" s="97">
        <v>33</v>
      </c>
      <c r="M135" s="97">
        <v>26</v>
      </c>
      <c r="N135" s="97">
        <v>7</v>
      </c>
      <c r="O135" s="97">
        <v>45</v>
      </c>
      <c r="P135" s="97">
        <v>1</v>
      </c>
      <c r="Q135" s="97">
        <v>1</v>
      </c>
      <c r="R135" s="97">
        <v>0</v>
      </c>
      <c r="S135" s="98">
        <f t="shared" si="27"/>
        <v>0.39285714285714285</v>
      </c>
      <c r="T135" s="98">
        <f t="shared" si="28"/>
        <v>0.30805687203791471</v>
      </c>
      <c r="U135" s="98">
        <f t="shared" si="29"/>
        <v>0.70091401489505756</v>
      </c>
    </row>
    <row r="136" spans="1:21" ht="10.15" customHeight="1" x14ac:dyDescent="0.2">
      <c r="A136" s="97">
        <v>24</v>
      </c>
      <c r="B136" s="72" t="s">
        <v>86</v>
      </c>
      <c r="C136" s="98">
        <f t="shared" si="26"/>
        <v>0.26213592233009708</v>
      </c>
      <c r="D136" s="97">
        <v>89</v>
      </c>
      <c r="E136" s="97">
        <v>206</v>
      </c>
      <c r="F136" s="97">
        <v>35</v>
      </c>
      <c r="G136" s="97">
        <v>54</v>
      </c>
      <c r="H136" s="97">
        <v>9</v>
      </c>
      <c r="I136" s="97">
        <v>2</v>
      </c>
      <c r="J136" s="97">
        <v>1</v>
      </c>
      <c r="K136" s="97">
        <v>30</v>
      </c>
      <c r="L136" s="97">
        <v>27</v>
      </c>
      <c r="M136" s="97">
        <v>62</v>
      </c>
      <c r="N136" s="97">
        <v>4</v>
      </c>
      <c r="O136" s="97">
        <v>26</v>
      </c>
      <c r="P136" s="97">
        <v>4</v>
      </c>
      <c r="Q136" s="97">
        <v>1</v>
      </c>
      <c r="R136" s="97">
        <v>2</v>
      </c>
      <c r="S136" s="98">
        <f t="shared" si="27"/>
        <v>0.35416666666666669</v>
      </c>
      <c r="T136" s="98">
        <f t="shared" si="28"/>
        <v>0.33980582524271846</v>
      </c>
      <c r="U136" s="98">
        <f t="shared" si="29"/>
        <v>0.69397249190938515</v>
      </c>
    </row>
    <row r="137" spans="1:21" ht="10.15" customHeight="1" x14ac:dyDescent="0.2">
      <c r="A137" s="97">
        <v>12</v>
      </c>
      <c r="B137" s="72" t="s">
        <v>104</v>
      </c>
      <c r="C137" s="98">
        <f t="shared" si="26"/>
        <v>0.25352112676056338</v>
      </c>
      <c r="D137" s="97">
        <v>57</v>
      </c>
      <c r="E137" s="97">
        <v>71</v>
      </c>
      <c r="F137" s="97">
        <v>8</v>
      </c>
      <c r="G137" s="97">
        <v>18</v>
      </c>
      <c r="H137" s="97">
        <v>2</v>
      </c>
      <c r="I137" s="97">
        <v>0</v>
      </c>
      <c r="J137" s="97">
        <v>1</v>
      </c>
      <c r="K137" s="97">
        <v>4</v>
      </c>
      <c r="L137" s="97">
        <v>18</v>
      </c>
      <c r="M137" s="97">
        <v>32</v>
      </c>
      <c r="N137" s="97">
        <v>4</v>
      </c>
      <c r="O137" s="97">
        <v>2</v>
      </c>
      <c r="P137" s="97">
        <v>0</v>
      </c>
      <c r="Q137" s="97">
        <v>1</v>
      </c>
      <c r="R137" s="97">
        <v>1</v>
      </c>
      <c r="S137" s="98">
        <f t="shared" si="27"/>
        <v>0.42105263157894735</v>
      </c>
      <c r="T137" s="98">
        <f t="shared" si="28"/>
        <v>0.323943661971831</v>
      </c>
      <c r="U137" s="98">
        <f t="shared" si="29"/>
        <v>0.74499629355077834</v>
      </c>
    </row>
    <row r="138" spans="1:21" ht="10.15" customHeight="1" x14ac:dyDescent="0.2">
      <c r="A138" s="97"/>
      <c r="B138" s="72" t="s">
        <v>95</v>
      </c>
      <c r="C138" s="98">
        <f t="shared" si="26"/>
        <v>0.25</v>
      </c>
      <c r="D138" s="97">
        <v>6</v>
      </c>
      <c r="E138" s="97">
        <v>8</v>
      </c>
      <c r="F138" s="97">
        <v>2</v>
      </c>
      <c r="G138" s="97">
        <v>2</v>
      </c>
      <c r="H138" s="97">
        <v>0</v>
      </c>
      <c r="I138" s="97">
        <v>1</v>
      </c>
      <c r="J138" s="97">
        <v>0</v>
      </c>
      <c r="K138" s="97">
        <v>2</v>
      </c>
      <c r="L138" s="97">
        <v>1</v>
      </c>
      <c r="M138" s="97">
        <v>5</v>
      </c>
      <c r="N138" s="97">
        <v>0</v>
      </c>
      <c r="O138" s="97">
        <v>0</v>
      </c>
      <c r="P138" s="97">
        <v>0</v>
      </c>
      <c r="Q138" s="97">
        <v>0</v>
      </c>
      <c r="R138" s="97">
        <v>0</v>
      </c>
      <c r="S138" s="98">
        <f t="shared" si="27"/>
        <v>0.33333333333333331</v>
      </c>
      <c r="T138" s="98">
        <f t="shared" si="28"/>
        <v>0.5</v>
      </c>
      <c r="U138" s="98">
        <f t="shared" si="29"/>
        <v>0.83333333333333326</v>
      </c>
    </row>
    <row r="139" spans="1:21" ht="10.15" customHeight="1" x14ac:dyDescent="0.2">
      <c r="A139" s="97">
        <v>8</v>
      </c>
      <c r="B139" s="72" t="s">
        <v>94</v>
      </c>
      <c r="C139" s="98">
        <f t="shared" si="26"/>
        <v>0.24161073825503357</v>
      </c>
      <c r="D139" s="97">
        <v>76</v>
      </c>
      <c r="E139" s="97">
        <v>149</v>
      </c>
      <c r="F139" s="97">
        <v>28</v>
      </c>
      <c r="G139" s="97">
        <v>36</v>
      </c>
      <c r="H139" s="97">
        <v>6</v>
      </c>
      <c r="I139" s="97">
        <v>0</v>
      </c>
      <c r="J139" s="97">
        <v>0</v>
      </c>
      <c r="K139" s="97">
        <v>18</v>
      </c>
      <c r="L139" s="97">
        <v>9</v>
      </c>
      <c r="M139" s="97">
        <v>26</v>
      </c>
      <c r="N139" s="97">
        <v>6</v>
      </c>
      <c r="O139" s="97">
        <v>18</v>
      </c>
      <c r="P139" s="97">
        <v>2</v>
      </c>
      <c r="Q139" s="97">
        <v>0</v>
      </c>
      <c r="R139" s="97">
        <v>0</v>
      </c>
      <c r="S139" s="98">
        <f t="shared" si="27"/>
        <v>0.31097560975609756</v>
      </c>
      <c r="T139" s="98">
        <f t="shared" si="28"/>
        <v>0.28187919463087246</v>
      </c>
      <c r="U139" s="98">
        <f t="shared" si="29"/>
        <v>0.59285480438697002</v>
      </c>
    </row>
    <row r="140" spans="1:21" ht="10.15" customHeight="1" x14ac:dyDescent="0.2">
      <c r="A140" s="97"/>
      <c r="B140" s="72" t="s">
        <v>96</v>
      </c>
      <c r="C140" s="98">
        <f t="shared" si="26"/>
        <v>0.23456790123456789</v>
      </c>
      <c r="D140" s="97">
        <v>124</v>
      </c>
      <c r="E140" s="97">
        <v>324</v>
      </c>
      <c r="F140" s="97">
        <v>58</v>
      </c>
      <c r="G140" s="97">
        <v>76</v>
      </c>
      <c r="H140" s="97">
        <v>6</v>
      </c>
      <c r="I140" s="97">
        <v>4</v>
      </c>
      <c r="J140" s="97">
        <v>0</v>
      </c>
      <c r="K140" s="97">
        <v>28</v>
      </c>
      <c r="L140" s="97">
        <v>25</v>
      </c>
      <c r="M140" s="97">
        <v>40</v>
      </c>
      <c r="N140" s="97">
        <v>4</v>
      </c>
      <c r="O140" s="97">
        <v>25</v>
      </c>
      <c r="P140" s="97">
        <v>2</v>
      </c>
      <c r="Q140" s="97">
        <v>2</v>
      </c>
      <c r="R140" s="97">
        <v>0</v>
      </c>
      <c r="S140" s="98">
        <f t="shared" si="27"/>
        <v>0.29577464788732394</v>
      </c>
      <c r="T140" s="98">
        <f t="shared" si="28"/>
        <v>0.27777777777777779</v>
      </c>
      <c r="U140" s="98">
        <f t="shared" si="29"/>
        <v>0.57355242566510167</v>
      </c>
    </row>
    <row r="141" spans="1:21" ht="10.15" customHeight="1" x14ac:dyDescent="0.2">
      <c r="A141" s="97">
        <v>32</v>
      </c>
      <c r="B141" s="72" t="s">
        <v>101</v>
      </c>
      <c r="C141" s="98">
        <f t="shared" si="26"/>
        <v>0.22935779816513763</v>
      </c>
      <c r="D141" s="97">
        <v>62</v>
      </c>
      <c r="E141" s="97">
        <v>109</v>
      </c>
      <c r="F141" s="97">
        <v>10</v>
      </c>
      <c r="G141" s="97">
        <v>25</v>
      </c>
      <c r="H141" s="97">
        <v>4</v>
      </c>
      <c r="I141" s="97">
        <v>0</v>
      </c>
      <c r="J141" s="97">
        <v>0</v>
      </c>
      <c r="K141" s="97">
        <v>16</v>
      </c>
      <c r="L141" s="97">
        <v>10</v>
      </c>
      <c r="M141" s="97">
        <v>31</v>
      </c>
      <c r="N141" s="97">
        <v>1</v>
      </c>
      <c r="O141" s="97">
        <v>1</v>
      </c>
      <c r="P141" s="97">
        <v>1</v>
      </c>
      <c r="Q141" s="97">
        <v>0</v>
      </c>
      <c r="R141" s="97">
        <v>0</v>
      </c>
      <c r="S141" s="98">
        <f t="shared" si="27"/>
        <v>0.3</v>
      </c>
      <c r="T141" s="98">
        <f t="shared" si="28"/>
        <v>0.26605504587155965</v>
      </c>
      <c r="U141" s="98">
        <f t="shared" si="29"/>
        <v>0.56605504587155964</v>
      </c>
    </row>
    <row r="142" spans="1:21" ht="10.15" customHeight="1" x14ac:dyDescent="0.2">
      <c r="A142" s="97">
        <v>1</v>
      </c>
      <c r="B142" s="72" t="s">
        <v>99</v>
      </c>
      <c r="C142" s="98">
        <f t="shared" si="26"/>
        <v>0.20792079207920791</v>
      </c>
      <c r="D142" s="97">
        <v>147</v>
      </c>
      <c r="E142" s="97">
        <v>303</v>
      </c>
      <c r="F142" s="97">
        <v>34</v>
      </c>
      <c r="G142" s="97">
        <v>63</v>
      </c>
      <c r="H142" s="97">
        <v>5</v>
      </c>
      <c r="I142" s="97">
        <v>0</v>
      </c>
      <c r="J142" s="97">
        <v>0</v>
      </c>
      <c r="K142" s="97">
        <v>21</v>
      </c>
      <c r="L142" s="97">
        <v>32</v>
      </c>
      <c r="M142" s="97">
        <v>60</v>
      </c>
      <c r="N142" s="97">
        <v>7</v>
      </c>
      <c r="O142" s="97">
        <v>8</v>
      </c>
      <c r="P142" s="97">
        <v>4</v>
      </c>
      <c r="Q142" s="97">
        <v>1</v>
      </c>
      <c r="R142" s="97">
        <v>0</v>
      </c>
      <c r="S142" s="98">
        <f t="shared" si="27"/>
        <v>0.29737609329446063</v>
      </c>
      <c r="T142" s="98">
        <f t="shared" si="28"/>
        <v>0.22442244224422442</v>
      </c>
      <c r="U142" s="98">
        <f t="shared" si="29"/>
        <v>0.52179853553868505</v>
      </c>
    </row>
    <row r="143" spans="1:21" ht="10.15" customHeight="1" x14ac:dyDescent="0.2">
      <c r="A143" s="97">
        <v>26</v>
      </c>
      <c r="B143" s="72" t="s">
        <v>102</v>
      </c>
      <c r="C143" s="98">
        <f t="shared" si="26"/>
        <v>0.20588235294117646</v>
      </c>
      <c r="D143" s="97">
        <v>39</v>
      </c>
      <c r="E143" s="97">
        <v>68</v>
      </c>
      <c r="F143" s="97">
        <v>12</v>
      </c>
      <c r="G143" s="97">
        <v>14</v>
      </c>
      <c r="H143" s="97">
        <v>2</v>
      </c>
      <c r="I143" s="97">
        <v>0</v>
      </c>
      <c r="J143" s="97">
        <v>0</v>
      </c>
      <c r="K143" s="97">
        <v>6</v>
      </c>
      <c r="L143" s="97">
        <v>15</v>
      </c>
      <c r="M143" s="97">
        <v>19</v>
      </c>
      <c r="N143" s="97">
        <v>1</v>
      </c>
      <c r="O143" s="97">
        <v>2</v>
      </c>
      <c r="P143" s="97">
        <v>0</v>
      </c>
      <c r="Q143" s="97">
        <v>0</v>
      </c>
      <c r="R143" s="97">
        <v>0</v>
      </c>
      <c r="S143" s="98">
        <f t="shared" si="27"/>
        <v>0.35714285714285715</v>
      </c>
      <c r="T143" s="98">
        <f t="shared" si="28"/>
        <v>0.23529411764705882</v>
      </c>
      <c r="U143" s="98">
        <f t="shared" si="29"/>
        <v>0.59243697478991597</v>
      </c>
    </row>
    <row r="144" spans="1:21" ht="10.15" customHeight="1" x14ac:dyDescent="0.2">
      <c r="A144" s="97">
        <v>33</v>
      </c>
      <c r="B144" s="72" t="s">
        <v>106</v>
      </c>
      <c r="C144" s="98">
        <f t="shared" si="26"/>
        <v>0.20563380281690141</v>
      </c>
      <c r="D144" s="97">
        <v>195</v>
      </c>
      <c r="E144" s="97">
        <v>355</v>
      </c>
      <c r="F144" s="97">
        <v>80</v>
      </c>
      <c r="G144" s="97">
        <v>73</v>
      </c>
      <c r="H144" s="97">
        <v>5</v>
      </c>
      <c r="I144" s="97">
        <v>1</v>
      </c>
      <c r="J144" s="97">
        <v>0</v>
      </c>
      <c r="K144" s="97">
        <v>23</v>
      </c>
      <c r="L144" s="97">
        <v>71</v>
      </c>
      <c r="M144" s="97">
        <v>88</v>
      </c>
      <c r="N144" s="97">
        <v>18</v>
      </c>
      <c r="O144" s="97">
        <v>59</v>
      </c>
      <c r="P144" s="97">
        <v>2</v>
      </c>
      <c r="Q144" s="97">
        <v>4</v>
      </c>
      <c r="R144" s="97">
        <v>0</v>
      </c>
      <c r="S144" s="98">
        <f t="shared" si="27"/>
        <v>0.36160714285714285</v>
      </c>
      <c r="T144" s="98">
        <f t="shared" si="28"/>
        <v>0.22535211267605634</v>
      </c>
      <c r="U144" s="98">
        <f t="shared" si="29"/>
        <v>0.58695925553319916</v>
      </c>
    </row>
    <row r="145" spans="1:21" ht="10.15" customHeight="1" x14ac:dyDescent="0.2">
      <c r="A145" s="97"/>
      <c r="B145" s="72" t="s">
        <v>97</v>
      </c>
      <c r="C145" s="98">
        <f t="shared" si="26"/>
        <v>0.2</v>
      </c>
      <c r="D145" s="97">
        <v>5</v>
      </c>
      <c r="E145" s="97">
        <v>15</v>
      </c>
      <c r="F145" s="97">
        <v>2</v>
      </c>
      <c r="G145" s="97">
        <v>3</v>
      </c>
      <c r="H145" s="97">
        <v>2</v>
      </c>
      <c r="I145" s="97">
        <v>0</v>
      </c>
      <c r="J145" s="97">
        <v>0</v>
      </c>
      <c r="K145" s="97">
        <v>1</v>
      </c>
      <c r="L145" s="97">
        <v>1</v>
      </c>
      <c r="M145" s="97">
        <v>1</v>
      </c>
      <c r="N145" s="97">
        <v>0</v>
      </c>
      <c r="O145" s="97">
        <v>0</v>
      </c>
      <c r="P145" s="97">
        <v>0</v>
      </c>
      <c r="Q145" s="97">
        <v>0</v>
      </c>
      <c r="R145" s="97">
        <v>0</v>
      </c>
      <c r="S145" s="98">
        <f t="shared" si="27"/>
        <v>0.25</v>
      </c>
      <c r="T145" s="98">
        <f t="shared" si="28"/>
        <v>0.33333333333333331</v>
      </c>
      <c r="U145" s="98">
        <f t="shared" si="29"/>
        <v>0.58333333333333326</v>
      </c>
    </row>
    <row r="146" spans="1:21" ht="10.15" customHeight="1" x14ac:dyDescent="0.2">
      <c r="A146" s="97">
        <v>14</v>
      </c>
      <c r="B146" s="72" t="s">
        <v>98</v>
      </c>
      <c r="C146" s="98">
        <f t="shared" si="26"/>
        <v>0.16112531969309463</v>
      </c>
      <c r="D146" s="97">
        <v>222</v>
      </c>
      <c r="E146" s="97">
        <v>391</v>
      </c>
      <c r="F146" s="97">
        <v>29</v>
      </c>
      <c r="G146" s="97">
        <v>63</v>
      </c>
      <c r="H146" s="97">
        <v>7</v>
      </c>
      <c r="I146" s="97">
        <v>0</v>
      </c>
      <c r="J146" s="97">
        <v>0</v>
      </c>
      <c r="K146" s="97">
        <v>27</v>
      </c>
      <c r="L146" s="97">
        <v>30</v>
      </c>
      <c r="M146" s="97">
        <v>108</v>
      </c>
      <c r="N146" s="97">
        <v>10</v>
      </c>
      <c r="O146" s="97">
        <v>2</v>
      </c>
      <c r="P146" s="97">
        <v>1</v>
      </c>
      <c r="Q146" s="97">
        <v>1</v>
      </c>
      <c r="R146" s="97">
        <v>2</v>
      </c>
      <c r="S146" s="98">
        <f t="shared" si="27"/>
        <v>0.23732718894009217</v>
      </c>
      <c r="T146" s="98">
        <f t="shared" si="28"/>
        <v>0.17902813299232737</v>
      </c>
      <c r="U146" s="98">
        <f t="shared" si="29"/>
        <v>0.41635532193241953</v>
      </c>
    </row>
    <row r="147" spans="1:21" ht="10.15" customHeight="1" x14ac:dyDescent="0.2">
      <c r="A147" s="97">
        <v>11</v>
      </c>
      <c r="B147" s="72" t="s">
        <v>105</v>
      </c>
      <c r="C147" s="98">
        <f t="shared" si="26"/>
        <v>0</v>
      </c>
      <c r="D147" s="97">
        <v>6</v>
      </c>
      <c r="E147" s="97">
        <v>6</v>
      </c>
      <c r="F147" s="97">
        <v>2</v>
      </c>
      <c r="G147" s="97">
        <v>0</v>
      </c>
      <c r="H147" s="97">
        <v>0</v>
      </c>
      <c r="I147" s="97">
        <v>0</v>
      </c>
      <c r="J147" s="97">
        <v>0</v>
      </c>
      <c r="K147" s="97">
        <v>0</v>
      </c>
      <c r="L147" s="97">
        <v>2</v>
      </c>
      <c r="M147" s="97">
        <v>4</v>
      </c>
      <c r="N147" s="97">
        <v>0</v>
      </c>
      <c r="O147" s="97">
        <v>1</v>
      </c>
      <c r="P147" s="97">
        <v>0</v>
      </c>
      <c r="Q147" s="97">
        <v>0</v>
      </c>
      <c r="R147" s="97">
        <v>0</v>
      </c>
      <c r="S147" s="98">
        <f t="shared" si="27"/>
        <v>0.25</v>
      </c>
      <c r="T147" s="98">
        <f t="shared" si="28"/>
        <v>0</v>
      </c>
      <c r="U147" s="98">
        <f t="shared" si="29"/>
        <v>0.25</v>
      </c>
    </row>
    <row r="148" spans="1:21" ht="10.15" customHeight="1" x14ac:dyDescent="0.2">
      <c r="A148" s="97">
        <v>68</v>
      </c>
      <c r="B148" s="72" t="s">
        <v>109</v>
      </c>
      <c r="C148" s="98">
        <f t="shared" si="26"/>
        <v>0</v>
      </c>
      <c r="D148" s="97">
        <v>5</v>
      </c>
      <c r="E148" s="97">
        <v>8</v>
      </c>
      <c r="F148" s="97">
        <v>0</v>
      </c>
      <c r="G148" s="97">
        <v>0</v>
      </c>
      <c r="H148" s="97">
        <v>0</v>
      </c>
      <c r="I148" s="97">
        <v>0</v>
      </c>
      <c r="J148" s="97">
        <v>0</v>
      </c>
      <c r="K148" s="97">
        <v>0</v>
      </c>
      <c r="L148" s="97">
        <v>0</v>
      </c>
      <c r="M148" s="97">
        <v>3</v>
      </c>
      <c r="N148" s="97">
        <v>0</v>
      </c>
      <c r="O148" s="97">
        <v>0</v>
      </c>
      <c r="P148" s="97">
        <v>0</v>
      </c>
      <c r="Q148" s="97">
        <v>0</v>
      </c>
      <c r="R148" s="97">
        <v>0</v>
      </c>
      <c r="S148" s="98">
        <f t="shared" si="27"/>
        <v>0</v>
      </c>
      <c r="T148" s="98">
        <f t="shared" si="28"/>
        <v>0</v>
      </c>
      <c r="U148" s="98">
        <f t="shared" si="29"/>
        <v>0</v>
      </c>
    </row>
    <row r="149" spans="1:21" ht="10.15" customHeight="1" x14ac:dyDescent="0.2">
      <c r="A149" s="162"/>
      <c r="B149" s="163" t="s">
        <v>110</v>
      </c>
      <c r="C149" s="164">
        <f t="shared" si="26"/>
        <v>0.2645525629887055</v>
      </c>
      <c r="D149" s="165" t="s">
        <v>19</v>
      </c>
      <c r="E149" s="165">
        <f t="shared" ref="E149:R149" si="30">SUM(E123:E148)</f>
        <v>4604</v>
      </c>
      <c r="F149" s="165">
        <f t="shared" si="30"/>
        <v>764</v>
      </c>
      <c r="G149" s="165">
        <f t="shared" si="30"/>
        <v>1218</v>
      </c>
      <c r="H149" s="165">
        <f t="shared" si="30"/>
        <v>166</v>
      </c>
      <c r="I149" s="165">
        <f t="shared" si="30"/>
        <v>28</v>
      </c>
      <c r="J149" s="165">
        <f t="shared" si="30"/>
        <v>7</v>
      </c>
      <c r="K149" s="165">
        <f t="shared" si="30"/>
        <v>559</v>
      </c>
      <c r="L149" s="165">
        <f t="shared" si="30"/>
        <v>510</v>
      </c>
      <c r="M149" s="165">
        <f t="shared" si="30"/>
        <v>860</v>
      </c>
      <c r="N149" s="165">
        <f t="shared" si="30"/>
        <v>119</v>
      </c>
      <c r="O149" s="165">
        <f t="shared" si="30"/>
        <v>325</v>
      </c>
      <c r="P149" s="165">
        <f t="shared" si="30"/>
        <v>28</v>
      </c>
      <c r="Q149" s="165">
        <f t="shared" si="30"/>
        <v>20</v>
      </c>
      <c r="R149" s="165">
        <f t="shared" si="30"/>
        <v>26</v>
      </c>
      <c r="S149" s="164">
        <f t="shared" si="27"/>
        <v>0.34987687061943551</v>
      </c>
      <c r="T149" s="164">
        <f t="shared" si="28"/>
        <v>0.31733275412684619</v>
      </c>
      <c r="U149" s="164">
        <f t="shared" si="29"/>
        <v>0.66720962474628176</v>
      </c>
    </row>
    <row r="150" spans="1:21" ht="8.25" customHeight="1" x14ac:dyDescent="0.2"/>
    <row r="151" spans="1:21" ht="12.4" customHeight="1" x14ac:dyDescent="0.25">
      <c r="A151" s="161" t="s">
        <v>558</v>
      </c>
    </row>
    <row r="152" spans="1:21" ht="10.15" customHeight="1" x14ac:dyDescent="0.2">
      <c r="A152" s="104" t="s">
        <v>62</v>
      </c>
      <c r="B152" s="104" t="s">
        <v>63</v>
      </c>
      <c r="C152" s="171" t="s">
        <v>65</v>
      </c>
      <c r="D152" s="171" t="s">
        <v>117</v>
      </c>
      <c r="E152" s="171" t="s">
        <v>118</v>
      </c>
      <c r="F152" s="171" t="s">
        <v>68</v>
      </c>
      <c r="G152" s="171" t="s">
        <v>119</v>
      </c>
      <c r="H152" s="171" t="s">
        <v>69</v>
      </c>
      <c r="I152" s="171" t="s">
        <v>74</v>
      </c>
      <c r="J152" s="171" t="s">
        <v>76</v>
      </c>
      <c r="K152" s="171" t="s">
        <v>75</v>
      </c>
      <c r="L152" s="171" t="s">
        <v>120</v>
      </c>
      <c r="M152" s="171" t="s">
        <v>121</v>
      </c>
      <c r="N152" s="171" t="s">
        <v>122</v>
      </c>
      <c r="O152" s="171" t="s">
        <v>123</v>
      </c>
      <c r="P152" s="171" t="s">
        <v>125</v>
      </c>
      <c r="Q152" s="171" t="s">
        <v>126</v>
      </c>
    </row>
    <row r="153" spans="1:21" ht="10.15" customHeight="1" x14ac:dyDescent="0.2">
      <c r="A153" s="167">
        <v>11</v>
      </c>
      <c r="B153" s="170" t="s">
        <v>128</v>
      </c>
      <c r="C153" s="167">
        <v>1</v>
      </c>
      <c r="D153" s="167">
        <v>0</v>
      </c>
      <c r="E153" s="172">
        <v>0</v>
      </c>
      <c r="F153" s="167">
        <v>0</v>
      </c>
      <c r="G153" s="167">
        <v>0</v>
      </c>
      <c r="H153" s="167">
        <v>0</v>
      </c>
      <c r="I153" s="167">
        <v>0</v>
      </c>
      <c r="J153" s="167">
        <v>0</v>
      </c>
      <c r="K153" s="167">
        <v>0</v>
      </c>
      <c r="L153" s="167">
        <v>0</v>
      </c>
      <c r="M153" s="167">
        <v>0</v>
      </c>
      <c r="N153" s="167">
        <v>0</v>
      </c>
      <c r="O153" s="167">
        <v>0</v>
      </c>
      <c r="P153" s="172">
        <v>0</v>
      </c>
      <c r="Q153" s="172">
        <v>0</v>
      </c>
    </row>
    <row r="154" spans="1:21" ht="10.15" customHeight="1" x14ac:dyDescent="0.2">
      <c r="A154" s="167">
        <v>22</v>
      </c>
      <c r="B154" s="169" t="s">
        <v>107</v>
      </c>
      <c r="C154" s="160">
        <v>5</v>
      </c>
      <c r="D154" s="160">
        <v>3</v>
      </c>
      <c r="E154" s="160">
        <v>24.33</v>
      </c>
      <c r="F154" s="160">
        <v>14</v>
      </c>
      <c r="G154" s="160">
        <v>12</v>
      </c>
      <c r="H154" s="160">
        <v>17</v>
      </c>
      <c r="I154" s="160">
        <v>17</v>
      </c>
      <c r="J154" s="160">
        <v>3</v>
      </c>
      <c r="K154" s="160">
        <v>27</v>
      </c>
      <c r="L154" s="160">
        <v>2</v>
      </c>
      <c r="M154" s="160">
        <v>1</v>
      </c>
      <c r="N154" s="160">
        <v>2</v>
      </c>
      <c r="O154" s="160">
        <v>0</v>
      </c>
      <c r="P154" s="172">
        <f t="shared" ref="P154:P170" si="31">7*(G154/E154)</f>
        <v>3.4525277435265109</v>
      </c>
      <c r="Q154" s="172">
        <f t="shared" ref="Q154:Q170" si="32">(H154+I154)/E154</f>
        <v>1.3974517057131115</v>
      </c>
    </row>
    <row r="155" spans="1:21" ht="10.15" customHeight="1" x14ac:dyDescent="0.2">
      <c r="A155" s="167"/>
      <c r="B155" s="170" t="s">
        <v>131</v>
      </c>
      <c r="C155" s="167">
        <v>18</v>
      </c>
      <c r="D155" s="167">
        <v>12</v>
      </c>
      <c r="E155" s="172">
        <v>84</v>
      </c>
      <c r="F155" s="167">
        <v>54</v>
      </c>
      <c r="G155" s="167">
        <v>49</v>
      </c>
      <c r="H155" s="167">
        <v>103</v>
      </c>
      <c r="I155" s="167">
        <v>25</v>
      </c>
      <c r="J155" s="167">
        <v>6</v>
      </c>
      <c r="K155" s="167">
        <v>114</v>
      </c>
      <c r="L155" s="167">
        <v>4</v>
      </c>
      <c r="M155" s="167">
        <v>7</v>
      </c>
      <c r="N155" s="167">
        <v>6</v>
      </c>
      <c r="O155" s="167">
        <v>1</v>
      </c>
      <c r="P155" s="172">
        <f t="shared" si="31"/>
        <v>4.0833333333333339</v>
      </c>
      <c r="Q155" s="172">
        <f t="shared" si="32"/>
        <v>1.5238095238095237</v>
      </c>
    </row>
    <row r="156" spans="1:21" ht="10.15" customHeight="1" x14ac:dyDescent="0.2">
      <c r="A156" s="167">
        <v>30</v>
      </c>
      <c r="B156" s="169" t="s">
        <v>92</v>
      </c>
      <c r="C156" s="160">
        <v>1</v>
      </c>
      <c r="D156" s="160">
        <v>0</v>
      </c>
      <c r="E156" s="173">
        <v>1.6666000000000001</v>
      </c>
      <c r="F156" s="160">
        <v>2</v>
      </c>
      <c r="G156" s="160">
        <v>1</v>
      </c>
      <c r="H156" s="160">
        <v>4</v>
      </c>
      <c r="I156" s="160">
        <v>1</v>
      </c>
      <c r="J156" s="160">
        <v>0</v>
      </c>
      <c r="K156" s="160">
        <v>2</v>
      </c>
      <c r="L156" s="160">
        <v>0</v>
      </c>
      <c r="M156" s="160">
        <v>0</v>
      </c>
      <c r="N156" s="160">
        <v>0</v>
      </c>
      <c r="O156" s="160">
        <v>0</v>
      </c>
      <c r="P156" s="172">
        <f t="shared" si="31"/>
        <v>4.2001680067202685</v>
      </c>
      <c r="Q156" s="172">
        <f t="shared" si="32"/>
        <v>3.0001200048001917</v>
      </c>
    </row>
    <row r="157" spans="1:21" ht="10.15" customHeight="1" x14ac:dyDescent="0.2">
      <c r="A157" s="167">
        <v>20</v>
      </c>
      <c r="B157" s="170" t="s">
        <v>129</v>
      </c>
      <c r="C157" s="167">
        <v>32</v>
      </c>
      <c r="D157" s="167">
        <v>25</v>
      </c>
      <c r="E157" s="172">
        <v>132</v>
      </c>
      <c r="F157" s="167">
        <v>121</v>
      </c>
      <c r="G157" s="167">
        <v>82</v>
      </c>
      <c r="H157" s="167">
        <v>195</v>
      </c>
      <c r="I157" s="167">
        <v>64</v>
      </c>
      <c r="J157" s="167">
        <v>14</v>
      </c>
      <c r="K157" s="167">
        <v>79</v>
      </c>
      <c r="L157" s="167">
        <v>5</v>
      </c>
      <c r="M157" s="167">
        <v>4</v>
      </c>
      <c r="N157" s="167">
        <v>16</v>
      </c>
      <c r="O157" s="167">
        <v>1</v>
      </c>
      <c r="P157" s="172">
        <f t="shared" si="31"/>
        <v>4.3484848484848486</v>
      </c>
      <c r="Q157" s="172">
        <f t="shared" si="32"/>
        <v>1.9621212121212122</v>
      </c>
    </row>
    <row r="158" spans="1:21" ht="10.15" customHeight="1" x14ac:dyDescent="0.2">
      <c r="A158" s="167">
        <v>60</v>
      </c>
      <c r="B158" s="170" t="s">
        <v>132</v>
      </c>
      <c r="C158" s="167">
        <v>59</v>
      </c>
      <c r="D158" s="167">
        <v>29</v>
      </c>
      <c r="E158" s="172">
        <v>158.33000000000001</v>
      </c>
      <c r="F158" s="167">
        <v>199</v>
      </c>
      <c r="G158" s="167">
        <v>145</v>
      </c>
      <c r="H158" s="167">
        <v>231</v>
      </c>
      <c r="I158" s="167">
        <v>98</v>
      </c>
      <c r="J158" s="167">
        <v>32</v>
      </c>
      <c r="K158" s="167">
        <v>114</v>
      </c>
      <c r="L158" s="167">
        <v>4</v>
      </c>
      <c r="M158" s="167">
        <v>6</v>
      </c>
      <c r="N158" s="167">
        <v>21</v>
      </c>
      <c r="O158" s="167">
        <v>4</v>
      </c>
      <c r="P158" s="172">
        <f t="shared" si="31"/>
        <v>6.4106612770795177</v>
      </c>
      <c r="Q158" s="172">
        <f t="shared" si="32"/>
        <v>2.0779384829154295</v>
      </c>
    </row>
    <row r="159" spans="1:21" ht="10.15" customHeight="1" x14ac:dyDescent="0.2">
      <c r="A159" s="167"/>
      <c r="B159" s="170" t="s">
        <v>130</v>
      </c>
      <c r="C159" s="167">
        <v>10</v>
      </c>
      <c r="D159" s="167">
        <v>3</v>
      </c>
      <c r="E159" s="172">
        <v>20.666599999999999</v>
      </c>
      <c r="F159" s="167">
        <v>27</v>
      </c>
      <c r="G159" s="167">
        <v>23</v>
      </c>
      <c r="H159" s="167">
        <v>28</v>
      </c>
      <c r="I159" s="167">
        <v>17</v>
      </c>
      <c r="J159" s="167">
        <v>11</v>
      </c>
      <c r="K159" s="167">
        <v>5</v>
      </c>
      <c r="L159" s="167">
        <v>0</v>
      </c>
      <c r="M159" s="167">
        <v>1</v>
      </c>
      <c r="N159" s="167">
        <v>2</v>
      </c>
      <c r="O159" s="167">
        <v>1</v>
      </c>
      <c r="P159" s="172">
        <f t="shared" si="31"/>
        <v>7.7903477107990682</v>
      </c>
      <c r="Q159" s="172">
        <f t="shared" si="32"/>
        <v>2.1774263787947703</v>
      </c>
    </row>
    <row r="160" spans="1:21" ht="10.15" customHeight="1" x14ac:dyDescent="0.2">
      <c r="A160" s="167">
        <v>14</v>
      </c>
      <c r="B160" s="170" t="s">
        <v>127</v>
      </c>
      <c r="C160" s="167">
        <v>69</v>
      </c>
      <c r="D160" s="167">
        <v>34</v>
      </c>
      <c r="E160" s="172">
        <v>199</v>
      </c>
      <c r="F160" s="167">
        <v>305</v>
      </c>
      <c r="G160" s="167">
        <v>253</v>
      </c>
      <c r="H160" s="167">
        <v>334</v>
      </c>
      <c r="I160" s="167">
        <v>138</v>
      </c>
      <c r="J160" s="167">
        <v>31</v>
      </c>
      <c r="K160" s="167">
        <v>108</v>
      </c>
      <c r="L160" s="167">
        <v>7</v>
      </c>
      <c r="M160" s="167">
        <v>2</v>
      </c>
      <c r="N160" s="167">
        <v>28</v>
      </c>
      <c r="O160" s="167">
        <v>1</v>
      </c>
      <c r="P160" s="172">
        <f t="shared" si="31"/>
        <v>8.8994974874371859</v>
      </c>
      <c r="Q160" s="172">
        <f t="shared" si="32"/>
        <v>2.3718592964824121</v>
      </c>
    </row>
    <row r="161" spans="1:17" ht="10.15" customHeight="1" x14ac:dyDescent="0.2">
      <c r="A161" s="97">
        <v>33</v>
      </c>
      <c r="B161" s="72" t="s">
        <v>106</v>
      </c>
      <c r="C161" s="160">
        <v>1</v>
      </c>
      <c r="D161" s="160">
        <v>0</v>
      </c>
      <c r="E161" s="160">
        <v>2</v>
      </c>
      <c r="F161" s="160">
        <v>3</v>
      </c>
      <c r="G161" s="160">
        <v>3</v>
      </c>
      <c r="H161" s="160">
        <v>6</v>
      </c>
      <c r="I161" s="160">
        <v>2</v>
      </c>
      <c r="J161" s="160">
        <v>0</v>
      </c>
      <c r="K161" s="160">
        <v>0</v>
      </c>
      <c r="L161" s="160">
        <v>0</v>
      </c>
      <c r="M161" s="160">
        <v>0</v>
      </c>
      <c r="N161" s="160">
        <v>0</v>
      </c>
      <c r="O161" s="160">
        <v>0</v>
      </c>
      <c r="P161" s="172">
        <f t="shared" si="31"/>
        <v>10.5</v>
      </c>
      <c r="Q161" s="172">
        <f t="shared" si="32"/>
        <v>4</v>
      </c>
    </row>
    <row r="162" spans="1:17" ht="10.15" customHeight="1" x14ac:dyDescent="0.2">
      <c r="A162" s="167">
        <v>1</v>
      </c>
      <c r="B162" s="170" t="s">
        <v>134</v>
      </c>
      <c r="C162" s="167">
        <v>13</v>
      </c>
      <c r="D162" s="167">
        <v>4</v>
      </c>
      <c r="E162" s="172">
        <v>22</v>
      </c>
      <c r="F162" s="167">
        <v>42</v>
      </c>
      <c r="G162" s="167">
        <v>34</v>
      </c>
      <c r="H162" s="167">
        <v>39</v>
      </c>
      <c r="I162" s="167">
        <v>26</v>
      </c>
      <c r="J162" s="167">
        <v>10</v>
      </c>
      <c r="K162" s="167">
        <v>14</v>
      </c>
      <c r="L162" s="167">
        <v>0</v>
      </c>
      <c r="M162" s="167">
        <v>2</v>
      </c>
      <c r="N162" s="167">
        <v>2</v>
      </c>
      <c r="O162" s="167">
        <v>0</v>
      </c>
      <c r="P162" s="172">
        <f t="shared" si="31"/>
        <v>10.818181818181818</v>
      </c>
      <c r="Q162" s="172">
        <f t="shared" si="32"/>
        <v>2.9545454545454546</v>
      </c>
    </row>
    <row r="163" spans="1:17" ht="10.15" customHeight="1" x14ac:dyDescent="0.2">
      <c r="A163" s="167">
        <v>5</v>
      </c>
      <c r="B163" s="170" t="s">
        <v>135</v>
      </c>
      <c r="C163" s="160">
        <v>7</v>
      </c>
      <c r="D163" s="160">
        <v>1</v>
      </c>
      <c r="E163" s="160">
        <v>9.33</v>
      </c>
      <c r="F163" s="160">
        <v>18</v>
      </c>
      <c r="G163" s="160">
        <v>15</v>
      </c>
      <c r="H163" s="160">
        <v>26</v>
      </c>
      <c r="I163" s="160">
        <v>18</v>
      </c>
      <c r="J163" s="160">
        <v>0</v>
      </c>
      <c r="K163" s="160">
        <v>5</v>
      </c>
      <c r="L163" s="160">
        <v>0</v>
      </c>
      <c r="M163" s="160">
        <v>0</v>
      </c>
      <c r="N163" s="160">
        <v>1</v>
      </c>
      <c r="O163" s="160">
        <v>0</v>
      </c>
      <c r="P163" s="172">
        <f t="shared" si="31"/>
        <v>11.2540192926045</v>
      </c>
      <c r="Q163" s="172">
        <f t="shared" si="32"/>
        <v>4.715969989281886</v>
      </c>
    </row>
    <row r="164" spans="1:17" ht="10.15" customHeight="1" x14ac:dyDescent="0.2">
      <c r="A164" s="167">
        <v>12</v>
      </c>
      <c r="B164" s="170" t="s">
        <v>133</v>
      </c>
      <c r="C164" s="167">
        <v>3</v>
      </c>
      <c r="D164" s="167">
        <v>0</v>
      </c>
      <c r="E164" s="172">
        <v>3.6665999999999999</v>
      </c>
      <c r="F164" s="167">
        <v>8</v>
      </c>
      <c r="G164" s="167">
        <v>6</v>
      </c>
      <c r="H164" s="167">
        <v>5</v>
      </c>
      <c r="I164" s="167">
        <v>5</v>
      </c>
      <c r="J164" s="167">
        <v>2</v>
      </c>
      <c r="K164" s="167">
        <v>1</v>
      </c>
      <c r="L164" s="167">
        <v>0</v>
      </c>
      <c r="M164" s="167">
        <v>0</v>
      </c>
      <c r="N164" s="167">
        <v>0</v>
      </c>
      <c r="O164" s="167">
        <v>0</v>
      </c>
      <c r="P164" s="172">
        <f t="shared" si="31"/>
        <v>11.45475372279496</v>
      </c>
      <c r="Q164" s="172">
        <f t="shared" si="32"/>
        <v>2.7273223149511812</v>
      </c>
    </row>
    <row r="165" spans="1:17" ht="10.15" customHeight="1" x14ac:dyDescent="0.2">
      <c r="A165" s="167">
        <v>8</v>
      </c>
      <c r="B165" s="170" t="s">
        <v>108</v>
      </c>
      <c r="C165" s="167">
        <v>32</v>
      </c>
      <c r="D165" s="167">
        <v>11</v>
      </c>
      <c r="E165" s="172">
        <v>61.332999999999998</v>
      </c>
      <c r="F165" s="167">
        <v>141</v>
      </c>
      <c r="G165" s="167">
        <v>106</v>
      </c>
      <c r="H165" s="167">
        <v>123</v>
      </c>
      <c r="I165" s="167">
        <v>69</v>
      </c>
      <c r="J165" s="167">
        <v>10</v>
      </c>
      <c r="K165" s="167">
        <v>44</v>
      </c>
      <c r="L165" s="167">
        <v>1</v>
      </c>
      <c r="M165" s="167">
        <v>0</v>
      </c>
      <c r="N165" s="167">
        <v>11</v>
      </c>
      <c r="O165" s="167">
        <v>0</v>
      </c>
      <c r="P165" s="172">
        <f t="shared" si="31"/>
        <v>12.097891836368676</v>
      </c>
      <c r="Q165" s="172">
        <f t="shared" si="32"/>
        <v>3.1304517959336735</v>
      </c>
    </row>
    <row r="166" spans="1:17" ht="10.15" customHeight="1" x14ac:dyDescent="0.2">
      <c r="A166" s="167">
        <v>64</v>
      </c>
      <c r="B166" s="170" t="s">
        <v>136</v>
      </c>
      <c r="C166" s="167">
        <v>15</v>
      </c>
      <c r="D166" s="167">
        <v>2</v>
      </c>
      <c r="E166" s="172">
        <v>17.666599999999999</v>
      </c>
      <c r="F166" s="167">
        <v>35</v>
      </c>
      <c r="G166" s="167">
        <v>33</v>
      </c>
      <c r="H166" s="167">
        <v>22</v>
      </c>
      <c r="I166" s="167">
        <v>33</v>
      </c>
      <c r="J166" s="167">
        <v>9</v>
      </c>
      <c r="K166" s="167">
        <v>21</v>
      </c>
      <c r="L166" s="167">
        <v>0</v>
      </c>
      <c r="M166" s="167">
        <v>0</v>
      </c>
      <c r="N166" s="167">
        <v>1</v>
      </c>
      <c r="O166" s="167">
        <v>0</v>
      </c>
      <c r="P166" s="172">
        <f t="shared" si="31"/>
        <v>13.075521039702037</v>
      </c>
      <c r="Q166" s="172">
        <f t="shared" si="32"/>
        <v>3.1132192951671516</v>
      </c>
    </row>
    <row r="167" spans="1:17" ht="10.15" customHeight="1" x14ac:dyDescent="0.2">
      <c r="A167" s="167">
        <v>32</v>
      </c>
      <c r="B167" s="170" t="s">
        <v>138</v>
      </c>
      <c r="C167" s="167">
        <v>10</v>
      </c>
      <c r="D167" s="167">
        <v>5</v>
      </c>
      <c r="E167" s="172">
        <v>15</v>
      </c>
      <c r="F167" s="167">
        <v>34</v>
      </c>
      <c r="G167" s="167">
        <v>31</v>
      </c>
      <c r="H167" s="167">
        <v>26</v>
      </c>
      <c r="I167" s="167">
        <v>34</v>
      </c>
      <c r="J167" s="167">
        <v>9</v>
      </c>
      <c r="K167" s="167">
        <v>9</v>
      </c>
      <c r="L167" s="167">
        <v>0</v>
      </c>
      <c r="M167" s="167">
        <v>0</v>
      </c>
      <c r="N167" s="167">
        <v>3</v>
      </c>
      <c r="O167" s="167">
        <v>0</v>
      </c>
      <c r="P167" s="172">
        <f t="shared" si="31"/>
        <v>14.466666666666669</v>
      </c>
      <c r="Q167" s="172">
        <f t="shared" si="32"/>
        <v>4</v>
      </c>
    </row>
    <row r="168" spans="1:17" ht="10.15" customHeight="1" x14ac:dyDescent="0.2">
      <c r="A168" s="167"/>
      <c r="B168" s="169" t="s">
        <v>96</v>
      </c>
      <c r="C168" s="167">
        <v>1</v>
      </c>
      <c r="D168" s="167">
        <v>1</v>
      </c>
      <c r="E168" s="172">
        <v>3</v>
      </c>
      <c r="F168" s="167">
        <v>8</v>
      </c>
      <c r="G168" s="167">
        <v>8</v>
      </c>
      <c r="H168" s="167">
        <v>6</v>
      </c>
      <c r="I168" s="167">
        <v>6</v>
      </c>
      <c r="J168" s="167">
        <v>1</v>
      </c>
      <c r="K168" s="167">
        <v>0</v>
      </c>
      <c r="L168" s="167">
        <v>0</v>
      </c>
      <c r="M168" s="167">
        <v>0</v>
      </c>
      <c r="N168" s="167">
        <v>1</v>
      </c>
      <c r="O168" s="167">
        <v>0</v>
      </c>
      <c r="P168" s="172">
        <f t="shared" si="31"/>
        <v>18.666666666666664</v>
      </c>
      <c r="Q168" s="172">
        <f t="shared" si="32"/>
        <v>4</v>
      </c>
    </row>
    <row r="169" spans="1:17" ht="10.15" customHeight="1" x14ac:dyDescent="0.2">
      <c r="A169" s="167">
        <v>24</v>
      </c>
      <c r="B169" s="170" t="s">
        <v>137</v>
      </c>
      <c r="C169" s="167">
        <v>1</v>
      </c>
      <c r="D169" s="167">
        <v>1</v>
      </c>
      <c r="E169" s="172">
        <v>2</v>
      </c>
      <c r="F169" s="167">
        <v>9</v>
      </c>
      <c r="G169" s="167">
        <v>9</v>
      </c>
      <c r="H169" s="167">
        <v>6</v>
      </c>
      <c r="I169" s="167">
        <v>6</v>
      </c>
      <c r="J169" s="167">
        <v>1</v>
      </c>
      <c r="K169" s="167">
        <v>1</v>
      </c>
      <c r="L169" s="167">
        <v>0</v>
      </c>
      <c r="M169" s="167">
        <v>0</v>
      </c>
      <c r="N169" s="167">
        <v>1</v>
      </c>
      <c r="O169" s="167">
        <v>0</v>
      </c>
      <c r="P169" s="172">
        <f t="shared" si="31"/>
        <v>31.5</v>
      </c>
      <c r="Q169" s="172">
        <f t="shared" si="32"/>
        <v>6</v>
      </c>
    </row>
    <row r="170" spans="1:17" ht="10.15" customHeight="1" x14ac:dyDescent="0.2">
      <c r="A170" s="167"/>
      <c r="B170" s="170" t="s">
        <v>139</v>
      </c>
      <c r="C170" s="167">
        <v>1</v>
      </c>
      <c r="D170" s="167">
        <v>1</v>
      </c>
      <c r="E170" s="172">
        <v>0.66666000000000003</v>
      </c>
      <c r="F170" s="167">
        <v>5</v>
      </c>
      <c r="G170" s="167">
        <v>4</v>
      </c>
      <c r="H170" s="167">
        <v>0</v>
      </c>
      <c r="I170" s="167">
        <v>5</v>
      </c>
      <c r="J170" s="167">
        <v>1</v>
      </c>
      <c r="K170" s="167">
        <v>0</v>
      </c>
      <c r="L170" s="167">
        <v>0</v>
      </c>
      <c r="M170" s="167">
        <v>0</v>
      </c>
      <c r="N170" s="167">
        <v>1</v>
      </c>
      <c r="O170" s="167">
        <v>0</v>
      </c>
      <c r="P170" s="172">
        <f t="shared" si="31"/>
        <v>42.000420004200038</v>
      </c>
      <c r="Q170" s="172">
        <f t="shared" si="32"/>
        <v>7.500075000750007</v>
      </c>
    </row>
    <row r="171" spans="1:17" ht="10.15" customHeight="1" x14ac:dyDescent="0.2">
      <c r="A171" s="162"/>
      <c r="B171" s="163" t="s">
        <v>110</v>
      </c>
      <c r="C171" s="174" t="s">
        <v>19</v>
      </c>
      <c r="D171" s="174" t="s">
        <v>19</v>
      </c>
      <c r="E171" s="175">
        <f>SUM(E153:E170)</f>
        <v>756.65606000000002</v>
      </c>
      <c r="F171" s="174">
        <f t="shared" ref="F171:O171" si="33">SUM(F153:F170)</f>
        <v>1025</v>
      </c>
      <c r="G171" s="174">
        <f t="shared" si="33"/>
        <v>814</v>
      </c>
      <c r="H171" s="174">
        <f t="shared" si="33"/>
        <v>1171</v>
      </c>
      <c r="I171" s="174">
        <f t="shared" si="33"/>
        <v>564</v>
      </c>
      <c r="J171" s="174">
        <f t="shared" si="33"/>
        <v>140</v>
      </c>
      <c r="K171" s="174">
        <f t="shared" si="33"/>
        <v>544</v>
      </c>
      <c r="L171" s="174">
        <f t="shared" si="33"/>
        <v>23</v>
      </c>
      <c r="M171" s="174">
        <f t="shared" si="33"/>
        <v>23</v>
      </c>
      <c r="N171" s="174">
        <f t="shared" si="33"/>
        <v>96</v>
      </c>
      <c r="O171" s="174">
        <f t="shared" si="33"/>
        <v>8</v>
      </c>
      <c r="P171" s="175">
        <f t="shared" ref="P171" si="34">7*(G171/E171)</f>
        <v>7.5305020354954939</v>
      </c>
      <c r="Q171" s="175">
        <f t="shared" ref="Q171" si="35">(H171+I171)/E171</f>
        <v>2.2929836840267952</v>
      </c>
    </row>
  </sheetData>
  <sortState xmlns:xlrd2="http://schemas.microsoft.com/office/spreadsheetml/2017/richdata2" ref="A153:Q170">
    <sortCondition ref="P153:P170"/>
  </sortState>
  <hyperlinks>
    <hyperlink ref="A2" r:id="rId1" display="https://www.leaguelineup.com/teams_baseball.asp?url=ontarioseniorbaseball&amp;teamid=5288497&amp;stats=OFFENSE&amp;ss=999" xr:uid="{DDC7A9AB-A459-4537-A87F-0AE02EA4AE2E}"/>
    <hyperlink ref="B2" r:id="rId2" display="https://www.leaguelineup.com/teams_baseball.asp?url=ontarioseniorbaseball&amp;teamid=5288497&amp;stats=OFFENSE&amp;ss=998" xr:uid="{E33B6A91-A083-4146-AD6D-449B5D20CE74}"/>
    <hyperlink ref="C2" r:id="rId3" display="https://www.leaguelineup.com/teams_baseball.asp?url=ontarioseniorbaseball&amp;teamid=5288497&amp;stats=OFFENSE&amp;ss=033" xr:uid="{B783C291-7349-41FD-BF7B-34FD35DFFB31}"/>
    <hyperlink ref="D2" r:id="rId4" display="https://www.leaguelineup.com/teams_baseball.asp?url=ontarioseniorbaseball&amp;teamid=5288497&amp;stats=OFFENSE&amp;ss=013" xr:uid="{72618000-819C-4572-8F7F-545DE9A6E561}"/>
    <hyperlink ref="E2" r:id="rId5" display="https://www.leaguelineup.com/teams_baseball.asp?url=ontarioseniorbaseball&amp;teamid=5288497&amp;stats=OFFENSE&amp;ss=015" xr:uid="{39E150B5-15ED-4168-A074-EA2698DF75D1}"/>
    <hyperlink ref="F2" r:id="rId6" display="https://www.leaguelineup.com/teams_baseball.asp?url=ontarioseniorbaseball&amp;teamid=5288497&amp;stats=OFFENSE&amp;ss=016" xr:uid="{E32F0D3A-2500-41EB-97D7-CED0F924774F}"/>
    <hyperlink ref="G2" r:id="rId7" display="https://www.leaguelineup.com/teams_baseball.asp?url=ontarioseniorbaseball&amp;teamid=5288497&amp;stats=OFFENSE&amp;ss=017" xr:uid="{29DE51BE-2561-4C28-9DF0-FA45DB5C0F81}"/>
    <hyperlink ref="H2" r:id="rId8" display="https://www.leaguelineup.com/teams_baseball.asp?url=ontarioseniorbaseball&amp;teamid=5288497&amp;stats=OFFENSE&amp;ss=018" xr:uid="{9BF88DBB-CC07-49B0-801A-899322157CA2}"/>
    <hyperlink ref="I2" r:id="rId9" display="https://www.leaguelineup.com/teams_baseball.asp?url=ontarioseniorbaseball&amp;teamid=5288497&amp;stats=OFFENSE&amp;ss=019" xr:uid="{941712D5-B362-4729-B7CB-F1D4F45A0F81}"/>
    <hyperlink ref="J2" r:id="rId10" display="https://www.leaguelineup.com/teams_baseball.asp?url=ontarioseniorbaseball&amp;teamid=5288497&amp;stats=OFFENSE&amp;ss=020" xr:uid="{22BB7EFD-D241-4550-9754-2EA014CBE3F0}"/>
    <hyperlink ref="K2" r:id="rId11" display="https://www.leaguelineup.com/teams_baseball.asp?url=ontarioseniorbaseball&amp;teamid=5288497&amp;stats=OFFENSE&amp;ss=021" xr:uid="{A6E09426-5FE1-472C-8BD7-2ABC526F8C78}"/>
    <hyperlink ref="L2" r:id="rId12" display="https://www.leaguelineup.com/teams_baseball.asp?url=ontarioseniorbaseball&amp;teamid=5288497&amp;stats=OFFENSE&amp;ss=022" xr:uid="{CA297414-F8B0-4E34-A557-794888E7252A}"/>
    <hyperlink ref="M2" r:id="rId13" display="https://www.leaguelineup.com/teams_baseball.asp?url=ontarioseniorbaseball&amp;teamid=5288497&amp;stats=OFFENSE&amp;ss=023" xr:uid="{05AC636D-BCD6-40E8-AE49-775F9B64B8D3}"/>
    <hyperlink ref="N2" r:id="rId14" display="https://www.leaguelineup.com/teams_baseball.asp?url=ontarioseniorbaseball&amp;teamid=5288497&amp;stats=OFFENSE&amp;ss=024" xr:uid="{1673EBC9-80D2-46EE-BDA6-DAAE93245A52}"/>
    <hyperlink ref="O2" r:id="rId15" display="https://www.leaguelineup.com/teams_baseball.asp?url=ontarioseniorbaseball&amp;teamid=5288497&amp;stats=OFFENSE&amp;ss=026" xr:uid="{58214091-8AE5-4067-82F5-5117B6E1F9DB}"/>
    <hyperlink ref="P2" r:id="rId16" display="https://www.leaguelineup.com/teams_baseball.asp?url=ontarioseniorbaseball&amp;teamid=5288497&amp;stats=OFFENSE&amp;ss=027" xr:uid="{BA018361-903C-42AE-B2A3-01CFF3D1B6A4}"/>
    <hyperlink ref="Q2" r:id="rId17" display="https://www.leaguelineup.com/teams_baseball.asp?url=ontarioseniorbaseball&amp;teamid=5288497&amp;stats=OFFENSE&amp;ss=028" xr:uid="{7B50EE69-88B1-472C-AC63-B19DFCBAD655}"/>
    <hyperlink ref="R2" r:id="rId18" display="https://www.leaguelineup.com/teams_baseball.asp?url=ontarioseniorbaseball&amp;teamid=5288497&amp;stats=OFFENSE&amp;ss=029" xr:uid="{AEDC77A6-8107-42B9-B661-3108C77B135F}"/>
    <hyperlink ref="S2" r:id="rId19" display="https://www.leaguelineup.com/teams_baseball.asp?url=ontarioseniorbaseball&amp;teamid=5288497&amp;stats=OFFENSE&amp;ss=034" xr:uid="{074D8664-E7CE-4A4A-929A-4B3B2063BAC8}"/>
    <hyperlink ref="T2" r:id="rId20" display="https://www.leaguelineup.com/teams_baseball.asp?url=ontarioseniorbaseball&amp;teamid=5288497&amp;stats=OFFENSE&amp;ss=035" xr:uid="{0838E1BB-D722-4D54-8FDF-962C3DED51E4}"/>
    <hyperlink ref="U2" r:id="rId21" display="https://www.leaguelineup.com/teams_baseball.asp?url=ontarioseniorbaseball&amp;teamid=5288497&amp;stats=OFFENSE&amp;ss=063" xr:uid="{8FC41FDA-6DD5-4736-AF5B-6AD1DA0971EC}"/>
    <hyperlink ref="B3" r:id="rId22" display="https://www.leaguelineup.com/player_baseball.asp?url=ontarioseniorbaseball&amp;playerid=15114901&amp;teamid=5288497" xr:uid="{E0045E0B-965B-409C-84F6-C54C424824FC}"/>
    <hyperlink ref="B4" r:id="rId23" display="https://www.leaguelineup.com/player_baseball.asp?url=ontarioseniorbaseball&amp;playerid=15130962&amp;teamid=5288497" xr:uid="{EBA2A702-B856-487D-996A-91BC7164B1D1}"/>
    <hyperlink ref="B5" r:id="rId24" display="https://www.leaguelineup.com/player_baseball.asp?url=ontarioseniorbaseball&amp;playerid=14095235&amp;teamid=5288497" xr:uid="{F8FB7D2C-CEF1-40ED-AF15-500D6C937BBE}"/>
    <hyperlink ref="B6" r:id="rId25" display="https://www.leaguelineup.com/player_baseball.asp?url=ontarioseniorbaseball&amp;playerid=14808246&amp;teamid=5288497" xr:uid="{6DCF3028-CB45-491F-8075-ABF50D179D58}"/>
    <hyperlink ref="B7" r:id="rId26" display="https://www.leaguelineup.com/player_baseball.asp?url=ontarioseniorbaseball&amp;playerid=15135650&amp;teamid=5288497" xr:uid="{9CF9C160-1E49-4D71-A051-47C7A0EA6C58}"/>
    <hyperlink ref="B8" r:id="rId27" display="https://www.leaguelineup.com/player_baseball.asp?url=ontarioseniorbaseball&amp;playerid=12992417&amp;teamid=5288497" xr:uid="{C1D179C0-DAF0-4750-AD2C-0B180AE6D1CF}"/>
    <hyperlink ref="B9" r:id="rId28" display="https://www.leaguelineup.com/player_baseball.asp?url=ontarioseniorbaseball&amp;playerid=14808247&amp;teamid=5288497" xr:uid="{ACF66019-642E-406E-8391-5C9974BCE4F3}"/>
    <hyperlink ref="B10" r:id="rId29" display="https://www.leaguelineup.com/player_baseball.asp?url=ontarioseniorbaseball&amp;playerid=13202610&amp;teamid=5288497" xr:uid="{49269612-1CF8-4380-BD91-9AC27F84ED1B}"/>
    <hyperlink ref="B11" r:id="rId30" display="https://www.leaguelineup.com/player_baseball.asp?url=ontarioseniorbaseball&amp;playerid=13669720&amp;teamid=5288497" xr:uid="{2F0DFD08-E738-4C17-8F3E-3A12E7287D1A}"/>
    <hyperlink ref="B12" r:id="rId31" display="https://www.leaguelineup.com/player_baseball.asp?url=ontarioseniorbaseball&amp;playerid=9012438&amp;teamid=5288497" xr:uid="{34155A16-22F9-48F1-A19C-A1D9FEC99358}"/>
    <hyperlink ref="B13" r:id="rId32" display="https://www.leaguelineup.com/player_baseball.asp?url=ontarioseniorbaseball&amp;playerid=14089922&amp;teamid=5288497" xr:uid="{2F3B103E-1A0B-4EE6-985E-0EF8317AAA03}"/>
    <hyperlink ref="B14" r:id="rId33" display="https://www.leaguelineup.com/player_baseball.asp?url=ontarioseniorbaseball&amp;playerid=15135651&amp;teamid=5288497" xr:uid="{89E69A83-E440-4EDF-A1EC-AEABBBA6098C}"/>
    <hyperlink ref="B15" r:id="rId34" display="https://www.leaguelineup.com/player_baseball.asp?url=ontarioseniorbaseball&amp;playerid=9761531&amp;teamid=5288497" xr:uid="{E5B2E333-FAC9-4F7A-B7BB-8F7CFA6CD056}"/>
    <hyperlink ref="B16" r:id="rId35" display="https://www.leaguelineup.com/player_baseball.asp?url=ontarioseniorbaseball&amp;playerid=15130927&amp;teamid=5288497" xr:uid="{7BE42BB8-35F1-480E-936E-F6B2F546E446}"/>
    <hyperlink ref="B17" r:id="rId36" display="https://www.leaguelineup.com/player_baseball.asp?url=ontarioseniorbaseball&amp;playerid=7928632&amp;teamid=5288497" xr:uid="{BA1EC688-8698-4827-898E-8DA0F25948A0}"/>
    <hyperlink ref="B18" r:id="rId37" display="https://www.leaguelineup.com/player_baseball.asp?url=ontarioseniorbaseball&amp;playerid=13082307&amp;teamid=5288497" xr:uid="{80316890-115B-44FB-A440-112F6503EC1E}"/>
    <hyperlink ref="B19" r:id="rId38" display="https://www.leaguelineup.com/player_baseball.asp?url=ontarioseniorbaseball&amp;playerid=14346241&amp;teamid=5288497" xr:uid="{45C8E0CA-C366-4774-A7D7-DFE6B0BB7B91}"/>
    <hyperlink ref="B20" r:id="rId39" display="https://www.leaguelineup.com/player_baseball.asp?url=ontarioseniorbaseball&amp;playerid=14095234&amp;teamid=5288497" xr:uid="{B39C434E-2A01-4C70-AB75-2B51B085578F}"/>
    <hyperlink ref="B21" r:id="rId40" display="https://www.leaguelineup.com/player_baseball.asp?url=ontarioseniorbaseball&amp;playerid=14505549&amp;teamid=5288497" xr:uid="{08450F75-19D0-4B2B-9B73-A7BF1B48FDC4}"/>
    <hyperlink ref="B22" r:id="rId41" display="https://www.leaguelineup.com/player_baseball.asp?url=ontarioseniorbaseball&amp;playerid=11844177&amp;teamid=5288497" xr:uid="{8C5A8927-E269-4765-BACA-98EBFD156A0F}"/>
    <hyperlink ref="B23" r:id="rId42" display="https://www.leaguelineup.com/player_baseball.asp?url=ontarioseniorbaseball&amp;playerid=14095236&amp;teamid=5288497" xr:uid="{8B19B9E0-DAA9-4C5F-902F-99C6B76895F8}"/>
    <hyperlink ref="B24" r:id="rId43" display="https://www.leaguelineup.com/player_baseball.asp?url=ontarioseniorbaseball&amp;playerid=15030233&amp;teamid=5288497" xr:uid="{F4C10D1B-B21E-490B-B545-C0129BB848F0}"/>
    <hyperlink ref="B25" r:id="rId44" display="https://www.leaguelineup.com/player_baseball.asp?url=ontarioseniorbaseball&amp;playerid=8913743&amp;teamid=5288497" xr:uid="{977F3C27-F657-4058-AB1B-DB93AF26D700}"/>
    <hyperlink ref="B26" r:id="rId45" display="https://www.leaguelineup.com/player_baseball.asp?url=ontarioseniorbaseball&amp;playerid=14367403&amp;teamid=5288497" xr:uid="{742A4FFB-F1D3-49F0-88C9-A9D87DF91586}"/>
    <hyperlink ref="B27" r:id="rId46" display="https://www.leaguelineup.com/player_baseball.asp?url=ontarioseniorbaseball&amp;playerid=15135649&amp;teamid=5288497" xr:uid="{25F66E34-F72E-4308-9EC4-F93C4AC66D01}"/>
    <hyperlink ref="B28" r:id="rId47" display="https://www.leaguelineup.com/player_baseball.asp?url=ontarioseniorbaseball&amp;playerid=15030232&amp;teamid=5288497" xr:uid="{FCEC48EF-D319-487E-BDD8-B4840EDB11EE}"/>
    <hyperlink ref="A32" r:id="rId48" display="https://www.leaguelineup.com/teams_baseball.asp?url=ontarioseniorbaseball&amp;teamid=7289643&amp;stats=OFFENSE&amp;ss=999" xr:uid="{C887226B-EFEE-41C5-A24D-B200DFB3F9CD}"/>
    <hyperlink ref="B32" r:id="rId49" display="https://www.leaguelineup.com/teams_baseball.asp?url=ontarioseniorbaseball&amp;teamid=7289643&amp;stats=OFFENSE&amp;ss=998" xr:uid="{2FEBC925-F4C9-461D-AE45-D855416D5F93}"/>
    <hyperlink ref="C32" r:id="rId50" display="https://www.leaguelineup.com/teams_baseball.asp?url=ontarioseniorbaseball&amp;teamid=7289643&amp;stats=OFFENSE&amp;ss=033" xr:uid="{E4B401E2-68CA-4242-AEA2-606B3E8353FE}"/>
    <hyperlink ref="D32" r:id="rId51" display="https://www.leaguelineup.com/teams_baseball.asp?url=ontarioseniorbaseball&amp;teamid=7289643&amp;stats=OFFENSE&amp;ss=013" xr:uid="{1A499913-0785-4E02-B740-528B8D834A58}"/>
    <hyperlink ref="E32" r:id="rId52" display="https://www.leaguelineup.com/teams_baseball.asp?url=ontarioseniorbaseball&amp;teamid=7289643&amp;stats=OFFENSE&amp;ss=015" xr:uid="{94FC81C6-FE39-46DD-88EF-080D7BF9881F}"/>
    <hyperlink ref="F32" r:id="rId53" display="https://www.leaguelineup.com/teams_baseball.asp?url=ontarioseniorbaseball&amp;teamid=7289643&amp;stats=OFFENSE&amp;ss=016" xr:uid="{18443141-1234-4D9E-A05E-E418D01B29DF}"/>
    <hyperlink ref="G32" r:id="rId54" display="https://www.leaguelineup.com/teams_baseball.asp?url=ontarioseniorbaseball&amp;teamid=7289643&amp;stats=OFFENSE&amp;ss=017" xr:uid="{749EAF88-57AF-432D-83FF-ED89155C7956}"/>
    <hyperlink ref="H32" r:id="rId55" display="https://www.leaguelineup.com/teams_baseball.asp?url=ontarioseniorbaseball&amp;teamid=7289643&amp;stats=OFFENSE&amp;ss=018" xr:uid="{3CABC62D-90E2-4193-89B8-403C6FA81255}"/>
    <hyperlink ref="I32" r:id="rId56" display="https://www.leaguelineup.com/teams_baseball.asp?url=ontarioseniorbaseball&amp;teamid=7289643&amp;stats=OFFENSE&amp;ss=019" xr:uid="{17214DD6-F9FF-462B-A87F-1498B7C13ECE}"/>
    <hyperlink ref="J32" r:id="rId57" display="https://www.leaguelineup.com/teams_baseball.asp?url=ontarioseniorbaseball&amp;teamid=7289643&amp;stats=OFFENSE&amp;ss=020" xr:uid="{BF2ED9BC-6124-4492-A357-5E25B385621C}"/>
    <hyperlink ref="K32" r:id="rId58" display="https://www.leaguelineup.com/teams_baseball.asp?url=ontarioseniorbaseball&amp;teamid=7289643&amp;stats=OFFENSE&amp;ss=021" xr:uid="{20B526D6-9CEA-41E7-A3B0-181FD57E7FD8}"/>
    <hyperlink ref="L32" r:id="rId59" display="https://www.leaguelineup.com/teams_baseball.asp?url=ontarioseniorbaseball&amp;teamid=7289643&amp;stats=OFFENSE&amp;ss=022" xr:uid="{DAC05963-7758-4461-BD7D-584C85D12737}"/>
    <hyperlink ref="M32" r:id="rId60" display="https://www.leaguelineup.com/teams_baseball.asp?url=ontarioseniorbaseball&amp;teamid=7289643&amp;stats=OFFENSE&amp;ss=023" xr:uid="{F22E3F0B-81F7-4A43-8B71-0BE3F2DA4E69}"/>
    <hyperlink ref="N32" r:id="rId61" display="https://www.leaguelineup.com/teams_baseball.asp?url=ontarioseniorbaseball&amp;teamid=7289643&amp;stats=OFFENSE&amp;ss=024" xr:uid="{6B63F628-6345-4951-80B9-23FBD2BFA7BD}"/>
    <hyperlink ref="O32" r:id="rId62" display="https://www.leaguelineup.com/teams_baseball.asp?url=ontarioseniorbaseball&amp;teamid=7289643&amp;stats=OFFENSE&amp;ss=026" xr:uid="{482C1DE8-DFDD-469B-BB80-FFC1EA6317BD}"/>
    <hyperlink ref="P32" r:id="rId63" display="https://www.leaguelineup.com/teams_baseball.asp?url=ontarioseniorbaseball&amp;teamid=7289643&amp;stats=OFFENSE&amp;ss=027" xr:uid="{200CCB90-7775-46C1-9351-DC5DE735C8AA}"/>
    <hyperlink ref="Q32" r:id="rId64" display="https://www.leaguelineup.com/teams_baseball.asp?url=ontarioseniorbaseball&amp;teamid=7289643&amp;stats=OFFENSE&amp;ss=028" xr:uid="{6DBA83C7-81FD-45C6-8E99-7B861BF514FB}"/>
    <hyperlink ref="R32" r:id="rId65" display="https://www.leaguelineup.com/teams_baseball.asp?url=ontarioseniorbaseball&amp;teamid=7289643&amp;stats=OFFENSE&amp;ss=029" xr:uid="{206DC256-31ED-4D20-B61A-9154F1858D70}"/>
    <hyperlink ref="S32" r:id="rId66" display="https://www.leaguelineup.com/teams_baseball.asp?url=ontarioseniorbaseball&amp;teamid=7289643&amp;stats=OFFENSE&amp;ss=034" xr:uid="{484CE3A2-B86F-40F7-B48B-AC094A1AD316}"/>
    <hyperlink ref="T32" r:id="rId67" display="https://www.leaguelineup.com/teams_baseball.asp?url=ontarioseniorbaseball&amp;teamid=7289643&amp;stats=OFFENSE&amp;ss=035" xr:uid="{5D2F2B67-2E06-4EC6-8973-6A6ED299298F}"/>
    <hyperlink ref="U32" r:id="rId68" display="https://www.leaguelineup.com/teams_baseball.asp?url=ontarioseniorbaseball&amp;teamid=7289643&amp;stats=OFFENSE&amp;ss=063" xr:uid="{C20F27F4-0175-46AF-92F8-8B72BF2B9155}"/>
    <hyperlink ref="B33" r:id="rId69" display="https://www.leaguelineup.com/player_baseball.asp?url=ontarioseniorbaseball&amp;playerid=15185517&amp;teamid=7289643" xr:uid="{D8F6C781-270A-431F-ABEA-76F51307D202}"/>
    <hyperlink ref="B34" r:id="rId70" display="https://www.leaguelineup.com/player_baseball.asp?url=ontarioseniorbaseball&amp;playerid=15185522&amp;teamid=7289643" xr:uid="{8BA3C9C2-703C-4892-AE8E-19AA8D78113A}"/>
    <hyperlink ref="B35" r:id="rId71" display="https://www.leaguelineup.com/player_baseball.asp?url=ontarioseniorbaseball&amp;playerid=15185520&amp;teamid=7289643" xr:uid="{2B8CEA09-8DB7-4EBF-970E-592402F0FCF4}"/>
    <hyperlink ref="B36" r:id="rId72" display="https://www.leaguelineup.com/player_baseball.asp?url=ontarioseniorbaseball&amp;playerid=15185519&amp;teamid=7289643" xr:uid="{51FC2C7A-EBB0-4A4F-9184-03D7B7D5CEA8}"/>
    <hyperlink ref="B37" r:id="rId73" display="https://www.leaguelineup.com/player_baseball.asp?url=ontarioseniorbaseball&amp;playerid=15185528&amp;teamid=7289643" xr:uid="{0524C324-177C-41BE-974C-74A0D5993DA9}"/>
    <hyperlink ref="B38" r:id="rId74" display="https://www.leaguelineup.com/player_baseball.asp?url=ontarioseniorbaseball&amp;playerid=15185521&amp;teamid=7289643" xr:uid="{646FECA1-EE01-43C3-B4CA-0AB7206FA738}"/>
    <hyperlink ref="B39" r:id="rId75" display="https://www.leaguelineup.com/player_baseball.asp?url=ontarioseniorbaseball&amp;playerid=15185526&amp;teamid=7289643" xr:uid="{64DD2784-9A3D-4F4F-9036-321BBDD54917}"/>
    <hyperlink ref="B40" r:id="rId76" display="https://www.leaguelineup.com/player_baseball.asp?url=ontarioseniorbaseball&amp;playerid=15185527&amp;teamid=7289643" xr:uid="{BA147E0E-C176-4B08-8131-EE61AAB4643B}"/>
    <hyperlink ref="B41" r:id="rId77" display="https://www.leaguelineup.com/player_baseball.asp?url=ontarioseniorbaseball&amp;playerid=15185523&amp;teamid=7289643" xr:uid="{8C40D074-5EA4-462C-A40C-54866782508C}"/>
    <hyperlink ref="B42" r:id="rId78" display="https://www.leaguelineup.com/player_baseball.asp?url=ontarioseniorbaseball&amp;playerid=15185529&amp;teamid=7289643" xr:uid="{9A87E29E-B24B-4264-A288-D235F1B9DF66}"/>
    <hyperlink ref="B43" r:id="rId79" display="https://www.leaguelineup.com/player_baseball.asp?url=ontarioseniorbaseball&amp;playerid=15185524&amp;teamid=7289643" xr:uid="{F012BDAB-B212-46B3-BBC1-6F0FB3E1AF60}"/>
    <hyperlink ref="B44" r:id="rId80" display="https://www.leaguelineup.com/player_baseball.asp?url=ontarioseniorbaseball&amp;playerid=15185525&amp;teamid=7289643" xr:uid="{52779E39-AD2F-4367-B114-77F16F2B683E}"/>
    <hyperlink ref="B45" r:id="rId81" display="https://www.leaguelineup.com/player_baseball.asp?url=ontarioseniorbaseball&amp;playerid=15185518&amp;teamid=7289643" xr:uid="{EF7F8738-7B46-4014-B5DD-0AD681EB6B50}"/>
    <hyperlink ref="B46" r:id="rId82" display="https://www.leaguelineup.com/player_baseball.asp?url=ontarioseniorbaseball&amp;playerid=15185516&amp;teamid=7289643" xr:uid="{7BF958A0-14D0-47BE-B34F-4168053E93A9}"/>
    <hyperlink ref="A122" r:id="rId83" display="https://www.leaguelineup.com/teams_baseball.asp?url=ontarioseniorbaseball&amp;teamid=5288497&amp;stats=OFFENSE&amp;ss=999" xr:uid="{F6072605-FB17-44E1-992D-7C4A30B1D195}"/>
    <hyperlink ref="B122" r:id="rId84" display="https://www.leaguelineup.com/teams_baseball.asp?url=ontarioseniorbaseball&amp;teamid=5288497&amp;stats=OFFENSE&amp;ss=998" xr:uid="{9076CC8B-486E-4C77-98D4-ED8001FAC5F5}"/>
    <hyperlink ref="C122" r:id="rId85" display="https://www.leaguelineup.com/teams_baseball.asp?url=ontarioseniorbaseball&amp;teamid=5288497&amp;stats=OFFENSE&amp;ss=033" xr:uid="{31BCC453-B74B-4C13-A9E7-D32E21BF156A}"/>
    <hyperlink ref="E122" r:id="rId86" display="https://www.leaguelineup.com/teams_baseball.asp?url=ontarioseniorbaseball&amp;teamid=5288497&amp;stats=OFFENSE&amp;ss=015" xr:uid="{33A29D79-9CA3-4A52-9138-73FD75862410}"/>
    <hyperlink ref="F122" r:id="rId87" display="https://www.leaguelineup.com/teams_baseball.asp?url=ontarioseniorbaseball&amp;teamid=5288497&amp;stats=OFFENSE&amp;ss=016" xr:uid="{2E2009A9-9C59-4B55-AE8E-096AA9CCAFD0}"/>
    <hyperlink ref="G122" r:id="rId88" display="https://www.leaguelineup.com/teams_baseball.asp?url=ontarioseniorbaseball&amp;teamid=5288497&amp;stats=OFFENSE&amp;ss=017" xr:uid="{BECD73F7-424B-4914-BA15-084932C68EB0}"/>
    <hyperlink ref="H122" r:id="rId89" display="https://www.leaguelineup.com/teams_baseball.asp?url=ontarioseniorbaseball&amp;teamid=5288497&amp;stats=OFFENSE&amp;ss=018" xr:uid="{51D307AE-3741-4A5F-AC53-F12EF2D87090}"/>
    <hyperlink ref="I122" r:id="rId90" display="https://www.leaguelineup.com/teams_baseball.asp?url=ontarioseniorbaseball&amp;teamid=5288497&amp;stats=OFFENSE&amp;ss=019" xr:uid="{32CF4661-D369-4ECE-AB05-68F4116EDBF6}"/>
    <hyperlink ref="J122" r:id="rId91" display="https://www.leaguelineup.com/teams_baseball.asp?url=ontarioseniorbaseball&amp;teamid=5288497&amp;stats=OFFENSE&amp;ss=020" xr:uid="{AA690AF9-1111-4BF0-BF13-2E97D7D73DE4}"/>
    <hyperlink ref="K122" r:id="rId92" display="https://www.leaguelineup.com/teams_baseball.asp?url=ontarioseniorbaseball&amp;teamid=5288497&amp;stats=OFFENSE&amp;ss=021" xr:uid="{FD829559-DF2B-4353-BAC2-BA1BA7FDAEF1}"/>
    <hyperlink ref="L122" r:id="rId93" display="https://www.leaguelineup.com/teams_baseball.asp?url=ontarioseniorbaseball&amp;teamid=5288497&amp;stats=OFFENSE&amp;ss=022" xr:uid="{A1956594-6A8A-4AF2-9031-53A186D0EE4A}"/>
    <hyperlink ref="M122" r:id="rId94" display="https://www.leaguelineup.com/teams_baseball.asp?url=ontarioseniorbaseball&amp;teamid=5288497&amp;stats=OFFENSE&amp;ss=023" xr:uid="{B2307002-E363-44F2-8D99-82B7B96CD04D}"/>
    <hyperlink ref="N122" r:id="rId95" display="https://www.leaguelineup.com/teams_baseball.asp?url=ontarioseniorbaseball&amp;teamid=5288497&amp;stats=OFFENSE&amp;ss=024" xr:uid="{6B3CD7A9-1FE1-4F4D-A167-CB82B6FD3FB6}"/>
    <hyperlink ref="O122" r:id="rId96" display="https://www.leaguelineup.com/teams_baseball.asp?url=ontarioseniorbaseball&amp;teamid=5288497&amp;stats=OFFENSE&amp;ss=026" xr:uid="{C7A90079-260B-4966-A538-D17AC0A86E3F}"/>
    <hyperlink ref="P122" r:id="rId97" display="https://www.leaguelineup.com/teams_baseball.asp?url=ontarioseniorbaseball&amp;teamid=5288497&amp;stats=OFFENSE&amp;ss=027" xr:uid="{2DA3344D-1E29-4E8D-98B8-80AA30033612}"/>
    <hyperlink ref="Q122" r:id="rId98" display="https://www.leaguelineup.com/teams_baseball.asp?url=ontarioseniorbaseball&amp;teamid=5288497&amp;stats=OFFENSE&amp;ss=028" xr:uid="{3B5B8AF7-B38B-4C22-8B89-773751584F92}"/>
    <hyperlink ref="R122" r:id="rId99" display="https://www.leaguelineup.com/teams_baseball.asp?url=ontarioseniorbaseball&amp;teamid=5288497&amp;stats=OFFENSE&amp;ss=029" xr:uid="{0EA90774-934A-4332-A7D4-E8B8DFE98B34}"/>
    <hyperlink ref="S122" r:id="rId100" display="https://www.leaguelineup.com/teams_baseball.asp?url=ontarioseniorbaseball&amp;teamid=5288497&amp;stats=OFFENSE&amp;ss=034" xr:uid="{932CD154-5FF3-4BD6-A7AC-A842A3F94ABF}"/>
    <hyperlink ref="T122" r:id="rId101" display="https://www.leaguelineup.com/teams_baseball.asp?url=ontarioseniorbaseball&amp;teamid=5288497&amp;stats=OFFENSE&amp;ss=035" xr:uid="{380D48BB-17A6-4AF4-9933-D75FE0D341DE}"/>
    <hyperlink ref="U122" r:id="rId102" display="https://www.leaguelineup.com/teams_baseball.asp?url=ontarioseniorbaseball&amp;teamid=5288497&amp;stats=OFFENSE&amp;ss=063" xr:uid="{6C500244-67C1-4F2C-9E66-ECD9CE3C4E48}"/>
    <hyperlink ref="B123" r:id="rId103" display="https://www.leaguelineup.com/player_baseball.asp?url=ontarioseniorbaseball&amp;playerid=15114901&amp;teamid=5288497" xr:uid="{4913B85D-7755-441B-AF4D-2B5B7F81D442}"/>
    <hyperlink ref="B124" r:id="rId104" display="https://www.leaguelineup.com/player_baseball.asp?url=ontarioseniorbaseball&amp;playerid=15130962&amp;teamid=5288497" xr:uid="{D27416B1-F7D9-4CE4-88D4-86C8725756E0}"/>
    <hyperlink ref="B136" r:id="rId105" display="https://www.leaguelineup.com/player_baseball.asp?url=ontarioseniorbaseball&amp;playerid=14095235&amp;teamid=5288497" xr:uid="{5D078EBB-4281-4DF4-B2AE-677DEE7E5B54}"/>
    <hyperlink ref="B125" r:id="rId106" display="https://www.leaguelineup.com/player_baseball.asp?url=ontarioseniorbaseball&amp;playerid=14808246&amp;teamid=5288497" xr:uid="{C3EA766D-5AB2-4678-91F1-153E21048D6E}"/>
    <hyperlink ref="B127" r:id="rId107" display="https://www.leaguelineup.com/player_baseball.asp?url=ontarioseniorbaseball&amp;playerid=15135650&amp;teamid=5288497" xr:uid="{1CD4D7C6-8898-413D-A163-FCCD29E5EE96}"/>
    <hyperlink ref="B133" r:id="rId108" display="https://www.leaguelineup.com/player_baseball.asp?url=ontarioseniorbaseball&amp;playerid=12992417&amp;teamid=5288497" xr:uid="{C88261CD-F2A6-46DB-B648-D477C38E8CF9}"/>
    <hyperlink ref="B126" r:id="rId109" display="https://www.leaguelineup.com/player_baseball.asp?url=ontarioseniorbaseball&amp;playerid=14808247&amp;teamid=5288497" xr:uid="{6CC0291D-36A9-49CF-BEB4-DE3DF1261EBC}"/>
    <hyperlink ref="B131" r:id="rId110" display="https://www.leaguelineup.com/player_baseball.asp?url=ontarioseniorbaseball&amp;playerid=13202610&amp;teamid=5288497" xr:uid="{D976F631-707A-4A37-8E31-2C7960C92956}"/>
    <hyperlink ref="B130" r:id="rId111" display="https://www.leaguelineup.com/player_baseball.asp?url=ontarioseniorbaseball&amp;playerid=13669720&amp;teamid=5288497" xr:uid="{1BA22709-0B6D-407D-AB2D-57DDA3F9338D}"/>
    <hyperlink ref="B129" r:id="rId112" display="https://www.leaguelineup.com/player_baseball.asp?url=ontarioseniorbaseball&amp;playerid=9012438&amp;teamid=5288497" xr:uid="{856B12D3-0AC7-40B3-A8E8-E26039682FC5}"/>
    <hyperlink ref="B139" r:id="rId113" display="https://www.leaguelineup.com/player_baseball.asp?url=ontarioseniorbaseball&amp;playerid=14089922&amp;teamid=5288497" xr:uid="{793C7F6F-BFD2-44FF-AF48-281CEBFEA8B2}"/>
    <hyperlink ref="B138" r:id="rId114" display="https://www.leaguelineup.com/player_baseball.asp?url=ontarioseniorbaseball&amp;playerid=15135651&amp;teamid=5288497" xr:uid="{CC2945FF-FCE2-4848-8CE5-596A0A18DCF6}"/>
    <hyperlink ref="B140" r:id="rId115" display="https://www.leaguelineup.com/player_baseball.asp?url=ontarioseniorbaseball&amp;playerid=9761531&amp;teamid=5288497" xr:uid="{5C71CF22-062A-4C04-A35C-0F54AE1F1F5B}"/>
    <hyperlink ref="B145" r:id="rId116" display="https://www.leaguelineup.com/player_baseball.asp?url=ontarioseniorbaseball&amp;playerid=15130927&amp;teamid=5288497" xr:uid="{E85F7B5F-393C-4D12-B421-B554669385F4}"/>
    <hyperlink ref="B146" r:id="rId117" display="https://www.leaguelineup.com/player_baseball.asp?url=ontarioseniorbaseball&amp;playerid=7928632&amp;teamid=5288497" xr:uid="{CC737D0C-894A-4A71-8160-17411B72ABF7}"/>
    <hyperlink ref="B142" r:id="rId118" display="https://www.leaguelineup.com/player_baseball.asp?url=ontarioseniorbaseball&amp;playerid=13082307&amp;teamid=5288497" xr:uid="{01D7E441-5DA3-47B4-A04B-659B74037A9D}"/>
    <hyperlink ref="B134" r:id="rId119" display="https://www.leaguelineup.com/player_baseball.asp?url=ontarioseniorbaseball&amp;playerid=14346241&amp;teamid=5288497" xr:uid="{5EBFC0DD-A2CE-4E32-ACDD-1899A53F7DDD}"/>
    <hyperlink ref="B141" r:id="rId120" display="https://www.leaguelineup.com/player_baseball.asp?url=ontarioseniorbaseball&amp;playerid=14095234&amp;teamid=5288497" xr:uid="{5F59EA2A-BB1C-42FC-A613-48C08F7AAFDA}"/>
    <hyperlink ref="B143" r:id="rId121" display="https://www.leaguelineup.com/player_baseball.asp?url=ontarioseniorbaseball&amp;playerid=14505549&amp;teamid=5288497" xr:uid="{13D98405-0502-451E-9851-D9F0C2762A37}"/>
    <hyperlink ref="B132" r:id="rId122" display="https://www.leaguelineup.com/player_baseball.asp?url=ontarioseniorbaseball&amp;playerid=11844177&amp;teamid=5288497" xr:uid="{A6331294-3B35-4FD4-9B4B-54994062522A}"/>
    <hyperlink ref="B137" r:id="rId123" display="https://www.leaguelineup.com/player_baseball.asp?url=ontarioseniorbaseball&amp;playerid=14095236&amp;teamid=5288497" xr:uid="{7D5ECC84-7BAA-4BDC-812D-8C4C4E95C895}"/>
    <hyperlink ref="B147" r:id="rId124" display="https://www.leaguelineup.com/player_baseball.asp?url=ontarioseniorbaseball&amp;playerid=15030233&amp;teamid=5288497" xr:uid="{A04F3B7F-C53C-45BD-B36A-C9C092D0D8C0}"/>
    <hyperlink ref="B144" r:id="rId125" display="https://www.leaguelineup.com/player_baseball.asp?url=ontarioseniorbaseball&amp;playerid=8913743&amp;teamid=5288497" xr:uid="{B8BB04E8-4BB4-4454-B3B4-670D6B463987}"/>
    <hyperlink ref="B128" r:id="rId126" display="https://www.leaguelineup.com/player_baseball.asp?url=ontarioseniorbaseball&amp;playerid=14367403&amp;teamid=5288497" xr:uid="{39F15D9B-C48A-4773-9103-7160A48B8F53}"/>
    <hyperlink ref="B135" r:id="rId127" display="https://www.leaguelineup.com/player_baseball.asp?url=ontarioseniorbaseball&amp;playerid=15135649&amp;teamid=5288497" xr:uid="{DE11B075-F49A-4A10-9AB8-691717F90B4A}"/>
    <hyperlink ref="B148" r:id="rId128" display="https://www.leaguelineup.com/player_baseball.asp?url=ontarioseniorbaseball&amp;playerid=15030232&amp;teamid=5288497" xr:uid="{B6326A3A-DE90-4FBD-8A38-9D436C4E196E}"/>
    <hyperlink ref="B168" r:id="rId129" display="https://www.leaguelineup.com/player_baseball.asp?url=ontarioseniorbaseball&amp;playerid=9761531&amp;teamid=5288497" xr:uid="{5517C5C7-4EE7-4F04-87DE-FF95B76CA729}"/>
    <hyperlink ref="B154" r:id="rId130" display="https://www.leaguelineup.com/player_baseball.asp?url=ontarioseniorbaseball&amp;playerid=14367403&amp;teamid=5288497" xr:uid="{876F3943-838D-4900-9A0D-4C9E8E00BD66}"/>
    <hyperlink ref="B156" r:id="rId131" display="https://www.leaguelineup.com/player_baseball.asp?url=ontarioseniorbaseball&amp;playerid=13669720&amp;teamid=5288497" xr:uid="{4DE0C723-7370-4F1A-88CB-B54CC2E2159C}"/>
    <hyperlink ref="D122" r:id="rId132" display="https://www.leaguelineup.com/teams_baseball.asp?url=ontarioseniorbaseball&amp;teamid=5288497&amp;stats=OFFENSE&amp;ss=013" xr:uid="{E5264F33-2B9A-45D0-8804-766F0284776D}"/>
    <hyperlink ref="B161" r:id="rId133" display="https://www.leaguelineup.com/player_baseball.asp?url=ontarioseniorbaseball&amp;playerid=8913743&amp;teamid=5288497" xr:uid="{27B7020A-98B7-4FF8-A61E-C73099EC2D0D}"/>
  </hyperlinks>
  <pageMargins left="0.2" right="0.2" top="0.25" bottom="0.25" header="0.3" footer="0.3"/>
  <pageSetup orientation="portrait" r:id="rId134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93AD1-E38A-43A6-8CDA-1AFF6A942C49}">
  <dimension ref="A1:V151"/>
  <sheetViews>
    <sheetView workbookViewId="0">
      <selection activeCell="I12" sqref="I12"/>
    </sheetView>
  </sheetViews>
  <sheetFormatPr defaultRowHeight="15" x14ac:dyDescent="0.2"/>
  <cols>
    <col min="1" max="1" width="2.41796875" customWidth="1"/>
    <col min="2" max="2" width="13.046875" customWidth="1"/>
    <col min="3" max="3" width="5.109375" customWidth="1"/>
    <col min="4" max="4" width="3.62890625" customWidth="1"/>
    <col min="5" max="5" width="4.03515625" customWidth="1"/>
    <col min="6" max="6" width="3.62890625" customWidth="1"/>
    <col min="7" max="7" width="4.4375" customWidth="1"/>
    <col min="8" max="8" width="3.359375" customWidth="1"/>
    <col min="9" max="15" width="3.62890625" customWidth="1"/>
    <col min="16" max="17" width="4.16796875" customWidth="1"/>
    <col min="18" max="19" width="4.4375" customWidth="1"/>
    <col min="20" max="20" width="5.6484375" customWidth="1"/>
    <col min="21" max="21" width="4.9765625" customWidth="1"/>
    <col min="22" max="22" width="4.83984375" customWidth="1"/>
  </cols>
  <sheetData>
    <row r="1" spans="1:22" ht="18.75" x14ac:dyDescent="0.25">
      <c r="A1" s="8" t="s">
        <v>476</v>
      </c>
    </row>
    <row r="2" spans="1:22" ht="11.1" customHeight="1" x14ac:dyDescent="0.2">
      <c r="A2" s="69" t="s">
        <v>62</v>
      </c>
      <c r="B2" s="69" t="s">
        <v>63</v>
      </c>
      <c r="C2" s="144" t="s">
        <v>64</v>
      </c>
      <c r="D2" s="144" t="s">
        <v>65</v>
      </c>
      <c r="E2" s="144" t="s">
        <v>66</v>
      </c>
      <c r="F2" s="144" t="s">
        <v>67</v>
      </c>
      <c r="G2" s="144" t="s">
        <v>68</v>
      </c>
      <c r="H2" s="144" t="s">
        <v>69</v>
      </c>
      <c r="I2" s="144" t="s">
        <v>70</v>
      </c>
      <c r="J2" s="144" t="s">
        <v>71</v>
      </c>
      <c r="K2" s="144" t="s">
        <v>72</v>
      </c>
      <c r="L2" s="144" t="s">
        <v>73</v>
      </c>
      <c r="M2" s="144" t="s">
        <v>74</v>
      </c>
      <c r="N2" s="144" t="s">
        <v>75</v>
      </c>
      <c r="O2" s="144" t="s">
        <v>76</v>
      </c>
      <c r="P2" s="144" t="s">
        <v>77</v>
      </c>
      <c r="Q2" s="144" t="s">
        <v>78</v>
      </c>
      <c r="R2" s="144" t="s">
        <v>79</v>
      </c>
      <c r="S2" s="144" t="s">
        <v>80</v>
      </c>
      <c r="T2" s="144" t="s">
        <v>81</v>
      </c>
      <c r="U2" s="144" t="s">
        <v>82</v>
      </c>
      <c r="V2" s="144" t="s">
        <v>83</v>
      </c>
    </row>
    <row r="3" spans="1:22" ht="11.1" customHeight="1" x14ac:dyDescent="0.2">
      <c r="A3" s="167">
        <v>27</v>
      </c>
      <c r="B3" s="200" t="s">
        <v>490</v>
      </c>
      <c r="C3" s="73">
        <f t="shared" ref="C3:C27" si="0">H3/F3</f>
        <v>0.5714285714285714</v>
      </c>
      <c r="D3" s="97">
        <v>3</v>
      </c>
      <c r="E3" s="97">
        <v>7</v>
      </c>
      <c r="F3" s="97">
        <v>7</v>
      </c>
      <c r="G3" s="97">
        <v>2</v>
      </c>
      <c r="H3" s="97">
        <v>4</v>
      </c>
      <c r="I3" s="97">
        <v>0</v>
      </c>
      <c r="J3" s="97">
        <v>0</v>
      </c>
      <c r="K3" s="97">
        <v>0</v>
      </c>
      <c r="L3" s="97">
        <v>1</v>
      </c>
      <c r="M3" s="97">
        <v>0</v>
      </c>
      <c r="N3" s="97">
        <v>0</v>
      </c>
      <c r="O3" s="97">
        <v>0</v>
      </c>
      <c r="P3" s="97">
        <v>1</v>
      </c>
      <c r="Q3" s="97">
        <v>0</v>
      </c>
      <c r="R3" s="97">
        <v>0</v>
      </c>
      <c r="S3" s="97">
        <v>0</v>
      </c>
      <c r="T3" s="73">
        <f t="shared" ref="T3:T27" si="1">(H3+M3+O3)/(F3+M3+O3+R3+S3)</f>
        <v>0.5714285714285714</v>
      </c>
      <c r="U3" s="73">
        <f t="shared" ref="U3:U27" si="2">(H3+I3+2*J3+3*K3)/F3</f>
        <v>0.5714285714285714</v>
      </c>
      <c r="V3" s="73">
        <f t="shared" ref="V3:V27" si="3">T3+U3</f>
        <v>1.1428571428571428</v>
      </c>
    </row>
    <row r="4" spans="1:22" ht="11.1" customHeight="1" x14ac:dyDescent="0.2">
      <c r="A4" s="167"/>
      <c r="B4" s="200" t="s">
        <v>491</v>
      </c>
      <c r="C4" s="73">
        <f t="shared" si="0"/>
        <v>0.5</v>
      </c>
      <c r="D4" s="97">
        <v>4</v>
      </c>
      <c r="E4" s="97">
        <v>13</v>
      </c>
      <c r="F4" s="97">
        <v>12</v>
      </c>
      <c r="G4" s="97">
        <v>5</v>
      </c>
      <c r="H4" s="97">
        <v>6</v>
      </c>
      <c r="I4" s="97">
        <v>0</v>
      </c>
      <c r="J4" s="97">
        <v>0</v>
      </c>
      <c r="K4" s="97">
        <v>0</v>
      </c>
      <c r="L4" s="97">
        <v>2</v>
      </c>
      <c r="M4" s="97">
        <v>0</v>
      </c>
      <c r="N4" s="97">
        <v>0</v>
      </c>
      <c r="O4" s="97">
        <v>1</v>
      </c>
      <c r="P4" s="97">
        <v>1</v>
      </c>
      <c r="Q4" s="97">
        <v>1</v>
      </c>
      <c r="R4" s="97">
        <v>0</v>
      </c>
      <c r="S4" s="97">
        <v>0</v>
      </c>
      <c r="T4" s="73">
        <f t="shared" si="1"/>
        <v>0.53846153846153844</v>
      </c>
      <c r="U4" s="73">
        <f t="shared" si="2"/>
        <v>0.5</v>
      </c>
      <c r="V4" s="73">
        <f t="shared" si="3"/>
        <v>1.0384615384615383</v>
      </c>
    </row>
    <row r="5" spans="1:22" ht="11.1" customHeight="1" x14ac:dyDescent="0.2">
      <c r="A5" s="167">
        <v>3</v>
      </c>
      <c r="B5" s="200" t="s">
        <v>492</v>
      </c>
      <c r="C5" s="73">
        <f t="shared" si="0"/>
        <v>0.5</v>
      </c>
      <c r="D5" s="97">
        <v>4</v>
      </c>
      <c r="E5" s="97">
        <v>4</v>
      </c>
      <c r="F5" s="97">
        <v>2</v>
      </c>
      <c r="G5" s="97">
        <v>2</v>
      </c>
      <c r="H5" s="97">
        <v>1</v>
      </c>
      <c r="I5" s="97">
        <v>0</v>
      </c>
      <c r="J5" s="97">
        <v>0</v>
      </c>
      <c r="K5" s="97">
        <v>0</v>
      </c>
      <c r="L5" s="97">
        <v>0</v>
      </c>
      <c r="M5" s="97">
        <v>2</v>
      </c>
      <c r="N5" s="97">
        <v>0</v>
      </c>
      <c r="O5" s="97">
        <v>0</v>
      </c>
      <c r="P5" s="97">
        <v>0</v>
      </c>
      <c r="Q5" s="97">
        <v>0</v>
      </c>
      <c r="R5" s="97">
        <v>0</v>
      </c>
      <c r="S5" s="97">
        <v>0</v>
      </c>
      <c r="T5" s="73">
        <f t="shared" si="1"/>
        <v>0.75</v>
      </c>
      <c r="U5" s="73">
        <f t="shared" si="2"/>
        <v>0.5</v>
      </c>
      <c r="V5" s="73">
        <f t="shared" si="3"/>
        <v>1.25</v>
      </c>
    </row>
    <row r="6" spans="1:22" ht="11.1" customHeight="1" x14ac:dyDescent="0.2">
      <c r="A6" s="167">
        <v>33</v>
      </c>
      <c r="B6" s="200" t="s">
        <v>487</v>
      </c>
      <c r="C6" s="73">
        <f t="shared" si="0"/>
        <v>0.46268656716417911</v>
      </c>
      <c r="D6" s="97">
        <v>22</v>
      </c>
      <c r="E6" s="97">
        <v>79</v>
      </c>
      <c r="F6" s="97">
        <v>67</v>
      </c>
      <c r="G6" s="97">
        <v>19</v>
      </c>
      <c r="H6" s="97">
        <v>31</v>
      </c>
      <c r="I6" s="97">
        <v>8</v>
      </c>
      <c r="J6" s="97">
        <v>0</v>
      </c>
      <c r="K6" s="97">
        <v>1</v>
      </c>
      <c r="L6" s="97">
        <v>32</v>
      </c>
      <c r="M6" s="97">
        <v>10</v>
      </c>
      <c r="N6" s="97">
        <v>2</v>
      </c>
      <c r="O6" s="97">
        <v>0</v>
      </c>
      <c r="P6" s="97">
        <v>3</v>
      </c>
      <c r="Q6" s="97">
        <v>0</v>
      </c>
      <c r="R6" s="97">
        <v>0</v>
      </c>
      <c r="S6" s="97">
        <v>2</v>
      </c>
      <c r="T6" s="73">
        <f t="shared" si="1"/>
        <v>0.51898734177215189</v>
      </c>
      <c r="U6" s="73">
        <f t="shared" si="2"/>
        <v>0.62686567164179108</v>
      </c>
      <c r="V6" s="73">
        <f t="shared" si="3"/>
        <v>1.1458530134139431</v>
      </c>
    </row>
    <row r="7" spans="1:22" ht="11.1" customHeight="1" x14ac:dyDescent="0.2">
      <c r="A7" s="167">
        <v>14</v>
      </c>
      <c r="B7" s="200" t="s">
        <v>483</v>
      </c>
      <c r="C7" s="73">
        <f t="shared" si="0"/>
        <v>0.45714285714285713</v>
      </c>
      <c r="D7" s="97">
        <v>12</v>
      </c>
      <c r="E7" s="97">
        <v>44</v>
      </c>
      <c r="F7" s="97">
        <v>35</v>
      </c>
      <c r="G7" s="97">
        <v>16</v>
      </c>
      <c r="H7" s="97">
        <v>16</v>
      </c>
      <c r="I7" s="97">
        <v>5</v>
      </c>
      <c r="J7" s="97">
        <v>1</v>
      </c>
      <c r="K7" s="97">
        <v>2</v>
      </c>
      <c r="L7" s="97">
        <v>16</v>
      </c>
      <c r="M7" s="97">
        <v>5</v>
      </c>
      <c r="N7" s="97">
        <v>1</v>
      </c>
      <c r="O7" s="97">
        <v>3</v>
      </c>
      <c r="P7" s="97">
        <v>1</v>
      </c>
      <c r="Q7" s="97">
        <v>1</v>
      </c>
      <c r="R7" s="97">
        <v>0</v>
      </c>
      <c r="S7" s="97">
        <v>1</v>
      </c>
      <c r="T7" s="73">
        <f t="shared" si="1"/>
        <v>0.54545454545454541</v>
      </c>
      <c r="U7" s="73">
        <f t="shared" si="2"/>
        <v>0.82857142857142863</v>
      </c>
      <c r="V7" s="73">
        <f t="shared" si="3"/>
        <v>1.3740259740259742</v>
      </c>
    </row>
    <row r="8" spans="1:22" ht="11.1" customHeight="1" x14ac:dyDescent="0.2">
      <c r="A8" s="167"/>
      <c r="B8" s="200" t="s">
        <v>493</v>
      </c>
      <c r="C8" s="73">
        <f t="shared" si="0"/>
        <v>0.42857142857142855</v>
      </c>
      <c r="D8" s="97">
        <v>2</v>
      </c>
      <c r="E8" s="97">
        <v>7</v>
      </c>
      <c r="F8" s="97">
        <v>7</v>
      </c>
      <c r="G8" s="97">
        <v>0</v>
      </c>
      <c r="H8" s="97">
        <v>3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73">
        <f t="shared" si="1"/>
        <v>0.42857142857142855</v>
      </c>
      <c r="U8" s="73">
        <f t="shared" si="2"/>
        <v>0.42857142857142855</v>
      </c>
      <c r="V8" s="73">
        <f t="shared" si="3"/>
        <v>0.8571428571428571</v>
      </c>
    </row>
    <row r="9" spans="1:22" ht="11.1" customHeight="1" x14ac:dyDescent="0.2">
      <c r="A9" s="167">
        <v>32</v>
      </c>
      <c r="B9" s="200" t="s">
        <v>494</v>
      </c>
      <c r="C9" s="73">
        <f t="shared" si="0"/>
        <v>0.41333333333333333</v>
      </c>
      <c r="D9" s="97">
        <v>24</v>
      </c>
      <c r="E9" s="97">
        <v>85</v>
      </c>
      <c r="F9" s="97">
        <v>75</v>
      </c>
      <c r="G9" s="97">
        <v>28</v>
      </c>
      <c r="H9" s="97">
        <v>31</v>
      </c>
      <c r="I9" s="97">
        <v>6</v>
      </c>
      <c r="J9" s="97">
        <v>2</v>
      </c>
      <c r="K9" s="97">
        <v>0</v>
      </c>
      <c r="L9" s="97">
        <v>5</v>
      </c>
      <c r="M9" s="97">
        <v>10</v>
      </c>
      <c r="N9" s="97">
        <v>13</v>
      </c>
      <c r="O9" s="97">
        <v>0</v>
      </c>
      <c r="P9" s="97">
        <v>16</v>
      </c>
      <c r="Q9" s="97">
        <v>1</v>
      </c>
      <c r="R9" s="97">
        <v>0</v>
      </c>
      <c r="S9" s="97">
        <v>0</v>
      </c>
      <c r="T9" s="73">
        <f t="shared" si="1"/>
        <v>0.4823529411764706</v>
      </c>
      <c r="U9" s="73">
        <f t="shared" si="2"/>
        <v>0.54666666666666663</v>
      </c>
      <c r="V9" s="73">
        <f t="shared" si="3"/>
        <v>1.0290196078431373</v>
      </c>
    </row>
    <row r="10" spans="1:22" ht="11.1" customHeight="1" x14ac:dyDescent="0.2">
      <c r="A10" s="167">
        <v>20</v>
      </c>
      <c r="B10" s="200" t="s">
        <v>495</v>
      </c>
      <c r="C10" s="73">
        <f t="shared" si="0"/>
        <v>0.41025641025641024</v>
      </c>
      <c r="D10" s="97">
        <v>14</v>
      </c>
      <c r="E10" s="97">
        <v>45</v>
      </c>
      <c r="F10" s="97">
        <v>39</v>
      </c>
      <c r="G10" s="97">
        <v>7</v>
      </c>
      <c r="H10" s="97">
        <v>16</v>
      </c>
      <c r="I10" s="97">
        <v>2</v>
      </c>
      <c r="J10" s="97">
        <v>0</v>
      </c>
      <c r="K10" s="97">
        <v>0</v>
      </c>
      <c r="L10" s="97">
        <v>9</v>
      </c>
      <c r="M10" s="97">
        <v>4</v>
      </c>
      <c r="N10" s="97">
        <v>8</v>
      </c>
      <c r="O10" s="97">
        <v>1</v>
      </c>
      <c r="P10" s="97">
        <v>1</v>
      </c>
      <c r="Q10" s="97">
        <v>0</v>
      </c>
      <c r="R10" s="97">
        <v>0</v>
      </c>
      <c r="S10" s="97">
        <v>1</v>
      </c>
      <c r="T10" s="73">
        <f t="shared" si="1"/>
        <v>0.46666666666666667</v>
      </c>
      <c r="U10" s="73">
        <f t="shared" si="2"/>
        <v>0.46153846153846156</v>
      </c>
      <c r="V10" s="73">
        <f t="shared" si="3"/>
        <v>0.92820512820512824</v>
      </c>
    </row>
    <row r="11" spans="1:22" ht="11.1" customHeight="1" x14ac:dyDescent="0.2">
      <c r="A11" s="167">
        <v>17</v>
      </c>
      <c r="B11" s="200" t="s">
        <v>481</v>
      </c>
      <c r="C11" s="73">
        <f t="shared" si="0"/>
        <v>0.390625</v>
      </c>
      <c r="D11" s="97">
        <v>20</v>
      </c>
      <c r="E11" s="97">
        <v>71</v>
      </c>
      <c r="F11" s="97">
        <v>64</v>
      </c>
      <c r="G11" s="97">
        <v>20</v>
      </c>
      <c r="H11" s="97">
        <v>25</v>
      </c>
      <c r="I11" s="97">
        <v>4</v>
      </c>
      <c r="J11" s="97">
        <v>1</v>
      </c>
      <c r="K11" s="97">
        <v>3</v>
      </c>
      <c r="L11" s="97">
        <v>22</v>
      </c>
      <c r="M11" s="97">
        <v>3</v>
      </c>
      <c r="N11" s="97">
        <v>2</v>
      </c>
      <c r="O11" s="97">
        <v>2</v>
      </c>
      <c r="P11" s="97">
        <v>2</v>
      </c>
      <c r="Q11" s="97">
        <v>0</v>
      </c>
      <c r="R11" s="97">
        <v>0</v>
      </c>
      <c r="S11" s="97">
        <v>2</v>
      </c>
      <c r="T11" s="73">
        <f t="shared" si="1"/>
        <v>0.42253521126760563</v>
      </c>
      <c r="U11" s="73">
        <f t="shared" si="2"/>
        <v>0.625</v>
      </c>
      <c r="V11" s="73">
        <f t="shared" si="3"/>
        <v>1.0475352112676055</v>
      </c>
    </row>
    <row r="12" spans="1:22" ht="11.1" customHeight="1" x14ac:dyDescent="0.2">
      <c r="A12" s="167">
        <v>88</v>
      </c>
      <c r="B12" s="200" t="s">
        <v>486</v>
      </c>
      <c r="C12" s="73">
        <f t="shared" si="0"/>
        <v>0.37931034482758619</v>
      </c>
      <c r="D12" s="97">
        <v>11</v>
      </c>
      <c r="E12" s="97">
        <v>35</v>
      </c>
      <c r="F12" s="97">
        <v>29</v>
      </c>
      <c r="G12" s="97">
        <v>5</v>
      </c>
      <c r="H12" s="97">
        <v>11</v>
      </c>
      <c r="I12" s="97">
        <v>2</v>
      </c>
      <c r="J12" s="97">
        <v>0</v>
      </c>
      <c r="K12" s="97">
        <v>0</v>
      </c>
      <c r="L12" s="97">
        <v>6</v>
      </c>
      <c r="M12" s="97">
        <v>5</v>
      </c>
      <c r="N12" s="97">
        <v>5</v>
      </c>
      <c r="O12" s="97">
        <v>0</v>
      </c>
      <c r="P12" s="97">
        <v>0</v>
      </c>
      <c r="Q12" s="97">
        <v>1</v>
      </c>
      <c r="R12" s="97">
        <v>1</v>
      </c>
      <c r="S12" s="97">
        <v>0</v>
      </c>
      <c r="T12" s="73">
        <f t="shared" si="1"/>
        <v>0.45714285714285713</v>
      </c>
      <c r="U12" s="73">
        <f t="shared" si="2"/>
        <v>0.44827586206896552</v>
      </c>
      <c r="V12" s="73">
        <f t="shared" si="3"/>
        <v>0.9054187192118226</v>
      </c>
    </row>
    <row r="13" spans="1:22" ht="11.1" customHeight="1" x14ac:dyDescent="0.2">
      <c r="A13" s="167">
        <v>0</v>
      </c>
      <c r="B13" s="200" t="s">
        <v>496</v>
      </c>
      <c r="C13" s="73">
        <f t="shared" si="0"/>
        <v>0.37878787878787878</v>
      </c>
      <c r="D13" s="97">
        <v>25</v>
      </c>
      <c r="E13" s="97">
        <v>82</v>
      </c>
      <c r="F13" s="97">
        <v>66</v>
      </c>
      <c r="G13" s="97">
        <v>18</v>
      </c>
      <c r="H13" s="97">
        <v>25</v>
      </c>
      <c r="I13" s="97">
        <v>3</v>
      </c>
      <c r="J13" s="97">
        <v>0</v>
      </c>
      <c r="K13" s="97">
        <v>1</v>
      </c>
      <c r="L13" s="97">
        <v>17</v>
      </c>
      <c r="M13" s="97">
        <v>10</v>
      </c>
      <c r="N13" s="97">
        <v>4</v>
      </c>
      <c r="O13" s="97">
        <v>5</v>
      </c>
      <c r="P13" s="97">
        <v>2</v>
      </c>
      <c r="Q13" s="97">
        <v>0</v>
      </c>
      <c r="R13" s="97">
        <v>0</v>
      </c>
      <c r="S13" s="97">
        <v>1</v>
      </c>
      <c r="T13" s="73">
        <f t="shared" si="1"/>
        <v>0.48780487804878048</v>
      </c>
      <c r="U13" s="73">
        <f t="shared" si="2"/>
        <v>0.46969696969696972</v>
      </c>
      <c r="V13" s="73">
        <f t="shared" si="3"/>
        <v>0.9575018477457502</v>
      </c>
    </row>
    <row r="14" spans="1:22" ht="11.1" customHeight="1" x14ac:dyDescent="0.2">
      <c r="A14" s="167">
        <v>4</v>
      </c>
      <c r="B14" s="200" t="s">
        <v>497</v>
      </c>
      <c r="C14" s="73">
        <f t="shared" si="0"/>
        <v>0.375</v>
      </c>
      <c r="D14" s="97">
        <v>2</v>
      </c>
      <c r="E14" s="97">
        <v>10</v>
      </c>
      <c r="F14" s="97">
        <v>8</v>
      </c>
      <c r="G14" s="97">
        <v>6</v>
      </c>
      <c r="H14" s="97">
        <v>3</v>
      </c>
      <c r="I14" s="97">
        <v>0</v>
      </c>
      <c r="J14" s="97">
        <v>0</v>
      </c>
      <c r="K14" s="97">
        <v>0</v>
      </c>
      <c r="L14" s="97">
        <v>4</v>
      </c>
      <c r="M14" s="97">
        <v>2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73">
        <f t="shared" si="1"/>
        <v>0.5</v>
      </c>
      <c r="U14" s="73">
        <f t="shared" si="2"/>
        <v>0.375</v>
      </c>
      <c r="V14" s="73">
        <f t="shared" si="3"/>
        <v>0.875</v>
      </c>
    </row>
    <row r="15" spans="1:22" ht="11.1" customHeight="1" x14ac:dyDescent="0.2">
      <c r="A15" s="167">
        <v>1</v>
      </c>
      <c r="B15" s="200" t="s">
        <v>498</v>
      </c>
      <c r="C15" s="73">
        <f t="shared" si="0"/>
        <v>0.37037037037037035</v>
      </c>
      <c r="D15" s="97">
        <v>18</v>
      </c>
      <c r="E15" s="97">
        <v>63</v>
      </c>
      <c r="F15" s="97">
        <v>54</v>
      </c>
      <c r="G15" s="97">
        <v>20</v>
      </c>
      <c r="H15" s="97">
        <v>20</v>
      </c>
      <c r="I15" s="97">
        <v>4</v>
      </c>
      <c r="J15" s="97">
        <v>2</v>
      </c>
      <c r="K15" s="97">
        <v>0</v>
      </c>
      <c r="L15" s="97">
        <v>9</v>
      </c>
      <c r="M15" s="97">
        <v>7</v>
      </c>
      <c r="N15" s="97">
        <v>9</v>
      </c>
      <c r="O15" s="97">
        <v>2</v>
      </c>
      <c r="P15" s="97">
        <v>6</v>
      </c>
      <c r="Q15" s="97">
        <v>0</v>
      </c>
      <c r="R15" s="97">
        <v>0</v>
      </c>
      <c r="S15" s="97">
        <v>0</v>
      </c>
      <c r="T15" s="73">
        <f t="shared" si="1"/>
        <v>0.46031746031746029</v>
      </c>
      <c r="U15" s="73">
        <f t="shared" si="2"/>
        <v>0.51851851851851849</v>
      </c>
      <c r="V15" s="73">
        <f t="shared" si="3"/>
        <v>0.97883597883597884</v>
      </c>
    </row>
    <row r="16" spans="1:22" ht="11.1" customHeight="1" x14ac:dyDescent="0.2">
      <c r="A16" s="167">
        <v>7</v>
      </c>
      <c r="B16" s="200" t="s">
        <v>428</v>
      </c>
      <c r="C16" s="73">
        <f t="shared" si="0"/>
        <v>0.34782608695652173</v>
      </c>
      <c r="D16" s="97">
        <v>17</v>
      </c>
      <c r="E16" s="97">
        <v>25</v>
      </c>
      <c r="F16" s="97">
        <v>23</v>
      </c>
      <c r="G16" s="97">
        <v>5</v>
      </c>
      <c r="H16" s="97">
        <v>8</v>
      </c>
      <c r="I16" s="97">
        <v>1</v>
      </c>
      <c r="J16" s="97">
        <v>0</v>
      </c>
      <c r="K16" s="97">
        <v>1</v>
      </c>
      <c r="L16" s="97">
        <v>4</v>
      </c>
      <c r="M16" s="97">
        <v>2</v>
      </c>
      <c r="N16" s="97">
        <v>7</v>
      </c>
      <c r="O16" s="97">
        <v>0</v>
      </c>
      <c r="P16" s="97">
        <v>1</v>
      </c>
      <c r="Q16" s="97">
        <v>0</v>
      </c>
      <c r="R16" s="97">
        <v>0</v>
      </c>
      <c r="S16" s="97">
        <v>0</v>
      </c>
      <c r="T16" s="73">
        <f t="shared" si="1"/>
        <v>0.4</v>
      </c>
      <c r="U16" s="73">
        <f t="shared" si="2"/>
        <v>0.52173913043478259</v>
      </c>
      <c r="V16" s="73">
        <f t="shared" si="3"/>
        <v>0.92173913043478262</v>
      </c>
    </row>
    <row r="17" spans="1:22" ht="11.1" customHeight="1" x14ac:dyDescent="0.2">
      <c r="A17" s="167">
        <v>11</v>
      </c>
      <c r="B17" s="200" t="s">
        <v>499</v>
      </c>
      <c r="C17" s="73">
        <f t="shared" si="0"/>
        <v>0.3392857142857143</v>
      </c>
      <c r="D17" s="97">
        <v>22</v>
      </c>
      <c r="E17" s="97">
        <v>68</v>
      </c>
      <c r="F17" s="97">
        <v>56</v>
      </c>
      <c r="G17" s="97">
        <v>16</v>
      </c>
      <c r="H17" s="97">
        <v>19</v>
      </c>
      <c r="I17" s="97">
        <v>1</v>
      </c>
      <c r="J17" s="97">
        <v>0</v>
      </c>
      <c r="K17" s="97">
        <v>0</v>
      </c>
      <c r="L17" s="97">
        <v>13</v>
      </c>
      <c r="M17" s="97">
        <v>10</v>
      </c>
      <c r="N17" s="97">
        <v>5</v>
      </c>
      <c r="O17" s="97">
        <v>2</v>
      </c>
      <c r="P17" s="97">
        <v>0</v>
      </c>
      <c r="Q17" s="97">
        <v>0</v>
      </c>
      <c r="R17" s="97">
        <v>0</v>
      </c>
      <c r="S17" s="97">
        <v>0</v>
      </c>
      <c r="T17" s="73">
        <f t="shared" si="1"/>
        <v>0.45588235294117646</v>
      </c>
      <c r="U17" s="73">
        <f t="shared" si="2"/>
        <v>0.35714285714285715</v>
      </c>
      <c r="V17" s="73">
        <f t="shared" si="3"/>
        <v>0.81302521008403361</v>
      </c>
    </row>
    <row r="18" spans="1:22" ht="11.1" customHeight="1" x14ac:dyDescent="0.2">
      <c r="A18" s="167">
        <v>43</v>
      </c>
      <c r="B18" s="200" t="s">
        <v>485</v>
      </c>
      <c r="C18" s="73">
        <f t="shared" si="0"/>
        <v>0.33333333333333331</v>
      </c>
      <c r="D18" s="97">
        <v>19</v>
      </c>
      <c r="E18" s="97">
        <v>67</v>
      </c>
      <c r="F18" s="97">
        <v>57</v>
      </c>
      <c r="G18" s="97">
        <v>23</v>
      </c>
      <c r="H18" s="97">
        <v>19</v>
      </c>
      <c r="I18" s="97">
        <v>2</v>
      </c>
      <c r="J18" s="97">
        <v>0</v>
      </c>
      <c r="K18" s="97">
        <v>0</v>
      </c>
      <c r="L18" s="97">
        <v>9</v>
      </c>
      <c r="M18" s="97">
        <v>8</v>
      </c>
      <c r="N18" s="97">
        <v>10</v>
      </c>
      <c r="O18" s="97">
        <v>2</v>
      </c>
      <c r="P18" s="97">
        <v>10</v>
      </c>
      <c r="Q18" s="97">
        <v>1</v>
      </c>
      <c r="R18" s="97">
        <v>0</v>
      </c>
      <c r="S18" s="97">
        <v>0</v>
      </c>
      <c r="T18" s="73">
        <f t="shared" si="1"/>
        <v>0.43283582089552236</v>
      </c>
      <c r="U18" s="73">
        <f t="shared" si="2"/>
        <v>0.36842105263157893</v>
      </c>
      <c r="V18" s="73">
        <f t="shared" si="3"/>
        <v>0.80125687352710129</v>
      </c>
    </row>
    <row r="19" spans="1:22" ht="11.1" customHeight="1" x14ac:dyDescent="0.2">
      <c r="A19" s="167">
        <v>21</v>
      </c>
      <c r="B19" s="200" t="s">
        <v>500</v>
      </c>
      <c r="C19" s="73">
        <f t="shared" si="0"/>
        <v>0.25806451612903225</v>
      </c>
      <c r="D19" s="97">
        <v>14</v>
      </c>
      <c r="E19" s="97">
        <v>41</v>
      </c>
      <c r="F19" s="97">
        <v>31</v>
      </c>
      <c r="G19" s="97">
        <v>8</v>
      </c>
      <c r="H19" s="97">
        <v>8</v>
      </c>
      <c r="I19" s="97">
        <v>1</v>
      </c>
      <c r="J19" s="97">
        <v>0</v>
      </c>
      <c r="K19" s="97">
        <v>0</v>
      </c>
      <c r="L19" s="97">
        <v>6</v>
      </c>
      <c r="M19" s="97">
        <v>8</v>
      </c>
      <c r="N19" s="97">
        <v>0</v>
      </c>
      <c r="O19" s="97">
        <v>2</v>
      </c>
      <c r="P19" s="97">
        <v>1</v>
      </c>
      <c r="Q19" s="97">
        <v>0</v>
      </c>
      <c r="R19" s="97">
        <v>0</v>
      </c>
      <c r="S19" s="97">
        <v>0</v>
      </c>
      <c r="T19" s="73">
        <f t="shared" si="1"/>
        <v>0.43902439024390244</v>
      </c>
      <c r="U19" s="73">
        <f t="shared" si="2"/>
        <v>0.29032258064516131</v>
      </c>
      <c r="V19" s="73">
        <f t="shared" si="3"/>
        <v>0.72934697088906375</v>
      </c>
    </row>
    <row r="20" spans="1:22" ht="11.1" customHeight="1" x14ac:dyDescent="0.2">
      <c r="A20" s="167">
        <v>18</v>
      </c>
      <c r="B20" s="200" t="s">
        <v>501</v>
      </c>
      <c r="C20" s="73">
        <f t="shared" si="0"/>
        <v>0.25</v>
      </c>
      <c r="D20" s="97">
        <v>8</v>
      </c>
      <c r="E20" s="97">
        <v>4</v>
      </c>
      <c r="F20" s="97">
        <v>4</v>
      </c>
      <c r="G20" s="97">
        <v>2</v>
      </c>
      <c r="H20" s="97">
        <v>1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7">
        <v>0</v>
      </c>
      <c r="T20" s="73">
        <f t="shared" si="1"/>
        <v>0.25</v>
      </c>
      <c r="U20" s="73">
        <f t="shared" si="2"/>
        <v>0.25</v>
      </c>
      <c r="V20" s="73">
        <f t="shared" si="3"/>
        <v>0.5</v>
      </c>
    </row>
    <row r="21" spans="1:22" ht="11.1" customHeight="1" x14ac:dyDescent="0.2">
      <c r="A21" s="167">
        <v>2</v>
      </c>
      <c r="B21" s="200" t="s">
        <v>484</v>
      </c>
      <c r="C21" s="73">
        <f t="shared" si="0"/>
        <v>0.23529411764705882</v>
      </c>
      <c r="D21" s="97">
        <v>13</v>
      </c>
      <c r="E21" s="97">
        <v>37</v>
      </c>
      <c r="F21" s="97">
        <v>34</v>
      </c>
      <c r="G21" s="97">
        <v>9</v>
      </c>
      <c r="H21" s="97">
        <v>8</v>
      </c>
      <c r="I21" s="97">
        <v>2</v>
      </c>
      <c r="J21" s="97">
        <v>1</v>
      </c>
      <c r="K21" s="97">
        <v>0</v>
      </c>
      <c r="L21" s="97">
        <v>3</v>
      </c>
      <c r="M21" s="97">
        <v>3</v>
      </c>
      <c r="N21" s="97">
        <v>15</v>
      </c>
      <c r="O21" s="97">
        <v>0</v>
      </c>
      <c r="P21" s="97">
        <v>6</v>
      </c>
      <c r="Q21" s="97">
        <v>1</v>
      </c>
      <c r="R21" s="97">
        <v>0</v>
      </c>
      <c r="S21" s="97">
        <v>0</v>
      </c>
      <c r="T21" s="73">
        <f t="shared" si="1"/>
        <v>0.29729729729729731</v>
      </c>
      <c r="U21" s="73">
        <f t="shared" si="2"/>
        <v>0.35294117647058826</v>
      </c>
      <c r="V21" s="73">
        <f t="shared" si="3"/>
        <v>0.65023847376788557</v>
      </c>
    </row>
    <row r="22" spans="1:22" ht="11.1" customHeight="1" x14ac:dyDescent="0.2">
      <c r="A22" s="167">
        <v>5</v>
      </c>
      <c r="B22" s="200" t="s">
        <v>502</v>
      </c>
      <c r="C22" s="73">
        <f t="shared" si="0"/>
        <v>0.2</v>
      </c>
      <c r="D22" s="97">
        <v>5</v>
      </c>
      <c r="E22" s="97">
        <v>19</v>
      </c>
      <c r="F22" s="97">
        <v>15</v>
      </c>
      <c r="G22" s="97">
        <v>5</v>
      </c>
      <c r="H22" s="97">
        <v>3</v>
      </c>
      <c r="I22" s="97">
        <v>1</v>
      </c>
      <c r="J22" s="97">
        <v>0</v>
      </c>
      <c r="K22" s="97">
        <v>0</v>
      </c>
      <c r="L22" s="97">
        <v>2</v>
      </c>
      <c r="M22" s="97">
        <v>2</v>
      </c>
      <c r="N22" s="97">
        <v>4</v>
      </c>
      <c r="O22" s="97">
        <v>1</v>
      </c>
      <c r="P22" s="97">
        <v>1</v>
      </c>
      <c r="Q22" s="97">
        <v>0</v>
      </c>
      <c r="R22" s="97">
        <v>0</v>
      </c>
      <c r="S22" s="97">
        <v>1</v>
      </c>
      <c r="T22" s="73">
        <f t="shared" si="1"/>
        <v>0.31578947368421051</v>
      </c>
      <c r="U22" s="73">
        <f t="shared" si="2"/>
        <v>0.26666666666666666</v>
      </c>
      <c r="V22" s="73">
        <f t="shared" si="3"/>
        <v>0.58245614035087723</v>
      </c>
    </row>
    <row r="23" spans="1:22" ht="11.1" customHeight="1" x14ac:dyDescent="0.2">
      <c r="A23" s="167">
        <v>52</v>
      </c>
      <c r="B23" s="200" t="s">
        <v>503</v>
      </c>
      <c r="C23" s="73">
        <f t="shared" si="0"/>
        <v>0.2</v>
      </c>
      <c r="D23" s="97">
        <v>10</v>
      </c>
      <c r="E23" s="97">
        <v>5</v>
      </c>
      <c r="F23" s="97">
        <v>5</v>
      </c>
      <c r="G23" s="97">
        <v>1</v>
      </c>
      <c r="H23" s="97">
        <v>1</v>
      </c>
      <c r="I23" s="97">
        <v>0</v>
      </c>
      <c r="J23" s="97">
        <v>0</v>
      </c>
      <c r="K23" s="97">
        <v>0</v>
      </c>
      <c r="L23" s="97">
        <v>1</v>
      </c>
      <c r="M23" s="97">
        <v>0</v>
      </c>
      <c r="N23" s="97">
        <v>1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73">
        <f t="shared" si="1"/>
        <v>0.2</v>
      </c>
      <c r="U23" s="73">
        <f t="shared" si="2"/>
        <v>0.2</v>
      </c>
      <c r="V23" s="73">
        <f t="shared" si="3"/>
        <v>0.4</v>
      </c>
    </row>
    <row r="24" spans="1:22" ht="11.1" customHeight="1" x14ac:dyDescent="0.2">
      <c r="A24" s="167">
        <v>47</v>
      </c>
      <c r="B24" s="200" t="s">
        <v>504</v>
      </c>
      <c r="C24" s="73">
        <f t="shared" si="0"/>
        <v>0.1</v>
      </c>
      <c r="D24" s="97">
        <v>8</v>
      </c>
      <c r="E24" s="97">
        <v>11</v>
      </c>
      <c r="F24" s="97">
        <v>10</v>
      </c>
      <c r="G24" s="97">
        <v>3</v>
      </c>
      <c r="H24" s="97">
        <v>1</v>
      </c>
      <c r="I24" s="97">
        <v>0</v>
      </c>
      <c r="J24" s="97">
        <v>0</v>
      </c>
      <c r="K24" s="97">
        <v>0</v>
      </c>
      <c r="L24" s="97">
        <v>0</v>
      </c>
      <c r="M24" s="97">
        <v>1</v>
      </c>
      <c r="N24" s="97">
        <v>3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73">
        <f t="shared" si="1"/>
        <v>0.18181818181818182</v>
      </c>
      <c r="U24" s="73">
        <f t="shared" si="2"/>
        <v>0.1</v>
      </c>
      <c r="V24" s="73">
        <f t="shared" si="3"/>
        <v>0.28181818181818186</v>
      </c>
    </row>
    <row r="25" spans="1:22" ht="11.1" customHeight="1" x14ac:dyDescent="0.2">
      <c r="A25" s="167">
        <v>25</v>
      </c>
      <c r="B25" s="200" t="s">
        <v>439</v>
      </c>
      <c r="C25" s="73">
        <f t="shared" si="0"/>
        <v>7.1428571428571425E-2</v>
      </c>
      <c r="D25" s="97">
        <v>14</v>
      </c>
      <c r="E25" s="97">
        <v>15</v>
      </c>
      <c r="F25" s="97">
        <v>14</v>
      </c>
      <c r="G25" s="97">
        <v>3</v>
      </c>
      <c r="H25" s="97">
        <v>1</v>
      </c>
      <c r="I25" s="97">
        <v>0</v>
      </c>
      <c r="J25" s="97">
        <v>0</v>
      </c>
      <c r="K25" s="97">
        <v>0</v>
      </c>
      <c r="L25" s="97">
        <v>2</v>
      </c>
      <c r="M25" s="97">
        <v>1</v>
      </c>
      <c r="N25" s="97">
        <v>9</v>
      </c>
      <c r="O25" s="97">
        <v>0</v>
      </c>
      <c r="P25" s="97">
        <v>1</v>
      </c>
      <c r="Q25" s="97">
        <v>0</v>
      </c>
      <c r="R25" s="97">
        <v>0</v>
      </c>
      <c r="S25" s="97">
        <v>0</v>
      </c>
      <c r="T25" s="73">
        <f t="shared" si="1"/>
        <v>0.13333333333333333</v>
      </c>
      <c r="U25" s="73">
        <f t="shared" si="2"/>
        <v>7.1428571428571425E-2</v>
      </c>
      <c r="V25" s="73">
        <f t="shared" si="3"/>
        <v>0.20476190476190476</v>
      </c>
    </row>
    <row r="26" spans="1:22" ht="11.1" customHeight="1" x14ac:dyDescent="0.2">
      <c r="A26" s="167">
        <v>25</v>
      </c>
      <c r="B26" s="200" t="s">
        <v>505</v>
      </c>
      <c r="C26" s="73">
        <f t="shared" si="0"/>
        <v>0</v>
      </c>
      <c r="D26" s="97">
        <v>1</v>
      </c>
      <c r="E26" s="97">
        <v>3</v>
      </c>
      <c r="F26" s="97">
        <v>3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2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73">
        <f t="shared" si="1"/>
        <v>0</v>
      </c>
      <c r="U26" s="73">
        <f t="shared" si="2"/>
        <v>0</v>
      </c>
      <c r="V26" s="73">
        <f t="shared" si="3"/>
        <v>0</v>
      </c>
    </row>
    <row r="27" spans="1:22" ht="11.1" customHeight="1" x14ac:dyDescent="0.2">
      <c r="A27" s="165"/>
      <c r="B27" s="163" t="s">
        <v>110</v>
      </c>
      <c r="C27" s="181">
        <f t="shared" si="0"/>
        <v>0.36401673640167365</v>
      </c>
      <c r="D27" s="165">
        <v>26</v>
      </c>
      <c r="E27" s="165">
        <f t="shared" ref="E27:S27" si="4">SUM(E3:E26)</f>
        <v>840</v>
      </c>
      <c r="F27" s="165">
        <f t="shared" si="4"/>
        <v>717</v>
      </c>
      <c r="G27" s="165">
        <f t="shared" si="4"/>
        <v>223</v>
      </c>
      <c r="H27" s="165">
        <f t="shared" si="4"/>
        <v>261</v>
      </c>
      <c r="I27" s="165">
        <f t="shared" si="4"/>
        <v>42</v>
      </c>
      <c r="J27" s="165">
        <f t="shared" si="4"/>
        <v>7</v>
      </c>
      <c r="K27" s="165">
        <f t="shared" si="4"/>
        <v>8</v>
      </c>
      <c r="L27" s="165">
        <f t="shared" si="4"/>
        <v>163</v>
      </c>
      <c r="M27" s="165">
        <f t="shared" si="4"/>
        <v>93</v>
      </c>
      <c r="N27" s="165">
        <f t="shared" si="4"/>
        <v>100</v>
      </c>
      <c r="O27" s="165">
        <f t="shared" si="4"/>
        <v>21</v>
      </c>
      <c r="P27" s="165">
        <f t="shared" si="4"/>
        <v>53</v>
      </c>
      <c r="Q27" s="165">
        <f t="shared" si="4"/>
        <v>6</v>
      </c>
      <c r="R27" s="165">
        <f t="shared" si="4"/>
        <v>1</v>
      </c>
      <c r="S27" s="165">
        <f t="shared" si="4"/>
        <v>8</v>
      </c>
      <c r="T27" s="181">
        <f t="shared" si="1"/>
        <v>0.44642857142857145</v>
      </c>
      <c r="U27" s="181">
        <f t="shared" si="2"/>
        <v>0.47559274755927478</v>
      </c>
      <c r="V27" s="181">
        <f t="shared" si="3"/>
        <v>0.92202131898784623</v>
      </c>
    </row>
    <row r="28" spans="1:22" ht="11.1" customHeight="1" x14ac:dyDescent="0.2"/>
    <row r="29" spans="1:22" ht="13.9" customHeight="1" x14ac:dyDescent="0.25">
      <c r="A29" s="8" t="s">
        <v>554</v>
      </c>
    </row>
    <row r="30" spans="1:22" ht="11.1" customHeight="1" x14ac:dyDescent="0.2">
      <c r="A30" s="91" t="s">
        <v>62</v>
      </c>
      <c r="B30" s="91" t="s">
        <v>63</v>
      </c>
      <c r="C30" s="77" t="s">
        <v>64</v>
      </c>
      <c r="D30" s="77" t="s">
        <v>65</v>
      </c>
      <c r="E30" s="77" t="s">
        <v>66</v>
      </c>
      <c r="F30" s="77" t="s">
        <v>67</v>
      </c>
      <c r="G30" s="77" t="s">
        <v>68</v>
      </c>
      <c r="H30" s="77" t="s">
        <v>69</v>
      </c>
      <c r="I30" s="77" t="s">
        <v>70</v>
      </c>
      <c r="J30" s="77" t="s">
        <v>71</v>
      </c>
      <c r="K30" s="77" t="s">
        <v>72</v>
      </c>
      <c r="L30" s="77" t="s">
        <v>73</v>
      </c>
      <c r="M30" s="77" t="s">
        <v>74</v>
      </c>
      <c r="N30" s="77" t="s">
        <v>75</v>
      </c>
      <c r="O30" s="77" t="s">
        <v>76</v>
      </c>
      <c r="P30" s="77" t="s">
        <v>77</v>
      </c>
      <c r="Q30" s="77" t="s">
        <v>78</v>
      </c>
      <c r="R30" s="77" t="s">
        <v>79</v>
      </c>
      <c r="S30" s="77" t="s">
        <v>80</v>
      </c>
      <c r="T30" s="77" t="s">
        <v>81</v>
      </c>
      <c r="U30" s="77" t="s">
        <v>82</v>
      </c>
      <c r="V30" s="77" t="s">
        <v>83</v>
      </c>
    </row>
    <row r="31" spans="1:22" ht="11.1" customHeight="1" x14ac:dyDescent="0.2">
      <c r="A31" s="123"/>
      <c r="B31" s="123" t="s">
        <v>480</v>
      </c>
      <c r="C31" s="73">
        <f t="shared" ref="C31:C43" si="5">H31/F31</f>
        <v>0.33333333333333331</v>
      </c>
      <c r="D31" s="97">
        <v>2</v>
      </c>
      <c r="E31" s="97">
        <v>9</v>
      </c>
      <c r="F31" s="97">
        <v>9</v>
      </c>
      <c r="G31" s="97">
        <v>2</v>
      </c>
      <c r="H31" s="97">
        <v>3</v>
      </c>
      <c r="I31" s="97">
        <v>1</v>
      </c>
      <c r="J31" s="97">
        <v>1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1</v>
      </c>
      <c r="Q31" s="97">
        <v>0</v>
      </c>
      <c r="R31" s="97">
        <v>0</v>
      </c>
      <c r="S31" s="97">
        <v>0</v>
      </c>
      <c r="T31" s="73">
        <f t="shared" ref="T31:T43" si="6">(H31+M31+O31)/(F31+M31+O31+R31+S31)</f>
        <v>0.33333333333333331</v>
      </c>
      <c r="U31" s="73">
        <f t="shared" ref="U31:U43" si="7">(H31+I31+2*J31+3*K31)/F31</f>
        <v>0.66666666666666663</v>
      </c>
      <c r="V31" s="73">
        <f t="shared" ref="V31:V43" si="8">T31+U31</f>
        <v>1</v>
      </c>
    </row>
    <row r="32" spans="1:22" ht="11.1" customHeight="1" x14ac:dyDescent="0.2">
      <c r="A32" s="97"/>
      <c r="B32" s="123" t="s">
        <v>428</v>
      </c>
      <c r="C32" s="73">
        <f t="shared" si="5"/>
        <v>0.33333333333333331</v>
      </c>
      <c r="D32" s="97">
        <v>2</v>
      </c>
      <c r="E32" s="97">
        <v>7</v>
      </c>
      <c r="F32" s="97">
        <v>6</v>
      </c>
      <c r="G32" s="97">
        <v>1</v>
      </c>
      <c r="H32" s="97">
        <v>2</v>
      </c>
      <c r="I32" s="97">
        <v>1</v>
      </c>
      <c r="J32" s="97">
        <v>0</v>
      </c>
      <c r="K32" s="97">
        <v>0</v>
      </c>
      <c r="L32" s="97">
        <v>1</v>
      </c>
      <c r="M32" s="97">
        <v>1</v>
      </c>
      <c r="N32" s="97">
        <v>1</v>
      </c>
      <c r="O32" s="97">
        <v>0</v>
      </c>
      <c r="P32" s="97">
        <v>0</v>
      </c>
      <c r="Q32" s="97">
        <v>0</v>
      </c>
      <c r="R32" s="97">
        <v>0</v>
      </c>
      <c r="S32" s="97">
        <v>0</v>
      </c>
      <c r="T32" s="73">
        <f t="shared" si="6"/>
        <v>0.42857142857142855</v>
      </c>
      <c r="U32" s="73">
        <f t="shared" si="7"/>
        <v>0.5</v>
      </c>
      <c r="V32" s="73">
        <f t="shared" si="8"/>
        <v>0.9285714285714286</v>
      </c>
    </row>
    <row r="33" spans="1:22" ht="11.1" customHeight="1" x14ac:dyDescent="0.2">
      <c r="A33" s="97"/>
      <c r="B33" s="123" t="s">
        <v>481</v>
      </c>
      <c r="C33" s="73">
        <f t="shared" si="5"/>
        <v>0.33333333333333331</v>
      </c>
      <c r="D33" s="97">
        <v>2</v>
      </c>
      <c r="E33" s="97">
        <v>7</v>
      </c>
      <c r="F33" s="97">
        <v>6</v>
      </c>
      <c r="G33" s="97">
        <v>1</v>
      </c>
      <c r="H33" s="97">
        <v>2</v>
      </c>
      <c r="I33" s="97">
        <v>1</v>
      </c>
      <c r="J33" s="97">
        <v>0</v>
      </c>
      <c r="K33" s="97">
        <v>0</v>
      </c>
      <c r="L33" s="97">
        <v>1</v>
      </c>
      <c r="M33" s="97">
        <v>1</v>
      </c>
      <c r="N33" s="97">
        <v>0</v>
      </c>
      <c r="O33" s="97">
        <v>0</v>
      </c>
      <c r="P33" s="97">
        <v>1</v>
      </c>
      <c r="Q33" s="97">
        <v>0</v>
      </c>
      <c r="R33" s="97">
        <v>0</v>
      </c>
      <c r="S33" s="97">
        <v>0</v>
      </c>
      <c r="T33" s="73">
        <f t="shared" si="6"/>
        <v>0.42857142857142855</v>
      </c>
      <c r="U33" s="73">
        <f t="shared" si="7"/>
        <v>0.5</v>
      </c>
      <c r="V33" s="73">
        <f t="shared" si="8"/>
        <v>0.9285714285714286</v>
      </c>
    </row>
    <row r="34" spans="1:22" ht="11.1" customHeight="1" x14ac:dyDescent="0.2">
      <c r="A34" s="97"/>
      <c r="B34" s="123" t="s">
        <v>482</v>
      </c>
      <c r="C34" s="73">
        <f t="shared" si="5"/>
        <v>0.33333333333333331</v>
      </c>
      <c r="D34" s="97">
        <v>2</v>
      </c>
      <c r="E34" s="97">
        <v>7</v>
      </c>
      <c r="F34" s="97">
        <v>6</v>
      </c>
      <c r="G34" s="97">
        <v>0</v>
      </c>
      <c r="H34" s="97">
        <v>2</v>
      </c>
      <c r="I34" s="97">
        <v>0</v>
      </c>
      <c r="J34" s="97">
        <v>0</v>
      </c>
      <c r="K34" s="97">
        <v>0</v>
      </c>
      <c r="L34" s="97">
        <v>1</v>
      </c>
      <c r="M34" s="97">
        <v>1</v>
      </c>
      <c r="N34" s="97">
        <v>2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73">
        <f t="shared" si="6"/>
        <v>0.42857142857142855</v>
      </c>
      <c r="U34" s="73">
        <f t="shared" si="7"/>
        <v>0.33333333333333331</v>
      </c>
      <c r="V34" s="73">
        <f t="shared" si="8"/>
        <v>0.76190476190476186</v>
      </c>
    </row>
    <row r="35" spans="1:22" ht="11.1" customHeight="1" x14ac:dyDescent="0.2">
      <c r="A35" s="97"/>
      <c r="B35" s="123" t="s">
        <v>483</v>
      </c>
      <c r="C35" s="73">
        <f t="shared" si="5"/>
        <v>0.33333333333333331</v>
      </c>
      <c r="D35" s="97">
        <v>1</v>
      </c>
      <c r="E35" s="97">
        <v>3</v>
      </c>
      <c r="F35" s="97">
        <v>3</v>
      </c>
      <c r="G35" s="97">
        <v>0</v>
      </c>
      <c r="H35" s="97">
        <v>1</v>
      </c>
      <c r="I35" s="97">
        <v>1</v>
      </c>
      <c r="J35" s="97">
        <v>0</v>
      </c>
      <c r="K35" s="97">
        <v>0</v>
      </c>
      <c r="L35" s="97">
        <v>1</v>
      </c>
      <c r="M35" s="97">
        <v>0</v>
      </c>
      <c r="N35" s="97">
        <v>0</v>
      </c>
      <c r="O35" s="97">
        <v>0</v>
      </c>
      <c r="P35" s="97">
        <v>0</v>
      </c>
      <c r="Q35" s="97">
        <v>0</v>
      </c>
      <c r="R35" s="97">
        <v>0</v>
      </c>
      <c r="S35" s="97">
        <v>0</v>
      </c>
      <c r="T35" s="73">
        <f t="shared" si="6"/>
        <v>0.33333333333333331</v>
      </c>
      <c r="U35" s="73">
        <f t="shared" si="7"/>
        <v>0.66666666666666663</v>
      </c>
      <c r="V35" s="73">
        <f t="shared" si="8"/>
        <v>1</v>
      </c>
    </row>
    <row r="36" spans="1:22" ht="11.1" customHeight="1" x14ac:dyDescent="0.2">
      <c r="A36" s="97"/>
      <c r="B36" s="123" t="s">
        <v>484</v>
      </c>
      <c r="C36" s="73">
        <f t="shared" si="5"/>
        <v>0.33333333333333331</v>
      </c>
      <c r="D36" s="97">
        <v>1</v>
      </c>
      <c r="E36" s="97">
        <v>3</v>
      </c>
      <c r="F36" s="97">
        <v>3</v>
      </c>
      <c r="G36" s="97">
        <v>2</v>
      </c>
      <c r="H36" s="97">
        <v>1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1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73">
        <f t="shared" si="6"/>
        <v>0.33333333333333331</v>
      </c>
      <c r="U36" s="73">
        <f t="shared" si="7"/>
        <v>0.33333333333333331</v>
      </c>
      <c r="V36" s="73">
        <f t="shared" si="8"/>
        <v>0.66666666666666663</v>
      </c>
    </row>
    <row r="37" spans="1:22" ht="11.1" customHeight="1" x14ac:dyDescent="0.2">
      <c r="A37" s="97"/>
      <c r="B37" s="123" t="s">
        <v>485</v>
      </c>
      <c r="C37" s="73">
        <f t="shared" si="5"/>
        <v>0.25</v>
      </c>
      <c r="D37" s="97">
        <v>2</v>
      </c>
      <c r="E37" s="97">
        <v>9</v>
      </c>
      <c r="F37" s="97">
        <v>8</v>
      </c>
      <c r="G37" s="97">
        <v>1</v>
      </c>
      <c r="H37" s="97">
        <v>2</v>
      </c>
      <c r="I37" s="97">
        <v>0</v>
      </c>
      <c r="J37" s="97">
        <v>0</v>
      </c>
      <c r="K37" s="97">
        <v>0</v>
      </c>
      <c r="L37" s="97">
        <v>2</v>
      </c>
      <c r="M37" s="97">
        <v>0</v>
      </c>
      <c r="N37" s="97">
        <v>1</v>
      </c>
      <c r="O37" s="97">
        <v>0</v>
      </c>
      <c r="P37" s="97">
        <v>2</v>
      </c>
      <c r="Q37" s="97">
        <v>0</v>
      </c>
      <c r="R37" s="97">
        <v>0</v>
      </c>
      <c r="S37" s="97">
        <v>1</v>
      </c>
      <c r="T37" s="73">
        <f t="shared" si="6"/>
        <v>0.22222222222222221</v>
      </c>
      <c r="U37" s="73">
        <f t="shared" si="7"/>
        <v>0.25</v>
      </c>
      <c r="V37" s="73">
        <f t="shared" si="8"/>
        <v>0.47222222222222221</v>
      </c>
    </row>
    <row r="38" spans="1:22" ht="11.1" customHeight="1" x14ac:dyDescent="0.2">
      <c r="A38" s="97"/>
      <c r="B38" s="123" t="s">
        <v>486</v>
      </c>
      <c r="C38" s="73">
        <f t="shared" si="5"/>
        <v>0.25</v>
      </c>
      <c r="D38" s="97">
        <v>1</v>
      </c>
      <c r="E38" s="97">
        <v>4</v>
      </c>
      <c r="F38" s="97">
        <v>4</v>
      </c>
      <c r="G38" s="97">
        <v>0</v>
      </c>
      <c r="H38" s="97">
        <v>1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2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73">
        <f t="shared" si="6"/>
        <v>0.25</v>
      </c>
      <c r="U38" s="73">
        <f t="shared" si="7"/>
        <v>0.25</v>
      </c>
      <c r="V38" s="73">
        <f t="shared" si="8"/>
        <v>0.5</v>
      </c>
    </row>
    <row r="39" spans="1:22" ht="11.1" customHeight="1" x14ac:dyDescent="0.2">
      <c r="A39" s="97"/>
      <c r="B39" s="123" t="s">
        <v>487</v>
      </c>
      <c r="C39" s="73">
        <f t="shared" si="5"/>
        <v>0.22222222222222221</v>
      </c>
      <c r="D39" s="97">
        <v>2</v>
      </c>
      <c r="E39" s="97">
        <v>9</v>
      </c>
      <c r="F39" s="97">
        <v>9</v>
      </c>
      <c r="G39" s="97">
        <v>2</v>
      </c>
      <c r="H39" s="97">
        <v>2</v>
      </c>
      <c r="I39" s="97">
        <v>1</v>
      </c>
      <c r="J39" s="97">
        <v>0</v>
      </c>
      <c r="K39" s="97">
        <v>1</v>
      </c>
      <c r="L39" s="97">
        <v>2</v>
      </c>
      <c r="M39" s="97">
        <v>0</v>
      </c>
      <c r="N39" s="97">
        <v>1</v>
      </c>
      <c r="O39" s="97">
        <v>0</v>
      </c>
      <c r="P39" s="97">
        <v>0</v>
      </c>
      <c r="Q39" s="97">
        <v>0</v>
      </c>
      <c r="R39" s="97">
        <v>0</v>
      </c>
      <c r="S39" s="97">
        <v>0</v>
      </c>
      <c r="T39" s="73">
        <f t="shared" si="6"/>
        <v>0.22222222222222221</v>
      </c>
      <c r="U39" s="73">
        <f t="shared" si="7"/>
        <v>0.66666666666666663</v>
      </c>
      <c r="V39" s="73">
        <f t="shared" si="8"/>
        <v>0.88888888888888884</v>
      </c>
    </row>
    <row r="40" spans="1:22" ht="11.1" customHeight="1" x14ac:dyDescent="0.2">
      <c r="A40" s="97"/>
      <c r="B40" s="123" t="s">
        <v>488</v>
      </c>
      <c r="C40" s="73">
        <f t="shared" si="5"/>
        <v>0</v>
      </c>
      <c r="D40" s="97">
        <v>2</v>
      </c>
      <c r="E40" s="97">
        <v>7</v>
      </c>
      <c r="F40" s="97">
        <v>7</v>
      </c>
      <c r="G40" s="97">
        <v>2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73">
        <f t="shared" si="6"/>
        <v>0</v>
      </c>
      <c r="U40" s="73">
        <f t="shared" si="7"/>
        <v>0</v>
      </c>
      <c r="V40" s="73">
        <f t="shared" si="8"/>
        <v>0</v>
      </c>
    </row>
    <row r="41" spans="1:22" ht="11.1" customHeight="1" x14ac:dyDescent="0.2">
      <c r="A41" s="97"/>
      <c r="B41" s="123" t="s">
        <v>439</v>
      </c>
      <c r="C41" s="73">
        <v>0</v>
      </c>
      <c r="D41" s="97">
        <v>1</v>
      </c>
      <c r="E41" s="97">
        <v>0</v>
      </c>
      <c r="F41" s="97">
        <v>0</v>
      </c>
      <c r="G41" s="97">
        <v>0</v>
      </c>
      <c r="H41" s="97">
        <v>0</v>
      </c>
      <c r="I41" s="97">
        <v>0</v>
      </c>
      <c r="J41" s="97">
        <v>0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7">
        <v>0</v>
      </c>
      <c r="S41" s="97">
        <v>0</v>
      </c>
      <c r="T41" s="73">
        <v>0</v>
      </c>
      <c r="U41" s="73">
        <v>0</v>
      </c>
      <c r="V41" s="73">
        <v>0</v>
      </c>
    </row>
    <row r="42" spans="1:22" ht="11.1" customHeight="1" x14ac:dyDescent="0.2">
      <c r="A42" s="97"/>
      <c r="B42" s="123" t="s">
        <v>489</v>
      </c>
      <c r="C42" s="73">
        <f t="shared" si="5"/>
        <v>0</v>
      </c>
      <c r="D42" s="97">
        <v>1</v>
      </c>
      <c r="E42" s="97">
        <v>4</v>
      </c>
      <c r="F42" s="97">
        <v>4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7">
        <v>0</v>
      </c>
      <c r="M42" s="97">
        <v>0</v>
      </c>
      <c r="N42" s="97">
        <v>1</v>
      </c>
      <c r="O42" s="97">
        <v>0</v>
      </c>
      <c r="P42" s="97">
        <v>0</v>
      </c>
      <c r="Q42" s="97">
        <v>0</v>
      </c>
      <c r="R42" s="97">
        <v>0</v>
      </c>
      <c r="S42" s="97">
        <v>0</v>
      </c>
      <c r="T42" s="73">
        <f t="shared" si="6"/>
        <v>0</v>
      </c>
      <c r="U42" s="73">
        <f t="shared" si="7"/>
        <v>0</v>
      </c>
      <c r="V42" s="73">
        <f t="shared" si="8"/>
        <v>0</v>
      </c>
    </row>
    <row r="43" spans="1:22" ht="11.1" customHeight="1" x14ac:dyDescent="0.2">
      <c r="A43" s="179"/>
      <c r="B43" s="180" t="s">
        <v>110</v>
      </c>
      <c r="C43" s="181">
        <f t="shared" si="5"/>
        <v>0.24615384615384617</v>
      </c>
      <c r="D43" s="179">
        <v>3</v>
      </c>
      <c r="E43" s="179">
        <f t="shared" ref="E43:S43" si="9">SUM(E31:E42)</f>
        <v>69</v>
      </c>
      <c r="F43" s="179">
        <f t="shared" si="9"/>
        <v>65</v>
      </c>
      <c r="G43" s="179">
        <f t="shared" si="9"/>
        <v>11</v>
      </c>
      <c r="H43" s="179">
        <f t="shared" si="9"/>
        <v>16</v>
      </c>
      <c r="I43" s="179">
        <f t="shared" si="9"/>
        <v>5</v>
      </c>
      <c r="J43" s="179">
        <f t="shared" si="9"/>
        <v>1</v>
      </c>
      <c r="K43" s="179">
        <f t="shared" si="9"/>
        <v>1</v>
      </c>
      <c r="L43" s="179">
        <f t="shared" si="9"/>
        <v>8</v>
      </c>
      <c r="M43" s="179">
        <f t="shared" si="9"/>
        <v>3</v>
      </c>
      <c r="N43" s="179">
        <f t="shared" si="9"/>
        <v>9</v>
      </c>
      <c r="O43" s="179">
        <f t="shared" si="9"/>
        <v>0</v>
      </c>
      <c r="P43" s="179">
        <f t="shared" si="9"/>
        <v>4</v>
      </c>
      <c r="Q43" s="179">
        <f t="shared" si="9"/>
        <v>0</v>
      </c>
      <c r="R43" s="179">
        <f t="shared" si="9"/>
        <v>0</v>
      </c>
      <c r="S43" s="179">
        <f t="shared" si="9"/>
        <v>1</v>
      </c>
      <c r="T43" s="181">
        <f t="shared" si="6"/>
        <v>0.27536231884057971</v>
      </c>
      <c r="U43" s="181">
        <f t="shared" si="7"/>
        <v>0.4</v>
      </c>
      <c r="V43" s="181">
        <f t="shared" si="8"/>
        <v>0.67536231884057973</v>
      </c>
    </row>
    <row r="44" spans="1:22" ht="11.1" customHeight="1" x14ac:dyDescent="0.2"/>
    <row r="45" spans="1:22" ht="13.9" customHeight="1" x14ac:dyDescent="0.25">
      <c r="A45" s="8" t="s">
        <v>477</v>
      </c>
    </row>
    <row r="46" spans="1:22" ht="11.1" customHeight="1" x14ac:dyDescent="0.2">
      <c r="A46" s="69" t="s">
        <v>62</v>
      </c>
      <c r="B46" s="69" t="s">
        <v>63</v>
      </c>
      <c r="C46" s="70" t="s">
        <v>64</v>
      </c>
      <c r="D46" s="70" t="s">
        <v>65</v>
      </c>
      <c r="E46" s="70" t="s">
        <v>66</v>
      </c>
      <c r="F46" s="70" t="s">
        <v>67</v>
      </c>
      <c r="G46" s="70" t="s">
        <v>68</v>
      </c>
      <c r="H46" s="70" t="s">
        <v>69</v>
      </c>
      <c r="I46" s="70" t="s">
        <v>70</v>
      </c>
      <c r="J46" s="70" t="s">
        <v>71</v>
      </c>
      <c r="K46" s="70" t="s">
        <v>72</v>
      </c>
      <c r="L46" s="70" t="s">
        <v>73</v>
      </c>
      <c r="M46" s="70" t="s">
        <v>74</v>
      </c>
      <c r="N46" s="70" t="s">
        <v>75</v>
      </c>
      <c r="O46" s="70" t="s">
        <v>76</v>
      </c>
      <c r="P46" s="70" t="s">
        <v>77</v>
      </c>
      <c r="Q46" s="70" t="s">
        <v>78</v>
      </c>
      <c r="R46" s="70" t="s">
        <v>79</v>
      </c>
      <c r="S46" s="70" t="s">
        <v>80</v>
      </c>
      <c r="T46" s="70" t="s">
        <v>81</v>
      </c>
      <c r="U46" s="70" t="s">
        <v>82</v>
      </c>
      <c r="V46" s="70" t="s">
        <v>83</v>
      </c>
    </row>
    <row r="47" spans="1:22" ht="11.1" customHeight="1" x14ac:dyDescent="0.2">
      <c r="A47" s="167">
        <v>27</v>
      </c>
      <c r="B47" s="200" t="s">
        <v>490</v>
      </c>
      <c r="C47" s="73">
        <f t="shared" ref="C47:C71" si="10">H47/F47</f>
        <v>0.5714285714285714</v>
      </c>
      <c r="D47" s="97">
        <v>3</v>
      </c>
      <c r="E47" s="97">
        <v>7</v>
      </c>
      <c r="F47" s="97">
        <v>7</v>
      </c>
      <c r="G47" s="97">
        <v>2</v>
      </c>
      <c r="H47" s="97">
        <v>4</v>
      </c>
      <c r="I47" s="97">
        <v>0</v>
      </c>
      <c r="J47" s="97">
        <v>0</v>
      </c>
      <c r="K47" s="97">
        <v>0</v>
      </c>
      <c r="L47" s="97">
        <v>1</v>
      </c>
      <c r="M47" s="97">
        <v>0</v>
      </c>
      <c r="N47" s="97">
        <v>0</v>
      </c>
      <c r="O47" s="97">
        <v>0</v>
      </c>
      <c r="P47" s="97">
        <v>1</v>
      </c>
      <c r="Q47" s="97">
        <v>0</v>
      </c>
      <c r="R47" s="97">
        <v>0</v>
      </c>
      <c r="S47" s="97">
        <v>0</v>
      </c>
      <c r="T47" s="73">
        <f t="shared" ref="T47:T71" si="11">(H47+M47+O47)/(F47+M47+O47+R47+S47)</f>
        <v>0.5714285714285714</v>
      </c>
      <c r="U47" s="73">
        <f t="shared" ref="U47:U71" si="12">(H47+I47+2*J47+3*K47)/F47</f>
        <v>0.5714285714285714</v>
      </c>
      <c r="V47" s="73">
        <f t="shared" ref="V47:V71" si="13">T47+U47</f>
        <v>1.1428571428571428</v>
      </c>
    </row>
    <row r="48" spans="1:22" ht="11.1" customHeight="1" x14ac:dyDescent="0.2">
      <c r="A48" s="167"/>
      <c r="B48" s="200" t="s">
        <v>491</v>
      </c>
      <c r="C48" s="73">
        <f t="shared" si="10"/>
        <v>0.5</v>
      </c>
      <c r="D48" s="97">
        <v>4</v>
      </c>
      <c r="E48" s="97">
        <v>13</v>
      </c>
      <c r="F48" s="97">
        <v>12</v>
      </c>
      <c r="G48" s="97">
        <v>5</v>
      </c>
      <c r="H48" s="97">
        <v>6</v>
      </c>
      <c r="I48" s="97">
        <v>0</v>
      </c>
      <c r="J48" s="97">
        <v>0</v>
      </c>
      <c r="K48" s="97">
        <v>0</v>
      </c>
      <c r="L48" s="97">
        <v>2</v>
      </c>
      <c r="M48" s="97">
        <v>0</v>
      </c>
      <c r="N48" s="97">
        <v>0</v>
      </c>
      <c r="O48" s="97">
        <v>1</v>
      </c>
      <c r="P48" s="97">
        <v>1</v>
      </c>
      <c r="Q48" s="97">
        <v>1</v>
      </c>
      <c r="R48" s="97">
        <v>0</v>
      </c>
      <c r="S48" s="97">
        <v>0</v>
      </c>
      <c r="T48" s="73">
        <f t="shared" si="11"/>
        <v>0.53846153846153844</v>
      </c>
      <c r="U48" s="73">
        <f t="shared" si="12"/>
        <v>0.5</v>
      </c>
      <c r="V48" s="73">
        <f t="shared" si="13"/>
        <v>1.0384615384615383</v>
      </c>
    </row>
    <row r="49" spans="1:22" ht="11.1" customHeight="1" x14ac:dyDescent="0.2">
      <c r="A49" s="167">
        <v>3</v>
      </c>
      <c r="B49" s="200" t="s">
        <v>492</v>
      </c>
      <c r="C49" s="73">
        <f t="shared" si="10"/>
        <v>0.5</v>
      </c>
      <c r="D49" s="97">
        <v>4</v>
      </c>
      <c r="E49" s="97">
        <v>4</v>
      </c>
      <c r="F49" s="97">
        <v>2</v>
      </c>
      <c r="G49" s="97">
        <v>2</v>
      </c>
      <c r="H49" s="97">
        <v>1</v>
      </c>
      <c r="I49" s="97">
        <v>0</v>
      </c>
      <c r="J49" s="97">
        <v>0</v>
      </c>
      <c r="K49" s="97">
        <v>0</v>
      </c>
      <c r="L49" s="97">
        <v>0</v>
      </c>
      <c r="M49" s="97">
        <v>2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97">
        <v>0</v>
      </c>
      <c r="T49" s="73">
        <f t="shared" si="11"/>
        <v>0.75</v>
      </c>
      <c r="U49" s="73">
        <f t="shared" si="12"/>
        <v>0.5</v>
      </c>
      <c r="V49" s="73">
        <f t="shared" si="13"/>
        <v>1.25</v>
      </c>
    </row>
    <row r="50" spans="1:22" ht="11.1" customHeight="1" x14ac:dyDescent="0.2">
      <c r="A50" s="167">
        <v>14</v>
      </c>
      <c r="B50" s="200" t="s">
        <v>483</v>
      </c>
      <c r="C50" s="73">
        <f t="shared" si="10"/>
        <v>0.44736842105263158</v>
      </c>
      <c r="D50" s="97">
        <v>13</v>
      </c>
      <c r="E50" s="97">
        <v>47</v>
      </c>
      <c r="F50" s="97">
        <v>38</v>
      </c>
      <c r="G50" s="97">
        <v>16</v>
      </c>
      <c r="H50" s="97">
        <v>17</v>
      </c>
      <c r="I50" s="97">
        <v>6</v>
      </c>
      <c r="J50" s="97">
        <v>1</v>
      </c>
      <c r="K50" s="97">
        <v>2</v>
      </c>
      <c r="L50" s="97">
        <v>17</v>
      </c>
      <c r="M50" s="97">
        <v>5</v>
      </c>
      <c r="N50" s="97">
        <v>1</v>
      </c>
      <c r="O50" s="97">
        <v>3</v>
      </c>
      <c r="P50" s="97">
        <v>1</v>
      </c>
      <c r="Q50" s="97">
        <v>1</v>
      </c>
      <c r="R50" s="97">
        <v>0</v>
      </c>
      <c r="S50" s="97">
        <v>1</v>
      </c>
      <c r="T50" s="73">
        <f t="shared" si="11"/>
        <v>0.53191489361702127</v>
      </c>
      <c r="U50" s="73">
        <f t="shared" si="12"/>
        <v>0.81578947368421051</v>
      </c>
      <c r="V50" s="73">
        <f t="shared" si="13"/>
        <v>1.3477043673012319</v>
      </c>
    </row>
    <row r="51" spans="1:22" ht="11.1" customHeight="1" x14ac:dyDescent="0.2">
      <c r="A51" s="167">
        <v>33</v>
      </c>
      <c r="B51" s="200" t="s">
        <v>487</v>
      </c>
      <c r="C51" s="73">
        <f t="shared" si="10"/>
        <v>0.43421052631578949</v>
      </c>
      <c r="D51" s="97">
        <v>24</v>
      </c>
      <c r="E51" s="97">
        <v>88</v>
      </c>
      <c r="F51" s="97">
        <v>76</v>
      </c>
      <c r="G51" s="97">
        <v>21</v>
      </c>
      <c r="H51" s="97">
        <v>33</v>
      </c>
      <c r="I51" s="97">
        <v>9</v>
      </c>
      <c r="J51" s="97">
        <v>0</v>
      </c>
      <c r="K51" s="97">
        <v>2</v>
      </c>
      <c r="L51" s="97">
        <v>34</v>
      </c>
      <c r="M51" s="97">
        <v>10</v>
      </c>
      <c r="N51" s="97">
        <v>3</v>
      </c>
      <c r="O51" s="97">
        <v>0</v>
      </c>
      <c r="P51" s="97">
        <v>3</v>
      </c>
      <c r="Q51" s="97">
        <v>0</v>
      </c>
      <c r="R51" s="97">
        <v>0</v>
      </c>
      <c r="S51" s="97">
        <v>2</v>
      </c>
      <c r="T51" s="73">
        <f t="shared" si="11"/>
        <v>0.48863636363636365</v>
      </c>
      <c r="U51" s="73">
        <f t="shared" si="12"/>
        <v>0.63157894736842102</v>
      </c>
      <c r="V51" s="73">
        <f t="shared" si="13"/>
        <v>1.1202153110047846</v>
      </c>
    </row>
    <row r="52" spans="1:22" ht="11.1" customHeight="1" x14ac:dyDescent="0.2">
      <c r="A52" s="167"/>
      <c r="B52" s="200" t="s">
        <v>493</v>
      </c>
      <c r="C52" s="73">
        <f t="shared" si="10"/>
        <v>0.42857142857142855</v>
      </c>
      <c r="D52" s="97">
        <v>2</v>
      </c>
      <c r="E52" s="97">
        <v>7</v>
      </c>
      <c r="F52" s="97">
        <v>7</v>
      </c>
      <c r="G52" s="97">
        <v>0</v>
      </c>
      <c r="H52" s="97">
        <v>3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73">
        <f t="shared" si="11"/>
        <v>0.42857142857142855</v>
      </c>
      <c r="U52" s="73">
        <f t="shared" si="12"/>
        <v>0.42857142857142855</v>
      </c>
      <c r="V52" s="73">
        <f t="shared" si="13"/>
        <v>0.8571428571428571</v>
      </c>
    </row>
    <row r="53" spans="1:22" ht="11.1" customHeight="1" x14ac:dyDescent="0.2">
      <c r="A53" s="167">
        <v>20</v>
      </c>
      <c r="B53" s="200" t="s">
        <v>495</v>
      </c>
      <c r="C53" s="73">
        <f t="shared" si="10"/>
        <v>0.41025641025641024</v>
      </c>
      <c r="D53" s="97">
        <v>14</v>
      </c>
      <c r="E53" s="97">
        <v>45</v>
      </c>
      <c r="F53" s="97">
        <v>39</v>
      </c>
      <c r="G53" s="97">
        <v>7</v>
      </c>
      <c r="H53" s="97">
        <v>16</v>
      </c>
      <c r="I53" s="97">
        <v>2</v>
      </c>
      <c r="J53" s="97">
        <v>0</v>
      </c>
      <c r="K53" s="97">
        <v>0</v>
      </c>
      <c r="L53" s="97">
        <v>9</v>
      </c>
      <c r="M53" s="97">
        <v>4</v>
      </c>
      <c r="N53" s="97">
        <v>8</v>
      </c>
      <c r="O53" s="97">
        <v>1</v>
      </c>
      <c r="P53" s="97">
        <v>1</v>
      </c>
      <c r="Q53" s="97">
        <v>0</v>
      </c>
      <c r="R53" s="97">
        <v>0</v>
      </c>
      <c r="S53" s="97">
        <v>1</v>
      </c>
      <c r="T53" s="73">
        <f t="shared" si="11"/>
        <v>0.46666666666666667</v>
      </c>
      <c r="U53" s="73">
        <f t="shared" si="12"/>
        <v>0.46153846153846156</v>
      </c>
      <c r="V53" s="73">
        <f t="shared" si="13"/>
        <v>0.92820512820512824</v>
      </c>
    </row>
    <row r="54" spans="1:22" ht="11.1" customHeight="1" x14ac:dyDescent="0.2">
      <c r="A54" s="167">
        <v>32</v>
      </c>
      <c r="B54" s="200" t="s">
        <v>494</v>
      </c>
      <c r="C54" s="73">
        <f t="shared" si="10"/>
        <v>0.40476190476190477</v>
      </c>
      <c r="D54" s="97">
        <v>26</v>
      </c>
      <c r="E54" s="97">
        <v>94</v>
      </c>
      <c r="F54" s="97">
        <v>84</v>
      </c>
      <c r="G54" s="97">
        <v>30</v>
      </c>
      <c r="H54" s="97">
        <v>34</v>
      </c>
      <c r="I54" s="97">
        <v>7</v>
      </c>
      <c r="J54" s="97">
        <v>3</v>
      </c>
      <c r="K54" s="97">
        <v>0</v>
      </c>
      <c r="L54" s="97">
        <v>5</v>
      </c>
      <c r="M54" s="97">
        <v>10</v>
      </c>
      <c r="N54" s="97">
        <v>13</v>
      </c>
      <c r="O54" s="97">
        <v>0</v>
      </c>
      <c r="P54" s="97">
        <v>17</v>
      </c>
      <c r="Q54" s="97">
        <v>1</v>
      </c>
      <c r="R54" s="97">
        <v>0</v>
      </c>
      <c r="S54" s="97">
        <v>0</v>
      </c>
      <c r="T54" s="73">
        <f t="shared" si="11"/>
        <v>0.46808510638297873</v>
      </c>
      <c r="U54" s="73">
        <f t="shared" si="12"/>
        <v>0.55952380952380953</v>
      </c>
      <c r="V54" s="73">
        <f t="shared" si="13"/>
        <v>1.0276089159067883</v>
      </c>
    </row>
    <row r="55" spans="1:22" ht="11.1" customHeight="1" x14ac:dyDescent="0.2">
      <c r="A55" s="167">
        <v>17</v>
      </c>
      <c r="B55" s="200" t="s">
        <v>481</v>
      </c>
      <c r="C55" s="73">
        <f t="shared" si="10"/>
        <v>0.38571428571428573</v>
      </c>
      <c r="D55" s="97">
        <v>22</v>
      </c>
      <c r="E55" s="97">
        <v>78</v>
      </c>
      <c r="F55" s="97">
        <v>70</v>
      </c>
      <c r="G55" s="97">
        <v>21</v>
      </c>
      <c r="H55" s="97">
        <v>27</v>
      </c>
      <c r="I55" s="97">
        <v>5</v>
      </c>
      <c r="J55" s="97">
        <v>1</v>
      </c>
      <c r="K55" s="97">
        <v>3</v>
      </c>
      <c r="L55" s="97">
        <v>23</v>
      </c>
      <c r="M55" s="97">
        <v>4</v>
      </c>
      <c r="N55" s="97">
        <v>2</v>
      </c>
      <c r="O55" s="97">
        <v>2</v>
      </c>
      <c r="P55" s="97">
        <v>3</v>
      </c>
      <c r="Q55" s="97">
        <v>0</v>
      </c>
      <c r="R55" s="97">
        <v>0</v>
      </c>
      <c r="S55" s="97">
        <v>2</v>
      </c>
      <c r="T55" s="73">
        <f t="shared" si="11"/>
        <v>0.42307692307692307</v>
      </c>
      <c r="U55" s="73">
        <f t="shared" si="12"/>
        <v>0.61428571428571432</v>
      </c>
      <c r="V55" s="73">
        <f t="shared" si="13"/>
        <v>1.0373626373626375</v>
      </c>
    </row>
    <row r="56" spans="1:22" ht="11.1" customHeight="1" x14ac:dyDescent="0.2">
      <c r="A56" s="167">
        <v>0</v>
      </c>
      <c r="B56" s="200" t="s">
        <v>496</v>
      </c>
      <c r="C56" s="73">
        <f t="shared" si="10"/>
        <v>0.37878787878787878</v>
      </c>
      <c r="D56" s="97">
        <v>25</v>
      </c>
      <c r="E56" s="97">
        <v>82</v>
      </c>
      <c r="F56" s="97">
        <v>66</v>
      </c>
      <c r="G56" s="97">
        <v>18</v>
      </c>
      <c r="H56" s="97">
        <v>25</v>
      </c>
      <c r="I56" s="97">
        <v>3</v>
      </c>
      <c r="J56" s="97">
        <v>0</v>
      </c>
      <c r="K56" s="97">
        <v>1</v>
      </c>
      <c r="L56" s="97">
        <v>17</v>
      </c>
      <c r="M56" s="97">
        <v>10</v>
      </c>
      <c r="N56" s="97">
        <v>4</v>
      </c>
      <c r="O56" s="97">
        <v>5</v>
      </c>
      <c r="P56" s="97">
        <v>2</v>
      </c>
      <c r="Q56" s="97">
        <v>0</v>
      </c>
      <c r="R56" s="97">
        <v>0</v>
      </c>
      <c r="S56" s="97">
        <v>1</v>
      </c>
      <c r="T56" s="73">
        <f t="shared" si="11"/>
        <v>0.48780487804878048</v>
      </c>
      <c r="U56" s="73">
        <f t="shared" si="12"/>
        <v>0.46969696969696972</v>
      </c>
      <c r="V56" s="73">
        <f t="shared" si="13"/>
        <v>0.9575018477457502</v>
      </c>
    </row>
    <row r="57" spans="1:22" ht="11.1" customHeight="1" x14ac:dyDescent="0.2">
      <c r="A57" s="167">
        <v>4</v>
      </c>
      <c r="B57" s="200" t="s">
        <v>497</v>
      </c>
      <c r="C57" s="73">
        <f t="shared" si="10"/>
        <v>0.375</v>
      </c>
      <c r="D57" s="97">
        <v>2</v>
      </c>
      <c r="E57" s="97">
        <v>10</v>
      </c>
      <c r="F57" s="97">
        <v>8</v>
      </c>
      <c r="G57" s="97">
        <v>6</v>
      </c>
      <c r="H57" s="97">
        <v>3</v>
      </c>
      <c r="I57" s="97">
        <v>0</v>
      </c>
      <c r="J57" s="97">
        <v>0</v>
      </c>
      <c r="K57" s="97">
        <v>0</v>
      </c>
      <c r="L57" s="97">
        <v>4</v>
      </c>
      <c r="M57" s="97">
        <v>2</v>
      </c>
      <c r="N57" s="97">
        <v>0</v>
      </c>
      <c r="O57" s="97">
        <v>0</v>
      </c>
      <c r="P57" s="97">
        <v>0</v>
      </c>
      <c r="Q57" s="97">
        <v>0</v>
      </c>
      <c r="R57" s="97">
        <v>0</v>
      </c>
      <c r="S57" s="97">
        <v>0</v>
      </c>
      <c r="T57" s="73">
        <f t="shared" si="11"/>
        <v>0.5</v>
      </c>
      <c r="U57" s="73">
        <f t="shared" si="12"/>
        <v>0.375</v>
      </c>
      <c r="V57" s="73">
        <f t="shared" si="13"/>
        <v>0.875</v>
      </c>
    </row>
    <row r="58" spans="1:22" ht="11.1" customHeight="1" x14ac:dyDescent="0.2">
      <c r="A58" s="167">
        <v>1</v>
      </c>
      <c r="B58" s="200" t="s">
        <v>498</v>
      </c>
      <c r="C58" s="73">
        <f t="shared" si="10"/>
        <v>0.36666666666666664</v>
      </c>
      <c r="D58" s="97">
        <v>20</v>
      </c>
      <c r="E58" s="97">
        <v>70</v>
      </c>
      <c r="F58" s="97">
        <v>60</v>
      </c>
      <c r="G58" s="97">
        <v>20</v>
      </c>
      <c r="H58" s="97">
        <v>22</v>
      </c>
      <c r="I58" s="97">
        <v>4</v>
      </c>
      <c r="J58" s="97">
        <v>2</v>
      </c>
      <c r="K58" s="97">
        <v>0</v>
      </c>
      <c r="L58" s="97">
        <v>10</v>
      </c>
      <c r="M58" s="97">
        <v>8</v>
      </c>
      <c r="N58" s="97">
        <v>11</v>
      </c>
      <c r="O58" s="97">
        <v>2</v>
      </c>
      <c r="P58" s="97">
        <v>6</v>
      </c>
      <c r="Q58" s="97">
        <v>0</v>
      </c>
      <c r="R58" s="97">
        <v>0</v>
      </c>
      <c r="S58" s="97">
        <v>0</v>
      </c>
      <c r="T58" s="73">
        <f t="shared" si="11"/>
        <v>0.45714285714285713</v>
      </c>
      <c r="U58" s="73">
        <f t="shared" si="12"/>
        <v>0.5</v>
      </c>
      <c r="V58" s="73">
        <f t="shared" si="13"/>
        <v>0.95714285714285707</v>
      </c>
    </row>
    <row r="59" spans="1:22" ht="11.1" customHeight="1" x14ac:dyDescent="0.2">
      <c r="A59" s="167">
        <v>88</v>
      </c>
      <c r="B59" s="200" t="s">
        <v>486</v>
      </c>
      <c r="C59" s="73">
        <f t="shared" si="10"/>
        <v>0.36363636363636365</v>
      </c>
      <c r="D59" s="97">
        <v>12</v>
      </c>
      <c r="E59" s="97">
        <v>39</v>
      </c>
      <c r="F59" s="97">
        <v>33</v>
      </c>
      <c r="G59" s="97">
        <v>5</v>
      </c>
      <c r="H59" s="97">
        <v>12</v>
      </c>
      <c r="I59" s="97">
        <v>2</v>
      </c>
      <c r="J59" s="97">
        <v>0</v>
      </c>
      <c r="K59" s="97">
        <v>0</v>
      </c>
      <c r="L59" s="97">
        <v>6</v>
      </c>
      <c r="M59" s="97">
        <v>5</v>
      </c>
      <c r="N59" s="97">
        <v>7</v>
      </c>
      <c r="O59" s="97">
        <v>0</v>
      </c>
      <c r="P59" s="97">
        <v>0</v>
      </c>
      <c r="Q59" s="97">
        <v>1</v>
      </c>
      <c r="R59" s="97">
        <v>1</v>
      </c>
      <c r="S59" s="97">
        <v>0</v>
      </c>
      <c r="T59" s="73">
        <f t="shared" si="11"/>
        <v>0.4358974358974359</v>
      </c>
      <c r="U59" s="73">
        <f t="shared" si="12"/>
        <v>0.42424242424242425</v>
      </c>
      <c r="V59" s="73">
        <f t="shared" si="13"/>
        <v>0.86013986013986021</v>
      </c>
    </row>
    <row r="60" spans="1:22" ht="11.1" customHeight="1" x14ac:dyDescent="0.2">
      <c r="A60" s="167">
        <v>7</v>
      </c>
      <c r="B60" s="200" t="s">
        <v>428</v>
      </c>
      <c r="C60" s="73">
        <f t="shared" si="10"/>
        <v>0.34482758620689657</v>
      </c>
      <c r="D60" s="97">
        <v>19</v>
      </c>
      <c r="E60" s="97">
        <v>32</v>
      </c>
      <c r="F60" s="97">
        <v>29</v>
      </c>
      <c r="G60" s="97">
        <v>6</v>
      </c>
      <c r="H60" s="97">
        <v>10</v>
      </c>
      <c r="I60" s="97">
        <v>2</v>
      </c>
      <c r="J60" s="97">
        <v>0</v>
      </c>
      <c r="K60" s="97">
        <v>1</v>
      </c>
      <c r="L60" s="97">
        <v>5</v>
      </c>
      <c r="M60" s="97">
        <v>3</v>
      </c>
      <c r="N60" s="97">
        <v>8</v>
      </c>
      <c r="O60" s="97">
        <v>0</v>
      </c>
      <c r="P60" s="97">
        <v>1</v>
      </c>
      <c r="Q60" s="97">
        <v>0</v>
      </c>
      <c r="R60" s="97">
        <v>0</v>
      </c>
      <c r="S60" s="97">
        <v>0</v>
      </c>
      <c r="T60" s="73">
        <f t="shared" si="11"/>
        <v>0.40625</v>
      </c>
      <c r="U60" s="73">
        <f t="shared" si="12"/>
        <v>0.51724137931034486</v>
      </c>
      <c r="V60" s="73">
        <f t="shared" si="13"/>
        <v>0.92349137931034486</v>
      </c>
    </row>
    <row r="61" spans="1:22" ht="11.1" customHeight="1" x14ac:dyDescent="0.2">
      <c r="A61" s="167">
        <v>43</v>
      </c>
      <c r="B61" s="200" t="s">
        <v>485</v>
      </c>
      <c r="C61" s="73">
        <f t="shared" si="10"/>
        <v>0.32307692307692309</v>
      </c>
      <c r="D61" s="97">
        <v>21</v>
      </c>
      <c r="E61" s="97">
        <v>75</v>
      </c>
      <c r="F61" s="97">
        <v>65</v>
      </c>
      <c r="G61" s="97">
        <v>24</v>
      </c>
      <c r="H61" s="97">
        <v>21</v>
      </c>
      <c r="I61" s="97">
        <v>2</v>
      </c>
      <c r="J61" s="97">
        <v>0</v>
      </c>
      <c r="K61" s="97">
        <v>0</v>
      </c>
      <c r="L61" s="97">
        <v>11</v>
      </c>
      <c r="M61" s="97">
        <v>8</v>
      </c>
      <c r="N61" s="97">
        <v>11</v>
      </c>
      <c r="O61" s="97">
        <v>2</v>
      </c>
      <c r="P61" s="97">
        <v>12</v>
      </c>
      <c r="Q61" s="97">
        <v>1</v>
      </c>
      <c r="R61" s="97">
        <v>0</v>
      </c>
      <c r="S61" s="97">
        <v>0</v>
      </c>
      <c r="T61" s="73">
        <f t="shared" si="11"/>
        <v>0.41333333333333333</v>
      </c>
      <c r="U61" s="73">
        <f t="shared" si="12"/>
        <v>0.35384615384615387</v>
      </c>
      <c r="V61" s="73">
        <f t="shared" si="13"/>
        <v>0.76717948717948725</v>
      </c>
    </row>
    <row r="62" spans="1:22" ht="11.1" customHeight="1" x14ac:dyDescent="0.2">
      <c r="A62" s="167">
        <v>11</v>
      </c>
      <c r="B62" s="200" t="s">
        <v>499</v>
      </c>
      <c r="C62" s="73">
        <f t="shared" si="10"/>
        <v>0.30158730158730157</v>
      </c>
      <c r="D62" s="97">
        <v>24</v>
      </c>
      <c r="E62" s="97">
        <v>75</v>
      </c>
      <c r="F62" s="97">
        <v>63</v>
      </c>
      <c r="G62" s="97">
        <v>18</v>
      </c>
      <c r="H62" s="97">
        <v>19</v>
      </c>
      <c r="I62" s="97">
        <v>1</v>
      </c>
      <c r="J62" s="97">
        <v>0</v>
      </c>
      <c r="K62" s="97">
        <v>0</v>
      </c>
      <c r="L62" s="97">
        <v>13</v>
      </c>
      <c r="M62" s="97">
        <v>10</v>
      </c>
      <c r="N62" s="97">
        <v>5</v>
      </c>
      <c r="O62" s="97">
        <v>2</v>
      </c>
      <c r="P62" s="97">
        <v>0</v>
      </c>
      <c r="Q62" s="97">
        <v>0</v>
      </c>
      <c r="R62" s="97">
        <v>0</v>
      </c>
      <c r="S62" s="97">
        <v>0</v>
      </c>
      <c r="T62" s="73">
        <f t="shared" si="11"/>
        <v>0.41333333333333333</v>
      </c>
      <c r="U62" s="73">
        <f t="shared" si="12"/>
        <v>0.31746031746031744</v>
      </c>
      <c r="V62" s="73">
        <f t="shared" si="13"/>
        <v>0.73079365079365077</v>
      </c>
    </row>
    <row r="63" spans="1:22" ht="11.1" customHeight="1" x14ac:dyDescent="0.2">
      <c r="A63" s="167">
        <v>18</v>
      </c>
      <c r="B63" s="200" t="s">
        <v>501</v>
      </c>
      <c r="C63" s="73">
        <f t="shared" si="10"/>
        <v>0.25</v>
      </c>
      <c r="D63" s="97">
        <v>8</v>
      </c>
      <c r="E63" s="97">
        <v>4</v>
      </c>
      <c r="F63" s="97">
        <v>4</v>
      </c>
      <c r="G63" s="97">
        <v>2</v>
      </c>
      <c r="H63" s="97">
        <v>1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>
        <v>0</v>
      </c>
      <c r="S63" s="97">
        <v>0</v>
      </c>
      <c r="T63" s="73">
        <f t="shared" si="11"/>
        <v>0.25</v>
      </c>
      <c r="U63" s="73">
        <f t="shared" si="12"/>
        <v>0.25</v>
      </c>
      <c r="V63" s="73">
        <f t="shared" si="13"/>
        <v>0.5</v>
      </c>
    </row>
    <row r="64" spans="1:22" ht="11.1" customHeight="1" x14ac:dyDescent="0.2">
      <c r="A64" s="167">
        <v>2</v>
      </c>
      <c r="B64" s="200" t="s">
        <v>484</v>
      </c>
      <c r="C64" s="73">
        <f t="shared" si="10"/>
        <v>0.24324324324324326</v>
      </c>
      <c r="D64" s="97">
        <v>14</v>
      </c>
      <c r="E64" s="97">
        <v>40</v>
      </c>
      <c r="F64" s="97">
        <v>37</v>
      </c>
      <c r="G64" s="97">
        <v>11</v>
      </c>
      <c r="H64" s="97">
        <v>9</v>
      </c>
      <c r="I64" s="97">
        <v>2</v>
      </c>
      <c r="J64" s="97">
        <v>1</v>
      </c>
      <c r="K64" s="97">
        <v>0</v>
      </c>
      <c r="L64" s="97">
        <v>3</v>
      </c>
      <c r="M64" s="97">
        <v>3</v>
      </c>
      <c r="N64" s="97">
        <v>16</v>
      </c>
      <c r="O64" s="97">
        <v>0</v>
      </c>
      <c r="P64" s="97">
        <v>6</v>
      </c>
      <c r="Q64" s="97">
        <v>1</v>
      </c>
      <c r="R64" s="97">
        <v>0</v>
      </c>
      <c r="S64" s="97">
        <v>0</v>
      </c>
      <c r="T64" s="73">
        <f t="shared" si="11"/>
        <v>0.3</v>
      </c>
      <c r="U64" s="73">
        <f t="shared" si="12"/>
        <v>0.35135135135135137</v>
      </c>
      <c r="V64" s="73">
        <f t="shared" si="13"/>
        <v>0.65135135135135136</v>
      </c>
    </row>
    <row r="65" spans="1:22" ht="11.1" customHeight="1" x14ac:dyDescent="0.2">
      <c r="A65" s="167">
        <v>21</v>
      </c>
      <c r="B65" s="200" t="s">
        <v>500</v>
      </c>
      <c r="C65" s="73">
        <f t="shared" si="10"/>
        <v>0.22857142857142856</v>
      </c>
      <c r="D65" s="97">
        <v>15</v>
      </c>
      <c r="E65" s="97">
        <v>45</v>
      </c>
      <c r="F65" s="97">
        <v>35</v>
      </c>
      <c r="G65" s="97">
        <v>8</v>
      </c>
      <c r="H65" s="97">
        <v>8</v>
      </c>
      <c r="I65" s="97">
        <v>1</v>
      </c>
      <c r="J65" s="97">
        <v>0</v>
      </c>
      <c r="K65" s="97">
        <v>0</v>
      </c>
      <c r="L65" s="97">
        <v>6</v>
      </c>
      <c r="M65" s="97">
        <v>8</v>
      </c>
      <c r="N65" s="97">
        <v>1</v>
      </c>
      <c r="O65" s="97">
        <v>2</v>
      </c>
      <c r="P65" s="97">
        <v>1</v>
      </c>
      <c r="Q65" s="97">
        <v>0</v>
      </c>
      <c r="R65" s="97">
        <v>0</v>
      </c>
      <c r="S65" s="97">
        <v>0</v>
      </c>
      <c r="T65" s="73">
        <f t="shared" si="11"/>
        <v>0.4</v>
      </c>
      <c r="U65" s="73">
        <f t="shared" si="12"/>
        <v>0.25714285714285712</v>
      </c>
      <c r="V65" s="73">
        <f t="shared" si="13"/>
        <v>0.65714285714285714</v>
      </c>
    </row>
    <row r="66" spans="1:22" ht="11.1" customHeight="1" x14ac:dyDescent="0.2">
      <c r="A66" s="167">
        <v>5</v>
      </c>
      <c r="B66" s="200" t="s">
        <v>502</v>
      </c>
      <c r="C66" s="73">
        <f t="shared" si="10"/>
        <v>0.2</v>
      </c>
      <c r="D66" s="97">
        <v>5</v>
      </c>
      <c r="E66" s="97">
        <v>19</v>
      </c>
      <c r="F66" s="97">
        <v>15</v>
      </c>
      <c r="G66" s="97">
        <v>5</v>
      </c>
      <c r="H66" s="97">
        <v>3</v>
      </c>
      <c r="I66" s="97">
        <v>1</v>
      </c>
      <c r="J66" s="97">
        <v>0</v>
      </c>
      <c r="K66" s="97">
        <v>0</v>
      </c>
      <c r="L66" s="97">
        <v>2</v>
      </c>
      <c r="M66" s="97">
        <v>2</v>
      </c>
      <c r="N66" s="97">
        <v>4</v>
      </c>
      <c r="O66" s="97">
        <v>1</v>
      </c>
      <c r="P66" s="97">
        <v>1</v>
      </c>
      <c r="Q66" s="97">
        <v>0</v>
      </c>
      <c r="R66" s="97">
        <v>0</v>
      </c>
      <c r="S66" s="97">
        <v>1</v>
      </c>
      <c r="T66" s="73">
        <f t="shared" si="11"/>
        <v>0.31578947368421051</v>
      </c>
      <c r="U66" s="73">
        <f t="shared" si="12"/>
        <v>0.26666666666666666</v>
      </c>
      <c r="V66" s="73">
        <f t="shared" si="13"/>
        <v>0.58245614035087723</v>
      </c>
    </row>
    <row r="67" spans="1:22" ht="11.1" customHeight="1" x14ac:dyDescent="0.2">
      <c r="A67" s="167">
        <v>52</v>
      </c>
      <c r="B67" s="200" t="s">
        <v>503</v>
      </c>
      <c r="C67" s="73">
        <f t="shared" si="10"/>
        <v>0.2</v>
      </c>
      <c r="D67" s="97">
        <v>10</v>
      </c>
      <c r="E67" s="97">
        <v>5</v>
      </c>
      <c r="F67" s="97">
        <v>5</v>
      </c>
      <c r="G67" s="97">
        <v>1</v>
      </c>
      <c r="H67" s="97">
        <v>1</v>
      </c>
      <c r="I67" s="97">
        <v>0</v>
      </c>
      <c r="J67" s="97">
        <v>0</v>
      </c>
      <c r="K67" s="97">
        <v>0</v>
      </c>
      <c r="L67" s="97">
        <v>1</v>
      </c>
      <c r="M67" s="97">
        <v>0</v>
      </c>
      <c r="N67" s="97">
        <v>1</v>
      </c>
      <c r="O67" s="97">
        <v>0</v>
      </c>
      <c r="P67" s="97">
        <v>0</v>
      </c>
      <c r="Q67" s="97">
        <v>0</v>
      </c>
      <c r="R67" s="97">
        <v>0</v>
      </c>
      <c r="S67" s="97">
        <v>0</v>
      </c>
      <c r="T67" s="73">
        <f t="shared" si="11"/>
        <v>0.2</v>
      </c>
      <c r="U67" s="73">
        <f t="shared" si="12"/>
        <v>0.2</v>
      </c>
      <c r="V67" s="73">
        <f t="shared" si="13"/>
        <v>0.4</v>
      </c>
    </row>
    <row r="68" spans="1:22" ht="11.1" customHeight="1" x14ac:dyDescent="0.2">
      <c r="A68" s="167">
        <v>47</v>
      </c>
      <c r="B68" s="200" t="s">
        <v>504</v>
      </c>
      <c r="C68" s="73">
        <f t="shared" si="10"/>
        <v>0.1</v>
      </c>
      <c r="D68" s="97">
        <v>8</v>
      </c>
      <c r="E68" s="97">
        <v>11</v>
      </c>
      <c r="F68" s="97">
        <v>10</v>
      </c>
      <c r="G68" s="97">
        <v>3</v>
      </c>
      <c r="H68" s="97">
        <v>1</v>
      </c>
      <c r="I68" s="97">
        <v>0</v>
      </c>
      <c r="J68" s="97">
        <v>0</v>
      </c>
      <c r="K68" s="97">
        <v>0</v>
      </c>
      <c r="L68" s="97">
        <v>0</v>
      </c>
      <c r="M68" s="97">
        <v>1</v>
      </c>
      <c r="N68" s="97">
        <v>3</v>
      </c>
      <c r="O68" s="97">
        <v>0</v>
      </c>
      <c r="P68" s="97">
        <v>0</v>
      </c>
      <c r="Q68" s="97">
        <v>0</v>
      </c>
      <c r="R68" s="97">
        <v>0</v>
      </c>
      <c r="S68" s="97">
        <v>0</v>
      </c>
      <c r="T68" s="73">
        <f t="shared" si="11"/>
        <v>0.18181818181818182</v>
      </c>
      <c r="U68" s="73">
        <f t="shared" si="12"/>
        <v>0.1</v>
      </c>
      <c r="V68" s="73">
        <f t="shared" si="13"/>
        <v>0.28181818181818186</v>
      </c>
    </row>
    <row r="69" spans="1:22" ht="11.1" customHeight="1" x14ac:dyDescent="0.2">
      <c r="A69" s="167">
        <v>25</v>
      </c>
      <c r="B69" s="200" t="s">
        <v>439</v>
      </c>
      <c r="C69" s="73">
        <f t="shared" si="10"/>
        <v>7.1428571428571425E-2</v>
      </c>
      <c r="D69" s="97">
        <v>15</v>
      </c>
      <c r="E69" s="97">
        <v>15</v>
      </c>
      <c r="F69" s="97">
        <v>14</v>
      </c>
      <c r="G69" s="97">
        <v>3</v>
      </c>
      <c r="H69" s="97">
        <v>1</v>
      </c>
      <c r="I69" s="97">
        <v>0</v>
      </c>
      <c r="J69" s="97">
        <v>0</v>
      </c>
      <c r="K69" s="97">
        <v>0</v>
      </c>
      <c r="L69" s="97">
        <v>2</v>
      </c>
      <c r="M69" s="97">
        <v>1</v>
      </c>
      <c r="N69" s="97">
        <v>9</v>
      </c>
      <c r="O69" s="97">
        <v>0</v>
      </c>
      <c r="P69" s="97">
        <v>1</v>
      </c>
      <c r="Q69" s="97">
        <v>0</v>
      </c>
      <c r="R69" s="97">
        <v>0</v>
      </c>
      <c r="S69" s="97">
        <v>0</v>
      </c>
      <c r="T69" s="73">
        <f t="shared" si="11"/>
        <v>0.13333333333333333</v>
      </c>
      <c r="U69" s="73">
        <f t="shared" si="12"/>
        <v>7.1428571428571425E-2</v>
      </c>
      <c r="V69" s="73">
        <f t="shared" si="13"/>
        <v>0.20476190476190476</v>
      </c>
    </row>
    <row r="70" spans="1:22" ht="11.1" customHeight="1" x14ac:dyDescent="0.2">
      <c r="A70" s="167">
        <v>25</v>
      </c>
      <c r="B70" s="200" t="s">
        <v>505</v>
      </c>
      <c r="C70" s="73">
        <f t="shared" si="10"/>
        <v>0</v>
      </c>
      <c r="D70" s="97">
        <v>1</v>
      </c>
      <c r="E70" s="97">
        <v>3</v>
      </c>
      <c r="F70" s="97">
        <v>3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2</v>
      </c>
      <c r="O70" s="97">
        <v>0</v>
      </c>
      <c r="P70" s="97">
        <v>0</v>
      </c>
      <c r="Q70" s="97">
        <v>0</v>
      </c>
      <c r="R70" s="97">
        <v>0</v>
      </c>
      <c r="S70" s="97">
        <v>0</v>
      </c>
      <c r="T70" s="73">
        <f t="shared" si="11"/>
        <v>0</v>
      </c>
      <c r="U70" s="73">
        <f t="shared" si="12"/>
        <v>0</v>
      </c>
      <c r="V70" s="73">
        <f t="shared" si="13"/>
        <v>0</v>
      </c>
    </row>
    <row r="71" spans="1:22" ht="11.1" customHeight="1" x14ac:dyDescent="0.2">
      <c r="A71" s="165"/>
      <c r="B71" s="163" t="s">
        <v>110</v>
      </c>
      <c r="C71" s="164">
        <f t="shared" si="10"/>
        <v>0.35421994884910485</v>
      </c>
      <c r="D71" s="165">
        <v>29</v>
      </c>
      <c r="E71" s="165">
        <f t="shared" ref="E71:S71" si="14">SUM(E47:E70)</f>
        <v>908</v>
      </c>
      <c r="F71" s="165">
        <f t="shared" si="14"/>
        <v>782</v>
      </c>
      <c r="G71" s="165">
        <f t="shared" si="14"/>
        <v>234</v>
      </c>
      <c r="H71" s="165">
        <f t="shared" si="14"/>
        <v>277</v>
      </c>
      <c r="I71" s="165">
        <f t="shared" si="14"/>
        <v>47</v>
      </c>
      <c r="J71" s="165">
        <f t="shared" si="14"/>
        <v>8</v>
      </c>
      <c r="K71" s="165">
        <f t="shared" si="14"/>
        <v>9</v>
      </c>
      <c r="L71" s="165">
        <f t="shared" si="14"/>
        <v>171</v>
      </c>
      <c r="M71" s="165">
        <f t="shared" si="14"/>
        <v>96</v>
      </c>
      <c r="N71" s="165">
        <f t="shared" si="14"/>
        <v>109</v>
      </c>
      <c r="O71" s="165">
        <f t="shared" si="14"/>
        <v>21</v>
      </c>
      <c r="P71" s="165">
        <f t="shared" si="14"/>
        <v>57</v>
      </c>
      <c r="Q71" s="165">
        <f t="shared" si="14"/>
        <v>6</v>
      </c>
      <c r="R71" s="165">
        <f t="shared" si="14"/>
        <v>1</v>
      </c>
      <c r="S71" s="165">
        <f t="shared" si="14"/>
        <v>8</v>
      </c>
      <c r="T71" s="164">
        <f t="shared" si="11"/>
        <v>0.43392070484581496</v>
      </c>
      <c r="U71" s="164">
        <f t="shared" si="12"/>
        <v>0.46930946291560105</v>
      </c>
      <c r="V71" s="164">
        <f t="shared" si="13"/>
        <v>0.90323016776141607</v>
      </c>
    </row>
    <row r="72" spans="1:22" ht="11.1" customHeight="1" x14ac:dyDescent="0.2"/>
    <row r="73" spans="1:22" ht="17.850000000000001" customHeight="1" x14ac:dyDescent="0.25">
      <c r="A73" s="8" t="s">
        <v>478</v>
      </c>
    </row>
    <row r="74" spans="1:22" ht="17.850000000000001" customHeight="1" x14ac:dyDescent="0.2">
      <c r="A74" s="76" t="s">
        <v>62</v>
      </c>
      <c r="B74" s="76" t="s">
        <v>63</v>
      </c>
      <c r="C74" s="83" t="s">
        <v>65</v>
      </c>
      <c r="D74" s="83" t="s">
        <v>117</v>
      </c>
      <c r="E74" s="83" t="s">
        <v>118</v>
      </c>
      <c r="F74" s="83" t="s">
        <v>68</v>
      </c>
      <c r="G74" s="83" t="s">
        <v>119</v>
      </c>
      <c r="H74" s="83" t="s">
        <v>69</v>
      </c>
      <c r="I74" s="83" t="s">
        <v>74</v>
      </c>
      <c r="J74" s="83" t="s">
        <v>76</v>
      </c>
      <c r="K74" s="83" t="s">
        <v>75</v>
      </c>
      <c r="L74" s="83" t="s">
        <v>120</v>
      </c>
      <c r="M74" s="83" t="s">
        <v>121</v>
      </c>
      <c r="N74" s="83" t="s">
        <v>122</v>
      </c>
      <c r="O74" s="83" t="s">
        <v>123</v>
      </c>
      <c r="P74" s="83" t="s">
        <v>124</v>
      </c>
      <c r="Q74" s="83" t="s">
        <v>125</v>
      </c>
      <c r="R74" s="83" t="s">
        <v>126</v>
      </c>
    </row>
    <row r="75" spans="1:22" ht="11.1" customHeight="1" x14ac:dyDescent="0.2">
      <c r="A75" s="167">
        <v>33</v>
      </c>
      <c r="B75" s="200" t="s">
        <v>254</v>
      </c>
      <c r="C75" s="97">
        <v>1</v>
      </c>
      <c r="D75" s="97">
        <v>0</v>
      </c>
      <c r="E75" s="78">
        <v>3.3332999999999999</v>
      </c>
      <c r="F75" s="97">
        <v>0</v>
      </c>
      <c r="G75" s="97">
        <v>0</v>
      </c>
      <c r="H75" s="97">
        <v>5</v>
      </c>
      <c r="I75" s="97">
        <v>0</v>
      </c>
      <c r="J75" s="97">
        <v>2</v>
      </c>
      <c r="K75" s="97">
        <v>2</v>
      </c>
      <c r="L75" s="97">
        <v>0</v>
      </c>
      <c r="M75" s="97">
        <v>1</v>
      </c>
      <c r="N75" s="97">
        <v>0</v>
      </c>
      <c r="O75" s="97">
        <v>0</v>
      </c>
      <c r="P75" s="97">
        <v>0</v>
      </c>
      <c r="Q75" s="78">
        <f t="shared" ref="Q75:Q85" si="15">7*(G75/E75)</f>
        <v>0</v>
      </c>
      <c r="R75" s="78">
        <f t="shared" ref="R75:R85" si="16">(H75+I75)/E75</f>
        <v>1.5000150001500014</v>
      </c>
    </row>
    <row r="76" spans="1:22" ht="11.1" customHeight="1" x14ac:dyDescent="0.2">
      <c r="A76" s="167">
        <v>25</v>
      </c>
      <c r="B76" s="200" t="s">
        <v>506</v>
      </c>
      <c r="C76" s="97">
        <v>7</v>
      </c>
      <c r="D76" s="97">
        <v>4</v>
      </c>
      <c r="E76" s="97">
        <v>28</v>
      </c>
      <c r="F76" s="97">
        <v>20</v>
      </c>
      <c r="G76" s="97">
        <v>8</v>
      </c>
      <c r="H76" s="97">
        <v>30</v>
      </c>
      <c r="I76" s="97">
        <v>15</v>
      </c>
      <c r="J76" s="97">
        <v>3</v>
      </c>
      <c r="K76" s="97">
        <v>21</v>
      </c>
      <c r="L76" s="97">
        <v>1</v>
      </c>
      <c r="M76" s="97">
        <v>2</v>
      </c>
      <c r="N76" s="97">
        <v>0</v>
      </c>
      <c r="O76" s="97">
        <v>0</v>
      </c>
      <c r="P76" s="97">
        <v>0</v>
      </c>
      <c r="Q76" s="78">
        <f t="shared" si="15"/>
        <v>2</v>
      </c>
      <c r="R76" s="78">
        <f t="shared" si="16"/>
        <v>1.6071428571428572</v>
      </c>
    </row>
    <row r="77" spans="1:22" ht="11.1" customHeight="1" x14ac:dyDescent="0.2">
      <c r="A77" s="167">
        <v>7</v>
      </c>
      <c r="B77" s="200" t="s">
        <v>267</v>
      </c>
      <c r="C77" s="97">
        <v>10</v>
      </c>
      <c r="D77" s="97">
        <v>9</v>
      </c>
      <c r="E77" s="97">
        <v>52.333300000000001</v>
      </c>
      <c r="F77" s="97">
        <v>36</v>
      </c>
      <c r="G77" s="97">
        <v>25</v>
      </c>
      <c r="H77" s="97">
        <v>68</v>
      </c>
      <c r="I77" s="97">
        <v>23</v>
      </c>
      <c r="J77" s="97">
        <v>3</v>
      </c>
      <c r="K77" s="97">
        <v>68</v>
      </c>
      <c r="L77" s="97">
        <v>6</v>
      </c>
      <c r="M77" s="97">
        <v>7</v>
      </c>
      <c r="N77" s="97">
        <v>2</v>
      </c>
      <c r="O77" s="97">
        <v>0</v>
      </c>
      <c r="P77" s="97">
        <v>0</v>
      </c>
      <c r="Q77" s="78">
        <f t="shared" si="15"/>
        <v>3.3439511744911936</v>
      </c>
      <c r="R77" s="78">
        <f t="shared" si="16"/>
        <v>1.7388546107354208</v>
      </c>
    </row>
    <row r="78" spans="1:22" ht="11.1" customHeight="1" x14ac:dyDescent="0.2">
      <c r="A78" s="167">
        <v>1</v>
      </c>
      <c r="B78" s="200" t="s">
        <v>263</v>
      </c>
      <c r="C78" s="97">
        <v>4</v>
      </c>
      <c r="D78" s="97">
        <v>2</v>
      </c>
      <c r="E78" s="97">
        <v>13.666600000000001</v>
      </c>
      <c r="F78" s="97">
        <v>16</v>
      </c>
      <c r="G78" s="97">
        <v>11</v>
      </c>
      <c r="H78" s="97">
        <v>29</v>
      </c>
      <c r="I78" s="97">
        <v>3</v>
      </c>
      <c r="J78" s="97">
        <v>1</v>
      </c>
      <c r="K78" s="97">
        <v>14</v>
      </c>
      <c r="L78" s="97">
        <v>2</v>
      </c>
      <c r="M78" s="97">
        <v>1</v>
      </c>
      <c r="N78" s="97">
        <v>2</v>
      </c>
      <c r="O78" s="97">
        <v>0</v>
      </c>
      <c r="P78" s="97">
        <v>0</v>
      </c>
      <c r="Q78" s="78">
        <f t="shared" si="15"/>
        <v>5.6341738252381717</v>
      </c>
      <c r="R78" s="78">
        <f t="shared" si="16"/>
        <v>2.3414748364626168</v>
      </c>
    </row>
    <row r="79" spans="1:22" ht="11.1" customHeight="1" x14ac:dyDescent="0.2">
      <c r="A79" s="167">
        <v>27</v>
      </c>
      <c r="B79" s="200" t="s">
        <v>507</v>
      </c>
      <c r="C79" s="97">
        <v>2</v>
      </c>
      <c r="D79" s="97">
        <v>1</v>
      </c>
      <c r="E79" s="78">
        <v>3.6665999999999999</v>
      </c>
      <c r="F79" s="97">
        <v>3</v>
      </c>
      <c r="G79" s="97">
        <v>3</v>
      </c>
      <c r="H79" s="97">
        <v>3</v>
      </c>
      <c r="I79" s="97">
        <v>2</v>
      </c>
      <c r="J79" s="97">
        <v>0</v>
      </c>
      <c r="K79" s="97">
        <v>3</v>
      </c>
      <c r="L79" s="97">
        <v>0</v>
      </c>
      <c r="M79" s="97">
        <v>1</v>
      </c>
      <c r="N79" s="97">
        <v>0</v>
      </c>
      <c r="O79" s="97">
        <v>0</v>
      </c>
      <c r="P79" s="97">
        <v>0</v>
      </c>
      <c r="Q79" s="78">
        <f t="shared" si="15"/>
        <v>5.72737686139748</v>
      </c>
      <c r="R79" s="78">
        <f t="shared" si="16"/>
        <v>1.3636611574755906</v>
      </c>
    </row>
    <row r="80" spans="1:22" ht="11.1" customHeight="1" x14ac:dyDescent="0.2">
      <c r="A80" s="167">
        <v>52</v>
      </c>
      <c r="B80" s="200" t="s">
        <v>508</v>
      </c>
      <c r="C80" s="97">
        <v>8</v>
      </c>
      <c r="D80" s="97">
        <v>6</v>
      </c>
      <c r="E80" s="97">
        <v>27.333300000000001</v>
      </c>
      <c r="F80" s="97">
        <v>33</v>
      </c>
      <c r="G80" s="97">
        <v>24</v>
      </c>
      <c r="H80" s="97">
        <v>21</v>
      </c>
      <c r="I80" s="97">
        <v>41</v>
      </c>
      <c r="J80" s="97">
        <v>3</v>
      </c>
      <c r="K80" s="97">
        <v>21</v>
      </c>
      <c r="L80" s="97">
        <v>0</v>
      </c>
      <c r="M80" s="97">
        <v>1</v>
      </c>
      <c r="N80" s="97">
        <v>3</v>
      </c>
      <c r="O80" s="97">
        <v>1</v>
      </c>
      <c r="P80" s="97">
        <v>0</v>
      </c>
      <c r="Q80" s="78">
        <f t="shared" si="15"/>
        <v>6.1463489589621449</v>
      </c>
      <c r="R80" s="78">
        <f t="shared" si="16"/>
        <v>2.2682954491407914</v>
      </c>
    </row>
    <row r="81" spans="1:18" ht="11.1" customHeight="1" x14ac:dyDescent="0.2">
      <c r="A81" s="167">
        <v>18</v>
      </c>
      <c r="B81" s="200" t="s">
        <v>509</v>
      </c>
      <c r="C81" s="97">
        <v>1</v>
      </c>
      <c r="D81" s="97">
        <v>1</v>
      </c>
      <c r="E81" s="97">
        <v>5</v>
      </c>
      <c r="F81" s="97">
        <v>5</v>
      </c>
      <c r="G81" s="97">
        <v>5</v>
      </c>
      <c r="H81" s="97">
        <v>4</v>
      </c>
      <c r="I81" s="97">
        <v>1</v>
      </c>
      <c r="J81" s="97">
        <v>1</v>
      </c>
      <c r="K81" s="97">
        <v>8</v>
      </c>
      <c r="L81" s="97">
        <v>1</v>
      </c>
      <c r="M81" s="97">
        <v>1</v>
      </c>
      <c r="N81" s="97">
        <v>0</v>
      </c>
      <c r="O81" s="97">
        <v>0</v>
      </c>
      <c r="P81" s="97">
        <v>0</v>
      </c>
      <c r="Q81" s="78">
        <f t="shared" si="15"/>
        <v>7</v>
      </c>
      <c r="R81" s="78">
        <f t="shared" si="16"/>
        <v>1</v>
      </c>
    </row>
    <row r="82" spans="1:18" ht="11.1" customHeight="1" x14ac:dyDescent="0.2">
      <c r="A82" s="167">
        <v>88</v>
      </c>
      <c r="B82" s="200" t="s">
        <v>261</v>
      </c>
      <c r="C82" s="97">
        <v>2</v>
      </c>
      <c r="D82" s="97">
        <v>0</v>
      </c>
      <c r="E82" s="78">
        <v>2.6665999999999999</v>
      </c>
      <c r="F82" s="97">
        <v>6</v>
      </c>
      <c r="G82" s="97">
        <v>3</v>
      </c>
      <c r="H82" s="97">
        <v>4</v>
      </c>
      <c r="I82" s="97">
        <v>3</v>
      </c>
      <c r="J82" s="97">
        <v>0</v>
      </c>
      <c r="K82" s="97">
        <v>2</v>
      </c>
      <c r="L82" s="97">
        <v>0</v>
      </c>
      <c r="M82" s="97">
        <v>0</v>
      </c>
      <c r="N82" s="97">
        <v>0</v>
      </c>
      <c r="O82" s="97">
        <v>0</v>
      </c>
      <c r="P82" s="97">
        <v>0</v>
      </c>
      <c r="Q82" s="78">
        <f t="shared" si="15"/>
        <v>7.8751968799219991</v>
      </c>
      <c r="R82" s="78">
        <f t="shared" si="16"/>
        <v>2.6250656266406662</v>
      </c>
    </row>
    <row r="83" spans="1:18" ht="11.1" customHeight="1" x14ac:dyDescent="0.2">
      <c r="A83" s="167">
        <v>47</v>
      </c>
      <c r="B83" s="200" t="s">
        <v>510</v>
      </c>
      <c r="C83" s="97">
        <v>4</v>
      </c>
      <c r="D83" s="97">
        <v>2</v>
      </c>
      <c r="E83" s="97">
        <v>13.33333</v>
      </c>
      <c r="F83" s="97">
        <v>17</v>
      </c>
      <c r="G83" s="97">
        <v>16</v>
      </c>
      <c r="H83" s="97">
        <v>21</v>
      </c>
      <c r="I83" s="97">
        <v>8</v>
      </c>
      <c r="J83" s="97">
        <v>2</v>
      </c>
      <c r="K83" s="97">
        <v>5</v>
      </c>
      <c r="L83" s="97">
        <v>1</v>
      </c>
      <c r="M83" s="97">
        <v>2</v>
      </c>
      <c r="N83" s="97">
        <v>1</v>
      </c>
      <c r="O83" s="97">
        <v>0</v>
      </c>
      <c r="P83" s="97">
        <v>0</v>
      </c>
      <c r="Q83" s="78">
        <f t="shared" si="15"/>
        <v>8.4000021000005241</v>
      </c>
      <c r="R83" s="78">
        <f t="shared" si="16"/>
        <v>2.1750005437501359</v>
      </c>
    </row>
    <row r="84" spans="1:18" ht="11.1" customHeight="1" x14ac:dyDescent="0.2">
      <c r="A84" s="167">
        <v>21</v>
      </c>
      <c r="B84" s="200" t="s">
        <v>511</v>
      </c>
      <c r="C84" s="97">
        <v>1</v>
      </c>
      <c r="D84" s="97">
        <v>1</v>
      </c>
      <c r="E84" s="78">
        <v>1.666666</v>
      </c>
      <c r="F84" s="97">
        <v>5</v>
      </c>
      <c r="G84" s="97">
        <v>4</v>
      </c>
      <c r="H84" s="97">
        <v>2</v>
      </c>
      <c r="I84" s="97">
        <v>6</v>
      </c>
      <c r="J84" s="97">
        <v>0</v>
      </c>
      <c r="K84" s="97">
        <v>1</v>
      </c>
      <c r="L84" s="97">
        <v>0</v>
      </c>
      <c r="M84" s="97">
        <v>0</v>
      </c>
      <c r="N84" s="97">
        <v>0</v>
      </c>
      <c r="O84" s="97">
        <v>0</v>
      </c>
      <c r="P84" s="97">
        <v>0</v>
      </c>
      <c r="Q84" s="78">
        <f t="shared" si="15"/>
        <v>16.800006720002688</v>
      </c>
      <c r="R84" s="78">
        <f t="shared" si="16"/>
        <v>4.800001920000768</v>
      </c>
    </row>
    <row r="85" spans="1:18" ht="11.1" customHeight="1" x14ac:dyDescent="0.2">
      <c r="A85" s="179"/>
      <c r="B85" s="180" t="s">
        <v>110</v>
      </c>
      <c r="C85" s="179">
        <v>26</v>
      </c>
      <c r="D85" s="179">
        <v>26</v>
      </c>
      <c r="E85" s="179">
        <f t="shared" ref="E85:P85" si="17">SUM(E75:E84)</f>
        <v>150.99969599999997</v>
      </c>
      <c r="F85" s="179">
        <f t="shared" si="17"/>
        <v>141</v>
      </c>
      <c r="G85" s="179">
        <f t="shared" si="17"/>
        <v>99</v>
      </c>
      <c r="H85" s="179">
        <f t="shared" si="17"/>
        <v>187</v>
      </c>
      <c r="I85" s="179">
        <f t="shared" si="17"/>
        <v>102</v>
      </c>
      <c r="J85" s="179">
        <f t="shared" si="17"/>
        <v>15</v>
      </c>
      <c r="K85" s="179">
        <f t="shared" si="17"/>
        <v>145</v>
      </c>
      <c r="L85" s="179">
        <f t="shared" si="17"/>
        <v>11</v>
      </c>
      <c r="M85" s="179">
        <f t="shared" si="17"/>
        <v>16</v>
      </c>
      <c r="N85" s="179">
        <f t="shared" si="17"/>
        <v>8</v>
      </c>
      <c r="O85" s="179">
        <f t="shared" si="17"/>
        <v>1</v>
      </c>
      <c r="P85" s="179">
        <f t="shared" si="17"/>
        <v>0</v>
      </c>
      <c r="Q85" s="166">
        <f t="shared" si="15"/>
        <v>4.589413213123291</v>
      </c>
      <c r="R85" s="166">
        <f t="shared" si="16"/>
        <v>1.9139111379403047</v>
      </c>
    </row>
    <row r="86" spans="1:18" ht="11.1" customHeight="1" x14ac:dyDescent="0.2">
      <c r="A86" s="22"/>
      <c r="B86" s="2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8"/>
      <c r="R86" s="28"/>
    </row>
    <row r="87" spans="1:18" ht="14.25" customHeight="1" x14ac:dyDescent="0.25">
      <c r="A87" s="8" t="s">
        <v>513</v>
      </c>
    </row>
    <row r="88" spans="1:18" ht="11.1" customHeight="1" x14ac:dyDescent="0.2">
      <c r="A88" s="76" t="s">
        <v>62</v>
      </c>
      <c r="B88" s="83" t="s">
        <v>63</v>
      </c>
      <c r="C88" s="83" t="s">
        <v>65</v>
      </c>
      <c r="D88" s="83" t="s">
        <v>117</v>
      </c>
      <c r="E88" s="83" t="s">
        <v>118</v>
      </c>
      <c r="F88" s="83" t="s">
        <v>68</v>
      </c>
      <c r="G88" s="83" t="s">
        <v>119</v>
      </c>
      <c r="H88" s="83" t="s">
        <v>69</v>
      </c>
      <c r="I88" s="83" t="s">
        <v>74</v>
      </c>
      <c r="J88" s="83" t="s">
        <v>76</v>
      </c>
      <c r="K88" s="83" t="s">
        <v>75</v>
      </c>
      <c r="L88" s="83" t="s">
        <v>120</v>
      </c>
      <c r="M88" s="83" t="s">
        <v>121</v>
      </c>
      <c r="N88" s="83" t="s">
        <v>122</v>
      </c>
      <c r="O88" s="83" t="s">
        <v>123</v>
      </c>
      <c r="P88" s="83" t="s">
        <v>124</v>
      </c>
      <c r="Q88" s="83" t="s">
        <v>125</v>
      </c>
      <c r="R88" s="83" t="s">
        <v>126</v>
      </c>
    </row>
    <row r="89" spans="1:18" ht="11.1" customHeight="1" x14ac:dyDescent="0.2">
      <c r="A89" s="99"/>
      <c r="B89" s="107" t="s">
        <v>512</v>
      </c>
      <c r="C89" s="99">
        <v>1</v>
      </c>
      <c r="D89" s="99">
        <v>1</v>
      </c>
      <c r="E89" s="99">
        <v>7</v>
      </c>
      <c r="F89" s="99">
        <v>8</v>
      </c>
      <c r="G89" s="99">
        <v>8</v>
      </c>
      <c r="H89" s="99">
        <v>12</v>
      </c>
      <c r="I89" s="99">
        <v>3</v>
      </c>
      <c r="J89" s="99">
        <v>1</v>
      </c>
      <c r="K89" s="99">
        <v>6</v>
      </c>
      <c r="L89" s="99">
        <v>1</v>
      </c>
      <c r="M89" s="99">
        <v>0</v>
      </c>
      <c r="N89" s="99">
        <v>1</v>
      </c>
      <c r="O89" s="99">
        <v>0</v>
      </c>
      <c r="P89" s="99">
        <v>0</v>
      </c>
      <c r="Q89" s="78">
        <f t="shared" ref="Q89:Q91" si="18">7*(G89/E89)</f>
        <v>8</v>
      </c>
      <c r="R89" s="78">
        <f t="shared" ref="R89:R91" si="19">(H89+I89)/E89</f>
        <v>2.1428571428571428</v>
      </c>
    </row>
    <row r="90" spans="1:18" ht="11.1" customHeight="1" x14ac:dyDescent="0.2">
      <c r="A90" s="109"/>
      <c r="B90" s="107" t="s">
        <v>506</v>
      </c>
      <c r="C90" s="109">
        <v>1</v>
      </c>
      <c r="D90" s="109">
        <v>1</v>
      </c>
      <c r="E90" s="109">
        <v>7</v>
      </c>
      <c r="F90" s="109">
        <v>10</v>
      </c>
      <c r="G90" s="109">
        <v>9</v>
      </c>
      <c r="H90" s="109">
        <v>13</v>
      </c>
      <c r="I90" s="109">
        <v>5</v>
      </c>
      <c r="J90" s="109">
        <v>1</v>
      </c>
      <c r="K90" s="109">
        <v>6</v>
      </c>
      <c r="L90" s="109">
        <v>1</v>
      </c>
      <c r="M90" s="109">
        <v>0</v>
      </c>
      <c r="N90" s="109">
        <v>1</v>
      </c>
      <c r="O90" s="109">
        <v>0</v>
      </c>
      <c r="P90" s="109">
        <v>0</v>
      </c>
      <c r="Q90" s="78">
        <f t="shared" si="18"/>
        <v>9</v>
      </c>
      <c r="R90" s="78">
        <f t="shared" si="19"/>
        <v>2.5714285714285716</v>
      </c>
    </row>
    <row r="91" spans="1:18" ht="11.1" customHeight="1" x14ac:dyDescent="0.2">
      <c r="A91" s="179"/>
      <c r="B91" s="180" t="s">
        <v>110</v>
      </c>
      <c r="C91" s="179">
        <v>3</v>
      </c>
      <c r="D91" s="179">
        <v>3</v>
      </c>
      <c r="E91" s="182">
        <f t="shared" ref="E91:P91" si="20">SUM(E89:E90)</f>
        <v>14</v>
      </c>
      <c r="F91" s="183">
        <f t="shared" si="20"/>
        <v>18</v>
      </c>
      <c r="G91" s="183">
        <f t="shared" si="20"/>
        <v>17</v>
      </c>
      <c r="H91" s="183">
        <f t="shared" si="20"/>
        <v>25</v>
      </c>
      <c r="I91" s="183">
        <f t="shared" si="20"/>
        <v>8</v>
      </c>
      <c r="J91" s="183">
        <f t="shared" si="20"/>
        <v>2</v>
      </c>
      <c r="K91" s="183">
        <f t="shared" si="20"/>
        <v>12</v>
      </c>
      <c r="L91" s="183">
        <f t="shared" si="20"/>
        <v>2</v>
      </c>
      <c r="M91" s="183">
        <f t="shared" si="20"/>
        <v>0</v>
      </c>
      <c r="N91" s="183">
        <f t="shared" si="20"/>
        <v>2</v>
      </c>
      <c r="O91" s="183">
        <f t="shared" si="20"/>
        <v>0</v>
      </c>
      <c r="P91" s="183">
        <f t="shared" si="20"/>
        <v>0</v>
      </c>
      <c r="Q91" s="166">
        <f t="shared" si="18"/>
        <v>8.5</v>
      </c>
      <c r="R91" s="166">
        <f t="shared" si="19"/>
        <v>2.3571428571428572</v>
      </c>
    </row>
    <row r="92" spans="1:18" ht="11.1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18.75" customHeight="1" x14ac:dyDescent="0.25">
      <c r="A93" s="8" t="s">
        <v>479</v>
      </c>
    </row>
    <row r="94" spans="1:18" ht="11.1" customHeight="1" x14ac:dyDescent="0.2">
      <c r="A94" s="76" t="s">
        <v>62</v>
      </c>
      <c r="B94" s="76" t="s">
        <v>63</v>
      </c>
      <c r="C94" s="83" t="s">
        <v>65</v>
      </c>
      <c r="D94" s="83" t="s">
        <v>117</v>
      </c>
      <c r="E94" s="83" t="s">
        <v>118</v>
      </c>
      <c r="F94" s="83" t="s">
        <v>68</v>
      </c>
      <c r="G94" s="83" t="s">
        <v>119</v>
      </c>
      <c r="H94" s="83" t="s">
        <v>69</v>
      </c>
      <c r="I94" s="83" t="s">
        <v>74</v>
      </c>
      <c r="J94" s="83" t="s">
        <v>76</v>
      </c>
      <c r="K94" s="83" t="s">
        <v>75</v>
      </c>
      <c r="L94" s="83" t="s">
        <v>120</v>
      </c>
      <c r="M94" s="83" t="s">
        <v>121</v>
      </c>
      <c r="N94" s="83" t="s">
        <v>122</v>
      </c>
      <c r="O94" s="83" t="s">
        <v>123</v>
      </c>
      <c r="P94" s="83" t="s">
        <v>124</v>
      </c>
      <c r="Q94" s="83" t="s">
        <v>125</v>
      </c>
      <c r="R94" s="83" t="s">
        <v>126</v>
      </c>
    </row>
    <row r="95" spans="1:18" ht="11.1" customHeight="1" x14ac:dyDescent="0.2">
      <c r="A95" s="199">
        <v>33</v>
      </c>
      <c r="B95" s="168" t="s">
        <v>254</v>
      </c>
      <c r="C95" s="99">
        <v>1</v>
      </c>
      <c r="D95" s="99">
        <v>0</v>
      </c>
      <c r="E95" s="145">
        <v>3.3332999999999999</v>
      </c>
      <c r="F95" s="99">
        <v>0</v>
      </c>
      <c r="G95" s="99">
        <v>0</v>
      </c>
      <c r="H95" s="99">
        <v>5</v>
      </c>
      <c r="I95" s="99">
        <v>0</v>
      </c>
      <c r="J95" s="99">
        <v>2</v>
      </c>
      <c r="K95" s="99">
        <v>2</v>
      </c>
      <c r="L95" s="99">
        <v>0</v>
      </c>
      <c r="M95" s="99">
        <v>1</v>
      </c>
      <c r="N95" s="99">
        <v>0</v>
      </c>
      <c r="O95" s="99">
        <v>0</v>
      </c>
      <c r="P95" s="99">
        <v>0</v>
      </c>
      <c r="Q95" s="78">
        <f t="shared" ref="Q95:Q104" si="21">7*(G95/E95)</f>
        <v>0</v>
      </c>
      <c r="R95" s="78">
        <f t="shared" ref="R95:R104" si="22">(H95+I95)/E95</f>
        <v>1.5000150001500014</v>
      </c>
    </row>
    <row r="96" spans="1:18" ht="11.1" customHeight="1" x14ac:dyDescent="0.2">
      <c r="A96" s="199">
        <v>7</v>
      </c>
      <c r="B96" s="168" t="s">
        <v>267</v>
      </c>
      <c r="C96" s="99">
        <v>10</v>
      </c>
      <c r="D96" s="99">
        <v>9</v>
      </c>
      <c r="E96" s="99">
        <v>52.333300000000001</v>
      </c>
      <c r="F96" s="99">
        <v>36</v>
      </c>
      <c r="G96" s="99">
        <v>25</v>
      </c>
      <c r="H96" s="99">
        <v>68</v>
      </c>
      <c r="I96" s="99">
        <v>23</v>
      </c>
      <c r="J96" s="99">
        <v>3</v>
      </c>
      <c r="K96" s="99">
        <v>68</v>
      </c>
      <c r="L96" s="99">
        <v>6</v>
      </c>
      <c r="M96" s="99">
        <v>7</v>
      </c>
      <c r="N96" s="99">
        <v>2</v>
      </c>
      <c r="O96" s="99">
        <v>0</v>
      </c>
      <c r="P96" s="99">
        <v>0</v>
      </c>
      <c r="Q96" s="78">
        <f t="shared" si="21"/>
        <v>3.3439511744911936</v>
      </c>
      <c r="R96" s="78">
        <f t="shared" si="22"/>
        <v>1.7388546107354208</v>
      </c>
    </row>
    <row r="97" spans="1:21" ht="11.1" customHeight="1" x14ac:dyDescent="0.2">
      <c r="A97" s="215">
        <v>25</v>
      </c>
      <c r="B97" s="168" t="s">
        <v>506</v>
      </c>
      <c r="C97" s="109">
        <v>8</v>
      </c>
      <c r="D97" s="109">
        <v>5</v>
      </c>
      <c r="E97" s="109">
        <v>35</v>
      </c>
      <c r="F97" s="109">
        <v>30</v>
      </c>
      <c r="G97" s="109">
        <v>17</v>
      </c>
      <c r="H97" s="109">
        <v>43</v>
      </c>
      <c r="I97" s="109">
        <v>20</v>
      </c>
      <c r="J97" s="109">
        <v>4</v>
      </c>
      <c r="K97" s="109">
        <v>26</v>
      </c>
      <c r="L97" s="109">
        <v>2</v>
      </c>
      <c r="M97" s="109">
        <v>2</v>
      </c>
      <c r="N97" s="109">
        <v>1</v>
      </c>
      <c r="O97" s="109">
        <v>0</v>
      </c>
      <c r="P97" s="109">
        <v>0</v>
      </c>
      <c r="Q97" s="78">
        <f t="shared" si="21"/>
        <v>3.4</v>
      </c>
      <c r="R97" s="78">
        <f t="shared" si="22"/>
        <v>1.8</v>
      </c>
    </row>
    <row r="98" spans="1:21" ht="11.1" customHeight="1" x14ac:dyDescent="0.2">
      <c r="A98" s="199">
        <v>27</v>
      </c>
      <c r="B98" s="168" t="s">
        <v>507</v>
      </c>
      <c r="C98" s="99">
        <v>2</v>
      </c>
      <c r="D98" s="99">
        <v>1</v>
      </c>
      <c r="E98" s="145">
        <v>3.6665999999999999</v>
      </c>
      <c r="F98" s="99">
        <v>3</v>
      </c>
      <c r="G98" s="99">
        <v>3</v>
      </c>
      <c r="H98" s="99">
        <v>3</v>
      </c>
      <c r="I98" s="99">
        <v>2</v>
      </c>
      <c r="J98" s="99">
        <v>0</v>
      </c>
      <c r="K98" s="99">
        <v>3</v>
      </c>
      <c r="L98" s="99">
        <v>0</v>
      </c>
      <c r="M98" s="99">
        <v>1</v>
      </c>
      <c r="N98" s="99">
        <v>0</v>
      </c>
      <c r="O98" s="99">
        <v>0</v>
      </c>
      <c r="P98" s="99">
        <v>0</v>
      </c>
      <c r="Q98" s="78">
        <f t="shared" si="21"/>
        <v>5.72737686139748</v>
      </c>
      <c r="R98" s="78">
        <f t="shared" si="22"/>
        <v>1.3636611574755906</v>
      </c>
    </row>
    <row r="99" spans="1:21" ht="11.1" customHeight="1" x14ac:dyDescent="0.2">
      <c r="A99" s="215">
        <v>52</v>
      </c>
      <c r="B99" s="168" t="s">
        <v>508</v>
      </c>
      <c r="C99" s="109">
        <v>8</v>
      </c>
      <c r="D99" s="109">
        <v>6</v>
      </c>
      <c r="E99" s="109">
        <v>27.333300000000001</v>
      </c>
      <c r="F99" s="109">
        <v>33</v>
      </c>
      <c r="G99" s="109">
        <v>24</v>
      </c>
      <c r="H99" s="109">
        <v>21</v>
      </c>
      <c r="I99" s="109">
        <v>41</v>
      </c>
      <c r="J99" s="109">
        <v>3</v>
      </c>
      <c r="K99" s="109">
        <v>21</v>
      </c>
      <c r="L99" s="109">
        <v>0</v>
      </c>
      <c r="M99" s="109">
        <v>1</v>
      </c>
      <c r="N99" s="109">
        <v>3</v>
      </c>
      <c r="O99" s="109">
        <v>1</v>
      </c>
      <c r="P99" s="109">
        <v>0</v>
      </c>
      <c r="Q99" s="78">
        <f t="shared" si="21"/>
        <v>6.1463489589621449</v>
      </c>
      <c r="R99" s="78">
        <f t="shared" si="22"/>
        <v>2.2682954491407914</v>
      </c>
    </row>
    <row r="100" spans="1:21" ht="11.1" customHeight="1" x14ac:dyDescent="0.2">
      <c r="A100" s="215">
        <v>1</v>
      </c>
      <c r="B100" s="168" t="s">
        <v>263</v>
      </c>
      <c r="C100" s="109">
        <v>5</v>
      </c>
      <c r="D100" s="109">
        <v>3</v>
      </c>
      <c r="E100" s="109">
        <v>20.67</v>
      </c>
      <c r="F100" s="109">
        <v>24</v>
      </c>
      <c r="G100" s="109">
        <v>19</v>
      </c>
      <c r="H100" s="109">
        <v>41</v>
      </c>
      <c r="I100" s="109">
        <v>6</v>
      </c>
      <c r="J100" s="109">
        <v>2</v>
      </c>
      <c r="K100" s="109">
        <v>20</v>
      </c>
      <c r="L100" s="109">
        <v>3</v>
      </c>
      <c r="M100" s="109">
        <v>1</v>
      </c>
      <c r="N100" s="109">
        <v>3</v>
      </c>
      <c r="O100" s="109">
        <v>0</v>
      </c>
      <c r="P100" s="109">
        <v>0</v>
      </c>
      <c r="Q100" s="78">
        <f t="shared" si="21"/>
        <v>6.4344460570875661</v>
      </c>
      <c r="R100" s="78">
        <f t="shared" si="22"/>
        <v>2.2738268021286889</v>
      </c>
    </row>
    <row r="101" spans="1:21" ht="11.1" customHeight="1" x14ac:dyDescent="0.2">
      <c r="A101" s="199">
        <v>18</v>
      </c>
      <c r="B101" s="168" t="s">
        <v>509</v>
      </c>
      <c r="C101" s="99">
        <v>1</v>
      </c>
      <c r="D101" s="99">
        <v>1</v>
      </c>
      <c r="E101" s="99">
        <v>5</v>
      </c>
      <c r="F101" s="99">
        <v>5</v>
      </c>
      <c r="G101" s="99">
        <v>5</v>
      </c>
      <c r="H101" s="99">
        <v>4</v>
      </c>
      <c r="I101" s="99">
        <v>1</v>
      </c>
      <c r="J101" s="99">
        <v>1</v>
      </c>
      <c r="K101" s="99">
        <v>8</v>
      </c>
      <c r="L101" s="99">
        <v>1</v>
      </c>
      <c r="M101" s="99">
        <v>1</v>
      </c>
      <c r="N101" s="99">
        <v>0</v>
      </c>
      <c r="O101" s="99">
        <v>0</v>
      </c>
      <c r="P101" s="99">
        <v>0</v>
      </c>
      <c r="Q101" s="78">
        <f t="shared" si="21"/>
        <v>7</v>
      </c>
      <c r="R101" s="78">
        <f t="shared" si="22"/>
        <v>1</v>
      </c>
    </row>
    <row r="102" spans="1:21" ht="11.1" customHeight="1" x14ac:dyDescent="0.2">
      <c r="A102" s="215">
        <v>88</v>
      </c>
      <c r="B102" s="168" t="s">
        <v>261</v>
      </c>
      <c r="C102" s="109">
        <v>2</v>
      </c>
      <c r="D102" s="109">
        <v>0</v>
      </c>
      <c r="E102" s="146">
        <v>2.6665999999999999</v>
      </c>
      <c r="F102" s="109">
        <v>6</v>
      </c>
      <c r="G102" s="109">
        <v>3</v>
      </c>
      <c r="H102" s="109">
        <v>4</v>
      </c>
      <c r="I102" s="109">
        <v>3</v>
      </c>
      <c r="J102" s="109">
        <v>0</v>
      </c>
      <c r="K102" s="109">
        <v>2</v>
      </c>
      <c r="L102" s="109">
        <v>0</v>
      </c>
      <c r="M102" s="109">
        <v>0</v>
      </c>
      <c r="N102" s="109">
        <v>0</v>
      </c>
      <c r="O102" s="109">
        <v>0</v>
      </c>
      <c r="P102" s="109">
        <v>0</v>
      </c>
      <c r="Q102" s="78">
        <f t="shared" si="21"/>
        <v>7.8751968799219991</v>
      </c>
      <c r="R102" s="78">
        <f t="shared" si="22"/>
        <v>2.6250656266406662</v>
      </c>
    </row>
    <row r="103" spans="1:21" ht="11.1" customHeight="1" x14ac:dyDescent="0.2">
      <c r="A103" s="199">
        <v>47</v>
      </c>
      <c r="B103" s="168" t="s">
        <v>510</v>
      </c>
      <c r="C103" s="99">
        <v>4</v>
      </c>
      <c r="D103" s="99">
        <v>2</v>
      </c>
      <c r="E103" s="99">
        <v>13.33333</v>
      </c>
      <c r="F103" s="99">
        <v>17</v>
      </c>
      <c r="G103" s="99">
        <v>16</v>
      </c>
      <c r="H103" s="99">
        <v>21</v>
      </c>
      <c r="I103" s="99">
        <v>8</v>
      </c>
      <c r="J103" s="99">
        <v>2</v>
      </c>
      <c r="K103" s="99">
        <v>5</v>
      </c>
      <c r="L103" s="99">
        <v>1</v>
      </c>
      <c r="M103" s="99">
        <v>2</v>
      </c>
      <c r="N103" s="99">
        <v>1</v>
      </c>
      <c r="O103" s="99">
        <v>0</v>
      </c>
      <c r="P103" s="99">
        <v>0</v>
      </c>
      <c r="Q103" s="78">
        <f t="shared" si="21"/>
        <v>8.4000021000005241</v>
      </c>
      <c r="R103" s="78">
        <f t="shared" si="22"/>
        <v>2.1750005437501359</v>
      </c>
    </row>
    <row r="104" spans="1:21" ht="11.1" customHeight="1" x14ac:dyDescent="0.2">
      <c r="A104" s="215">
        <v>21</v>
      </c>
      <c r="B104" s="168" t="s">
        <v>511</v>
      </c>
      <c r="C104" s="109">
        <v>1</v>
      </c>
      <c r="D104" s="109">
        <v>1</v>
      </c>
      <c r="E104" s="146">
        <v>1.666666</v>
      </c>
      <c r="F104" s="109">
        <v>5</v>
      </c>
      <c r="G104" s="109">
        <v>4</v>
      </c>
      <c r="H104" s="109">
        <v>2</v>
      </c>
      <c r="I104" s="109">
        <v>6</v>
      </c>
      <c r="J104" s="109">
        <v>0</v>
      </c>
      <c r="K104" s="109">
        <v>1</v>
      </c>
      <c r="L104" s="109">
        <v>0</v>
      </c>
      <c r="M104" s="109">
        <v>0</v>
      </c>
      <c r="N104" s="109">
        <v>0</v>
      </c>
      <c r="O104" s="109">
        <v>0</v>
      </c>
      <c r="P104" s="109">
        <v>0</v>
      </c>
      <c r="Q104" s="78">
        <f t="shared" si="21"/>
        <v>16.800006720002688</v>
      </c>
      <c r="R104" s="78">
        <f t="shared" si="22"/>
        <v>4.800001920000768</v>
      </c>
    </row>
    <row r="105" spans="1:21" ht="11.1" customHeight="1" x14ac:dyDescent="0.2">
      <c r="A105" s="179"/>
      <c r="B105" s="180" t="s">
        <v>110</v>
      </c>
      <c r="C105" s="179">
        <v>30</v>
      </c>
      <c r="D105" s="179">
        <v>30</v>
      </c>
      <c r="E105" s="179">
        <f t="shared" ref="E105:P105" si="23">SUM(E95:E104)</f>
        <v>165.00309599999997</v>
      </c>
      <c r="F105" s="179">
        <f t="shared" si="23"/>
        <v>159</v>
      </c>
      <c r="G105" s="179">
        <f t="shared" si="23"/>
        <v>116</v>
      </c>
      <c r="H105" s="179">
        <f t="shared" si="23"/>
        <v>212</v>
      </c>
      <c r="I105" s="179">
        <f t="shared" si="23"/>
        <v>110</v>
      </c>
      <c r="J105" s="179">
        <f t="shared" si="23"/>
        <v>17</v>
      </c>
      <c r="K105" s="179">
        <f t="shared" si="23"/>
        <v>156</v>
      </c>
      <c r="L105" s="179">
        <f t="shared" si="23"/>
        <v>13</v>
      </c>
      <c r="M105" s="179">
        <f t="shared" si="23"/>
        <v>16</v>
      </c>
      <c r="N105" s="179">
        <f t="shared" si="23"/>
        <v>10</v>
      </c>
      <c r="O105" s="179">
        <f t="shared" si="23"/>
        <v>1</v>
      </c>
      <c r="P105" s="179">
        <f t="shared" si="23"/>
        <v>0</v>
      </c>
      <c r="Q105" s="166">
        <f t="shared" ref="Q105" si="24">7*(G105/E105)</f>
        <v>4.9211197831100097</v>
      </c>
      <c r="R105" s="166">
        <f t="shared" ref="R105" si="25">(H105+I105)/E105</f>
        <v>1.9514785346815557</v>
      </c>
    </row>
    <row r="107" spans="1:21" ht="18.75" x14ac:dyDescent="0.25">
      <c r="A107" s="8" t="s">
        <v>569</v>
      </c>
    </row>
    <row r="108" spans="1:21" x14ac:dyDescent="0.2">
      <c r="A108" s="69" t="s">
        <v>62</v>
      </c>
      <c r="B108" s="69" t="s">
        <v>63</v>
      </c>
      <c r="C108" s="144" t="s">
        <v>64</v>
      </c>
      <c r="D108" s="144" t="s">
        <v>65</v>
      </c>
      <c r="E108" s="144" t="s">
        <v>67</v>
      </c>
      <c r="F108" s="144" t="s">
        <v>68</v>
      </c>
      <c r="G108" s="144" t="s">
        <v>69</v>
      </c>
      <c r="H108" s="144" t="s">
        <v>70</v>
      </c>
      <c r="I108" s="144" t="s">
        <v>71</v>
      </c>
      <c r="J108" s="144" t="s">
        <v>72</v>
      </c>
      <c r="K108" s="144" t="s">
        <v>73</v>
      </c>
      <c r="L108" s="144" t="s">
        <v>74</v>
      </c>
      <c r="M108" s="144" t="s">
        <v>75</v>
      </c>
      <c r="N108" s="144" t="s">
        <v>76</v>
      </c>
      <c r="O108" s="144" t="s">
        <v>77</v>
      </c>
      <c r="P108" s="144" t="s">
        <v>78</v>
      </c>
      <c r="Q108" s="144" t="s">
        <v>79</v>
      </c>
      <c r="R108" s="144" t="s">
        <v>80</v>
      </c>
      <c r="S108" s="144" t="s">
        <v>81</v>
      </c>
      <c r="T108" s="144" t="s">
        <v>82</v>
      </c>
      <c r="U108" s="144" t="s">
        <v>83</v>
      </c>
    </row>
    <row r="109" spans="1:21" x14ac:dyDescent="0.2">
      <c r="A109" s="167"/>
      <c r="B109" s="200" t="s">
        <v>491</v>
      </c>
      <c r="C109" s="73">
        <f t="shared" ref="C109:C133" si="26">G109/E109</f>
        <v>0.5</v>
      </c>
      <c r="D109" s="97">
        <v>9</v>
      </c>
      <c r="E109" s="97">
        <v>20</v>
      </c>
      <c r="F109" s="97">
        <v>7</v>
      </c>
      <c r="G109" s="97">
        <v>10</v>
      </c>
      <c r="H109" s="97">
        <v>1</v>
      </c>
      <c r="I109" s="97">
        <v>0</v>
      </c>
      <c r="J109" s="97">
        <v>0</v>
      </c>
      <c r="K109" s="97">
        <v>3</v>
      </c>
      <c r="L109" s="97">
        <v>2</v>
      </c>
      <c r="M109" s="97">
        <v>2</v>
      </c>
      <c r="N109" s="97">
        <v>2</v>
      </c>
      <c r="O109" s="97">
        <v>1</v>
      </c>
      <c r="P109" s="97">
        <v>1</v>
      </c>
      <c r="Q109" s="97">
        <v>0</v>
      </c>
      <c r="R109" s="97">
        <v>0</v>
      </c>
      <c r="S109" s="73">
        <f t="shared" ref="S109:S132" si="27">(G109+L109+N109)/(E109+L109+N109+Q109+R109)</f>
        <v>0.58333333333333337</v>
      </c>
      <c r="T109" s="73">
        <f t="shared" ref="T109:T132" si="28">(G109+H109+2*I109+3*J109)/E109</f>
        <v>0.55000000000000004</v>
      </c>
      <c r="U109" s="73">
        <f t="shared" ref="U109:U132" si="29">S109+T109</f>
        <v>1.1333333333333333</v>
      </c>
    </row>
    <row r="110" spans="1:21" x14ac:dyDescent="0.2">
      <c r="A110" s="167">
        <v>33</v>
      </c>
      <c r="B110" s="200" t="s">
        <v>487</v>
      </c>
      <c r="C110" s="73">
        <f t="shared" si="26"/>
        <v>0.44947735191637633</v>
      </c>
      <c r="D110" s="97">
        <v>106</v>
      </c>
      <c r="E110" s="97">
        <v>287</v>
      </c>
      <c r="F110" s="97">
        <v>74</v>
      </c>
      <c r="G110" s="97">
        <v>129</v>
      </c>
      <c r="H110" s="97">
        <v>27</v>
      </c>
      <c r="I110" s="97">
        <v>2</v>
      </c>
      <c r="J110" s="97">
        <v>8</v>
      </c>
      <c r="K110" s="97">
        <v>98</v>
      </c>
      <c r="L110" s="97">
        <v>30</v>
      </c>
      <c r="M110" s="97">
        <v>18</v>
      </c>
      <c r="N110" s="97">
        <v>7</v>
      </c>
      <c r="O110" s="97">
        <v>15</v>
      </c>
      <c r="P110" s="97">
        <v>1</v>
      </c>
      <c r="Q110" s="97">
        <v>1</v>
      </c>
      <c r="R110" s="97">
        <v>5</v>
      </c>
      <c r="S110" s="73">
        <f t="shared" si="27"/>
        <v>0.50303030303030305</v>
      </c>
      <c r="T110" s="73">
        <f t="shared" si="28"/>
        <v>0.64111498257839716</v>
      </c>
      <c r="U110" s="73">
        <f t="shared" si="29"/>
        <v>1.1441452856087002</v>
      </c>
    </row>
    <row r="111" spans="1:21" x14ac:dyDescent="0.2">
      <c r="A111" s="167">
        <v>20</v>
      </c>
      <c r="B111" s="200" t="s">
        <v>495</v>
      </c>
      <c r="C111" s="73">
        <f t="shared" si="26"/>
        <v>0.41025641025641024</v>
      </c>
      <c r="D111" s="97">
        <v>14</v>
      </c>
      <c r="E111" s="97">
        <v>39</v>
      </c>
      <c r="F111" s="97">
        <v>7</v>
      </c>
      <c r="G111" s="97">
        <v>16</v>
      </c>
      <c r="H111" s="97">
        <v>2</v>
      </c>
      <c r="I111" s="97">
        <v>0</v>
      </c>
      <c r="J111" s="97">
        <v>0</v>
      </c>
      <c r="K111" s="97">
        <v>9</v>
      </c>
      <c r="L111" s="97">
        <v>4</v>
      </c>
      <c r="M111" s="97">
        <v>8</v>
      </c>
      <c r="N111" s="97">
        <v>1</v>
      </c>
      <c r="O111" s="97">
        <v>1</v>
      </c>
      <c r="P111" s="97">
        <v>0</v>
      </c>
      <c r="Q111" s="97">
        <v>0</v>
      </c>
      <c r="R111" s="97">
        <v>1</v>
      </c>
      <c r="S111" s="73">
        <f t="shared" si="27"/>
        <v>0.46666666666666667</v>
      </c>
      <c r="T111" s="73">
        <f t="shared" si="28"/>
        <v>0.46153846153846156</v>
      </c>
      <c r="U111" s="73">
        <f t="shared" si="29"/>
        <v>0.92820512820512824</v>
      </c>
    </row>
    <row r="112" spans="1:21" x14ac:dyDescent="0.2">
      <c r="A112" s="167">
        <v>32</v>
      </c>
      <c r="B112" s="200" t="s">
        <v>494</v>
      </c>
      <c r="C112" s="73">
        <f t="shared" si="26"/>
        <v>0.40952380952380951</v>
      </c>
      <c r="D112" s="97">
        <v>83</v>
      </c>
      <c r="E112" s="97">
        <v>210</v>
      </c>
      <c r="F112" s="97">
        <v>80</v>
      </c>
      <c r="G112" s="97">
        <v>86</v>
      </c>
      <c r="H112" s="97">
        <v>10</v>
      </c>
      <c r="I112" s="97">
        <v>4</v>
      </c>
      <c r="J112" s="97">
        <v>0</v>
      </c>
      <c r="K112" s="97">
        <v>21</v>
      </c>
      <c r="L112" s="97">
        <v>30</v>
      </c>
      <c r="M112" s="97">
        <v>41</v>
      </c>
      <c r="N112" s="97">
        <v>0</v>
      </c>
      <c r="O112" s="97">
        <v>66</v>
      </c>
      <c r="P112" s="97">
        <v>4</v>
      </c>
      <c r="Q112" s="97">
        <v>1</v>
      </c>
      <c r="R112" s="97">
        <v>0</v>
      </c>
      <c r="S112" s="73">
        <f t="shared" si="27"/>
        <v>0.48132780082987553</v>
      </c>
      <c r="T112" s="73">
        <f t="shared" si="28"/>
        <v>0.49523809523809526</v>
      </c>
      <c r="U112" s="73">
        <f t="shared" si="29"/>
        <v>0.97656589606797084</v>
      </c>
    </row>
    <row r="113" spans="1:21" x14ac:dyDescent="0.2">
      <c r="A113" s="167">
        <v>14</v>
      </c>
      <c r="B113" s="200" t="s">
        <v>483</v>
      </c>
      <c r="C113" s="73">
        <f t="shared" si="26"/>
        <v>0.39393939393939392</v>
      </c>
      <c r="D113" s="97">
        <v>79</v>
      </c>
      <c r="E113" s="97">
        <v>198</v>
      </c>
      <c r="F113" s="97">
        <v>60</v>
      </c>
      <c r="G113" s="97">
        <v>78</v>
      </c>
      <c r="H113" s="97">
        <v>17</v>
      </c>
      <c r="I113" s="97">
        <v>1</v>
      </c>
      <c r="J113" s="97">
        <v>3</v>
      </c>
      <c r="K113" s="97">
        <v>52</v>
      </c>
      <c r="L113" s="97">
        <v>13</v>
      </c>
      <c r="M113" s="97">
        <v>23</v>
      </c>
      <c r="N113" s="97">
        <v>26</v>
      </c>
      <c r="O113" s="97">
        <v>15</v>
      </c>
      <c r="P113" s="97">
        <v>3</v>
      </c>
      <c r="Q113" s="97">
        <v>1</v>
      </c>
      <c r="R113" s="97">
        <v>4</v>
      </c>
      <c r="S113" s="73">
        <f t="shared" si="27"/>
        <v>0.48347107438016529</v>
      </c>
      <c r="T113" s="73">
        <f t="shared" si="28"/>
        <v>0.53535353535353536</v>
      </c>
      <c r="U113" s="73">
        <f t="shared" si="29"/>
        <v>1.0188246097337006</v>
      </c>
    </row>
    <row r="114" spans="1:21" x14ac:dyDescent="0.2">
      <c r="A114" s="167">
        <v>88</v>
      </c>
      <c r="B114" s="200" t="s">
        <v>486</v>
      </c>
      <c r="C114" s="73">
        <f t="shared" si="26"/>
        <v>0.37931034482758619</v>
      </c>
      <c r="D114" s="97">
        <v>11</v>
      </c>
      <c r="E114" s="97">
        <v>29</v>
      </c>
      <c r="F114" s="97">
        <v>5</v>
      </c>
      <c r="G114" s="97">
        <v>11</v>
      </c>
      <c r="H114" s="97">
        <v>2</v>
      </c>
      <c r="I114" s="97">
        <v>0</v>
      </c>
      <c r="J114" s="97">
        <v>0</v>
      </c>
      <c r="K114" s="97">
        <v>6</v>
      </c>
      <c r="L114" s="97">
        <v>5</v>
      </c>
      <c r="M114" s="97">
        <v>5</v>
      </c>
      <c r="N114" s="97">
        <v>0</v>
      </c>
      <c r="O114" s="97">
        <v>0</v>
      </c>
      <c r="P114" s="97">
        <v>1</v>
      </c>
      <c r="Q114" s="97">
        <v>1</v>
      </c>
      <c r="R114" s="97">
        <v>0</v>
      </c>
      <c r="S114" s="73">
        <f t="shared" si="27"/>
        <v>0.45714285714285713</v>
      </c>
      <c r="T114" s="73">
        <f t="shared" si="28"/>
        <v>0.44827586206896552</v>
      </c>
      <c r="U114" s="73">
        <f t="shared" si="29"/>
        <v>0.9054187192118226</v>
      </c>
    </row>
    <row r="115" spans="1:21" x14ac:dyDescent="0.2">
      <c r="A115" s="167">
        <v>4</v>
      </c>
      <c r="B115" s="200" t="s">
        <v>497</v>
      </c>
      <c r="C115" s="73">
        <f t="shared" si="26"/>
        <v>0.375</v>
      </c>
      <c r="D115" s="97">
        <v>2</v>
      </c>
      <c r="E115" s="97">
        <v>8</v>
      </c>
      <c r="F115" s="97">
        <v>6</v>
      </c>
      <c r="G115" s="97">
        <v>3</v>
      </c>
      <c r="H115" s="97">
        <v>0</v>
      </c>
      <c r="I115" s="97">
        <v>0</v>
      </c>
      <c r="J115" s="97">
        <v>0</v>
      </c>
      <c r="K115" s="97">
        <v>4</v>
      </c>
      <c r="L115" s="97">
        <v>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0</v>
      </c>
      <c r="S115" s="73">
        <f t="shared" si="27"/>
        <v>0.5</v>
      </c>
      <c r="T115" s="73">
        <f t="shared" si="28"/>
        <v>0.375</v>
      </c>
      <c r="U115" s="73">
        <f t="shared" si="29"/>
        <v>0.875</v>
      </c>
    </row>
    <row r="116" spans="1:21" x14ac:dyDescent="0.2">
      <c r="A116" s="167">
        <v>0</v>
      </c>
      <c r="B116" s="200" t="s">
        <v>496</v>
      </c>
      <c r="C116" s="73">
        <f t="shared" si="26"/>
        <v>0.36507936507936506</v>
      </c>
      <c r="D116" s="97">
        <v>216</v>
      </c>
      <c r="E116" s="97">
        <v>504</v>
      </c>
      <c r="F116" s="97">
        <v>132</v>
      </c>
      <c r="G116" s="97">
        <v>184</v>
      </c>
      <c r="H116" s="97">
        <v>42</v>
      </c>
      <c r="I116" s="97">
        <v>4</v>
      </c>
      <c r="J116" s="97">
        <v>3</v>
      </c>
      <c r="K116" s="97">
        <v>111</v>
      </c>
      <c r="L116" s="97">
        <v>44</v>
      </c>
      <c r="M116" s="97">
        <v>46</v>
      </c>
      <c r="N116" s="97">
        <v>29</v>
      </c>
      <c r="O116" s="97">
        <v>46</v>
      </c>
      <c r="P116" s="97">
        <v>4</v>
      </c>
      <c r="Q116" s="97">
        <v>1</v>
      </c>
      <c r="R116" s="97">
        <v>4</v>
      </c>
      <c r="S116" s="73">
        <f t="shared" si="27"/>
        <v>0.44158075601374569</v>
      </c>
      <c r="T116" s="73">
        <f t="shared" si="28"/>
        <v>0.48214285714285715</v>
      </c>
      <c r="U116" s="73">
        <f t="shared" si="29"/>
        <v>0.9237236131566029</v>
      </c>
    </row>
    <row r="117" spans="1:21" x14ac:dyDescent="0.2">
      <c r="A117" s="167">
        <v>27</v>
      </c>
      <c r="B117" s="200" t="s">
        <v>490</v>
      </c>
      <c r="C117" s="73">
        <f t="shared" si="26"/>
        <v>0.33940774487471526</v>
      </c>
      <c r="D117" s="97">
        <v>182</v>
      </c>
      <c r="E117" s="97">
        <v>439</v>
      </c>
      <c r="F117" s="97">
        <v>98</v>
      </c>
      <c r="G117" s="97">
        <v>149</v>
      </c>
      <c r="H117" s="97">
        <v>23</v>
      </c>
      <c r="I117" s="97">
        <v>3</v>
      </c>
      <c r="J117" s="97">
        <v>2</v>
      </c>
      <c r="K117" s="97">
        <v>88</v>
      </c>
      <c r="L117" s="97">
        <v>37</v>
      </c>
      <c r="M117" s="97">
        <v>40</v>
      </c>
      <c r="N117" s="97">
        <v>9</v>
      </c>
      <c r="O117" s="97">
        <v>17</v>
      </c>
      <c r="P117" s="97">
        <v>3</v>
      </c>
      <c r="Q117" s="97">
        <v>6</v>
      </c>
      <c r="R117" s="97">
        <v>7</v>
      </c>
      <c r="S117" s="73">
        <f t="shared" si="27"/>
        <v>0.39156626506024095</v>
      </c>
      <c r="T117" s="73">
        <f t="shared" si="28"/>
        <v>0.4191343963553531</v>
      </c>
      <c r="U117" s="73">
        <f t="shared" si="29"/>
        <v>0.81070066141559405</v>
      </c>
    </row>
    <row r="118" spans="1:21" x14ac:dyDescent="0.2">
      <c r="A118" s="167">
        <v>43</v>
      </c>
      <c r="B118" s="200" t="s">
        <v>485</v>
      </c>
      <c r="C118" s="73">
        <f t="shared" si="26"/>
        <v>0.33333333333333331</v>
      </c>
      <c r="D118" s="97">
        <v>19</v>
      </c>
      <c r="E118" s="97">
        <v>57</v>
      </c>
      <c r="F118" s="97">
        <v>23</v>
      </c>
      <c r="G118" s="97">
        <v>19</v>
      </c>
      <c r="H118" s="97">
        <v>2</v>
      </c>
      <c r="I118" s="97">
        <v>0</v>
      </c>
      <c r="J118" s="97">
        <v>0</v>
      </c>
      <c r="K118" s="97">
        <v>9</v>
      </c>
      <c r="L118" s="97">
        <v>8</v>
      </c>
      <c r="M118" s="97">
        <v>10</v>
      </c>
      <c r="N118" s="97">
        <v>2</v>
      </c>
      <c r="O118" s="97">
        <v>10</v>
      </c>
      <c r="P118" s="97">
        <v>1</v>
      </c>
      <c r="Q118" s="97">
        <v>0</v>
      </c>
      <c r="R118" s="97">
        <v>0</v>
      </c>
      <c r="S118" s="73">
        <f t="shared" si="27"/>
        <v>0.43283582089552236</v>
      </c>
      <c r="T118" s="73">
        <f t="shared" si="28"/>
        <v>0.36842105263157893</v>
      </c>
      <c r="U118" s="73">
        <f t="shared" si="29"/>
        <v>0.80125687352710129</v>
      </c>
    </row>
    <row r="119" spans="1:21" x14ac:dyDescent="0.2">
      <c r="A119" s="167">
        <v>1</v>
      </c>
      <c r="B119" s="200" t="s">
        <v>498</v>
      </c>
      <c r="C119" s="73">
        <f t="shared" si="26"/>
        <v>0.32038834951456313</v>
      </c>
      <c r="D119" s="97">
        <v>63</v>
      </c>
      <c r="E119" s="97">
        <v>103</v>
      </c>
      <c r="F119" s="97">
        <v>38</v>
      </c>
      <c r="G119" s="97">
        <v>33</v>
      </c>
      <c r="H119" s="97">
        <v>6</v>
      </c>
      <c r="I119" s="97">
        <v>2</v>
      </c>
      <c r="J119" s="97">
        <v>0</v>
      </c>
      <c r="K119" s="97">
        <v>17</v>
      </c>
      <c r="L119" s="97">
        <v>13</v>
      </c>
      <c r="M119" s="97">
        <v>28</v>
      </c>
      <c r="N119" s="97">
        <v>3</v>
      </c>
      <c r="O119" s="97">
        <v>11</v>
      </c>
      <c r="P119" s="97">
        <v>0</v>
      </c>
      <c r="Q119" s="97">
        <v>0</v>
      </c>
      <c r="R119" s="97">
        <v>0</v>
      </c>
      <c r="S119" s="73">
        <f t="shared" si="27"/>
        <v>0.41176470588235292</v>
      </c>
      <c r="T119" s="73">
        <f t="shared" si="28"/>
        <v>0.41747572815533979</v>
      </c>
      <c r="U119" s="73">
        <f t="shared" si="29"/>
        <v>0.82924043403769265</v>
      </c>
    </row>
    <row r="120" spans="1:21" x14ac:dyDescent="0.2">
      <c r="A120" s="167">
        <v>17</v>
      </c>
      <c r="B120" s="200" t="s">
        <v>481</v>
      </c>
      <c r="C120" s="73">
        <f t="shared" si="26"/>
        <v>0.31920529801324504</v>
      </c>
      <c r="D120" s="97">
        <v>354</v>
      </c>
      <c r="E120" s="97">
        <v>755</v>
      </c>
      <c r="F120" s="97">
        <v>138</v>
      </c>
      <c r="G120" s="97">
        <v>241</v>
      </c>
      <c r="H120" s="97">
        <v>42</v>
      </c>
      <c r="I120" s="97">
        <v>10</v>
      </c>
      <c r="J120" s="97">
        <v>8</v>
      </c>
      <c r="K120" s="97">
        <v>169</v>
      </c>
      <c r="L120" s="97">
        <v>88</v>
      </c>
      <c r="M120" s="97">
        <v>147</v>
      </c>
      <c r="N120" s="97">
        <v>15</v>
      </c>
      <c r="O120" s="97">
        <v>30</v>
      </c>
      <c r="P120" s="97">
        <v>3</v>
      </c>
      <c r="Q120" s="97">
        <v>1</v>
      </c>
      <c r="R120" s="97">
        <v>6</v>
      </c>
      <c r="S120" s="73">
        <f t="shared" si="27"/>
        <v>0.39768786127167632</v>
      </c>
      <c r="T120" s="73">
        <f t="shared" si="28"/>
        <v>0.43311258278145698</v>
      </c>
      <c r="U120" s="73">
        <f t="shared" si="29"/>
        <v>0.83080044405313336</v>
      </c>
    </row>
    <row r="121" spans="1:21" x14ac:dyDescent="0.2">
      <c r="A121" s="167">
        <v>3</v>
      </c>
      <c r="B121" s="200" t="s">
        <v>492</v>
      </c>
      <c r="C121" s="73">
        <f t="shared" si="26"/>
        <v>0.3146067415730337</v>
      </c>
      <c r="D121" s="97">
        <v>47</v>
      </c>
      <c r="E121" s="97">
        <v>89</v>
      </c>
      <c r="F121" s="97">
        <v>15</v>
      </c>
      <c r="G121" s="97">
        <v>28</v>
      </c>
      <c r="H121" s="97">
        <v>4</v>
      </c>
      <c r="I121" s="97">
        <v>0</v>
      </c>
      <c r="J121" s="97">
        <v>1</v>
      </c>
      <c r="K121" s="97">
        <v>14</v>
      </c>
      <c r="L121" s="97">
        <v>12</v>
      </c>
      <c r="M121" s="97">
        <v>15</v>
      </c>
      <c r="N121" s="97">
        <v>10</v>
      </c>
      <c r="O121" s="97">
        <v>5</v>
      </c>
      <c r="P121" s="97">
        <v>3</v>
      </c>
      <c r="Q121" s="97">
        <v>1</v>
      </c>
      <c r="R121" s="97">
        <v>2</v>
      </c>
      <c r="S121" s="73">
        <f t="shared" si="27"/>
        <v>0.43859649122807015</v>
      </c>
      <c r="T121" s="73">
        <f t="shared" si="28"/>
        <v>0.39325842696629215</v>
      </c>
      <c r="U121" s="73">
        <f t="shared" si="29"/>
        <v>0.8318549181943623</v>
      </c>
    </row>
    <row r="122" spans="1:21" x14ac:dyDescent="0.2">
      <c r="A122" s="167">
        <v>7</v>
      </c>
      <c r="B122" s="200" t="s">
        <v>428</v>
      </c>
      <c r="C122" s="73">
        <f t="shared" si="26"/>
        <v>0.30303030303030304</v>
      </c>
      <c r="D122" s="97">
        <v>34</v>
      </c>
      <c r="E122" s="97">
        <v>33</v>
      </c>
      <c r="F122" s="97">
        <v>7</v>
      </c>
      <c r="G122" s="97">
        <v>10</v>
      </c>
      <c r="H122" s="97">
        <v>1</v>
      </c>
      <c r="I122" s="97">
        <v>0</v>
      </c>
      <c r="J122" s="97">
        <v>1</v>
      </c>
      <c r="K122" s="97">
        <v>5</v>
      </c>
      <c r="L122" s="97">
        <v>2</v>
      </c>
      <c r="M122" s="97">
        <v>12</v>
      </c>
      <c r="N122" s="97">
        <v>0</v>
      </c>
      <c r="O122" s="97">
        <v>1</v>
      </c>
      <c r="P122" s="97">
        <v>0</v>
      </c>
      <c r="Q122" s="97">
        <v>0</v>
      </c>
      <c r="R122" s="97">
        <v>0</v>
      </c>
      <c r="S122" s="73">
        <f t="shared" si="27"/>
        <v>0.34285714285714286</v>
      </c>
      <c r="T122" s="73">
        <f t="shared" si="28"/>
        <v>0.42424242424242425</v>
      </c>
      <c r="U122" s="73">
        <f t="shared" si="29"/>
        <v>0.76709956709956706</v>
      </c>
    </row>
    <row r="123" spans="1:21" x14ac:dyDescent="0.2">
      <c r="A123" s="167"/>
      <c r="B123" s="200" t="s">
        <v>493</v>
      </c>
      <c r="C123" s="73">
        <f t="shared" si="26"/>
        <v>0.28813559322033899</v>
      </c>
      <c r="D123" s="97">
        <v>24</v>
      </c>
      <c r="E123" s="97">
        <v>59</v>
      </c>
      <c r="F123" s="97">
        <v>11</v>
      </c>
      <c r="G123" s="97">
        <v>17</v>
      </c>
      <c r="H123" s="97">
        <v>0</v>
      </c>
      <c r="I123" s="97">
        <v>0</v>
      </c>
      <c r="J123" s="97">
        <v>1</v>
      </c>
      <c r="K123" s="97">
        <v>9</v>
      </c>
      <c r="L123" s="97">
        <v>3</v>
      </c>
      <c r="M123" s="97">
        <v>6</v>
      </c>
      <c r="N123" s="97">
        <v>1</v>
      </c>
      <c r="O123" s="97">
        <v>3</v>
      </c>
      <c r="P123" s="97">
        <v>1</v>
      </c>
      <c r="Q123" s="97">
        <v>0</v>
      </c>
      <c r="R123" s="97">
        <v>0</v>
      </c>
      <c r="S123" s="73">
        <f t="shared" si="27"/>
        <v>0.33333333333333331</v>
      </c>
      <c r="T123" s="73">
        <f t="shared" si="28"/>
        <v>0.33898305084745761</v>
      </c>
      <c r="U123" s="73">
        <f t="shared" si="29"/>
        <v>0.67231638418079087</v>
      </c>
    </row>
    <row r="124" spans="1:21" x14ac:dyDescent="0.2">
      <c r="A124" s="167">
        <v>21</v>
      </c>
      <c r="B124" s="200" t="s">
        <v>500</v>
      </c>
      <c r="C124" s="73">
        <f t="shared" si="26"/>
        <v>0.25806451612903225</v>
      </c>
      <c r="D124" s="97">
        <v>14</v>
      </c>
      <c r="E124" s="97">
        <v>31</v>
      </c>
      <c r="F124" s="97">
        <v>8</v>
      </c>
      <c r="G124" s="97">
        <v>8</v>
      </c>
      <c r="H124" s="97">
        <v>1</v>
      </c>
      <c r="I124" s="97">
        <v>0</v>
      </c>
      <c r="J124" s="97">
        <v>0</v>
      </c>
      <c r="K124" s="97">
        <v>6</v>
      </c>
      <c r="L124" s="97">
        <v>8</v>
      </c>
      <c r="M124" s="97">
        <v>0</v>
      </c>
      <c r="N124" s="97">
        <v>2</v>
      </c>
      <c r="O124" s="97">
        <v>1</v>
      </c>
      <c r="P124" s="97">
        <v>0</v>
      </c>
      <c r="Q124" s="97">
        <v>0</v>
      </c>
      <c r="R124" s="97">
        <v>0</v>
      </c>
      <c r="S124" s="73">
        <f t="shared" si="27"/>
        <v>0.43902439024390244</v>
      </c>
      <c r="T124" s="73">
        <f t="shared" si="28"/>
        <v>0.29032258064516131</v>
      </c>
      <c r="U124" s="73">
        <f t="shared" si="29"/>
        <v>0.72934697088906375</v>
      </c>
    </row>
    <row r="125" spans="1:21" x14ac:dyDescent="0.2">
      <c r="A125" s="167">
        <v>18</v>
      </c>
      <c r="B125" s="200" t="s">
        <v>501</v>
      </c>
      <c r="C125" s="73">
        <f t="shared" si="26"/>
        <v>0.25</v>
      </c>
      <c r="D125" s="97">
        <v>8</v>
      </c>
      <c r="E125" s="97">
        <v>4</v>
      </c>
      <c r="F125" s="97">
        <v>2</v>
      </c>
      <c r="G125" s="97">
        <v>1</v>
      </c>
      <c r="H125" s="97">
        <v>0</v>
      </c>
      <c r="I125" s="97">
        <v>0</v>
      </c>
      <c r="J125" s="97">
        <v>0</v>
      </c>
      <c r="K125" s="97">
        <v>0</v>
      </c>
      <c r="L125" s="97">
        <v>0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0</v>
      </c>
      <c r="S125" s="73">
        <f t="shared" si="27"/>
        <v>0.25</v>
      </c>
      <c r="T125" s="73">
        <f t="shared" si="28"/>
        <v>0.25</v>
      </c>
      <c r="U125" s="73">
        <f t="shared" si="29"/>
        <v>0.5</v>
      </c>
    </row>
    <row r="126" spans="1:21" x14ac:dyDescent="0.2">
      <c r="A126" s="167">
        <v>5</v>
      </c>
      <c r="B126" s="200" t="s">
        <v>502</v>
      </c>
      <c r="C126" s="73">
        <f t="shared" si="26"/>
        <v>0.23880597014925373</v>
      </c>
      <c r="D126" s="97">
        <v>32</v>
      </c>
      <c r="E126" s="97">
        <v>67</v>
      </c>
      <c r="F126" s="97">
        <v>14</v>
      </c>
      <c r="G126" s="97">
        <v>16</v>
      </c>
      <c r="H126" s="97">
        <v>3</v>
      </c>
      <c r="I126" s="97">
        <v>1</v>
      </c>
      <c r="J126" s="97">
        <v>0</v>
      </c>
      <c r="K126" s="97">
        <v>12</v>
      </c>
      <c r="L126" s="97">
        <v>8</v>
      </c>
      <c r="M126" s="97">
        <v>15</v>
      </c>
      <c r="N126" s="97">
        <v>4</v>
      </c>
      <c r="O126" s="97">
        <v>6</v>
      </c>
      <c r="P126" s="97">
        <v>2</v>
      </c>
      <c r="Q126" s="97">
        <v>0</v>
      </c>
      <c r="R126" s="97">
        <v>2</v>
      </c>
      <c r="S126" s="73">
        <f t="shared" si="27"/>
        <v>0.34567901234567899</v>
      </c>
      <c r="T126" s="73">
        <f t="shared" si="28"/>
        <v>0.31343283582089554</v>
      </c>
      <c r="U126" s="73">
        <f t="shared" si="29"/>
        <v>0.65911184816657453</v>
      </c>
    </row>
    <row r="127" spans="1:21" x14ac:dyDescent="0.2">
      <c r="A127" s="167">
        <v>11</v>
      </c>
      <c r="B127" s="200" t="s">
        <v>499</v>
      </c>
      <c r="C127" s="73">
        <f t="shared" si="26"/>
        <v>0.23671497584541062</v>
      </c>
      <c r="D127" s="97">
        <v>212</v>
      </c>
      <c r="E127" s="97">
        <v>414</v>
      </c>
      <c r="F127" s="97">
        <v>81</v>
      </c>
      <c r="G127" s="97">
        <v>98</v>
      </c>
      <c r="H127" s="97">
        <v>4</v>
      </c>
      <c r="I127" s="97">
        <v>0</v>
      </c>
      <c r="J127" s="97">
        <v>0</v>
      </c>
      <c r="K127" s="97">
        <v>61</v>
      </c>
      <c r="L127" s="97">
        <v>63</v>
      </c>
      <c r="M127" s="97">
        <v>70</v>
      </c>
      <c r="N127" s="97">
        <v>31</v>
      </c>
      <c r="O127" s="97">
        <v>12</v>
      </c>
      <c r="P127" s="97">
        <v>0</v>
      </c>
      <c r="Q127" s="97">
        <v>3</v>
      </c>
      <c r="R127" s="97">
        <v>2</v>
      </c>
      <c r="S127" s="73">
        <f t="shared" si="27"/>
        <v>0.3742690058479532</v>
      </c>
      <c r="T127" s="73">
        <f t="shared" si="28"/>
        <v>0.24637681159420291</v>
      </c>
      <c r="U127" s="73">
        <f t="shared" si="29"/>
        <v>0.62064581744215608</v>
      </c>
    </row>
    <row r="128" spans="1:21" x14ac:dyDescent="0.2">
      <c r="A128" s="167">
        <v>2</v>
      </c>
      <c r="B128" s="200" t="s">
        <v>484</v>
      </c>
      <c r="C128" s="73">
        <f t="shared" si="26"/>
        <v>0.23529411764705882</v>
      </c>
      <c r="D128" s="97">
        <v>13</v>
      </c>
      <c r="E128" s="97">
        <v>34</v>
      </c>
      <c r="F128" s="97">
        <v>9</v>
      </c>
      <c r="G128" s="97">
        <v>8</v>
      </c>
      <c r="H128" s="97">
        <v>2</v>
      </c>
      <c r="I128" s="97">
        <v>1</v>
      </c>
      <c r="J128" s="97">
        <v>0</v>
      </c>
      <c r="K128" s="97">
        <v>3</v>
      </c>
      <c r="L128" s="97">
        <v>3</v>
      </c>
      <c r="M128" s="97">
        <v>15</v>
      </c>
      <c r="N128" s="97">
        <v>0</v>
      </c>
      <c r="O128" s="97">
        <v>6</v>
      </c>
      <c r="P128" s="97">
        <v>1</v>
      </c>
      <c r="Q128" s="97">
        <v>0</v>
      </c>
      <c r="R128" s="97">
        <v>0</v>
      </c>
      <c r="S128" s="73">
        <f t="shared" si="27"/>
        <v>0.29729729729729731</v>
      </c>
      <c r="T128" s="73">
        <f t="shared" si="28"/>
        <v>0.35294117647058826</v>
      </c>
      <c r="U128" s="73">
        <f t="shared" si="29"/>
        <v>0.65023847376788557</v>
      </c>
    </row>
    <row r="129" spans="1:21" x14ac:dyDescent="0.2">
      <c r="A129" s="167">
        <v>52</v>
      </c>
      <c r="B129" s="200" t="s">
        <v>503</v>
      </c>
      <c r="C129" s="73">
        <f t="shared" si="26"/>
        <v>0.2</v>
      </c>
      <c r="D129" s="97">
        <v>10</v>
      </c>
      <c r="E129" s="97">
        <v>5</v>
      </c>
      <c r="F129" s="97">
        <v>1</v>
      </c>
      <c r="G129" s="97">
        <v>1</v>
      </c>
      <c r="H129" s="97">
        <v>0</v>
      </c>
      <c r="I129" s="97">
        <v>0</v>
      </c>
      <c r="J129" s="97">
        <v>0</v>
      </c>
      <c r="K129" s="97">
        <v>1</v>
      </c>
      <c r="L129" s="97">
        <v>0</v>
      </c>
      <c r="M129" s="97">
        <v>1</v>
      </c>
      <c r="N129" s="97">
        <v>0</v>
      </c>
      <c r="O129" s="97">
        <v>0</v>
      </c>
      <c r="P129" s="97">
        <v>0</v>
      </c>
      <c r="Q129" s="97">
        <v>0</v>
      </c>
      <c r="R129" s="97">
        <v>0</v>
      </c>
      <c r="S129" s="73">
        <f t="shared" si="27"/>
        <v>0.2</v>
      </c>
      <c r="T129" s="73">
        <f t="shared" si="28"/>
        <v>0.2</v>
      </c>
      <c r="U129" s="73">
        <f t="shared" si="29"/>
        <v>0.4</v>
      </c>
    </row>
    <row r="130" spans="1:21" x14ac:dyDescent="0.2">
      <c r="A130" s="167">
        <v>47</v>
      </c>
      <c r="B130" s="200" t="s">
        <v>504</v>
      </c>
      <c r="C130" s="73">
        <f t="shared" si="26"/>
        <v>0.17741935483870969</v>
      </c>
      <c r="D130" s="97">
        <v>198</v>
      </c>
      <c r="E130" s="97">
        <v>310</v>
      </c>
      <c r="F130" s="97">
        <v>30</v>
      </c>
      <c r="G130" s="97">
        <v>55</v>
      </c>
      <c r="H130" s="97">
        <v>7</v>
      </c>
      <c r="I130" s="97">
        <v>0</v>
      </c>
      <c r="J130" s="97">
        <v>0</v>
      </c>
      <c r="K130" s="97">
        <v>28</v>
      </c>
      <c r="L130" s="97">
        <v>16</v>
      </c>
      <c r="M130" s="97">
        <v>94</v>
      </c>
      <c r="N130" s="97">
        <v>6</v>
      </c>
      <c r="O130" s="97">
        <v>1</v>
      </c>
      <c r="P130" s="97">
        <v>1</v>
      </c>
      <c r="Q130" s="97">
        <v>2</v>
      </c>
      <c r="R130" s="97">
        <v>1</v>
      </c>
      <c r="S130" s="73">
        <f t="shared" si="27"/>
        <v>0.2298507462686567</v>
      </c>
      <c r="T130" s="73">
        <f t="shared" si="28"/>
        <v>0.2</v>
      </c>
      <c r="U130" s="73">
        <f t="shared" si="29"/>
        <v>0.42985074626865671</v>
      </c>
    </row>
    <row r="131" spans="1:21" x14ac:dyDescent="0.2">
      <c r="A131" s="167">
        <v>25</v>
      </c>
      <c r="B131" s="200" t="s">
        <v>439</v>
      </c>
      <c r="C131" s="73">
        <f t="shared" si="26"/>
        <v>9.7560975609756101E-2</v>
      </c>
      <c r="D131" s="97">
        <v>65</v>
      </c>
      <c r="E131" s="97">
        <v>41</v>
      </c>
      <c r="F131" s="97">
        <v>6</v>
      </c>
      <c r="G131" s="97">
        <v>4</v>
      </c>
      <c r="H131" s="97">
        <v>0</v>
      </c>
      <c r="I131" s="97">
        <v>0</v>
      </c>
      <c r="J131" s="97">
        <v>0</v>
      </c>
      <c r="K131" s="97">
        <v>4</v>
      </c>
      <c r="L131" s="97">
        <v>4</v>
      </c>
      <c r="M131" s="97">
        <v>23</v>
      </c>
      <c r="N131" s="97">
        <v>0</v>
      </c>
      <c r="O131" s="97">
        <v>1</v>
      </c>
      <c r="P131" s="97">
        <v>0</v>
      </c>
      <c r="Q131" s="97">
        <v>0</v>
      </c>
      <c r="R131" s="97">
        <v>0</v>
      </c>
      <c r="S131" s="73">
        <f t="shared" si="27"/>
        <v>0.17777777777777778</v>
      </c>
      <c r="T131" s="73">
        <f t="shared" si="28"/>
        <v>9.7560975609756101E-2</v>
      </c>
      <c r="U131" s="73">
        <f t="shared" si="29"/>
        <v>0.27533875338753389</v>
      </c>
    </row>
    <row r="132" spans="1:21" x14ac:dyDescent="0.2">
      <c r="A132" s="167">
        <v>25</v>
      </c>
      <c r="B132" s="200" t="s">
        <v>505</v>
      </c>
      <c r="C132" s="73">
        <f t="shared" si="26"/>
        <v>0</v>
      </c>
      <c r="D132" s="97">
        <v>1</v>
      </c>
      <c r="E132" s="97">
        <v>3</v>
      </c>
      <c r="F132" s="97">
        <v>0</v>
      </c>
      <c r="G132" s="97">
        <v>0</v>
      </c>
      <c r="H132" s="97">
        <v>0</v>
      </c>
      <c r="I132" s="97">
        <v>0</v>
      </c>
      <c r="J132" s="97">
        <v>0</v>
      </c>
      <c r="K132" s="97">
        <v>0</v>
      </c>
      <c r="L132" s="97">
        <v>0</v>
      </c>
      <c r="M132" s="97">
        <v>2</v>
      </c>
      <c r="N132" s="97">
        <v>0</v>
      </c>
      <c r="O132" s="97">
        <v>0</v>
      </c>
      <c r="P132" s="97">
        <v>0</v>
      </c>
      <c r="Q132" s="97">
        <v>0</v>
      </c>
      <c r="R132" s="97">
        <v>0</v>
      </c>
      <c r="S132" s="73">
        <f t="shared" si="27"/>
        <v>0</v>
      </c>
      <c r="T132" s="73">
        <f t="shared" si="28"/>
        <v>0</v>
      </c>
      <c r="U132" s="73">
        <f t="shared" si="29"/>
        <v>0</v>
      </c>
    </row>
    <row r="133" spans="1:21" x14ac:dyDescent="0.2">
      <c r="A133" s="165"/>
      <c r="B133" s="163" t="s">
        <v>110</v>
      </c>
      <c r="C133" s="181">
        <f t="shared" si="26"/>
        <v>0.32227868414014443</v>
      </c>
      <c r="D133" s="218"/>
      <c r="E133" s="218">
        <f>SUM(E109:E132)</f>
        <v>3739</v>
      </c>
      <c r="F133" s="218">
        <f t="shared" ref="F133:P133" si="30">SUM(F109:F132)</f>
        <v>852</v>
      </c>
      <c r="G133" s="218">
        <f t="shared" si="30"/>
        <v>1205</v>
      </c>
      <c r="H133" s="218">
        <f t="shared" si="30"/>
        <v>196</v>
      </c>
      <c r="I133" s="218">
        <f t="shared" si="30"/>
        <v>28</v>
      </c>
      <c r="J133" s="218">
        <f t="shared" si="30"/>
        <v>27</v>
      </c>
      <c r="K133" s="218">
        <f t="shared" si="30"/>
        <v>730</v>
      </c>
      <c r="L133" s="218">
        <f t="shared" si="30"/>
        <v>395</v>
      </c>
      <c r="M133" s="218">
        <f t="shared" si="30"/>
        <v>621</v>
      </c>
      <c r="N133" s="218">
        <f t="shared" si="30"/>
        <v>148</v>
      </c>
      <c r="O133" s="218">
        <f t="shared" si="30"/>
        <v>248</v>
      </c>
      <c r="P133" s="218">
        <f t="shared" si="30"/>
        <v>29</v>
      </c>
      <c r="Q133" s="174">
        <f t="shared" ref="Q133:R133" si="31">SUM(Q109:Q132)</f>
        <v>18</v>
      </c>
      <c r="R133" s="174">
        <f t="shared" si="31"/>
        <v>34</v>
      </c>
      <c r="S133" s="195">
        <f t="shared" ref="S133" si="32">(G133+L133+N133)/(E133+L133+N133+Q133+R133)</f>
        <v>0.40332256575911396</v>
      </c>
      <c r="T133" s="195">
        <f t="shared" ref="T133" si="33">(G133+H133+2*I133+3*J133)/E133</f>
        <v>0.41133993046269057</v>
      </c>
      <c r="U133" s="195">
        <f t="shared" ref="U133" si="34">S133+T133</f>
        <v>0.81466249622180453</v>
      </c>
    </row>
    <row r="135" spans="1:21" ht="16.5" x14ac:dyDescent="0.25">
      <c r="A135" s="161" t="s">
        <v>573</v>
      </c>
    </row>
    <row r="136" spans="1:21" x14ac:dyDescent="0.2">
      <c r="A136" s="104" t="s">
        <v>62</v>
      </c>
      <c r="B136" s="104" t="s">
        <v>63</v>
      </c>
      <c r="C136" s="171" t="s">
        <v>65</v>
      </c>
      <c r="D136" s="171" t="s">
        <v>117</v>
      </c>
      <c r="E136" s="171" t="s">
        <v>118</v>
      </c>
      <c r="F136" s="171" t="s">
        <v>68</v>
      </c>
      <c r="G136" s="171" t="s">
        <v>119</v>
      </c>
      <c r="H136" s="171" t="s">
        <v>69</v>
      </c>
      <c r="I136" s="171" t="s">
        <v>74</v>
      </c>
      <c r="J136" s="171" t="s">
        <v>76</v>
      </c>
      <c r="K136" s="171" t="s">
        <v>75</v>
      </c>
      <c r="L136" s="171" t="s">
        <v>120</v>
      </c>
      <c r="M136" s="171" t="s">
        <v>121</v>
      </c>
      <c r="N136" s="171" t="s">
        <v>122</v>
      </c>
      <c r="O136" s="171" t="s">
        <v>123</v>
      </c>
      <c r="P136" s="171" t="s">
        <v>125</v>
      </c>
      <c r="Q136" s="171" t="s">
        <v>126</v>
      </c>
    </row>
    <row r="137" spans="1:21" x14ac:dyDescent="0.2">
      <c r="A137" s="167">
        <v>33</v>
      </c>
      <c r="B137" s="200" t="s">
        <v>254</v>
      </c>
      <c r="C137" s="97">
        <v>1</v>
      </c>
      <c r="D137" s="97">
        <v>0</v>
      </c>
      <c r="E137" s="78">
        <v>3.3332999999999999</v>
      </c>
      <c r="F137" s="97">
        <v>0</v>
      </c>
      <c r="G137" s="97">
        <v>0</v>
      </c>
      <c r="H137" s="97">
        <v>5</v>
      </c>
      <c r="I137" s="97">
        <v>0</v>
      </c>
      <c r="J137" s="97">
        <v>2</v>
      </c>
      <c r="K137" s="97">
        <v>2</v>
      </c>
      <c r="L137" s="97">
        <v>0</v>
      </c>
      <c r="M137" s="97">
        <v>1</v>
      </c>
      <c r="N137" s="97">
        <v>0</v>
      </c>
      <c r="O137" s="97">
        <v>0</v>
      </c>
      <c r="P137" s="78">
        <f t="shared" ref="P137:P151" si="35">7*(G137/E137)</f>
        <v>0</v>
      </c>
      <c r="Q137" s="78">
        <f t="shared" ref="Q137:Q151" si="36">(H137+I137)/E137</f>
        <v>1.5000150001500014</v>
      </c>
    </row>
    <row r="138" spans="1:21" x14ac:dyDescent="0.2">
      <c r="A138" s="167">
        <v>0</v>
      </c>
      <c r="B138" s="200" t="s">
        <v>496</v>
      </c>
      <c r="C138" s="204">
        <v>20</v>
      </c>
      <c r="D138" s="204">
        <v>6</v>
      </c>
      <c r="E138" s="204">
        <v>58.33</v>
      </c>
      <c r="F138" s="204">
        <v>35</v>
      </c>
      <c r="G138" s="204">
        <v>23</v>
      </c>
      <c r="H138" s="204">
        <v>53</v>
      </c>
      <c r="I138" s="204">
        <v>26</v>
      </c>
      <c r="J138" s="204">
        <v>5</v>
      </c>
      <c r="K138" s="204">
        <v>38</v>
      </c>
      <c r="L138" s="204">
        <v>0</v>
      </c>
      <c r="M138" s="204">
        <v>3</v>
      </c>
      <c r="N138" s="204">
        <v>3</v>
      </c>
      <c r="O138" s="204">
        <v>2</v>
      </c>
      <c r="P138" s="78">
        <f t="shared" si="35"/>
        <v>2.760157723298474</v>
      </c>
      <c r="Q138" s="78">
        <f t="shared" si="36"/>
        <v>1.3543631064632264</v>
      </c>
    </row>
    <row r="139" spans="1:21" x14ac:dyDescent="0.2">
      <c r="A139" s="167">
        <v>14</v>
      </c>
      <c r="B139" s="200" t="s">
        <v>483</v>
      </c>
      <c r="C139" s="204">
        <v>2</v>
      </c>
      <c r="D139" s="204">
        <v>0</v>
      </c>
      <c r="E139" s="204">
        <v>2</v>
      </c>
      <c r="F139" s="204">
        <v>1</v>
      </c>
      <c r="G139" s="204">
        <v>1</v>
      </c>
      <c r="H139" s="204">
        <v>2</v>
      </c>
      <c r="I139" s="204">
        <v>3</v>
      </c>
      <c r="J139" s="204">
        <v>0</v>
      </c>
      <c r="K139" s="204">
        <v>2</v>
      </c>
      <c r="L139" s="204">
        <v>0</v>
      </c>
      <c r="M139" s="204">
        <v>0</v>
      </c>
      <c r="N139" s="204">
        <v>0</v>
      </c>
      <c r="O139" s="204">
        <v>0</v>
      </c>
      <c r="P139" s="78">
        <f t="shared" si="35"/>
        <v>3.5</v>
      </c>
      <c r="Q139" s="78">
        <f t="shared" si="36"/>
        <v>2.5</v>
      </c>
    </row>
    <row r="140" spans="1:21" x14ac:dyDescent="0.2">
      <c r="A140" s="167">
        <v>7</v>
      </c>
      <c r="B140" s="200" t="s">
        <v>267</v>
      </c>
      <c r="C140" s="97">
        <v>24</v>
      </c>
      <c r="D140" s="97">
        <v>15</v>
      </c>
      <c r="E140" s="97">
        <v>104.333</v>
      </c>
      <c r="F140" s="97">
        <v>72</v>
      </c>
      <c r="G140" s="97">
        <v>53</v>
      </c>
      <c r="H140" s="97">
        <v>127</v>
      </c>
      <c r="I140" s="97">
        <v>44</v>
      </c>
      <c r="J140" s="97">
        <v>4</v>
      </c>
      <c r="K140" s="97">
        <v>124</v>
      </c>
      <c r="L140" s="97">
        <v>8</v>
      </c>
      <c r="M140" s="97">
        <v>11</v>
      </c>
      <c r="N140" s="97">
        <v>5</v>
      </c>
      <c r="O140" s="97">
        <v>2</v>
      </c>
      <c r="P140" s="78">
        <f t="shared" si="35"/>
        <v>3.5559219039038465</v>
      </c>
      <c r="Q140" s="78">
        <f t="shared" si="36"/>
        <v>1.6389828721497512</v>
      </c>
    </row>
    <row r="141" spans="1:21" x14ac:dyDescent="0.2">
      <c r="A141" s="167">
        <v>27</v>
      </c>
      <c r="B141" s="200" t="s">
        <v>507</v>
      </c>
      <c r="C141" s="97">
        <v>25</v>
      </c>
      <c r="D141" s="97">
        <v>10</v>
      </c>
      <c r="E141" s="78">
        <v>77.332999999999998</v>
      </c>
      <c r="F141" s="97">
        <v>41</v>
      </c>
      <c r="G141" s="97">
        <v>40</v>
      </c>
      <c r="H141" s="97">
        <v>76</v>
      </c>
      <c r="I141" s="97">
        <v>35</v>
      </c>
      <c r="J141" s="97">
        <v>8</v>
      </c>
      <c r="K141" s="97">
        <v>86</v>
      </c>
      <c r="L141" s="97">
        <v>3</v>
      </c>
      <c r="M141" s="97">
        <v>10</v>
      </c>
      <c r="N141" s="97">
        <v>3</v>
      </c>
      <c r="O141" s="97">
        <v>3</v>
      </c>
      <c r="P141" s="78">
        <f t="shared" si="35"/>
        <v>3.620705261660611</v>
      </c>
      <c r="Q141" s="78">
        <f t="shared" si="36"/>
        <v>1.4353510144440278</v>
      </c>
    </row>
    <row r="142" spans="1:21" x14ac:dyDescent="0.2">
      <c r="A142" s="167">
        <v>25</v>
      </c>
      <c r="B142" s="200" t="s">
        <v>506</v>
      </c>
      <c r="C142" s="97">
        <v>40</v>
      </c>
      <c r="D142" s="97">
        <v>21</v>
      </c>
      <c r="E142" s="97">
        <v>120</v>
      </c>
      <c r="F142" s="97">
        <v>98</v>
      </c>
      <c r="G142" s="97">
        <v>75</v>
      </c>
      <c r="H142" s="97">
        <v>145</v>
      </c>
      <c r="I142" s="97">
        <v>84</v>
      </c>
      <c r="J142" s="97">
        <v>12</v>
      </c>
      <c r="K142" s="97">
        <v>94</v>
      </c>
      <c r="L142" s="97">
        <v>1</v>
      </c>
      <c r="M142" s="97">
        <v>13</v>
      </c>
      <c r="N142" s="97">
        <v>5</v>
      </c>
      <c r="O142" s="97">
        <v>0</v>
      </c>
      <c r="P142" s="78">
        <f t="shared" si="35"/>
        <v>4.375</v>
      </c>
      <c r="Q142" s="78">
        <f t="shared" si="36"/>
        <v>1.9083333333333334</v>
      </c>
    </row>
    <row r="143" spans="1:21" x14ac:dyDescent="0.2">
      <c r="A143" s="167">
        <v>1</v>
      </c>
      <c r="B143" s="200" t="s">
        <v>263</v>
      </c>
      <c r="C143" s="97">
        <v>27</v>
      </c>
      <c r="D143" s="97">
        <v>16</v>
      </c>
      <c r="E143" s="78">
        <v>93.332999999999998</v>
      </c>
      <c r="F143" s="97">
        <v>73</v>
      </c>
      <c r="G143" s="97">
        <v>63</v>
      </c>
      <c r="H143" s="97">
        <v>132</v>
      </c>
      <c r="I143" s="97">
        <v>24</v>
      </c>
      <c r="J143" s="97">
        <v>10</v>
      </c>
      <c r="K143" s="97">
        <v>83</v>
      </c>
      <c r="L143" s="97">
        <v>5</v>
      </c>
      <c r="M143" s="97">
        <v>11</v>
      </c>
      <c r="N143" s="97">
        <v>4</v>
      </c>
      <c r="O143" s="97">
        <v>1</v>
      </c>
      <c r="P143" s="78">
        <f t="shared" si="35"/>
        <v>4.7250168750602679</v>
      </c>
      <c r="Q143" s="78">
        <f t="shared" si="36"/>
        <v>1.6714345408376459</v>
      </c>
    </row>
    <row r="144" spans="1:21" x14ac:dyDescent="0.2">
      <c r="A144" s="167">
        <v>52</v>
      </c>
      <c r="B144" s="200" t="s">
        <v>508</v>
      </c>
      <c r="C144" s="97">
        <v>8</v>
      </c>
      <c r="D144" s="97">
        <v>6</v>
      </c>
      <c r="E144" s="78">
        <v>27.333300000000001</v>
      </c>
      <c r="F144" s="97">
        <v>33</v>
      </c>
      <c r="G144" s="97">
        <v>24</v>
      </c>
      <c r="H144" s="97">
        <v>21</v>
      </c>
      <c r="I144" s="97">
        <v>41</v>
      </c>
      <c r="J144" s="97">
        <v>3</v>
      </c>
      <c r="K144" s="97">
        <v>21</v>
      </c>
      <c r="L144" s="97">
        <v>0</v>
      </c>
      <c r="M144" s="97">
        <v>1</v>
      </c>
      <c r="N144" s="97">
        <v>3</v>
      </c>
      <c r="O144" s="97">
        <v>1</v>
      </c>
      <c r="P144" s="78">
        <f t="shared" si="35"/>
        <v>6.1463489589621449</v>
      </c>
      <c r="Q144" s="78">
        <f t="shared" si="36"/>
        <v>2.2682954491407914</v>
      </c>
    </row>
    <row r="145" spans="1:17" x14ac:dyDescent="0.2">
      <c r="A145" s="167">
        <v>3</v>
      </c>
      <c r="B145" s="200" t="s">
        <v>492</v>
      </c>
      <c r="C145" s="204">
        <v>6</v>
      </c>
      <c r="D145" s="204">
        <v>3</v>
      </c>
      <c r="E145" s="216">
        <v>13.333299999999999</v>
      </c>
      <c r="F145" s="204">
        <v>16</v>
      </c>
      <c r="G145" s="204">
        <v>12</v>
      </c>
      <c r="H145" s="204">
        <v>23</v>
      </c>
      <c r="I145" s="204">
        <v>8</v>
      </c>
      <c r="J145" s="204">
        <v>0</v>
      </c>
      <c r="K145" s="204">
        <v>16</v>
      </c>
      <c r="L145" s="204">
        <v>1</v>
      </c>
      <c r="M145" s="204">
        <v>1</v>
      </c>
      <c r="N145" s="204">
        <v>1</v>
      </c>
      <c r="O145" s="204">
        <v>0</v>
      </c>
      <c r="P145" s="78">
        <f t="shared" si="35"/>
        <v>6.3000157500393756</v>
      </c>
      <c r="Q145" s="78">
        <f t="shared" si="36"/>
        <v>2.3250058125145312</v>
      </c>
    </row>
    <row r="146" spans="1:17" x14ac:dyDescent="0.2">
      <c r="A146" s="167">
        <v>18</v>
      </c>
      <c r="B146" s="200" t="s">
        <v>509</v>
      </c>
      <c r="C146" s="97">
        <v>1</v>
      </c>
      <c r="D146" s="97">
        <v>1</v>
      </c>
      <c r="E146" s="97">
        <v>5</v>
      </c>
      <c r="F146" s="97">
        <v>5</v>
      </c>
      <c r="G146" s="97">
        <v>5</v>
      </c>
      <c r="H146" s="97">
        <v>4</v>
      </c>
      <c r="I146" s="97">
        <v>1</v>
      </c>
      <c r="J146" s="97">
        <v>1</v>
      </c>
      <c r="K146" s="97">
        <v>8</v>
      </c>
      <c r="L146" s="97">
        <v>1</v>
      </c>
      <c r="M146" s="97">
        <v>1</v>
      </c>
      <c r="N146" s="97">
        <v>0</v>
      </c>
      <c r="O146" s="97">
        <v>0</v>
      </c>
      <c r="P146" s="78">
        <f t="shared" si="35"/>
        <v>7</v>
      </c>
      <c r="Q146" s="78">
        <f t="shared" si="36"/>
        <v>1</v>
      </c>
    </row>
    <row r="147" spans="1:17" x14ac:dyDescent="0.2">
      <c r="A147" s="167">
        <v>88</v>
      </c>
      <c r="B147" s="200" t="s">
        <v>261</v>
      </c>
      <c r="C147" s="97">
        <v>2</v>
      </c>
      <c r="D147" s="97">
        <v>0</v>
      </c>
      <c r="E147" s="78">
        <v>2.6665999999999999</v>
      </c>
      <c r="F147" s="97">
        <v>6</v>
      </c>
      <c r="G147" s="97">
        <v>3</v>
      </c>
      <c r="H147" s="97">
        <v>4</v>
      </c>
      <c r="I147" s="97">
        <v>3</v>
      </c>
      <c r="J147" s="97">
        <v>0</v>
      </c>
      <c r="K147" s="97">
        <v>2</v>
      </c>
      <c r="L147" s="97">
        <v>0</v>
      </c>
      <c r="M147" s="97">
        <v>0</v>
      </c>
      <c r="N147" s="97">
        <v>0</v>
      </c>
      <c r="O147" s="97">
        <v>0</v>
      </c>
      <c r="P147" s="78">
        <f t="shared" si="35"/>
        <v>7.8751968799219991</v>
      </c>
      <c r="Q147" s="78">
        <f t="shared" si="36"/>
        <v>2.6250656266406662</v>
      </c>
    </row>
    <row r="148" spans="1:17" x14ac:dyDescent="0.2">
      <c r="A148" s="167">
        <v>47</v>
      </c>
      <c r="B148" s="200" t="s">
        <v>510</v>
      </c>
      <c r="C148" s="97">
        <v>4</v>
      </c>
      <c r="D148" s="97">
        <v>2</v>
      </c>
      <c r="E148" s="78">
        <v>13.33333</v>
      </c>
      <c r="F148" s="97">
        <v>17</v>
      </c>
      <c r="G148" s="97">
        <v>16</v>
      </c>
      <c r="H148" s="97">
        <v>21</v>
      </c>
      <c r="I148" s="97">
        <v>8</v>
      </c>
      <c r="J148" s="97">
        <v>2</v>
      </c>
      <c r="K148" s="97">
        <v>5</v>
      </c>
      <c r="L148" s="97">
        <v>1</v>
      </c>
      <c r="M148" s="97">
        <v>2</v>
      </c>
      <c r="N148" s="97">
        <v>1</v>
      </c>
      <c r="O148" s="97">
        <v>0</v>
      </c>
      <c r="P148" s="78">
        <f t="shared" si="35"/>
        <v>8.4000021000005241</v>
      </c>
      <c r="Q148" s="78">
        <f t="shared" si="36"/>
        <v>2.1750005437501359</v>
      </c>
    </row>
    <row r="149" spans="1:17" x14ac:dyDescent="0.2">
      <c r="A149" s="167">
        <v>21</v>
      </c>
      <c r="B149" s="200" t="s">
        <v>511</v>
      </c>
      <c r="C149" s="97">
        <v>1</v>
      </c>
      <c r="D149" s="97">
        <v>1</v>
      </c>
      <c r="E149" s="78">
        <v>1.666666</v>
      </c>
      <c r="F149" s="97">
        <v>5</v>
      </c>
      <c r="G149" s="97">
        <v>4</v>
      </c>
      <c r="H149" s="97">
        <v>2</v>
      </c>
      <c r="I149" s="97">
        <v>6</v>
      </c>
      <c r="J149" s="97">
        <v>0</v>
      </c>
      <c r="K149" s="97">
        <v>1</v>
      </c>
      <c r="L149" s="97">
        <v>0</v>
      </c>
      <c r="M149" s="97">
        <v>0</v>
      </c>
      <c r="N149" s="97">
        <v>0</v>
      </c>
      <c r="O149" s="97">
        <v>0</v>
      </c>
      <c r="P149" s="78">
        <f t="shared" si="35"/>
        <v>16.800006720002688</v>
      </c>
      <c r="Q149" s="78">
        <f t="shared" si="36"/>
        <v>4.800001920000768</v>
      </c>
    </row>
    <row r="150" spans="1:17" x14ac:dyDescent="0.2">
      <c r="A150" s="167">
        <v>17</v>
      </c>
      <c r="B150" s="200" t="s">
        <v>481</v>
      </c>
      <c r="C150" s="217">
        <v>1</v>
      </c>
      <c r="D150" s="217">
        <v>1</v>
      </c>
      <c r="E150" s="217">
        <v>1</v>
      </c>
      <c r="F150" s="217">
        <v>5</v>
      </c>
      <c r="G150" s="217">
        <v>5</v>
      </c>
      <c r="H150" s="217">
        <v>1</v>
      </c>
      <c r="I150" s="217">
        <v>5</v>
      </c>
      <c r="J150" s="217">
        <v>0</v>
      </c>
      <c r="K150" s="217">
        <v>1</v>
      </c>
      <c r="L150" s="217">
        <v>0</v>
      </c>
      <c r="M150" s="217">
        <v>0</v>
      </c>
      <c r="N150" s="217">
        <v>0</v>
      </c>
      <c r="O150" s="217">
        <v>0</v>
      </c>
      <c r="P150" s="78">
        <f t="shared" si="35"/>
        <v>35</v>
      </c>
      <c r="Q150" s="78">
        <f t="shared" si="36"/>
        <v>6</v>
      </c>
    </row>
    <row r="151" spans="1:17" x14ac:dyDescent="0.2">
      <c r="A151" s="179"/>
      <c r="B151" s="180" t="s">
        <v>110</v>
      </c>
      <c r="C151" s="179" t="s">
        <v>19</v>
      </c>
      <c r="D151" s="179" t="s">
        <v>19</v>
      </c>
      <c r="E151" s="179">
        <f t="shared" ref="E151" si="37">SUM(E137:E150)</f>
        <v>522.995496</v>
      </c>
      <c r="F151" s="179">
        <f t="shared" ref="F151" si="38">SUM(F137:F150)</f>
        <v>407</v>
      </c>
      <c r="G151" s="179">
        <f t="shared" ref="G151" si="39">SUM(G137:G150)</f>
        <v>324</v>
      </c>
      <c r="H151" s="179">
        <f t="shared" ref="H151" si="40">SUM(H137:H150)</f>
        <v>616</v>
      </c>
      <c r="I151" s="179">
        <f t="shared" ref="I151" si="41">SUM(I137:I150)</f>
        <v>288</v>
      </c>
      <c r="J151" s="179">
        <f t="shared" ref="J151" si="42">SUM(J137:J150)</f>
        <v>47</v>
      </c>
      <c r="K151" s="179">
        <f t="shared" ref="K151" si="43">SUM(K137:K150)</f>
        <v>483</v>
      </c>
      <c r="L151" s="179">
        <f t="shared" ref="L151" si="44">SUM(L137:L150)</f>
        <v>20</v>
      </c>
      <c r="M151" s="179">
        <f t="shared" ref="M151" si="45">SUM(M137:M150)</f>
        <v>54</v>
      </c>
      <c r="N151" s="179">
        <f t="shared" ref="N151" si="46">SUM(N137:N150)</f>
        <v>25</v>
      </c>
      <c r="O151" s="179">
        <f t="shared" ref="O151" si="47">SUM(O137:O150)</f>
        <v>9</v>
      </c>
      <c r="P151" s="166">
        <f t="shared" si="35"/>
        <v>4.3365574222841872</v>
      </c>
      <c r="Q151" s="166">
        <f t="shared" si="36"/>
        <v>1.7285043693760604</v>
      </c>
    </row>
  </sheetData>
  <sortState xmlns:xlrd2="http://schemas.microsoft.com/office/spreadsheetml/2017/richdata2" ref="A137:Q150">
    <sortCondition ref="P137:P150"/>
  </sortState>
  <hyperlinks>
    <hyperlink ref="A2" r:id="rId1" display="https://www.leaguelineup.com/teams_baseball.asp?url=ontarioseniorbaseball&amp;teamid=5288492&amp;stats=OFFENSE&amp;ss=999" xr:uid="{516C0597-55C1-4649-A9D1-1DA930A3D12D}"/>
    <hyperlink ref="B2" r:id="rId2" display="https://www.leaguelineup.com/teams_baseball.asp?url=ontarioseniorbaseball&amp;teamid=5288492&amp;stats=OFFENSE&amp;ss=998" xr:uid="{E5E14DA6-8137-4790-A9A5-F53D4AFC7C16}"/>
    <hyperlink ref="C2" r:id="rId3" display="https://www.leaguelineup.com/teams_baseball.asp?url=ontarioseniorbaseball&amp;teamid=5288492&amp;stats=OFFENSE&amp;ss=033" xr:uid="{428B56CC-8167-4C1B-B546-46151E08F54A}"/>
    <hyperlink ref="D2" r:id="rId4" display="https://www.leaguelineup.com/teams_baseball.asp?url=ontarioseniorbaseball&amp;teamid=5288492&amp;stats=OFFENSE&amp;ss=013" xr:uid="{34DE6847-EB3C-44E5-94AE-51D1A4051BF5}"/>
    <hyperlink ref="E2" r:id="rId5" display="https://www.leaguelineup.com/teams_baseball.asp?url=ontarioseniorbaseball&amp;teamid=5288492&amp;stats=OFFENSE&amp;ss=065" xr:uid="{3CD36204-DCBA-499D-B158-65652455A991}"/>
    <hyperlink ref="F2" r:id="rId6" display="https://www.leaguelineup.com/teams_baseball.asp?url=ontarioseniorbaseball&amp;teamid=5288492&amp;stats=OFFENSE&amp;ss=015" xr:uid="{1620C748-DDBD-45D5-8D44-AEE4470D920E}"/>
    <hyperlink ref="G2" r:id="rId7" display="https://www.leaguelineup.com/teams_baseball.asp?url=ontarioseniorbaseball&amp;teamid=5288492&amp;stats=OFFENSE&amp;ss=016" xr:uid="{D47DDAF2-6387-4AB1-9C28-DF1FC84ECF96}"/>
    <hyperlink ref="H2" r:id="rId8" display="https://www.leaguelineup.com/teams_baseball.asp?url=ontarioseniorbaseball&amp;teamid=5288492&amp;stats=OFFENSE&amp;ss=017" xr:uid="{FBE45EAB-64EE-4310-8D1D-B4F291A46DDE}"/>
    <hyperlink ref="I2" r:id="rId9" display="https://www.leaguelineup.com/teams_baseball.asp?url=ontarioseniorbaseball&amp;teamid=5288492&amp;stats=OFFENSE&amp;ss=018" xr:uid="{03645A63-E496-42C4-B637-F635497983A2}"/>
    <hyperlink ref="J2" r:id="rId10" display="https://www.leaguelineup.com/teams_baseball.asp?url=ontarioseniorbaseball&amp;teamid=5288492&amp;stats=OFFENSE&amp;ss=019" xr:uid="{D86E7559-25E9-4D3A-B84C-B831FA268238}"/>
    <hyperlink ref="K2" r:id="rId11" display="https://www.leaguelineup.com/teams_baseball.asp?url=ontarioseniorbaseball&amp;teamid=5288492&amp;stats=OFFENSE&amp;ss=020" xr:uid="{DABB91D1-0F66-4150-964D-50E4847AF01A}"/>
    <hyperlink ref="L2" r:id="rId12" display="https://www.leaguelineup.com/teams_baseball.asp?url=ontarioseniorbaseball&amp;teamid=5288492&amp;stats=OFFENSE&amp;ss=021" xr:uid="{61228A97-FB80-4F9D-8C33-127F26F3D02E}"/>
    <hyperlink ref="M2" r:id="rId13" display="https://www.leaguelineup.com/teams_baseball.asp?url=ontarioseniorbaseball&amp;teamid=5288492&amp;stats=OFFENSE&amp;ss=022" xr:uid="{53177B0A-65B9-474A-BFEB-4DC157203767}"/>
    <hyperlink ref="N2" r:id="rId14" display="https://www.leaguelineup.com/teams_baseball.asp?url=ontarioseniorbaseball&amp;teamid=5288492&amp;stats=OFFENSE&amp;ss=023" xr:uid="{72F76CFC-4442-4FB9-8FA5-81FA278A4154}"/>
    <hyperlink ref="O2" r:id="rId15" display="https://www.leaguelineup.com/teams_baseball.asp?url=ontarioseniorbaseball&amp;teamid=5288492&amp;stats=OFFENSE&amp;ss=024" xr:uid="{21DB54BE-3283-4D32-82EC-7F763235984E}"/>
    <hyperlink ref="P2" r:id="rId16" display="https://www.leaguelineup.com/teams_baseball.asp?url=ontarioseniorbaseball&amp;teamid=5288492&amp;stats=OFFENSE&amp;ss=026" xr:uid="{28174376-82C2-41DC-A73E-9242FE36725B}"/>
    <hyperlink ref="Q2" r:id="rId17" display="https://www.leaguelineup.com/teams_baseball.asp?url=ontarioseniorbaseball&amp;teamid=5288492&amp;stats=OFFENSE&amp;ss=027" xr:uid="{5E329D89-AC1C-4503-A04A-6749F96494DB}"/>
    <hyperlink ref="R2" r:id="rId18" display="https://www.leaguelineup.com/teams_baseball.asp?url=ontarioseniorbaseball&amp;teamid=5288492&amp;stats=OFFENSE&amp;ss=028" xr:uid="{CAD5FC02-7ECA-40BF-8E15-3D5ADE24B5C8}"/>
    <hyperlink ref="S2" r:id="rId19" display="https://www.leaguelineup.com/teams_baseball.asp?url=ontarioseniorbaseball&amp;teamid=5288492&amp;stats=OFFENSE&amp;ss=029" xr:uid="{77FD8B4A-D8E2-47B4-A922-BDF006C99BD8}"/>
    <hyperlink ref="T2" r:id="rId20" display="https://www.leaguelineup.com/teams_baseball.asp?url=ontarioseniorbaseball&amp;teamid=5288492&amp;stats=OFFENSE&amp;ss=034" xr:uid="{4BB9EA20-34B5-476D-984B-377F3E6B09FB}"/>
    <hyperlink ref="U2" r:id="rId21" display="https://www.leaguelineup.com/teams_baseball.asp?url=ontarioseniorbaseball&amp;teamid=5288492&amp;stats=OFFENSE&amp;ss=035" xr:uid="{40AF8DF0-811D-4662-AD6D-2470F15F2A05}"/>
    <hyperlink ref="V2" r:id="rId22" display="https://www.leaguelineup.com/teams_baseball.asp?url=ontarioseniorbaseball&amp;teamid=5288492&amp;stats=OFFENSE&amp;ss=063" xr:uid="{A109E964-A8C2-4B1A-824E-D867A4E20A46}"/>
    <hyperlink ref="A30" r:id="rId23" display="https://www.leaguelineup.com/teams_baseball.asp?url=ontarioseniorbaseball&amp;teamid=7289655&amp;stats=OFFENSE&amp;ss=999" xr:uid="{E8F28BEE-EF7A-48FE-98D6-430BB0D7A062}"/>
    <hyperlink ref="B30" r:id="rId24" display="https://www.leaguelineup.com/teams_baseball.asp?url=ontarioseniorbaseball&amp;teamid=7289655&amp;stats=OFFENSE&amp;ss=998" xr:uid="{156BBC3A-5E90-44DE-B170-13EA690A8815}"/>
    <hyperlink ref="C30" r:id="rId25" display="https://www.leaguelineup.com/teams_baseball.asp?url=ontarioseniorbaseball&amp;teamid=7289655&amp;stats=OFFENSE&amp;ss=033" xr:uid="{54038527-82DA-497F-A055-939C48D3BBE4}"/>
    <hyperlink ref="D30" r:id="rId26" display="https://www.leaguelineup.com/teams_baseball.asp?url=ontarioseniorbaseball&amp;teamid=7289655&amp;stats=OFFENSE&amp;ss=013" xr:uid="{DCDB11DE-47A5-46F2-9D12-C09EFFB6F1A3}"/>
    <hyperlink ref="E30" r:id="rId27" display="https://www.leaguelineup.com/teams_baseball.asp?url=ontarioseniorbaseball&amp;teamid=7289655&amp;stats=OFFENSE&amp;ss=065" xr:uid="{181A75CB-C5B2-4B16-8747-9EB22EAE1143}"/>
    <hyperlink ref="F30" r:id="rId28" display="https://www.leaguelineup.com/teams_baseball.asp?url=ontarioseniorbaseball&amp;teamid=7289655&amp;stats=OFFENSE&amp;ss=015" xr:uid="{47885585-4109-425B-8D11-AE731B3F31FF}"/>
    <hyperlink ref="G30" r:id="rId29" display="https://www.leaguelineup.com/teams_baseball.asp?url=ontarioseniorbaseball&amp;teamid=7289655&amp;stats=OFFENSE&amp;ss=016" xr:uid="{982A0136-C3CB-4897-8132-0894A8530D24}"/>
    <hyperlink ref="H30" r:id="rId30" display="https://www.leaguelineup.com/teams_baseball.asp?url=ontarioseniorbaseball&amp;teamid=7289655&amp;stats=OFFENSE&amp;ss=017" xr:uid="{2AFDCE0A-EAE5-409E-92B2-460ED5889DEC}"/>
    <hyperlink ref="I30" r:id="rId31" display="https://www.leaguelineup.com/teams_baseball.asp?url=ontarioseniorbaseball&amp;teamid=7289655&amp;stats=OFFENSE&amp;ss=018" xr:uid="{85AE67E5-16EF-487A-8B68-A631279D3160}"/>
    <hyperlink ref="J30" r:id="rId32" display="https://www.leaguelineup.com/teams_baseball.asp?url=ontarioseniorbaseball&amp;teamid=7289655&amp;stats=OFFENSE&amp;ss=019" xr:uid="{0C32B77A-A787-4095-B57B-E817F1995FB8}"/>
    <hyperlink ref="K30" r:id="rId33" display="https://www.leaguelineup.com/teams_baseball.asp?url=ontarioseniorbaseball&amp;teamid=7289655&amp;stats=OFFENSE&amp;ss=020" xr:uid="{3DE2353E-CE42-4FAE-A01F-D99EF858C6D2}"/>
    <hyperlink ref="L30" r:id="rId34" display="https://www.leaguelineup.com/teams_baseball.asp?url=ontarioseniorbaseball&amp;teamid=7289655&amp;stats=OFFENSE&amp;ss=021" xr:uid="{A2C38223-F2EE-4A7B-A024-D6B3CC4677EF}"/>
    <hyperlink ref="M30" r:id="rId35" display="https://www.leaguelineup.com/teams_baseball.asp?url=ontarioseniorbaseball&amp;teamid=7289655&amp;stats=OFFENSE&amp;ss=022" xr:uid="{8DD661FB-EF53-426F-AA3C-B61535574DC4}"/>
    <hyperlink ref="N30" r:id="rId36" display="https://www.leaguelineup.com/teams_baseball.asp?url=ontarioseniorbaseball&amp;teamid=7289655&amp;stats=OFFENSE&amp;ss=023" xr:uid="{9075427A-0679-4CF1-BF8E-A6C12DDAB34B}"/>
    <hyperlink ref="O30" r:id="rId37" display="https://www.leaguelineup.com/teams_baseball.asp?url=ontarioseniorbaseball&amp;teamid=7289655&amp;stats=OFFENSE&amp;ss=024" xr:uid="{56B2364D-5F01-4150-B707-ED939D14118D}"/>
    <hyperlink ref="P30" r:id="rId38" display="https://www.leaguelineup.com/teams_baseball.asp?url=ontarioseniorbaseball&amp;teamid=7289655&amp;stats=OFFENSE&amp;ss=026" xr:uid="{68AC73DC-7937-43E4-B4A4-EA551B49C144}"/>
    <hyperlink ref="Q30" r:id="rId39" display="https://www.leaguelineup.com/teams_baseball.asp?url=ontarioseniorbaseball&amp;teamid=7289655&amp;stats=OFFENSE&amp;ss=027" xr:uid="{DB32DF96-E985-480F-B7C8-B663523B295C}"/>
    <hyperlink ref="R30" r:id="rId40" display="https://www.leaguelineup.com/teams_baseball.asp?url=ontarioseniorbaseball&amp;teamid=7289655&amp;stats=OFFENSE&amp;ss=028" xr:uid="{86EBC87C-1458-4BDB-BBA8-02A8E4A355F9}"/>
    <hyperlink ref="S30" r:id="rId41" display="https://www.leaguelineup.com/teams_baseball.asp?url=ontarioseniorbaseball&amp;teamid=7289655&amp;stats=OFFENSE&amp;ss=029" xr:uid="{EA0F8737-988F-481E-A380-4BB1D9666A6B}"/>
    <hyperlink ref="T30" r:id="rId42" display="https://www.leaguelineup.com/teams_baseball.asp?url=ontarioseniorbaseball&amp;teamid=7289655&amp;stats=OFFENSE&amp;ss=034" xr:uid="{03251680-9880-47DD-A556-ABC83E03E585}"/>
    <hyperlink ref="U30" r:id="rId43" display="https://www.leaguelineup.com/teams_baseball.asp?url=ontarioseniorbaseball&amp;teamid=7289655&amp;stats=OFFENSE&amp;ss=035" xr:uid="{4629E613-B494-4025-A1B8-F1F5E281B596}"/>
    <hyperlink ref="V30" r:id="rId44" display="https://www.leaguelineup.com/teams_baseball.asp?url=ontarioseniorbaseball&amp;teamid=7289655&amp;stats=OFFENSE&amp;ss=063" xr:uid="{7D588BA9-7580-4728-B0B5-453E5083F06A}"/>
    <hyperlink ref="A46" r:id="rId45" display="https://www.leaguelineup.com/teams_baseball.asp?url=ontarioseniorbaseball&amp;teamid=5288492&amp;stats=OFFENSE&amp;ss=999" xr:uid="{C79A9A17-A78D-4719-B105-2D9B9B2DD9E9}"/>
    <hyperlink ref="B46" r:id="rId46" display="https://www.leaguelineup.com/teams_baseball.asp?url=ontarioseniorbaseball&amp;teamid=5288492&amp;stats=OFFENSE&amp;ss=998" xr:uid="{E263A611-D704-45D4-889E-881C07CA57CD}"/>
    <hyperlink ref="C46" r:id="rId47" display="https://www.leaguelineup.com/teams_baseball.asp?url=ontarioseniorbaseball&amp;teamid=5288492&amp;stats=OFFENSE&amp;ss=033" xr:uid="{DE929869-7480-45AB-BFB8-9B79ACD452DA}"/>
    <hyperlink ref="D46" r:id="rId48" display="https://www.leaguelineup.com/teams_baseball.asp?url=ontarioseniorbaseball&amp;teamid=5288492&amp;stats=OFFENSE&amp;ss=013" xr:uid="{18B16FCA-0FAE-487C-AF31-5EEE41E09C2C}"/>
    <hyperlink ref="E46" r:id="rId49" display="https://www.leaguelineup.com/teams_baseball.asp?url=ontarioseniorbaseball&amp;teamid=5288492&amp;stats=OFFENSE&amp;ss=065" xr:uid="{1825773F-D066-4D80-8DA1-8CC78941DF8F}"/>
    <hyperlink ref="F46" r:id="rId50" display="https://www.leaguelineup.com/teams_baseball.asp?url=ontarioseniorbaseball&amp;teamid=5288492&amp;stats=OFFENSE&amp;ss=015" xr:uid="{5186CB09-19F7-4634-8D5C-F730892538EF}"/>
    <hyperlink ref="G46" r:id="rId51" display="https://www.leaguelineup.com/teams_baseball.asp?url=ontarioseniorbaseball&amp;teamid=5288492&amp;stats=OFFENSE&amp;ss=016" xr:uid="{2EB7BA14-970C-42FC-AEEC-54AB5F8322F5}"/>
    <hyperlink ref="H46" r:id="rId52" display="https://www.leaguelineup.com/teams_baseball.asp?url=ontarioseniorbaseball&amp;teamid=5288492&amp;stats=OFFENSE&amp;ss=017" xr:uid="{5D1268E2-E299-433E-9F8D-2E96B536FDF5}"/>
    <hyperlink ref="I46" r:id="rId53" display="https://www.leaguelineup.com/teams_baseball.asp?url=ontarioseniorbaseball&amp;teamid=5288492&amp;stats=OFFENSE&amp;ss=018" xr:uid="{7F029DEC-57D6-4F56-816C-F3948B863B4C}"/>
    <hyperlink ref="J46" r:id="rId54" display="https://www.leaguelineup.com/teams_baseball.asp?url=ontarioseniorbaseball&amp;teamid=5288492&amp;stats=OFFENSE&amp;ss=019" xr:uid="{FC05588A-0CBF-4A9B-9125-36C769AFA43C}"/>
    <hyperlink ref="K46" r:id="rId55" display="https://www.leaguelineup.com/teams_baseball.asp?url=ontarioseniorbaseball&amp;teamid=5288492&amp;stats=OFFENSE&amp;ss=020" xr:uid="{A9241773-B8C3-4DF9-9E99-DE9DF9E9EB1C}"/>
    <hyperlink ref="L46" r:id="rId56" display="https://www.leaguelineup.com/teams_baseball.asp?url=ontarioseniorbaseball&amp;teamid=5288492&amp;stats=OFFENSE&amp;ss=021" xr:uid="{2D0EC1C6-40A2-43DC-A376-921CDB7E0043}"/>
    <hyperlink ref="M46" r:id="rId57" display="https://www.leaguelineup.com/teams_baseball.asp?url=ontarioseniorbaseball&amp;teamid=5288492&amp;stats=OFFENSE&amp;ss=022" xr:uid="{B2770181-3185-40D2-862A-9911ADFF0F01}"/>
    <hyperlink ref="N46" r:id="rId58" display="https://www.leaguelineup.com/teams_baseball.asp?url=ontarioseniorbaseball&amp;teamid=5288492&amp;stats=OFFENSE&amp;ss=023" xr:uid="{E77CA9AC-C7CC-4839-9A25-5B7950F1F93C}"/>
    <hyperlink ref="O46" r:id="rId59" display="https://www.leaguelineup.com/teams_baseball.asp?url=ontarioseniorbaseball&amp;teamid=5288492&amp;stats=OFFENSE&amp;ss=024" xr:uid="{C96F7FC5-1B1D-4C58-865D-76659CE179E5}"/>
    <hyperlink ref="P46" r:id="rId60" display="https://www.leaguelineup.com/teams_baseball.asp?url=ontarioseniorbaseball&amp;teamid=5288492&amp;stats=OFFENSE&amp;ss=026" xr:uid="{991CC052-634B-4AB2-B1D4-B76883F651DA}"/>
    <hyperlink ref="Q46" r:id="rId61" display="https://www.leaguelineup.com/teams_baseball.asp?url=ontarioseniorbaseball&amp;teamid=5288492&amp;stats=OFFENSE&amp;ss=027" xr:uid="{72161378-66C9-40F1-8349-4BBA8C877CC4}"/>
    <hyperlink ref="R46" r:id="rId62" display="https://www.leaguelineup.com/teams_baseball.asp?url=ontarioseniorbaseball&amp;teamid=5288492&amp;stats=OFFENSE&amp;ss=028" xr:uid="{4BC46E5A-A9D3-4AEB-8853-7E6D54A58AE4}"/>
    <hyperlink ref="S46" r:id="rId63" display="https://www.leaguelineup.com/teams_baseball.asp?url=ontarioseniorbaseball&amp;teamid=5288492&amp;stats=OFFENSE&amp;ss=029" xr:uid="{64164AAE-CEE3-4CB4-BC99-54F7E12B93DF}"/>
    <hyperlink ref="T46" r:id="rId64" display="https://www.leaguelineup.com/teams_baseball.asp?url=ontarioseniorbaseball&amp;teamid=5288492&amp;stats=OFFENSE&amp;ss=034" xr:uid="{5C16D9DF-98D0-43BF-B45C-D86FA69EA4A9}"/>
    <hyperlink ref="U46" r:id="rId65" display="https://www.leaguelineup.com/teams_baseball.asp?url=ontarioseniorbaseball&amp;teamid=5288492&amp;stats=OFFENSE&amp;ss=035" xr:uid="{72D0871F-8C6C-4C4C-A58C-BFE3BA3E6DBF}"/>
    <hyperlink ref="V46" r:id="rId66" display="https://www.leaguelineup.com/teams_baseball.asp?url=ontarioseniorbaseball&amp;teamid=5288492&amp;stats=OFFENSE&amp;ss=063" xr:uid="{79408AC1-34AB-473D-877F-1FAA7431A48D}"/>
    <hyperlink ref="A74" r:id="rId67" display="https://www.leaguelineup.com/teams_baseball.asp?url=ontarioseniorbaseball&amp;teamid=5288492&amp;stats=PITCHING&amp;ss=999" xr:uid="{0EAC19B6-3584-4746-8349-9BEAE8317722}"/>
    <hyperlink ref="B74" r:id="rId68" display="https://www.leaguelineup.com/teams_baseball.asp?url=ontarioseniorbaseball&amp;teamid=5288492&amp;stats=PITCHING&amp;ss=998" xr:uid="{BE3FF2A2-979E-4882-A905-8A26FD0E163D}"/>
    <hyperlink ref="C74" r:id="rId69" display="https://www.leaguelineup.com/teams_baseball.asp?url=ontarioseniorbaseball&amp;teamid=5288492&amp;stats=PITCHING&amp;ss=037" xr:uid="{A91F69AD-4A3F-4212-B7C5-7E4AA3E6F55F}"/>
    <hyperlink ref="D74" r:id="rId70" display="https://www.leaguelineup.com/teams_baseball.asp?url=ontarioseniorbaseball&amp;teamid=5288492&amp;stats=PITCHING&amp;ss=038" xr:uid="{3C622902-1C8E-4A9A-8E6B-EA8393F458BA}"/>
    <hyperlink ref="E74" r:id="rId71" display="https://www.leaguelineup.com/teams_baseball.asp?url=ontarioseniorbaseball&amp;teamid=5288492&amp;stats=PITCHING&amp;ss=039" xr:uid="{6B6CD583-90F5-40F3-BFFC-735C20D34C72}"/>
    <hyperlink ref="F74" r:id="rId72" display="https://www.leaguelineup.com/teams_baseball.asp?url=ontarioseniorbaseball&amp;teamid=5288492&amp;stats=PITCHING&amp;ss=040" xr:uid="{2E92C6C1-E1EF-4ED9-9514-AF212AA70890}"/>
    <hyperlink ref="G74" r:id="rId73" display="https://www.leaguelineup.com/teams_baseball.asp?url=ontarioseniorbaseball&amp;teamid=5288492&amp;stats=PITCHING&amp;ss=041" xr:uid="{11539011-3549-49CA-ACAE-F8A101165971}"/>
    <hyperlink ref="H74" r:id="rId74" display="https://www.leaguelineup.com/teams_baseball.asp?url=ontarioseniorbaseball&amp;teamid=5288492&amp;stats=PITCHING&amp;ss=042" xr:uid="{71CC32AD-E9B9-4528-ACF3-0C1EAD77E147}"/>
    <hyperlink ref="I74" r:id="rId75" display="https://www.leaguelineup.com/teams_baseball.asp?url=ontarioseniorbaseball&amp;teamid=5288492&amp;stats=PITCHING&amp;ss=043" xr:uid="{144B1A25-A1B6-427B-B83F-9E70037D6B29}"/>
    <hyperlink ref="J74" r:id="rId76" display="https://www.leaguelineup.com/teams_baseball.asp?url=ontarioseniorbaseball&amp;teamid=5288492&amp;stats=PITCHING&amp;ss=044" xr:uid="{CC1C2FB2-658F-48F5-97A3-2E4C3C78E6FF}"/>
    <hyperlink ref="K74" r:id="rId77" display="https://www.leaguelineup.com/teams_baseball.asp?url=ontarioseniorbaseball&amp;teamid=5288492&amp;stats=PITCHING&amp;ss=046" xr:uid="{D2653135-5897-4293-AA0F-F509B43F972E}"/>
    <hyperlink ref="L74" r:id="rId78" display="https://www.leaguelineup.com/teams_baseball.asp?url=ontarioseniorbaseball&amp;teamid=5288492&amp;stats=PITCHING&amp;ss=047" xr:uid="{12077A78-EF6A-4944-9E1D-BE41325D6B86}"/>
    <hyperlink ref="M74" r:id="rId79" display="https://www.leaguelineup.com/teams_baseball.asp?url=ontarioseniorbaseball&amp;teamid=5288492&amp;stats=PITCHING&amp;ss=048" xr:uid="{B956F04C-ECC6-4F64-BBA3-525F8DB56E20}"/>
    <hyperlink ref="N74" r:id="rId80" display="https://www.leaguelineup.com/teams_baseball.asp?url=ontarioseniorbaseball&amp;teamid=5288492&amp;stats=PITCHING&amp;ss=049" xr:uid="{A34CAA49-F746-4D9A-A2CD-BD9A5EEF139C}"/>
    <hyperlink ref="O74" r:id="rId81" display="https://www.leaguelineup.com/teams_baseball.asp?url=ontarioseniorbaseball&amp;teamid=5288492&amp;stats=PITCHING&amp;ss=050" xr:uid="{1DCA2067-7905-497A-865D-05ADDA75742C}"/>
    <hyperlink ref="P74" r:id="rId82" display="https://www.leaguelineup.com/teams_baseball.asp?url=ontarioseniorbaseball&amp;teamid=5288492&amp;stats=PITCHING&amp;ss=052" xr:uid="{7B2EAD54-9FBF-4FA0-BA72-361D5A72EC94}"/>
    <hyperlink ref="Q74" r:id="rId83" display="https://www.leaguelineup.com/teams_baseball.asp?url=ontarioseniorbaseball&amp;teamid=5288492&amp;stats=PITCHING&amp;ss=053" xr:uid="{C88582AA-83B6-46C3-944A-65A22D6A6977}"/>
    <hyperlink ref="R74" r:id="rId84" display="https://www.leaguelineup.com/teams_baseball.asp?url=ontarioseniorbaseball&amp;teamid=5288492&amp;stats=PITCHING&amp;ss=064" xr:uid="{A242A2B3-623F-41C5-A8CA-0A1A184223BE}"/>
    <hyperlink ref="A88" r:id="rId85" display="https://www.leaguelineup.com/teams_baseball.asp?url=ontarioseniorbaseball&amp;teamid=7289655&amp;stats=PITCHING&amp;ss=999" xr:uid="{254CFBEA-D889-4A78-9848-9121AC7FA44C}"/>
    <hyperlink ref="B88" r:id="rId86" display="https://www.leaguelineup.com/teams_baseball.asp?url=ontarioseniorbaseball&amp;teamid=7289655&amp;stats=PITCHING&amp;ss=998" xr:uid="{71168225-55D0-455B-8DC1-D674BA3FE597}"/>
    <hyperlink ref="C88" r:id="rId87" display="https://www.leaguelineup.com/teams_baseball.asp?url=ontarioseniorbaseball&amp;teamid=7289655&amp;stats=PITCHING&amp;ss=037" xr:uid="{C5A8436C-6149-4B51-B003-6852E52FD632}"/>
    <hyperlink ref="D88" r:id="rId88" display="https://www.leaguelineup.com/teams_baseball.asp?url=ontarioseniorbaseball&amp;teamid=7289655&amp;stats=PITCHING&amp;ss=038" xr:uid="{657DA594-3A19-434E-BF0C-1DEF7974B08D}"/>
    <hyperlink ref="E88" r:id="rId89" display="https://www.leaguelineup.com/teams_baseball.asp?url=ontarioseniorbaseball&amp;teamid=7289655&amp;stats=PITCHING&amp;ss=039" xr:uid="{9727D036-AEDD-4032-A11A-37F7CC412E15}"/>
    <hyperlink ref="F88" r:id="rId90" display="https://www.leaguelineup.com/teams_baseball.asp?url=ontarioseniorbaseball&amp;teamid=7289655&amp;stats=PITCHING&amp;ss=040" xr:uid="{08B3F1D0-0A22-4950-AD7D-2DD8EEE17D31}"/>
    <hyperlink ref="G88" r:id="rId91" display="https://www.leaguelineup.com/teams_baseball.asp?url=ontarioseniorbaseball&amp;teamid=7289655&amp;stats=PITCHING&amp;ss=041" xr:uid="{A355FC2D-91EF-40A7-ADC8-01DC9C746B33}"/>
    <hyperlink ref="H88" r:id="rId92" display="https://www.leaguelineup.com/teams_baseball.asp?url=ontarioseniorbaseball&amp;teamid=7289655&amp;stats=PITCHING&amp;ss=042" xr:uid="{EF80BB98-192D-4F36-AD61-0D80BE3822E3}"/>
    <hyperlink ref="I88" r:id="rId93" display="https://www.leaguelineup.com/teams_baseball.asp?url=ontarioseniorbaseball&amp;teamid=7289655&amp;stats=PITCHING&amp;ss=043" xr:uid="{EDD00CFE-3383-4115-A5D0-9D23A57B6698}"/>
    <hyperlink ref="J88" r:id="rId94" display="https://www.leaguelineup.com/teams_baseball.asp?url=ontarioseniorbaseball&amp;teamid=7289655&amp;stats=PITCHING&amp;ss=044" xr:uid="{98D5DB50-F685-42C7-9B58-8A5B9E39DDFC}"/>
    <hyperlink ref="K88" r:id="rId95" display="https://www.leaguelineup.com/teams_baseball.asp?url=ontarioseniorbaseball&amp;teamid=7289655&amp;stats=PITCHING&amp;ss=046" xr:uid="{C198C3B7-1CA9-4085-9B0C-0C2D93224AF0}"/>
    <hyperlink ref="L88" r:id="rId96" display="https://www.leaguelineup.com/teams_baseball.asp?url=ontarioseniorbaseball&amp;teamid=7289655&amp;stats=PITCHING&amp;ss=047" xr:uid="{AB3AB260-7213-4929-88B9-7F8412D61C7E}"/>
    <hyperlink ref="M88" r:id="rId97" display="https://www.leaguelineup.com/teams_baseball.asp?url=ontarioseniorbaseball&amp;teamid=7289655&amp;stats=PITCHING&amp;ss=048" xr:uid="{02EC414C-F786-432E-9D02-E7290E049600}"/>
    <hyperlink ref="N88" r:id="rId98" display="https://www.leaguelineup.com/teams_baseball.asp?url=ontarioseniorbaseball&amp;teamid=7289655&amp;stats=PITCHING&amp;ss=049" xr:uid="{A5664A4F-D817-4470-B45D-5F19BF0CCF0F}"/>
    <hyperlink ref="O88" r:id="rId99" display="https://www.leaguelineup.com/teams_baseball.asp?url=ontarioseniorbaseball&amp;teamid=7289655&amp;stats=PITCHING&amp;ss=050" xr:uid="{7F64DC33-02B5-4F45-B7BB-BFBA36A9B366}"/>
    <hyperlink ref="P88" r:id="rId100" display="https://www.leaguelineup.com/teams_baseball.asp?url=ontarioseniorbaseball&amp;teamid=7289655&amp;stats=PITCHING&amp;ss=052" xr:uid="{97CBC6DC-200B-4586-B9CB-19E96B9A7007}"/>
    <hyperlink ref="Q88" r:id="rId101" display="https://www.leaguelineup.com/teams_baseball.asp?url=ontarioseniorbaseball&amp;teamid=7289655&amp;stats=PITCHING&amp;ss=053" xr:uid="{7F8C3645-8404-4F48-8F02-2C3C38A75DBB}"/>
    <hyperlink ref="R88" r:id="rId102" display="https://www.leaguelineup.com/teams_baseball.asp?url=ontarioseniorbaseball&amp;teamid=7289655&amp;stats=PITCHING&amp;ss=064" xr:uid="{DDDB9358-D346-45BB-AE69-CCD80C8763D8}"/>
    <hyperlink ref="A94" r:id="rId103" display="https://www.leaguelineup.com/teams_baseball.asp?url=ontarioseniorbaseball&amp;teamid=5288492&amp;stats=PITCHING&amp;ss=999" xr:uid="{DD48D072-195B-4E98-9A1A-7608C836D186}"/>
    <hyperlink ref="B94" r:id="rId104" display="https://www.leaguelineup.com/teams_baseball.asp?url=ontarioseniorbaseball&amp;teamid=5288492&amp;stats=PITCHING&amp;ss=998" xr:uid="{29A68E97-25B0-4A7F-862D-78835FC142FE}"/>
    <hyperlink ref="C94" r:id="rId105" display="https://www.leaguelineup.com/teams_baseball.asp?url=ontarioseniorbaseball&amp;teamid=5288492&amp;stats=PITCHING&amp;ss=037" xr:uid="{FDD29474-0B7D-4FC5-888A-52BE7D449788}"/>
    <hyperlink ref="D94" r:id="rId106" display="https://www.leaguelineup.com/teams_baseball.asp?url=ontarioseniorbaseball&amp;teamid=5288492&amp;stats=PITCHING&amp;ss=038" xr:uid="{B9215059-6595-41BA-AB99-3F1B05DBF2A5}"/>
    <hyperlink ref="E94" r:id="rId107" display="https://www.leaguelineup.com/teams_baseball.asp?url=ontarioseniorbaseball&amp;teamid=5288492&amp;stats=PITCHING&amp;ss=039" xr:uid="{0D52CD4F-A334-420F-8227-B16036F05C67}"/>
    <hyperlink ref="F94" r:id="rId108" display="https://www.leaguelineup.com/teams_baseball.asp?url=ontarioseniorbaseball&amp;teamid=5288492&amp;stats=PITCHING&amp;ss=040" xr:uid="{40BE91BA-EC90-445E-8408-1A3ACD60E9E5}"/>
    <hyperlink ref="G94" r:id="rId109" display="https://www.leaguelineup.com/teams_baseball.asp?url=ontarioseniorbaseball&amp;teamid=5288492&amp;stats=PITCHING&amp;ss=041" xr:uid="{EC701EF2-8ACD-488B-A913-6EEDFC40E596}"/>
    <hyperlink ref="H94" r:id="rId110" display="https://www.leaguelineup.com/teams_baseball.asp?url=ontarioseniorbaseball&amp;teamid=5288492&amp;stats=PITCHING&amp;ss=042" xr:uid="{86C74016-537E-41BB-835F-E9D73853A1AD}"/>
    <hyperlink ref="I94" r:id="rId111" display="https://www.leaguelineup.com/teams_baseball.asp?url=ontarioseniorbaseball&amp;teamid=5288492&amp;stats=PITCHING&amp;ss=043" xr:uid="{4086FFC3-3B5D-424D-BDB8-858AC8395E0F}"/>
    <hyperlink ref="J94" r:id="rId112" display="https://www.leaguelineup.com/teams_baseball.asp?url=ontarioseniorbaseball&amp;teamid=5288492&amp;stats=PITCHING&amp;ss=044" xr:uid="{7A0A7A83-FCEB-422E-9576-D9EE4FDA87B3}"/>
    <hyperlink ref="K94" r:id="rId113" display="https://www.leaguelineup.com/teams_baseball.asp?url=ontarioseniorbaseball&amp;teamid=5288492&amp;stats=PITCHING&amp;ss=046" xr:uid="{F146A010-BB4E-4BF2-BFF4-7E2C03F55DA0}"/>
    <hyperlink ref="L94" r:id="rId114" display="https://www.leaguelineup.com/teams_baseball.asp?url=ontarioseniorbaseball&amp;teamid=5288492&amp;stats=PITCHING&amp;ss=047" xr:uid="{17A98B15-4AD2-4675-AD49-67C18C4F5560}"/>
    <hyperlink ref="M94" r:id="rId115" display="https://www.leaguelineup.com/teams_baseball.asp?url=ontarioseniorbaseball&amp;teamid=5288492&amp;stats=PITCHING&amp;ss=048" xr:uid="{C304A041-A44C-4C9E-809F-09AB17908122}"/>
    <hyperlink ref="N94" r:id="rId116" display="https://www.leaguelineup.com/teams_baseball.asp?url=ontarioseniorbaseball&amp;teamid=5288492&amp;stats=PITCHING&amp;ss=049" xr:uid="{C3C6CEFF-1371-4C06-B765-5DDF406E3CFA}"/>
    <hyperlink ref="O94" r:id="rId117" display="https://www.leaguelineup.com/teams_baseball.asp?url=ontarioseniorbaseball&amp;teamid=5288492&amp;stats=PITCHING&amp;ss=050" xr:uid="{6527AD9F-B092-4D3D-80C7-1ED3E814CC8E}"/>
    <hyperlink ref="P94" r:id="rId118" display="https://www.leaguelineup.com/teams_baseball.asp?url=ontarioseniorbaseball&amp;teamid=5288492&amp;stats=PITCHING&amp;ss=052" xr:uid="{D05EBA9B-7C6A-407A-9207-0437BBD928BB}"/>
    <hyperlink ref="Q94" r:id="rId119" display="https://www.leaguelineup.com/teams_baseball.asp?url=ontarioseniorbaseball&amp;teamid=5288492&amp;stats=PITCHING&amp;ss=053" xr:uid="{AE89AFBA-AEF6-4FF7-A6FC-AB4D382602AD}"/>
    <hyperlink ref="R94" r:id="rId120" display="https://www.leaguelineup.com/teams_baseball.asp?url=ontarioseniorbaseball&amp;teamid=5288492&amp;stats=PITCHING&amp;ss=064" xr:uid="{FED61267-62F9-4E6D-A31C-BB25540A7B94}"/>
    <hyperlink ref="A108" r:id="rId121" display="https://www.leaguelineup.com/teams_baseball.asp?url=ontarioseniorbaseball&amp;teamid=5288492&amp;stats=OFFENSE&amp;ss=999" xr:uid="{59EB6F87-F050-4E60-9BC8-A44F40781774}"/>
    <hyperlink ref="B108" r:id="rId122" display="https://www.leaguelineup.com/teams_baseball.asp?url=ontarioseniorbaseball&amp;teamid=5288492&amp;stats=OFFENSE&amp;ss=998" xr:uid="{0EACBCAA-4339-406E-902C-9985C50B2EC6}"/>
    <hyperlink ref="C108" r:id="rId123" display="https://www.leaguelineup.com/teams_baseball.asp?url=ontarioseniorbaseball&amp;teamid=5288492&amp;stats=OFFENSE&amp;ss=033" xr:uid="{7D2B1D75-CE4A-4486-ABB6-F6BFF1C00895}"/>
    <hyperlink ref="D108" r:id="rId124" display="https://www.leaguelineup.com/teams_baseball.asp?url=ontarioseniorbaseball&amp;teamid=5288492&amp;stats=OFFENSE&amp;ss=013" xr:uid="{03E7E8A6-D0F7-4972-8D1F-ABFB9C465288}"/>
    <hyperlink ref="E108" r:id="rId125" display="https://www.leaguelineup.com/teams_baseball.asp?url=ontarioseniorbaseball&amp;teamid=5288492&amp;stats=OFFENSE&amp;ss=015" xr:uid="{45E1C588-2C5D-4461-9848-6B65A966CEE0}"/>
    <hyperlink ref="F108" r:id="rId126" display="https://www.leaguelineup.com/teams_baseball.asp?url=ontarioseniorbaseball&amp;teamid=5288492&amp;stats=OFFENSE&amp;ss=016" xr:uid="{6A456845-BA0B-4971-94DE-C63514675A94}"/>
    <hyperlink ref="G108" r:id="rId127" display="https://www.leaguelineup.com/teams_baseball.asp?url=ontarioseniorbaseball&amp;teamid=5288492&amp;stats=OFFENSE&amp;ss=017" xr:uid="{B1D7D0A3-2102-46FD-8582-964B0FC14EEF}"/>
    <hyperlink ref="H108" r:id="rId128" display="https://www.leaguelineup.com/teams_baseball.asp?url=ontarioseniorbaseball&amp;teamid=5288492&amp;stats=OFFENSE&amp;ss=018" xr:uid="{1413F5D5-74DD-4EED-8210-50253BF9BE22}"/>
    <hyperlink ref="I108" r:id="rId129" display="https://www.leaguelineup.com/teams_baseball.asp?url=ontarioseniorbaseball&amp;teamid=5288492&amp;stats=OFFENSE&amp;ss=019" xr:uid="{4F09FBC0-2C0A-49A8-83B5-E54A8562D0E6}"/>
    <hyperlink ref="J108" r:id="rId130" display="https://www.leaguelineup.com/teams_baseball.asp?url=ontarioseniorbaseball&amp;teamid=5288492&amp;stats=OFFENSE&amp;ss=020" xr:uid="{2ED9168E-4BBA-4C53-A50B-728A80285251}"/>
    <hyperlink ref="K108" r:id="rId131" display="https://www.leaguelineup.com/teams_baseball.asp?url=ontarioseniorbaseball&amp;teamid=5288492&amp;stats=OFFENSE&amp;ss=021" xr:uid="{EECDA363-FF91-4DFB-A05E-16D4BB41ED3D}"/>
    <hyperlink ref="L108" r:id="rId132" display="https://www.leaguelineup.com/teams_baseball.asp?url=ontarioseniorbaseball&amp;teamid=5288492&amp;stats=OFFENSE&amp;ss=022" xr:uid="{06BB631D-84DF-4A73-98A6-34CEDC499B9B}"/>
    <hyperlink ref="M108" r:id="rId133" display="https://www.leaguelineup.com/teams_baseball.asp?url=ontarioseniorbaseball&amp;teamid=5288492&amp;stats=OFFENSE&amp;ss=023" xr:uid="{B337E067-1394-40EC-B85B-5A71137D72D5}"/>
    <hyperlink ref="N108" r:id="rId134" display="https://www.leaguelineup.com/teams_baseball.asp?url=ontarioseniorbaseball&amp;teamid=5288492&amp;stats=OFFENSE&amp;ss=024" xr:uid="{C9BD5B50-F3B8-48AE-9C99-A49487CEE30C}"/>
    <hyperlink ref="O108" r:id="rId135" display="https://www.leaguelineup.com/teams_baseball.asp?url=ontarioseniorbaseball&amp;teamid=5288492&amp;stats=OFFENSE&amp;ss=026" xr:uid="{C7866F8B-5318-41FF-A6F6-D888C53EAC36}"/>
    <hyperlink ref="P108" r:id="rId136" display="https://www.leaguelineup.com/teams_baseball.asp?url=ontarioseniorbaseball&amp;teamid=5288492&amp;stats=OFFENSE&amp;ss=027" xr:uid="{2AC1C00B-38D9-44C1-A3FB-72DB06562CA7}"/>
    <hyperlink ref="Q108" r:id="rId137" display="https://www.leaguelineup.com/teams_baseball.asp?url=ontarioseniorbaseball&amp;teamid=5288492&amp;stats=OFFENSE&amp;ss=028" xr:uid="{F7C61614-257F-4A30-BCF7-09B76E309853}"/>
    <hyperlink ref="R108" r:id="rId138" display="https://www.leaguelineup.com/teams_baseball.asp?url=ontarioseniorbaseball&amp;teamid=5288492&amp;stats=OFFENSE&amp;ss=029" xr:uid="{D4443BA4-FD67-4217-855F-D76B1A23A9F8}"/>
    <hyperlink ref="S108" r:id="rId139" display="https://www.leaguelineup.com/teams_baseball.asp?url=ontarioseniorbaseball&amp;teamid=5288492&amp;stats=OFFENSE&amp;ss=034" xr:uid="{9C79594D-A317-45FD-9F0E-A8D587601F68}"/>
    <hyperlink ref="T108" r:id="rId140" display="https://www.leaguelineup.com/teams_baseball.asp?url=ontarioseniorbaseball&amp;teamid=5288492&amp;stats=OFFENSE&amp;ss=035" xr:uid="{3044D2F9-DF5A-414B-B37E-A03723B83C89}"/>
    <hyperlink ref="U108" r:id="rId141" display="https://www.leaguelineup.com/teams_baseball.asp?url=ontarioseniorbaseball&amp;teamid=5288492&amp;stats=OFFENSE&amp;ss=063" xr:uid="{B4BBDBA8-BA4E-4C36-A2C2-F4911CD05F76}"/>
  </hyperlinks>
  <pageMargins left="0.2" right="0.2" top="0.25" bottom="0.25" header="0.3" footer="0.3"/>
  <pageSetup orientation="portrait" r:id="rId142"/>
  <rowBreaks count="1" manualBreakCount="1">
    <brk id="43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59DE-13D9-4768-9189-77A628B9BBAC}">
  <dimension ref="A1:V172"/>
  <sheetViews>
    <sheetView topLeftCell="A148" workbookViewId="0">
      <selection activeCell="P161" sqref="P161"/>
    </sheetView>
  </sheetViews>
  <sheetFormatPr defaultRowHeight="15" x14ac:dyDescent="0.2"/>
  <cols>
    <col min="1" max="1" width="2.41796875" customWidth="1"/>
    <col min="2" max="2" width="15.06640625" customWidth="1"/>
    <col min="3" max="3" width="5.109375" customWidth="1"/>
    <col min="4" max="4" width="3.09375" customWidth="1"/>
    <col min="5" max="5" width="5.37890625" customWidth="1"/>
    <col min="6" max="6" width="3.359375" customWidth="1"/>
    <col min="7" max="7" width="3.49609375" customWidth="1"/>
    <col min="8" max="12" width="4.5703125" customWidth="1"/>
    <col min="13" max="13" width="3.359375" customWidth="1"/>
    <col min="14" max="14" width="3.62890625" customWidth="1"/>
    <col min="15" max="15" width="4.5703125" customWidth="1"/>
    <col min="16" max="16" width="5.109375" customWidth="1"/>
    <col min="17" max="17" width="5.51171875" customWidth="1"/>
    <col min="18" max="18" width="4.9765625" customWidth="1"/>
    <col min="19" max="19" width="4.16796875" customWidth="1"/>
    <col min="20" max="20" width="4.5703125" customWidth="1"/>
    <col min="21" max="21" width="4.9765625" customWidth="1"/>
    <col min="22" max="22" width="4.83984375" customWidth="1"/>
  </cols>
  <sheetData>
    <row r="1" spans="1:22" ht="18.75" x14ac:dyDescent="0.25">
      <c r="A1" s="8" t="s">
        <v>514</v>
      </c>
    </row>
    <row r="2" spans="1:22" ht="11.1" customHeight="1" x14ac:dyDescent="0.2">
      <c r="A2" s="69" t="s">
        <v>62</v>
      </c>
      <c r="B2" s="69" t="s">
        <v>63</v>
      </c>
      <c r="C2" s="70" t="s">
        <v>64</v>
      </c>
      <c r="D2" s="70" t="s">
        <v>65</v>
      </c>
      <c r="E2" s="70" t="s">
        <v>66</v>
      </c>
      <c r="F2" s="70" t="s">
        <v>67</v>
      </c>
      <c r="G2" s="70" t="s">
        <v>68</v>
      </c>
      <c r="H2" s="70" t="s">
        <v>69</v>
      </c>
      <c r="I2" s="70" t="s">
        <v>70</v>
      </c>
      <c r="J2" s="70" t="s">
        <v>71</v>
      </c>
      <c r="K2" s="70" t="s">
        <v>72</v>
      </c>
      <c r="L2" s="70" t="s">
        <v>73</v>
      </c>
      <c r="M2" s="70" t="s">
        <v>74</v>
      </c>
      <c r="N2" s="70" t="s">
        <v>75</v>
      </c>
      <c r="O2" s="70" t="s">
        <v>76</v>
      </c>
      <c r="P2" s="70" t="s">
        <v>77</v>
      </c>
      <c r="Q2" s="70" t="s">
        <v>78</v>
      </c>
      <c r="R2" s="70" t="s">
        <v>79</v>
      </c>
      <c r="S2" s="70" t="s">
        <v>80</v>
      </c>
      <c r="T2" s="70" t="s">
        <v>81</v>
      </c>
      <c r="U2" s="70" t="s">
        <v>82</v>
      </c>
      <c r="V2" s="70" t="s">
        <v>83</v>
      </c>
    </row>
    <row r="3" spans="1:22" ht="11.1" customHeight="1" x14ac:dyDescent="0.2">
      <c r="A3" s="97">
        <v>36</v>
      </c>
      <c r="B3" s="123" t="s">
        <v>531</v>
      </c>
      <c r="C3" s="73">
        <f t="shared" ref="C3:C26" si="0">H3/F3</f>
        <v>0.56000000000000005</v>
      </c>
      <c r="D3" s="97">
        <v>10</v>
      </c>
      <c r="E3" s="97">
        <v>28</v>
      </c>
      <c r="F3" s="97">
        <v>25</v>
      </c>
      <c r="G3" s="97">
        <v>6</v>
      </c>
      <c r="H3" s="97">
        <v>14</v>
      </c>
      <c r="I3" s="97">
        <v>5</v>
      </c>
      <c r="J3" s="97">
        <v>0</v>
      </c>
      <c r="K3" s="97">
        <v>0</v>
      </c>
      <c r="L3" s="97">
        <v>4</v>
      </c>
      <c r="M3" s="97">
        <v>1</v>
      </c>
      <c r="N3" s="97">
        <v>1</v>
      </c>
      <c r="O3" s="97">
        <v>2</v>
      </c>
      <c r="P3" s="97">
        <v>0</v>
      </c>
      <c r="Q3" s="97">
        <v>0</v>
      </c>
      <c r="R3" s="97">
        <v>0</v>
      </c>
      <c r="S3" s="97">
        <v>0</v>
      </c>
      <c r="T3" s="73">
        <f t="shared" ref="T3:T26" si="1">(H3+M3+O3)/(F3+M3+O3+R3+S3)</f>
        <v>0.6071428571428571</v>
      </c>
      <c r="U3" s="73">
        <f t="shared" ref="U3:U26" si="2">(H3+I3+2*J3+3*K3)/F3</f>
        <v>0.76</v>
      </c>
      <c r="V3" s="73">
        <f t="shared" ref="V3:V26" si="3">T3+U3</f>
        <v>1.367142857142857</v>
      </c>
    </row>
    <row r="4" spans="1:22" ht="11.1" customHeight="1" x14ac:dyDescent="0.2">
      <c r="A4" s="97">
        <v>9</v>
      </c>
      <c r="B4" s="123" t="s">
        <v>301</v>
      </c>
      <c r="C4" s="73">
        <f t="shared" si="0"/>
        <v>0.41025641025641024</v>
      </c>
      <c r="D4" s="97">
        <v>14</v>
      </c>
      <c r="E4" s="97">
        <v>43</v>
      </c>
      <c r="F4" s="97">
        <v>39</v>
      </c>
      <c r="G4" s="97">
        <v>13</v>
      </c>
      <c r="H4" s="97">
        <v>16</v>
      </c>
      <c r="I4" s="97">
        <v>7</v>
      </c>
      <c r="J4" s="97">
        <v>1</v>
      </c>
      <c r="K4" s="97">
        <v>0</v>
      </c>
      <c r="L4" s="97">
        <v>11</v>
      </c>
      <c r="M4" s="97">
        <v>3</v>
      </c>
      <c r="N4" s="97">
        <v>2</v>
      </c>
      <c r="O4" s="97">
        <v>1</v>
      </c>
      <c r="P4" s="97">
        <v>2</v>
      </c>
      <c r="Q4" s="97">
        <v>0</v>
      </c>
      <c r="R4" s="97">
        <v>0</v>
      </c>
      <c r="S4" s="97">
        <v>0</v>
      </c>
      <c r="T4" s="73">
        <f t="shared" si="1"/>
        <v>0.46511627906976744</v>
      </c>
      <c r="U4" s="73">
        <f t="shared" si="2"/>
        <v>0.64102564102564108</v>
      </c>
      <c r="V4" s="73">
        <f t="shared" si="3"/>
        <v>1.1061419200954086</v>
      </c>
    </row>
    <row r="5" spans="1:22" ht="11.1" customHeight="1" x14ac:dyDescent="0.2">
      <c r="A5" s="97">
        <v>19</v>
      </c>
      <c r="B5" s="123" t="s">
        <v>532</v>
      </c>
      <c r="C5" s="73">
        <f t="shared" si="0"/>
        <v>0.36363636363636365</v>
      </c>
      <c r="D5" s="97">
        <v>11</v>
      </c>
      <c r="E5" s="97">
        <v>26</v>
      </c>
      <c r="F5" s="97">
        <v>22</v>
      </c>
      <c r="G5" s="97">
        <v>9</v>
      </c>
      <c r="H5" s="97">
        <v>8</v>
      </c>
      <c r="I5" s="97">
        <v>0</v>
      </c>
      <c r="J5" s="97">
        <v>0</v>
      </c>
      <c r="K5" s="97">
        <v>0</v>
      </c>
      <c r="L5" s="97">
        <v>2</v>
      </c>
      <c r="M5" s="97">
        <v>3</v>
      </c>
      <c r="N5" s="97">
        <v>2</v>
      </c>
      <c r="O5" s="97">
        <v>0</v>
      </c>
      <c r="P5" s="97">
        <v>4</v>
      </c>
      <c r="Q5" s="97">
        <v>1</v>
      </c>
      <c r="R5" s="97">
        <v>0</v>
      </c>
      <c r="S5" s="97">
        <v>1</v>
      </c>
      <c r="T5" s="73">
        <f t="shared" si="1"/>
        <v>0.42307692307692307</v>
      </c>
      <c r="U5" s="73">
        <f t="shared" si="2"/>
        <v>0.36363636363636365</v>
      </c>
      <c r="V5" s="73">
        <f t="shared" si="3"/>
        <v>0.78671328671328666</v>
      </c>
    </row>
    <row r="6" spans="1:22" ht="11.1" customHeight="1" x14ac:dyDescent="0.2">
      <c r="A6" s="97">
        <v>27</v>
      </c>
      <c r="B6" s="123" t="s">
        <v>533</v>
      </c>
      <c r="C6" s="73">
        <f t="shared" si="0"/>
        <v>0.33333333333333331</v>
      </c>
      <c r="D6" s="97">
        <v>19</v>
      </c>
      <c r="E6" s="97">
        <v>51</v>
      </c>
      <c r="F6" s="97">
        <v>42</v>
      </c>
      <c r="G6" s="97">
        <v>7</v>
      </c>
      <c r="H6" s="97">
        <v>14</v>
      </c>
      <c r="I6" s="97">
        <v>3</v>
      </c>
      <c r="J6" s="97">
        <v>0</v>
      </c>
      <c r="K6" s="97">
        <v>0</v>
      </c>
      <c r="L6" s="97">
        <v>6</v>
      </c>
      <c r="M6" s="97">
        <v>6</v>
      </c>
      <c r="N6" s="97">
        <v>8</v>
      </c>
      <c r="O6" s="97">
        <v>3</v>
      </c>
      <c r="P6" s="97">
        <v>3</v>
      </c>
      <c r="Q6" s="97">
        <v>1</v>
      </c>
      <c r="R6" s="97">
        <v>0</v>
      </c>
      <c r="S6" s="97">
        <v>0</v>
      </c>
      <c r="T6" s="73">
        <f t="shared" si="1"/>
        <v>0.45098039215686275</v>
      </c>
      <c r="U6" s="73">
        <f t="shared" si="2"/>
        <v>0.40476190476190477</v>
      </c>
      <c r="V6" s="73">
        <f t="shared" si="3"/>
        <v>0.85574229691876758</v>
      </c>
    </row>
    <row r="7" spans="1:22" ht="11.1" customHeight="1" x14ac:dyDescent="0.2">
      <c r="A7" s="97">
        <v>11</v>
      </c>
      <c r="B7" s="123" t="s">
        <v>534</v>
      </c>
      <c r="C7" s="73">
        <f t="shared" si="0"/>
        <v>0.33333333333333331</v>
      </c>
      <c r="D7" s="97">
        <v>1</v>
      </c>
      <c r="E7" s="97">
        <v>3</v>
      </c>
      <c r="F7" s="97">
        <v>3</v>
      </c>
      <c r="G7" s="97">
        <v>0</v>
      </c>
      <c r="H7" s="97">
        <v>1</v>
      </c>
      <c r="I7" s="97">
        <v>0</v>
      </c>
      <c r="J7" s="97">
        <v>0</v>
      </c>
      <c r="K7" s="97">
        <v>0</v>
      </c>
      <c r="L7" s="97">
        <v>1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73">
        <f t="shared" si="1"/>
        <v>0.33333333333333331</v>
      </c>
      <c r="U7" s="73">
        <f t="shared" si="2"/>
        <v>0.33333333333333331</v>
      </c>
      <c r="V7" s="73">
        <f t="shared" si="3"/>
        <v>0.66666666666666663</v>
      </c>
    </row>
    <row r="8" spans="1:22" ht="11.1" customHeight="1" x14ac:dyDescent="0.2">
      <c r="A8" s="97">
        <v>1</v>
      </c>
      <c r="B8" s="123" t="s">
        <v>535</v>
      </c>
      <c r="C8" s="73">
        <f t="shared" si="0"/>
        <v>0.33333333333333331</v>
      </c>
      <c r="D8" s="97">
        <v>2</v>
      </c>
      <c r="E8" s="97">
        <v>5</v>
      </c>
      <c r="F8" s="97">
        <v>3</v>
      </c>
      <c r="G8" s="97">
        <v>0</v>
      </c>
      <c r="H8" s="97">
        <v>1</v>
      </c>
      <c r="I8" s="97">
        <v>0</v>
      </c>
      <c r="J8" s="97">
        <v>0</v>
      </c>
      <c r="K8" s="97">
        <v>0</v>
      </c>
      <c r="L8" s="97">
        <v>0</v>
      </c>
      <c r="M8" s="97">
        <v>2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73">
        <f t="shared" si="1"/>
        <v>0.6</v>
      </c>
      <c r="U8" s="73">
        <f t="shared" si="2"/>
        <v>0.33333333333333331</v>
      </c>
      <c r="V8" s="73">
        <f t="shared" si="3"/>
        <v>0.93333333333333335</v>
      </c>
    </row>
    <row r="9" spans="1:22" ht="11.1" customHeight="1" x14ac:dyDescent="0.2">
      <c r="A9" s="97"/>
      <c r="B9" s="123" t="s">
        <v>536</v>
      </c>
      <c r="C9" s="73">
        <f t="shared" si="0"/>
        <v>0.33333333333333331</v>
      </c>
      <c r="D9" s="97">
        <v>1</v>
      </c>
      <c r="E9" s="97">
        <v>4</v>
      </c>
      <c r="F9" s="97">
        <v>3</v>
      </c>
      <c r="G9" s="97">
        <v>1</v>
      </c>
      <c r="H9" s="97">
        <v>1</v>
      </c>
      <c r="I9" s="97">
        <v>0</v>
      </c>
      <c r="J9" s="97">
        <v>0</v>
      </c>
      <c r="K9" s="97">
        <v>0</v>
      </c>
      <c r="L9" s="97">
        <v>1</v>
      </c>
      <c r="M9" s="97">
        <v>1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73">
        <f t="shared" si="1"/>
        <v>0.5</v>
      </c>
      <c r="U9" s="73">
        <f t="shared" si="2"/>
        <v>0.33333333333333331</v>
      </c>
      <c r="V9" s="73">
        <f t="shared" si="3"/>
        <v>0.83333333333333326</v>
      </c>
    </row>
    <row r="10" spans="1:22" ht="11.1" customHeight="1" x14ac:dyDescent="0.2">
      <c r="A10" s="97">
        <v>37</v>
      </c>
      <c r="B10" s="123" t="s">
        <v>537</v>
      </c>
      <c r="C10" s="73">
        <f t="shared" si="0"/>
        <v>0.31818181818181818</v>
      </c>
      <c r="D10" s="97">
        <v>9</v>
      </c>
      <c r="E10" s="97">
        <v>25</v>
      </c>
      <c r="F10" s="97">
        <v>22</v>
      </c>
      <c r="G10" s="97">
        <v>2</v>
      </c>
      <c r="H10" s="97">
        <v>7</v>
      </c>
      <c r="I10" s="97">
        <v>0</v>
      </c>
      <c r="J10" s="97">
        <v>0</v>
      </c>
      <c r="K10" s="97">
        <v>0</v>
      </c>
      <c r="L10" s="97">
        <v>5</v>
      </c>
      <c r="M10" s="97">
        <v>3</v>
      </c>
      <c r="N10" s="97">
        <v>4</v>
      </c>
      <c r="O10" s="97">
        <v>0</v>
      </c>
      <c r="P10" s="97">
        <v>4</v>
      </c>
      <c r="Q10" s="97">
        <v>0</v>
      </c>
      <c r="R10" s="97">
        <v>0</v>
      </c>
      <c r="S10" s="97">
        <v>0</v>
      </c>
      <c r="T10" s="73">
        <f t="shared" si="1"/>
        <v>0.4</v>
      </c>
      <c r="U10" s="73">
        <f t="shared" si="2"/>
        <v>0.31818181818181818</v>
      </c>
      <c r="V10" s="73">
        <f t="shared" si="3"/>
        <v>0.71818181818181825</v>
      </c>
    </row>
    <row r="11" spans="1:22" ht="11.1" customHeight="1" x14ac:dyDescent="0.2">
      <c r="A11" s="97">
        <v>24</v>
      </c>
      <c r="B11" s="123" t="s">
        <v>538</v>
      </c>
      <c r="C11" s="73">
        <f t="shared" si="0"/>
        <v>0.3</v>
      </c>
      <c r="D11" s="97">
        <v>15</v>
      </c>
      <c r="E11" s="97">
        <v>43</v>
      </c>
      <c r="F11" s="97">
        <v>40</v>
      </c>
      <c r="G11" s="97">
        <v>5</v>
      </c>
      <c r="H11" s="97">
        <v>12</v>
      </c>
      <c r="I11" s="97">
        <v>2</v>
      </c>
      <c r="J11" s="97">
        <v>0</v>
      </c>
      <c r="K11" s="97">
        <v>0</v>
      </c>
      <c r="L11" s="97">
        <v>4</v>
      </c>
      <c r="M11" s="97">
        <v>3</v>
      </c>
      <c r="N11" s="97">
        <v>6</v>
      </c>
      <c r="O11" s="97">
        <v>0</v>
      </c>
      <c r="P11" s="97">
        <v>1</v>
      </c>
      <c r="Q11" s="97">
        <v>0</v>
      </c>
      <c r="R11" s="97">
        <v>0</v>
      </c>
      <c r="S11" s="97">
        <v>0</v>
      </c>
      <c r="T11" s="73">
        <f t="shared" si="1"/>
        <v>0.34883720930232559</v>
      </c>
      <c r="U11" s="73">
        <f t="shared" si="2"/>
        <v>0.35</v>
      </c>
      <c r="V11" s="73">
        <f t="shared" si="3"/>
        <v>0.69883720930232562</v>
      </c>
    </row>
    <row r="12" spans="1:22" ht="11.1" customHeight="1" x14ac:dyDescent="0.2">
      <c r="A12" s="97">
        <v>17</v>
      </c>
      <c r="B12" s="123" t="s">
        <v>539</v>
      </c>
      <c r="C12" s="73">
        <f t="shared" si="0"/>
        <v>0.27272727272727271</v>
      </c>
      <c r="D12" s="97">
        <v>11</v>
      </c>
      <c r="E12" s="97">
        <v>24</v>
      </c>
      <c r="F12" s="97">
        <v>22</v>
      </c>
      <c r="G12" s="97">
        <v>5</v>
      </c>
      <c r="H12" s="97">
        <v>6</v>
      </c>
      <c r="I12" s="97">
        <v>0</v>
      </c>
      <c r="J12" s="97">
        <v>0</v>
      </c>
      <c r="K12" s="97">
        <v>0</v>
      </c>
      <c r="L12" s="97">
        <v>3</v>
      </c>
      <c r="M12" s="97">
        <v>2</v>
      </c>
      <c r="N12" s="97">
        <v>5</v>
      </c>
      <c r="O12" s="97">
        <v>0</v>
      </c>
      <c r="P12" s="97">
        <v>0</v>
      </c>
      <c r="Q12" s="97">
        <v>0</v>
      </c>
      <c r="R12" s="97">
        <v>0</v>
      </c>
      <c r="S12" s="97">
        <v>0</v>
      </c>
      <c r="T12" s="73">
        <f t="shared" si="1"/>
        <v>0.33333333333333331</v>
      </c>
      <c r="U12" s="73">
        <f t="shared" si="2"/>
        <v>0.27272727272727271</v>
      </c>
      <c r="V12" s="73">
        <f t="shared" si="3"/>
        <v>0.60606060606060597</v>
      </c>
    </row>
    <row r="13" spans="1:22" ht="11.1" customHeight="1" x14ac:dyDescent="0.2">
      <c r="A13" s="97">
        <v>8</v>
      </c>
      <c r="B13" s="123" t="s">
        <v>540</v>
      </c>
      <c r="C13" s="73">
        <f t="shared" si="0"/>
        <v>0.26666666666666666</v>
      </c>
      <c r="D13" s="97">
        <v>21</v>
      </c>
      <c r="E13" s="97">
        <v>47</v>
      </c>
      <c r="F13" s="97">
        <v>45</v>
      </c>
      <c r="G13" s="97">
        <v>4</v>
      </c>
      <c r="H13" s="97">
        <v>12</v>
      </c>
      <c r="I13" s="97">
        <v>0</v>
      </c>
      <c r="J13" s="97">
        <v>0</v>
      </c>
      <c r="K13" s="97">
        <v>0</v>
      </c>
      <c r="L13" s="97">
        <v>2</v>
      </c>
      <c r="M13" s="97">
        <v>1</v>
      </c>
      <c r="N13" s="97">
        <v>10</v>
      </c>
      <c r="O13" s="97">
        <v>1</v>
      </c>
      <c r="P13" s="97">
        <v>2</v>
      </c>
      <c r="Q13" s="97">
        <v>0</v>
      </c>
      <c r="R13" s="97">
        <v>0</v>
      </c>
      <c r="S13" s="97">
        <v>0</v>
      </c>
      <c r="T13" s="73">
        <f t="shared" si="1"/>
        <v>0.2978723404255319</v>
      </c>
      <c r="U13" s="73">
        <f t="shared" si="2"/>
        <v>0.26666666666666666</v>
      </c>
      <c r="V13" s="73">
        <f t="shared" si="3"/>
        <v>0.56453900709219851</v>
      </c>
    </row>
    <row r="14" spans="1:22" ht="11.1" customHeight="1" x14ac:dyDescent="0.2">
      <c r="A14" s="97">
        <v>5</v>
      </c>
      <c r="B14" s="123" t="s">
        <v>541</v>
      </c>
      <c r="C14" s="73">
        <f t="shared" si="0"/>
        <v>0.25641025641025639</v>
      </c>
      <c r="D14" s="97">
        <v>16</v>
      </c>
      <c r="E14" s="97">
        <v>49</v>
      </c>
      <c r="F14" s="97">
        <v>39</v>
      </c>
      <c r="G14" s="97">
        <v>9</v>
      </c>
      <c r="H14" s="97">
        <v>10</v>
      </c>
      <c r="I14" s="97">
        <v>1</v>
      </c>
      <c r="J14" s="97">
        <v>1</v>
      </c>
      <c r="K14" s="97">
        <v>0</v>
      </c>
      <c r="L14" s="97">
        <v>4</v>
      </c>
      <c r="M14" s="97">
        <v>8</v>
      </c>
      <c r="N14" s="97">
        <v>13</v>
      </c>
      <c r="O14" s="97">
        <v>2</v>
      </c>
      <c r="P14" s="97">
        <v>3</v>
      </c>
      <c r="Q14" s="97">
        <v>1</v>
      </c>
      <c r="R14" s="97">
        <v>0</v>
      </c>
      <c r="S14" s="97">
        <v>0</v>
      </c>
      <c r="T14" s="73">
        <f t="shared" si="1"/>
        <v>0.40816326530612246</v>
      </c>
      <c r="U14" s="73">
        <f t="shared" si="2"/>
        <v>0.33333333333333331</v>
      </c>
      <c r="V14" s="73">
        <f t="shared" si="3"/>
        <v>0.74149659863945572</v>
      </c>
    </row>
    <row r="15" spans="1:22" ht="11.1" customHeight="1" x14ac:dyDescent="0.2">
      <c r="A15" s="97"/>
      <c r="B15" s="123" t="s">
        <v>542</v>
      </c>
      <c r="C15" s="73">
        <f t="shared" si="0"/>
        <v>0.25</v>
      </c>
      <c r="D15" s="97">
        <v>1</v>
      </c>
      <c r="E15" s="97">
        <v>4</v>
      </c>
      <c r="F15" s="97">
        <v>4</v>
      </c>
      <c r="G15" s="97">
        <v>1</v>
      </c>
      <c r="H15" s="97">
        <v>1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2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73">
        <f t="shared" si="1"/>
        <v>0.25</v>
      </c>
      <c r="U15" s="73">
        <f t="shared" si="2"/>
        <v>0.25</v>
      </c>
      <c r="V15" s="73">
        <f t="shared" si="3"/>
        <v>0.5</v>
      </c>
    </row>
    <row r="16" spans="1:22" ht="11.1" customHeight="1" x14ac:dyDescent="0.2">
      <c r="A16" s="97">
        <v>18</v>
      </c>
      <c r="B16" s="123" t="s">
        <v>543</v>
      </c>
      <c r="C16" s="73">
        <f t="shared" si="0"/>
        <v>0.2413793103448276</v>
      </c>
      <c r="D16" s="97">
        <v>14</v>
      </c>
      <c r="E16" s="97">
        <v>34</v>
      </c>
      <c r="F16" s="97">
        <v>29</v>
      </c>
      <c r="G16" s="97">
        <v>3</v>
      </c>
      <c r="H16" s="97">
        <v>7</v>
      </c>
      <c r="I16" s="97">
        <v>1</v>
      </c>
      <c r="J16" s="97">
        <v>0</v>
      </c>
      <c r="K16" s="97">
        <v>0</v>
      </c>
      <c r="L16" s="97">
        <v>2</v>
      </c>
      <c r="M16" s="97">
        <v>1</v>
      </c>
      <c r="N16" s="97">
        <v>14</v>
      </c>
      <c r="O16" s="97">
        <v>4</v>
      </c>
      <c r="P16" s="97">
        <v>0</v>
      </c>
      <c r="Q16" s="97">
        <v>0</v>
      </c>
      <c r="R16" s="97">
        <v>0</v>
      </c>
      <c r="S16" s="97">
        <v>0</v>
      </c>
      <c r="T16" s="73">
        <f t="shared" si="1"/>
        <v>0.35294117647058826</v>
      </c>
      <c r="U16" s="73">
        <f t="shared" si="2"/>
        <v>0.27586206896551724</v>
      </c>
      <c r="V16" s="73">
        <f t="shared" si="3"/>
        <v>0.62880324543610544</v>
      </c>
    </row>
    <row r="17" spans="1:22" ht="11.1" customHeight="1" x14ac:dyDescent="0.2">
      <c r="A17" s="97">
        <v>6</v>
      </c>
      <c r="B17" s="123" t="s">
        <v>544</v>
      </c>
      <c r="C17" s="73">
        <f t="shared" si="0"/>
        <v>0.22222222222222221</v>
      </c>
      <c r="D17" s="97">
        <v>13</v>
      </c>
      <c r="E17" s="97">
        <v>37</v>
      </c>
      <c r="F17" s="97">
        <v>36</v>
      </c>
      <c r="G17" s="97">
        <v>1</v>
      </c>
      <c r="H17" s="97">
        <v>8</v>
      </c>
      <c r="I17" s="97">
        <v>0</v>
      </c>
      <c r="J17" s="97">
        <v>0</v>
      </c>
      <c r="K17" s="97">
        <v>0</v>
      </c>
      <c r="L17" s="97">
        <v>1</v>
      </c>
      <c r="M17" s="97">
        <v>1</v>
      </c>
      <c r="N17" s="97">
        <v>10</v>
      </c>
      <c r="O17" s="97">
        <v>0</v>
      </c>
      <c r="P17" s="97">
        <v>0</v>
      </c>
      <c r="Q17" s="97">
        <v>0</v>
      </c>
      <c r="R17" s="97">
        <v>0</v>
      </c>
      <c r="S17" s="97">
        <v>0</v>
      </c>
      <c r="T17" s="73">
        <f t="shared" si="1"/>
        <v>0.24324324324324326</v>
      </c>
      <c r="U17" s="73">
        <f t="shared" si="2"/>
        <v>0.22222222222222221</v>
      </c>
      <c r="V17" s="73">
        <f t="shared" si="3"/>
        <v>0.46546546546546547</v>
      </c>
    </row>
    <row r="18" spans="1:22" ht="11.1" customHeight="1" x14ac:dyDescent="0.2">
      <c r="A18" s="97">
        <v>15</v>
      </c>
      <c r="B18" s="123" t="s">
        <v>545</v>
      </c>
      <c r="C18" s="73">
        <f t="shared" si="0"/>
        <v>0.19444444444444445</v>
      </c>
      <c r="D18" s="97">
        <v>15</v>
      </c>
      <c r="E18" s="97">
        <v>39</v>
      </c>
      <c r="F18" s="97">
        <v>36</v>
      </c>
      <c r="G18" s="97">
        <v>3</v>
      </c>
      <c r="H18" s="97">
        <v>7</v>
      </c>
      <c r="I18" s="97">
        <v>0</v>
      </c>
      <c r="J18" s="97">
        <v>0</v>
      </c>
      <c r="K18" s="97">
        <v>0</v>
      </c>
      <c r="L18" s="97">
        <v>4</v>
      </c>
      <c r="M18" s="97">
        <v>1</v>
      </c>
      <c r="N18" s="97">
        <v>7</v>
      </c>
      <c r="O18" s="97">
        <v>1</v>
      </c>
      <c r="P18" s="97">
        <v>1</v>
      </c>
      <c r="Q18" s="97">
        <v>0</v>
      </c>
      <c r="R18" s="97">
        <v>0</v>
      </c>
      <c r="S18" s="97">
        <v>1</v>
      </c>
      <c r="T18" s="73">
        <f t="shared" si="1"/>
        <v>0.23076923076923078</v>
      </c>
      <c r="U18" s="73">
        <f t="shared" si="2"/>
        <v>0.19444444444444445</v>
      </c>
      <c r="V18" s="73">
        <f t="shared" si="3"/>
        <v>0.42521367521367526</v>
      </c>
    </row>
    <row r="19" spans="1:22" ht="11.1" customHeight="1" x14ac:dyDescent="0.2">
      <c r="A19" s="97">
        <v>99</v>
      </c>
      <c r="B19" s="123" t="s">
        <v>546</v>
      </c>
      <c r="C19" s="73">
        <f t="shared" si="0"/>
        <v>0.17142857142857143</v>
      </c>
      <c r="D19" s="97">
        <v>14</v>
      </c>
      <c r="E19" s="97">
        <v>39</v>
      </c>
      <c r="F19" s="97">
        <v>35</v>
      </c>
      <c r="G19" s="97">
        <v>3</v>
      </c>
      <c r="H19" s="97">
        <v>6</v>
      </c>
      <c r="I19" s="97">
        <v>1</v>
      </c>
      <c r="J19" s="97">
        <v>0</v>
      </c>
      <c r="K19" s="97">
        <v>0</v>
      </c>
      <c r="L19" s="97">
        <v>5</v>
      </c>
      <c r="M19" s="97">
        <v>3</v>
      </c>
      <c r="N19" s="97">
        <v>3</v>
      </c>
      <c r="O19" s="97">
        <v>1</v>
      </c>
      <c r="P19" s="97">
        <v>0</v>
      </c>
      <c r="Q19" s="97">
        <v>0</v>
      </c>
      <c r="R19" s="97">
        <v>0</v>
      </c>
      <c r="S19" s="97">
        <v>0</v>
      </c>
      <c r="T19" s="73">
        <f t="shared" si="1"/>
        <v>0.25641025641025639</v>
      </c>
      <c r="U19" s="73">
        <f t="shared" si="2"/>
        <v>0.2</v>
      </c>
      <c r="V19" s="73">
        <f t="shared" si="3"/>
        <v>0.4564102564102564</v>
      </c>
    </row>
    <row r="20" spans="1:22" ht="11.1" customHeight="1" x14ac:dyDescent="0.2">
      <c r="A20" s="97">
        <v>72</v>
      </c>
      <c r="B20" s="123" t="s">
        <v>547</v>
      </c>
      <c r="C20" s="73">
        <f t="shared" si="0"/>
        <v>0.16129032258064516</v>
      </c>
      <c r="D20" s="97">
        <v>17</v>
      </c>
      <c r="E20" s="97">
        <v>37</v>
      </c>
      <c r="F20" s="97">
        <v>31</v>
      </c>
      <c r="G20" s="97">
        <v>3</v>
      </c>
      <c r="H20" s="97">
        <v>5</v>
      </c>
      <c r="I20" s="97">
        <v>0</v>
      </c>
      <c r="J20" s="97">
        <v>0</v>
      </c>
      <c r="K20" s="97">
        <v>0</v>
      </c>
      <c r="L20" s="97">
        <v>4</v>
      </c>
      <c r="M20" s="97">
        <v>3</v>
      </c>
      <c r="N20" s="97">
        <v>13</v>
      </c>
      <c r="O20" s="97">
        <v>3</v>
      </c>
      <c r="P20" s="97">
        <v>0</v>
      </c>
      <c r="Q20" s="97">
        <v>0</v>
      </c>
      <c r="R20" s="97">
        <v>0</v>
      </c>
      <c r="S20" s="97">
        <v>0</v>
      </c>
      <c r="T20" s="73">
        <f t="shared" si="1"/>
        <v>0.29729729729729731</v>
      </c>
      <c r="U20" s="73">
        <f t="shared" si="2"/>
        <v>0.16129032258064516</v>
      </c>
      <c r="V20" s="73">
        <f t="shared" si="3"/>
        <v>0.4585876198779425</v>
      </c>
    </row>
    <row r="21" spans="1:22" ht="11.1" customHeight="1" x14ac:dyDescent="0.2">
      <c r="A21" s="97">
        <v>30</v>
      </c>
      <c r="B21" s="123" t="s">
        <v>437</v>
      </c>
      <c r="C21" s="73">
        <f t="shared" si="0"/>
        <v>0.16</v>
      </c>
      <c r="D21" s="97">
        <v>20</v>
      </c>
      <c r="E21" s="97">
        <v>56</v>
      </c>
      <c r="F21" s="97">
        <v>50</v>
      </c>
      <c r="G21" s="97">
        <v>6</v>
      </c>
      <c r="H21" s="97">
        <v>8</v>
      </c>
      <c r="I21" s="97">
        <v>1</v>
      </c>
      <c r="J21" s="97">
        <v>0</v>
      </c>
      <c r="K21" s="97">
        <v>0</v>
      </c>
      <c r="L21" s="97">
        <v>8</v>
      </c>
      <c r="M21" s="97">
        <v>5</v>
      </c>
      <c r="N21" s="97">
        <v>10</v>
      </c>
      <c r="O21" s="97">
        <v>1</v>
      </c>
      <c r="P21" s="97">
        <v>0</v>
      </c>
      <c r="Q21" s="97">
        <v>0</v>
      </c>
      <c r="R21" s="97">
        <v>0</v>
      </c>
      <c r="S21" s="97">
        <v>0</v>
      </c>
      <c r="T21" s="73">
        <f t="shared" si="1"/>
        <v>0.25</v>
      </c>
      <c r="U21" s="73">
        <f t="shared" si="2"/>
        <v>0.18</v>
      </c>
      <c r="V21" s="73">
        <f t="shared" si="3"/>
        <v>0.43</v>
      </c>
    </row>
    <row r="22" spans="1:22" ht="11.1" customHeight="1" x14ac:dyDescent="0.2">
      <c r="A22" s="97">
        <v>42</v>
      </c>
      <c r="B22" s="123" t="s">
        <v>548</v>
      </c>
      <c r="C22" s="73">
        <f t="shared" si="0"/>
        <v>0.15</v>
      </c>
      <c r="D22" s="97">
        <v>12</v>
      </c>
      <c r="E22" s="97">
        <v>26</v>
      </c>
      <c r="F22" s="97">
        <v>20</v>
      </c>
      <c r="G22" s="97">
        <v>6</v>
      </c>
      <c r="H22" s="97">
        <v>3</v>
      </c>
      <c r="I22" s="97">
        <v>1</v>
      </c>
      <c r="J22" s="97">
        <v>0</v>
      </c>
      <c r="K22" s="97">
        <v>0</v>
      </c>
      <c r="L22" s="97">
        <v>0</v>
      </c>
      <c r="M22" s="97">
        <v>4</v>
      </c>
      <c r="N22" s="97">
        <v>9</v>
      </c>
      <c r="O22" s="97">
        <v>2</v>
      </c>
      <c r="P22" s="97">
        <v>1</v>
      </c>
      <c r="Q22" s="97">
        <v>0</v>
      </c>
      <c r="R22" s="97">
        <v>0</v>
      </c>
      <c r="S22" s="97">
        <v>0</v>
      </c>
      <c r="T22" s="73">
        <f t="shared" si="1"/>
        <v>0.34615384615384615</v>
      </c>
      <c r="U22" s="73">
        <f t="shared" si="2"/>
        <v>0.2</v>
      </c>
      <c r="V22" s="73">
        <f t="shared" si="3"/>
        <v>0.54615384615384621</v>
      </c>
    </row>
    <row r="23" spans="1:22" ht="11.1" customHeight="1" x14ac:dyDescent="0.2">
      <c r="A23" s="97">
        <v>33</v>
      </c>
      <c r="B23" s="123" t="s">
        <v>549</v>
      </c>
      <c r="C23" s="73">
        <f t="shared" si="0"/>
        <v>0.14285714285714285</v>
      </c>
      <c r="D23" s="97">
        <v>14</v>
      </c>
      <c r="E23" s="97">
        <v>31</v>
      </c>
      <c r="F23" s="97">
        <v>21</v>
      </c>
      <c r="G23" s="97">
        <v>4</v>
      </c>
      <c r="H23" s="97">
        <v>3</v>
      </c>
      <c r="I23" s="97">
        <v>0</v>
      </c>
      <c r="J23" s="97">
        <v>0</v>
      </c>
      <c r="K23" s="97">
        <v>0</v>
      </c>
      <c r="L23" s="97">
        <v>1</v>
      </c>
      <c r="M23" s="97">
        <v>7</v>
      </c>
      <c r="N23" s="97">
        <v>12</v>
      </c>
      <c r="O23" s="97">
        <v>3</v>
      </c>
      <c r="P23" s="97">
        <v>2</v>
      </c>
      <c r="Q23" s="97">
        <v>0</v>
      </c>
      <c r="R23" s="97">
        <v>0</v>
      </c>
      <c r="S23" s="97">
        <v>0</v>
      </c>
      <c r="T23" s="73">
        <f t="shared" si="1"/>
        <v>0.41935483870967744</v>
      </c>
      <c r="U23" s="73">
        <f t="shared" si="2"/>
        <v>0.14285714285714285</v>
      </c>
      <c r="V23" s="73">
        <f t="shared" si="3"/>
        <v>0.56221198156682028</v>
      </c>
    </row>
    <row r="24" spans="1:22" ht="11.1" customHeight="1" x14ac:dyDescent="0.2">
      <c r="A24" s="97"/>
      <c r="B24" s="123" t="s">
        <v>550</v>
      </c>
      <c r="C24" s="73">
        <f t="shared" si="0"/>
        <v>0</v>
      </c>
      <c r="D24" s="97">
        <v>2</v>
      </c>
      <c r="E24" s="97">
        <v>4</v>
      </c>
      <c r="F24" s="97">
        <v>4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2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73">
        <f t="shared" si="1"/>
        <v>0</v>
      </c>
      <c r="U24" s="73">
        <f t="shared" si="2"/>
        <v>0</v>
      </c>
      <c r="V24" s="73">
        <f t="shared" si="3"/>
        <v>0</v>
      </c>
    </row>
    <row r="25" spans="1:22" ht="11.1" customHeight="1" x14ac:dyDescent="0.2">
      <c r="A25" s="97"/>
      <c r="B25" s="123" t="s">
        <v>551</v>
      </c>
      <c r="C25" s="73">
        <f t="shared" si="0"/>
        <v>0</v>
      </c>
      <c r="D25" s="97">
        <v>1</v>
      </c>
      <c r="E25" s="97">
        <v>2</v>
      </c>
      <c r="F25" s="97">
        <v>2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73">
        <f t="shared" si="1"/>
        <v>0</v>
      </c>
      <c r="U25" s="73">
        <f t="shared" si="2"/>
        <v>0</v>
      </c>
      <c r="V25" s="73">
        <f t="shared" si="3"/>
        <v>0</v>
      </c>
    </row>
    <row r="26" spans="1:22" ht="11.1" customHeight="1" x14ac:dyDescent="0.2">
      <c r="A26" s="101"/>
      <c r="B26" s="100" t="s">
        <v>110</v>
      </c>
      <c r="C26" s="75">
        <f t="shared" si="0"/>
        <v>0.26178010471204188</v>
      </c>
      <c r="D26" s="101">
        <v>26</v>
      </c>
      <c r="E26" s="101">
        <f t="shared" ref="E26:S26" si="4">SUM(E3:E25)</f>
        <v>657</v>
      </c>
      <c r="F26" s="101">
        <f t="shared" si="4"/>
        <v>573</v>
      </c>
      <c r="G26" s="101">
        <f t="shared" si="4"/>
        <v>91</v>
      </c>
      <c r="H26" s="101">
        <f t="shared" si="4"/>
        <v>150</v>
      </c>
      <c r="I26" s="101">
        <f t="shared" si="4"/>
        <v>22</v>
      </c>
      <c r="J26" s="101">
        <f t="shared" si="4"/>
        <v>2</v>
      </c>
      <c r="K26" s="101">
        <f t="shared" si="4"/>
        <v>0</v>
      </c>
      <c r="L26" s="101">
        <f t="shared" si="4"/>
        <v>68</v>
      </c>
      <c r="M26" s="101">
        <f t="shared" si="4"/>
        <v>58</v>
      </c>
      <c r="N26" s="101">
        <f t="shared" si="4"/>
        <v>133</v>
      </c>
      <c r="O26" s="101">
        <f t="shared" si="4"/>
        <v>24</v>
      </c>
      <c r="P26" s="101">
        <f t="shared" si="4"/>
        <v>23</v>
      </c>
      <c r="Q26" s="101">
        <f t="shared" si="4"/>
        <v>3</v>
      </c>
      <c r="R26" s="101">
        <f t="shared" si="4"/>
        <v>0</v>
      </c>
      <c r="S26" s="101">
        <f t="shared" si="4"/>
        <v>2</v>
      </c>
      <c r="T26" s="75">
        <f t="shared" si="1"/>
        <v>0.35312024353120242</v>
      </c>
      <c r="U26" s="75">
        <f t="shared" si="2"/>
        <v>0.30715532286212915</v>
      </c>
      <c r="V26" s="75">
        <f t="shared" si="3"/>
        <v>0.66027556639333151</v>
      </c>
    </row>
    <row r="27" spans="1:22" ht="11.1" customHeight="1" x14ac:dyDescent="0.2"/>
    <row r="28" spans="1:22" ht="13.9" customHeight="1" x14ac:dyDescent="0.25">
      <c r="A28" s="8" t="s">
        <v>556</v>
      </c>
    </row>
    <row r="29" spans="1:22" ht="11.1" customHeight="1" x14ac:dyDescent="0.2">
      <c r="A29" s="91" t="s">
        <v>62</v>
      </c>
      <c r="B29" s="91" t="s">
        <v>63</v>
      </c>
      <c r="C29" s="77" t="s">
        <v>64</v>
      </c>
      <c r="D29" s="77" t="s">
        <v>65</v>
      </c>
      <c r="E29" s="77" t="s">
        <v>66</v>
      </c>
      <c r="F29" s="77" t="s">
        <v>67</v>
      </c>
      <c r="G29" s="77" t="s">
        <v>68</v>
      </c>
      <c r="H29" s="77" t="s">
        <v>69</v>
      </c>
      <c r="I29" s="77" t="s">
        <v>70</v>
      </c>
      <c r="J29" s="77" t="s">
        <v>71</v>
      </c>
      <c r="K29" s="77" t="s">
        <v>72</v>
      </c>
      <c r="L29" s="77" t="s">
        <v>73</v>
      </c>
      <c r="M29" s="77" t="s">
        <v>74</v>
      </c>
      <c r="N29" s="77" t="s">
        <v>75</v>
      </c>
      <c r="O29" s="77" t="s">
        <v>76</v>
      </c>
      <c r="P29" s="77" t="s">
        <v>77</v>
      </c>
      <c r="Q29" s="77" t="s">
        <v>78</v>
      </c>
      <c r="R29" s="77" t="s">
        <v>79</v>
      </c>
      <c r="S29" s="77" t="s">
        <v>80</v>
      </c>
      <c r="T29" s="77" t="s">
        <v>81</v>
      </c>
      <c r="U29" s="77" t="s">
        <v>82</v>
      </c>
      <c r="V29" s="77" t="s">
        <v>83</v>
      </c>
    </row>
    <row r="30" spans="1:22" ht="11.1" customHeight="1" x14ac:dyDescent="0.2">
      <c r="A30" s="107"/>
      <c r="B30" s="107" t="s">
        <v>540</v>
      </c>
      <c r="C30" s="73">
        <f t="shared" ref="C30:C41" si="5">H30/F30</f>
        <v>1</v>
      </c>
      <c r="D30" s="99">
        <v>1</v>
      </c>
      <c r="E30" s="99">
        <v>1</v>
      </c>
      <c r="F30" s="99">
        <v>1</v>
      </c>
      <c r="G30" s="99">
        <v>0</v>
      </c>
      <c r="H30" s="99">
        <v>1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73">
        <f t="shared" ref="T30:T41" si="6">(H30+M30+O30)/(F30+M30+O30+R30+S30)</f>
        <v>1</v>
      </c>
      <c r="U30" s="73">
        <f t="shared" ref="U30:U41" si="7">(H30+I30+2*J30+3*K30)/F30</f>
        <v>1</v>
      </c>
      <c r="V30" s="73">
        <f t="shared" ref="V30:V41" si="8">T30+U30</f>
        <v>2</v>
      </c>
    </row>
    <row r="31" spans="1:22" ht="11.1" customHeight="1" x14ac:dyDescent="0.2">
      <c r="A31" s="109"/>
      <c r="B31" s="107" t="s">
        <v>437</v>
      </c>
      <c r="C31" s="73">
        <f t="shared" si="5"/>
        <v>0.75</v>
      </c>
      <c r="D31" s="109">
        <v>1</v>
      </c>
      <c r="E31" s="109">
        <v>4</v>
      </c>
      <c r="F31" s="109">
        <v>4</v>
      </c>
      <c r="G31" s="109">
        <v>1</v>
      </c>
      <c r="H31" s="109">
        <v>3</v>
      </c>
      <c r="I31" s="109">
        <v>0</v>
      </c>
      <c r="J31" s="109">
        <v>0</v>
      </c>
      <c r="K31" s="109">
        <v>0</v>
      </c>
      <c r="L31" s="109">
        <v>2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73">
        <f t="shared" si="6"/>
        <v>0.75</v>
      </c>
      <c r="U31" s="73">
        <f t="shared" si="7"/>
        <v>0.75</v>
      </c>
      <c r="V31" s="73">
        <f t="shared" si="8"/>
        <v>1.5</v>
      </c>
    </row>
    <row r="32" spans="1:22" ht="11.1" customHeight="1" x14ac:dyDescent="0.2">
      <c r="A32" s="99"/>
      <c r="B32" s="107" t="s">
        <v>543</v>
      </c>
      <c r="C32" s="73">
        <f t="shared" si="5"/>
        <v>0.66666666666666663</v>
      </c>
      <c r="D32" s="99">
        <v>1</v>
      </c>
      <c r="E32" s="99">
        <v>4</v>
      </c>
      <c r="F32" s="99">
        <v>3</v>
      </c>
      <c r="G32" s="99">
        <v>1</v>
      </c>
      <c r="H32" s="99">
        <v>2</v>
      </c>
      <c r="I32" s="99">
        <v>0</v>
      </c>
      <c r="J32" s="99">
        <v>0</v>
      </c>
      <c r="K32" s="99">
        <v>0</v>
      </c>
      <c r="L32" s="99">
        <v>1</v>
      </c>
      <c r="M32" s="99">
        <v>1</v>
      </c>
      <c r="N32" s="99">
        <v>1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73">
        <f t="shared" si="6"/>
        <v>0.75</v>
      </c>
      <c r="U32" s="73">
        <f t="shared" si="7"/>
        <v>0.66666666666666663</v>
      </c>
      <c r="V32" s="73">
        <f t="shared" si="8"/>
        <v>1.4166666666666665</v>
      </c>
    </row>
    <row r="33" spans="1:22" ht="11.1" customHeight="1" x14ac:dyDescent="0.2">
      <c r="A33" s="109"/>
      <c r="B33" s="107" t="s">
        <v>301</v>
      </c>
      <c r="C33" s="73">
        <f t="shared" si="5"/>
        <v>0.5</v>
      </c>
      <c r="D33" s="109">
        <v>1</v>
      </c>
      <c r="E33" s="109">
        <v>4</v>
      </c>
      <c r="F33" s="109">
        <v>4</v>
      </c>
      <c r="G33" s="109">
        <v>1</v>
      </c>
      <c r="H33" s="109">
        <v>2</v>
      </c>
      <c r="I33" s="109">
        <v>0</v>
      </c>
      <c r="J33" s="109">
        <v>0</v>
      </c>
      <c r="K33" s="109">
        <v>0</v>
      </c>
      <c r="L33" s="109">
        <v>1</v>
      </c>
      <c r="M33" s="109">
        <v>0</v>
      </c>
      <c r="N33" s="109">
        <v>1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73">
        <f t="shared" si="6"/>
        <v>0.5</v>
      </c>
      <c r="U33" s="73">
        <f t="shared" si="7"/>
        <v>0.5</v>
      </c>
      <c r="V33" s="73">
        <f t="shared" si="8"/>
        <v>1</v>
      </c>
    </row>
    <row r="34" spans="1:22" ht="11.1" customHeight="1" x14ac:dyDescent="0.2">
      <c r="A34" s="99"/>
      <c r="B34" s="107" t="s">
        <v>541</v>
      </c>
      <c r="C34" s="73">
        <f t="shared" si="5"/>
        <v>0.5</v>
      </c>
      <c r="D34" s="99">
        <v>1</v>
      </c>
      <c r="E34" s="99">
        <v>4</v>
      </c>
      <c r="F34" s="99">
        <v>4</v>
      </c>
      <c r="G34" s="99">
        <v>1</v>
      </c>
      <c r="H34" s="99">
        <v>2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1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73">
        <f t="shared" si="6"/>
        <v>0.5</v>
      </c>
      <c r="U34" s="73">
        <f t="shared" si="7"/>
        <v>0.5</v>
      </c>
      <c r="V34" s="73">
        <f t="shared" si="8"/>
        <v>1</v>
      </c>
    </row>
    <row r="35" spans="1:22" ht="11.1" customHeight="1" x14ac:dyDescent="0.2">
      <c r="A35" s="109"/>
      <c r="B35" s="107" t="s">
        <v>544</v>
      </c>
      <c r="C35" s="73">
        <f t="shared" si="5"/>
        <v>0.5</v>
      </c>
      <c r="D35" s="109">
        <v>1</v>
      </c>
      <c r="E35" s="109">
        <v>3</v>
      </c>
      <c r="F35" s="109">
        <v>2</v>
      </c>
      <c r="G35" s="109">
        <v>1</v>
      </c>
      <c r="H35" s="109">
        <v>1</v>
      </c>
      <c r="I35" s="109">
        <v>0</v>
      </c>
      <c r="J35" s="109">
        <v>0</v>
      </c>
      <c r="K35" s="109">
        <v>0</v>
      </c>
      <c r="L35" s="109">
        <v>1</v>
      </c>
      <c r="M35" s="109">
        <v>1</v>
      </c>
      <c r="N35" s="109">
        <v>1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73">
        <f t="shared" si="6"/>
        <v>0.66666666666666663</v>
      </c>
      <c r="U35" s="73">
        <f t="shared" si="7"/>
        <v>0.5</v>
      </c>
      <c r="V35" s="73">
        <f t="shared" si="8"/>
        <v>1.1666666666666665</v>
      </c>
    </row>
    <row r="36" spans="1:22" ht="11.1" customHeight="1" x14ac:dyDescent="0.2">
      <c r="A36" s="99"/>
      <c r="B36" s="107" t="s">
        <v>533</v>
      </c>
      <c r="C36" s="73">
        <f t="shared" si="5"/>
        <v>0.33333333333333331</v>
      </c>
      <c r="D36" s="99">
        <v>1</v>
      </c>
      <c r="E36" s="99">
        <v>4</v>
      </c>
      <c r="F36" s="99">
        <v>3</v>
      </c>
      <c r="G36" s="99">
        <v>1</v>
      </c>
      <c r="H36" s="99">
        <v>1</v>
      </c>
      <c r="I36" s="99">
        <v>0</v>
      </c>
      <c r="J36" s="99">
        <v>0</v>
      </c>
      <c r="K36" s="99">
        <v>0</v>
      </c>
      <c r="L36" s="99">
        <v>0</v>
      </c>
      <c r="M36" s="99">
        <v>1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73">
        <f t="shared" si="6"/>
        <v>0.5</v>
      </c>
      <c r="U36" s="73">
        <f t="shared" si="7"/>
        <v>0.33333333333333331</v>
      </c>
      <c r="V36" s="73">
        <f t="shared" si="8"/>
        <v>0.83333333333333326</v>
      </c>
    </row>
    <row r="37" spans="1:22" ht="11.1" customHeight="1" x14ac:dyDescent="0.2">
      <c r="A37" s="109"/>
      <c r="B37" s="107" t="s">
        <v>552</v>
      </c>
      <c r="C37" s="73">
        <f t="shared" si="5"/>
        <v>0.25</v>
      </c>
      <c r="D37" s="109">
        <v>1</v>
      </c>
      <c r="E37" s="109">
        <v>4</v>
      </c>
      <c r="F37" s="109">
        <v>4</v>
      </c>
      <c r="G37" s="109">
        <v>1</v>
      </c>
      <c r="H37" s="109">
        <v>1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1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73">
        <f t="shared" si="6"/>
        <v>0.25</v>
      </c>
      <c r="U37" s="73">
        <f t="shared" si="7"/>
        <v>0.25</v>
      </c>
      <c r="V37" s="73">
        <f t="shared" si="8"/>
        <v>0.5</v>
      </c>
    </row>
    <row r="38" spans="1:22" ht="11.1" customHeight="1" x14ac:dyDescent="0.2">
      <c r="A38" s="99"/>
      <c r="B38" s="107" t="s">
        <v>538</v>
      </c>
      <c r="C38" s="73">
        <f t="shared" si="5"/>
        <v>0.25</v>
      </c>
      <c r="D38" s="99">
        <v>1</v>
      </c>
      <c r="E38" s="99">
        <v>4</v>
      </c>
      <c r="F38" s="99">
        <v>4</v>
      </c>
      <c r="G38" s="99">
        <v>1</v>
      </c>
      <c r="H38" s="99">
        <v>1</v>
      </c>
      <c r="I38" s="99">
        <v>0</v>
      </c>
      <c r="J38" s="99">
        <v>0</v>
      </c>
      <c r="K38" s="99">
        <v>0</v>
      </c>
      <c r="L38" s="99">
        <v>1</v>
      </c>
      <c r="M38" s="99">
        <v>0</v>
      </c>
      <c r="N38" s="99">
        <v>2</v>
      </c>
      <c r="O38" s="99">
        <v>0</v>
      </c>
      <c r="P38" s="99">
        <v>1</v>
      </c>
      <c r="Q38" s="99">
        <v>0</v>
      </c>
      <c r="R38" s="99">
        <v>0</v>
      </c>
      <c r="S38" s="99">
        <v>0</v>
      </c>
      <c r="T38" s="73">
        <f t="shared" si="6"/>
        <v>0.25</v>
      </c>
      <c r="U38" s="73">
        <f t="shared" si="7"/>
        <v>0.25</v>
      </c>
      <c r="V38" s="73">
        <f t="shared" si="8"/>
        <v>0.5</v>
      </c>
    </row>
    <row r="39" spans="1:22" ht="11.1" customHeight="1" x14ac:dyDescent="0.2">
      <c r="A39" s="109"/>
      <c r="B39" s="107" t="s">
        <v>549</v>
      </c>
      <c r="C39" s="73">
        <f t="shared" si="5"/>
        <v>0</v>
      </c>
      <c r="D39" s="109">
        <v>1</v>
      </c>
      <c r="E39" s="109">
        <v>2</v>
      </c>
      <c r="F39" s="109">
        <v>2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2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73">
        <f t="shared" si="6"/>
        <v>0</v>
      </c>
      <c r="U39" s="73">
        <f t="shared" si="7"/>
        <v>0</v>
      </c>
      <c r="V39" s="73">
        <f t="shared" si="8"/>
        <v>0</v>
      </c>
    </row>
    <row r="40" spans="1:22" ht="11.1" customHeight="1" x14ac:dyDescent="0.2">
      <c r="A40" s="99"/>
      <c r="B40" s="107" t="s">
        <v>553</v>
      </c>
      <c r="C40" s="73">
        <f t="shared" si="5"/>
        <v>0</v>
      </c>
      <c r="D40" s="99">
        <v>1</v>
      </c>
      <c r="E40" s="99">
        <v>2</v>
      </c>
      <c r="F40" s="99">
        <v>2</v>
      </c>
      <c r="G40" s="99">
        <v>0</v>
      </c>
      <c r="H40" s="99">
        <v>0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2</v>
      </c>
      <c r="O40" s="99">
        <v>0</v>
      </c>
      <c r="P40" s="99">
        <v>0</v>
      </c>
      <c r="Q40" s="99">
        <v>0</v>
      </c>
      <c r="R40" s="99">
        <v>0</v>
      </c>
      <c r="S40" s="99">
        <v>0</v>
      </c>
      <c r="T40" s="73">
        <f t="shared" si="6"/>
        <v>0</v>
      </c>
      <c r="U40" s="73">
        <f t="shared" si="7"/>
        <v>0</v>
      </c>
      <c r="V40" s="73">
        <f t="shared" si="8"/>
        <v>0</v>
      </c>
    </row>
    <row r="41" spans="1:22" ht="11.1" customHeight="1" x14ac:dyDescent="0.2">
      <c r="A41" s="95"/>
      <c r="B41" s="96" t="s">
        <v>110</v>
      </c>
      <c r="C41" s="75">
        <f t="shared" si="5"/>
        <v>0.42424242424242425</v>
      </c>
      <c r="D41" s="95">
        <v>2</v>
      </c>
      <c r="E41" s="95">
        <f t="shared" ref="E41:S41" si="9">SUM(E30:E40)</f>
        <v>36</v>
      </c>
      <c r="F41" s="95">
        <f t="shared" si="9"/>
        <v>33</v>
      </c>
      <c r="G41" s="95">
        <f t="shared" si="9"/>
        <v>8</v>
      </c>
      <c r="H41" s="95">
        <f t="shared" si="9"/>
        <v>14</v>
      </c>
      <c r="I41" s="95">
        <f t="shared" si="9"/>
        <v>0</v>
      </c>
      <c r="J41" s="95">
        <f t="shared" si="9"/>
        <v>0</v>
      </c>
      <c r="K41" s="95">
        <f t="shared" si="9"/>
        <v>0</v>
      </c>
      <c r="L41" s="95">
        <f t="shared" si="9"/>
        <v>6</v>
      </c>
      <c r="M41" s="95">
        <f t="shared" si="9"/>
        <v>3</v>
      </c>
      <c r="N41" s="95">
        <f t="shared" si="9"/>
        <v>11</v>
      </c>
      <c r="O41" s="95">
        <f t="shared" si="9"/>
        <v>0</v>
      </c>
      <c r="P41" s="95">
        <f t="shared" si="9"/>
        <v>1</v>
      </c>
      <c r="Q41" s="95">
        <f t="shared" si="9"/>
        <v>0</v>
      </c>
      <c r="R41" s="95">
        <f t="shared" si="9"/>
        <v>0</v>
      </c>
      <c r="S41" s="95">
        <f t="shared" si="9"/>
        <v>0</v>
      </c>
      <c r="T41" s="75">
        <f t="shared" si="6"/>
        <v>0.47222222222222221</v>
      </c>
      <c r="U41" s="75">
        <f t="shared" si="7"/>
        <v>0.42424242424242425</v>
      </c>
      <c r="V41" s="75">
        <f t="shared" si="8"/>
        <v>0.89646464646464641</v>
      </c>
    </row>
    <row r="42" spans="1:22" ht="11.1" customHeight="1" x14ac:dyDescent="0.2">
      <c r="A42" s="26"/>
      <c r="B42" s="27"/>
      <c r="C42" s="2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4"/>
      <c r="U42" s="24"/>
      <c r="V42" s="24"/>
    </row>
    <row r="43" spans="1:22" ht="11.1" customHeight="1" x14ac:dyDescent="0.2">
      <c r="A43" s="26"/>
      <c r="B43" s="27"/>
      <c r="C43" s="24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4"/>
      <c r="U43" s="24"/>
      <c r="V43" s="24"/>
    </row>
    <row r="44" spans="1:22" ht="11.1" customHeight="1" x14ac:dyDescent="0.2">
      <c r="A44" s="26"/>
      <c r="B44" s="27"/>
      <c r="C44" s="2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4"/>
      <c r="U44" s="24"/>
      <c r="V44" s="24"/>
    </row>
    <row r="45" spans="1:22" ht="11.1" customHeight="1" x14ac:dyDescent="0.2"/>
    <row r="46" spans="1:22" ht="13.9" customHeight="1" x14ac:dyDescent="0.25">
      <c r="A46" s="8" t="s">
        <v>515</v>
      </c>
    </row>
    <row r="47" spans="1:22" ht="11.1" customHeight="1" x14ac:dyDescent="0.2">
      <c r="A47" s="69" t="s">
        <v>62</v>
      </c>
      <c r="B47" s="69" t="s">
        <v>63</v>
      </c>
      <c r="C47" s="70" t="s">
        <v>64</v>
      </c>
      <c r="D47" s="70" t="s">
        <v>65</v>
      </c>
      <c r="E47" s="70" t="s">
        <v>66</v>
      </c>
      <c r="F47" s="70" t="s">
        <v>67</v>
      </c>
      <c r="G47" s="70" t="s">
        <v>68</v>
      </c>
      <c r="H47" s="70" t="s">
        <v>69</v>
      </c>
      <c r="I47" s="70" t="s">
        <v>70</v>
      </c>
      <c r="J47" s="70" t="s">
        <v>71</v>
      </c>
      <c r="K47" s="70" t="s">
        <v>72</v>
      </c>
      <c r="L47" s="70" t="s">
        <v>73</v>
      </c>
      <c r="M47" s="70" t="s">
        <v>74</v>
      </c>
      <c r="N47" s="70" t="s">
        <v>75</v>
      </c>
      <c r="O47" s="70" t="s">
        <v>76</v>
      </c>
      <c r="P47" s="70" t="s">
        <v>77</v>
      </c>
      <c r="Q47" s="70" t="s">
        <v>78</v>
      </c>
      <c r="R47" s="70" t="s">
        <v>79</v>
      </c>
      <c r="S47" s="70" t="s">
        <v>80</v>
      </c>
      <c r="T47" s="70" t="s">
        <v>81</v>
      </c>
      <c r="U47" s="70" t="s">
        <v>82</v>
      </c>
      <c r="V47" s="70" t="s">
        <v>83</v>
      </c>
    </row>
    <row r="48" spans="1:22" ht="11.1" customHeight="1" x14ac:dyDescent="0.2">
      <c r="A48" s="97">
        <v>36</v>
      </c>
      <c r="B48" s="123" t="s">
        <v>531</v>
      </c>
      <c r="C48" s="73">
        <f t="shared" ref="C48:C71" si="10">H48/F48</f>
        <v>0.56000000000000005</v>
      </c>
      <c r="D48" s="97">
        <v>10</v>
      </c>
      <c r="E48" s="97">
        <v>28</v>
      </c>
      <c r="F48" s="97">
        <v>25</v>
      </c>
      <c r="G48" s="97">
        <v>6</v>
      </c>
      <c r="H48" s="97">
        <v>14</v>
      </c>
      <c r="I48" s="97">
        <v>5</v>
      </c>
      <c r="J48" s="97">
        <v>0</v>
      </c>
      <c r="K48" s="97">
        <v>0</v>
      </c>
      <c r="L48" s="97">
        <v>4</v>
      </c>
      <c r="M48" s="97">
        <v>1</v>
      </c>
      <c r="N48" s="97">
        <v>1</v>
      </c>
      <c r="O48" s="97">
        <v>2</v>
      </c>
      <c r="P48" s="97">
        <v>0</v>
      </c>
      <c r="Q48" s="97">
        <v>0</v>
      </c>
      <c r="R48" s="97">
        <v>0</v>
      </c>
      <c r="S48" s="97">
        <v>0</v>
      </c>
      <c r="T48" s="73">
        <f t="shared" ref="T48:T71" si="11">(H48+M48+O48)/(F48+M48+O48+R48+S48)</f>
        <v>0.6071428571428571</v>
      </c>
      <c r="U48" s="73">
        <f t="shared" ref="U48:U71" si="12">(H48+I48+2*J48+3*K48)/F48</f>
        <v>0.76</v>
      </c>
      <c r="V48" s="73">
        <f t="shared" ref="V48:V71" si="13">T48+U48</f>
        <v>1.367142857142857</v>
      </c>
    </row>
    <row r="49" spans="1:22" ht="11.1" customHeight="1" x14ac:dyDescent="0.2">
      <c r="A49" s="97">
        <v>9</v>
      </c>
      <c r="B49" s="123" t="s">
        <v>301</v>
      </c>
      <c r="C49" s="73">
        <f t="shared" si="10"/>
        <v>0.41860465116279072</v>
      </c>
      <c r="D49" s="97">
        <v>15</v>
      </c>
      <c r="E49" s="97">
        <v>47</v>
      </c>
      <c r="F49" s="97">
        <v>43</v>
      </c>
      <c r="G49" s="97">
        <v>14</v>
      </c>
      <c r="H49" s="97">
        <v>18</v>
      </c>
      <c r="I49" s="97">
        <v>7</v>
      </c>
      <c r="J49" s="97">
        <v>1</v>
      </c>
      <c r="K49" s="97">
        <v>0</v>
      </c>
      <c r="L49" s="97">
        <v>12</v>
      </c>
      <c r="M49" s="97">
        <v>3</v>
      </c>
      <c r="N49" s="97">
        <v>3</v>
      </c>
      <c r="O49" s="97">
        <v>1</v>
      </c>
      <c r="P49" s="97">
        <v>2</v>
      </c>
      <c r="Q49" s="97">
        <v>0</v>
      </c>
      <c r="R49" s="97">
        <v>0</v>
      </c>
      <c r="S49" s="97">
        <v>0</v>
      </c>
      <c r="T49" s="73">
        <f t="shared" si="11"/>
        <v>0.46808510638297873</v>
      </c>
      <c r="U49" s="73">
        <f t="shared" si="12"/>
        <v>0.62790697674418605</v>
      </c>
      <c r="V49" s="73">
        <f t="shared" si="13"/>
        <v>1.0959920831271648</v>
      </c>
    </row>
    <row r="50" spans="1:22" ht="11.1" customHeight="1" x14ac:dyDescent="0.2">
      <c r="A50" s="97">
        <v>19</v>
      </c>
      <c r="B50" s="123" t="s">
        <v>532</v>
      </c>
      <c r="C50" s="73">
        <f t="shared" si="10"/>
        <v>0.36363636363636365</v>
      </c>
      <c r="D50" s="97">
        <v>11</v>
      </c>
      <c r="E50" s="97">
        <v>26</v>
      </c>
      <c r="F50" s="97">
        <v>22</v>
      </c>
      <c r="G50" s="97">
        <v>9</v>
      </c>
      <c r="H50" s="97">
        <v>8</v>
      </c>
      <c r="I50" s="97">
        <v>0</v>
      </c>
      <c r="J50" s="97">
        <v>0</v>
      </c>
      <c r="K50" s="97">
        <v>0</v>
      </c>
      <c r="L50" s="97">
        <v>2</v>
      </c>
      <c r="M50" s="97">
        <v>3</v>
      </c>
      <c r="N50" s="97">
        <v>2</v>
      </c>
      <c r="O50" s="97">
        <v>0</v>
      </c>
      <c r="P50" s="97">
        <v>4</v>
      </c>
      <c r="Q50" s="97">
        <v>1</v>
      </c>
      <c r="R50" s="97">
        <v>0</v>
      </c>
      <c r="S50" s="97">
        <v>1</v>
      </c>
      <c r="T50" s="73">
        <f t="shared" si="11"/>
        <v>0.42307692307692307</v>
      </c>
      <c r="U50" s="73">
        <f t="shared" si="12"/>
        <v>0.36363636363636365</v>
      </c>
      <c r="V50" s="73">
        <f t="shared" si="13"/>
        <v>0.78671328671328666</v>
      </c>
    </row>
    <row r="51" spans="1:22" ht="11.1" customHeight="1" x14ac:dyDescent="0.2">
      <c r="A51" s="97">
        <v>27</v>
      </c>
      <c r="B51" s="123" t="s">
        <v>533</v>
      </c>
      <c r="C51" s="73">
        <f t="shared" si="10"/>
        <v>0.33333333333333331</v>
      </c>
      <c r="D51" s="97">
        <v>19</v>
      </c>
      <c r="E51" s="97">
        <v>51</v>
      </c>
      <c r="F51" s="97">
        <v>42</v>
      </c>
      <c r="G51" s="97">
        <v>7</v>
      </c>
      <c r="H51" s="97">
        <v>14</v>
      </c>
      <c r="I51" s="97">
        <v>3</v>
      </c>
      <c r="J51" s="97">
        <v>0</v>
      </c>
      <c r="K51" s="97">
        <v>0</v>
      </c>
      <c r="L51" s="97">
        <v>6</v>
      </c>
      <c r="M51" s="97">
        <v>6</v>
      </c>
      <c r="N51" s="97">
        <v>8</v>
      </c>
      <c r="O51" s="97">
        <v>3</v>
      </c>
      <c r="P51" s="97">
        <v>3</v>
      </c>
      <c r="Q51" s="97">
        <v>1</v>
      </c>
      <c r="R51" s="97">
        <v>0</v>
      </c>
      <c r="S51" s="97">
        <v>0</v>
      </c>
      <c r="T51" s="73">
        <f t="shared" si="11"/>
        <v>0.45098039215686275</v>
      </c>
      <c r="U51" s="73">
        <f t="shared" si="12"/>
        <v>0.40476190476190477</v>
      </c>
      <c r="V51" s="73">
        <f t="shared" si="13"/>
        <v>0.85574229691876758</v>
      </c>
    </row>
    <row r="52" spans="1:22" ht="11.1" customHeight="1" x14ac:dyDescent="0.2">
      <c r="A52" s="97">
        <v>11</v>
      </c>
      <c r="B52" s="123" t="s">
        <v>534</v>
      </c>
      <c r="C52" s="73">
        <f t="shared" si="10"/>
        <v>0.33333333333333331</v>
      </c>
      <c r="D52" s="97">
        <v>1</v>
      </c>
      <c r="E52" s="97">
        <v>3</v>
      </c>
      <c r="F52" s="97">
        <v>3</v>
      </c>
      <c r="G52" s="97">
        <v>0</v>
      </c>
      <c r="H52" s="97">
        <v>1</v>
      </c>
      <c r="I52" s="97">
        <v>0</v>
      </c>
      <c r="J52" s="97">
        <v>0</v>
      </c>
      <c r="K52" s="97">
        <v>0</v>
      </c>
      <c r="L52" s="97">
        <v>1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73">
        <f t="shared" si="11"/>
        <v>0.33333333333333331</v>
      </c>
      <c r="U52" s="73">
        <f t="shared" si="12"/>
        <v>0.33333333333333331</v>
      </c>
      <c r="V52" s="73">
        <f t="shared" si="13"/>
        <v>0.66666666666666663</v>
      </c>
    </row>
    <row r="53" spans="1:22" ht="11.1" customHeight="1" x14ac:dyDescent="0.2">
      <c r="A53" s="97">
        <v>1</v>
      </c>
      <c r="B53" s="123" t="s">
        <v>535</v>
      </c>
      <c r="C53" s="73">
        <f t="shared" si="10"/>
        <v>0.33333333333333331</v>
      </c>
      <c r="D53" s="97">
        <v>2</v>
      </c>
      <c r="E53" s="97">
        <v>5</v>
      </c>
      <c r="F53" s="97">
        <v>3</v>
      </c>
      <c r="G53" s="97">
        <v>0</v>
      </c>
      <c r="H53" s="97">
        <v>1</v>
      </c>
      <c r="I53" s="97">
        <v>0</v>
      </c>
      <c r="J53" s="97">
        <v>0</v>
      </c>
      <c r="K53" s="97">
        <v>0</v>
      </c>
      <c r="L53" s="97">
        <v>0</v>
      </c>
      <c r="M53" s="97">
        <v>2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73">
        <f t="shared" si="11"/>
        <v>0.6</v>
      </c>
      <c r="U53" s="73">
        <f t="shared" si="12"/>
        <v>0.33333333333333331</v>
      </c>
      <c r="V53" s="73">
        <f t="shared" si="13"/>
        <v>0.93333333333333335</v>
      </c>
    </row>
    <row r="54" spans="1:22" ht="11.1" customHeight="1" x14ac:dyDescent="0.2">
      <c r="A54" s="97"/>
      <c r="B54" s="123" t="s">
        <v>536</v>
      </c>
      <c r="C54" s="73">
        <f t="shared" si="10"/>
        <v>0.33333333333333331</v>
      </c>
      <c r="D54" s="97">
        <v>1</v>
      </c>
      <c r="E54" s="97">
        <v>4</v>
      </c>
      <c r="F54" s="97">
        <v>3</v>
      </c>
      <c r="G54" s="97">
        <v>1</v>
      </c>
      <c r="H54" s="97">
        <v>1</v>
      </c>
      <c r="I54" s="97">
        <v>0</v>
      </c>
      <c r="J54" s="97">
        <v>0</v>
      </c>
      <c r="K54" s="97">
        <v>0</v>
      </c>
      <c r="L54" s="97">
        <v>1</v>
      </c>
      <c r="M54" s="97">
        <v>1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73">
        <f t="shared" si="11"/>
        <v>0.5</v>
      </c>
      <c r="U54" s="73">
        <f t="shared" si="12"/>
        <v>0.33333333333333331</v>
      </c>
      <c r="V54" s="73">
        <f t="shared" si="13"/>
        <v>0.83333333333333326</v>
      </c>
    </row>
    <row r="55" spans="1:22" ht="11.1" customHeight="1" x14ac:dyDescent="0.2">
      <c r="A55" s="97">
        <v>37</v>
      </c>
      <c r="B55" s="123" t="s">
        <v>537</v>
      </c>
      <c r="C55" s="73">
        <f t="shared" si="10"/>
        <v>0.31818181818181818</v>
      </c>
      <c r="D55" s="97">
        <v>9</v>
      </c>
      <c r="E55" s="97">
        <v>25</v>
      </c>
      <c r="F55" s="97">
        <v>22</v>
      </c>
      <c r="G55" s="97">
        <v>2</v>
      </c>
      <c r="H55" s="97">
        <v>7</v>
      </c>
      <c r="I55" s="97">
        <v>0</v>
      </c>
      <c r="J55" s="97">
        <v>0</v>
      </c>
      <c r="K55" s="97">
        <v>0</v>
      </c>
      <c r="L55" s="97">
        <v>5</v>
      </c>
      <c r="M55" s="97">
        <v>3</v>
      </c>
      <c r="N55" s="97">
        <v>4</v>
      </c>
      <c r="O55" s="97">
        <v>0</v>
      </c>
      <c r="P55" s="97">
        <v>4</v>
      </c>
      <c r="Q55" s="97">
        <v>0</v>
      </c>
      <c r="R55" s="97">
        <v>0</v>
      </c>
      <c r="S55" s="97">
        <v>0</v>
      </c>
      <c r="T55" s="73">
        <f t="shared" si="11"/>
        <v>0.4</v>
      </c>
      <c r="U55" s="73">
        <f t="shared" si="12"/>
        <v>0.31818181818181818</v>
      </c>
      <c r="V55" s="73">
        <f t="shared" si="13"/>
        <v>0.71818181818181825</v>
      </c>
    </row>
    <row r="56" spans="1:22" ht="11.1" customHeight="1" x14ac:dyDescent="0.2">
      <c r="A56" s="97">
        <v>24</v>
      </c>
      <c r="B56" s="123" t="s">
        <v>538</v>
      </c>
      <c r="C56" s="73">
        <f t="shared" si="10"/>
        <v>0.29545454545454547</v>
      </c>
      <c r="D56" s="97">
        <v>16</v>
      </c>
      <c r="E56" s="97">
        <v>47</v>
      </c>
      <c r="F56" s="97">
        <v>44</v>
      </c>
      <c r="G56" s="97">
        <v>6</v>
      </c>
      <c r="H56" s="97">
        <v>13</v>
      </c>
      <c r="I56" s="97">
        <v>2</v>
      </c>
      <c r="J56" s="97">
        <v>0</v>
      </c>
      <c r="K56" s="97">
        <v>0</v>
      </c>
      <c r="L56" s="97">
        <v>5</v>
      </c>
      <c r="M56" s="97">
        <v>3</v>
      </c>
      <c r="N56" s="97">
        <v>8</v>
      </c>
      <c r="O56" s="97">
        <v>0</v>
      </c>
      <c r="P56" s="97">
        <v>2</v>
      </c>
      <c r="Q56" s="97">
        <v>0</v>
      </c>
      <c r="R56" s="97">
        <v>0</v>
      </c>
      <c r="S56" s="97">
        <v>0</v>
      </c>
      <c r="T56" s="73">
        <f t="shared" si="11"/>
        <v>0.34042553191489361</v>
      </c>
      <c r="U56" s="73">
        <f t="shared" si="12"/>
        <v>0.34090909090909088</v>
      </c>
      <c r="V56" s="73">
        <f t="shared" si="13"/>
        <v>0.68133462282398449</v>
      </c>
    </row>
    <row r="57" spans="1:22" ht="11.1" customHeight="1" x14ac:dyDescent="0.2">
      <c r="A57" s="97">
        <v>8</v>
      </c>
      <c r="B57" s="123" t="s">
        <v>540</v>
      </c>
      <c r="C57" s="73">
        <f t="shared" si="10"/>
        <v>0.28260869565217389</v>
      </c>
      <c r="D57" s="97">
        <v>22</v>
      </c>
      <c r="E57" s="97">
        <v>48</v>
      </c>
      <c r="F57" s="97">
        <v>46</v>
      </c>
      <c r="G57" s="97">
        <v>4</v>
      </c>
      <c r="H57" s="97">
        <v>13</v>
      </c>
      <c r="I57" s="97">
        <v>0</v>
      </c>
      <c r="J57" s="97">
        <v>0</v>
      </c>
      <c r="K57" s="97">
        <v>0</v>
      </c>
      <c r="L57" s="97">
        <v>2</v>
      </c>
      <c r="M57" s="97">
        <v>1</v>
      </c>
      <c r="N57" s="97">
        <v>10</v>
      </c>
      <c r="O57" s="97">
        <v>1</v>
      </c>
      <c r="P57" s="97">
        <v>2</v>
      </c>
      <c r="Q57" s="97">
        <v>0</v>
      </c>
      <c r="R57" s="97">
        <v>0</v>
      </c>
      <c r="S57" s="97">
        <v>0</v>
      </c>
      <c r="T57" s="73">
        <f t="shared" si="11"/>
        <v>0.3125</v>
      </c>
      <c r="U57" s="73">
        <f t="shared" si="12"/>
        <v>0.28260869565217389</v>
      </c>
      <c r="V57" s="73">
        <f t="shared" si="13"/>
        <v>0.59510869565217384</v>
      </c>
    </row>
    <row r="58" spans="1:22" ht="11.1" customHeight="1" x14ac:dyDescent="0.2">
      <c r="A58" s="97">
        <v>18</v>
      </c>
      <c r="B58" s="123" t="s">
        <v>543</v>
      </c>
      <c r="C58" s="73">
        <f t="shared" si="10"/>
        <v>0.28125</v>
      </c>
      <c r="D58" s="97">
        <v>15</v>
      </c>
      <c r="E58" s="97">
        <v>38</v>
      </c>
      <c r="F58" s="97">
        <v>32</v>
      </c>
      <c r="G58" s="97">
        <v>4</v>
      </c>
      <c r="H58" s="97">
        <v>9</v>
      </c>
      <c r="I58" s="97">
        <v>1</v>
      </c>
      <c r="J58" s="97">
        <v>0</v>
      </c>
      <c r="K58" s="97">
        <v>0</v>
      </c>
      <c r="L58" s="97">
        <v>3</v>
      </c>
      <c r="M58" s="97">
        <v>2</v>
      </c>
      <c r="N58" s="97">
        <v>15</v>
      </c>
      <c r="O58" s="97">
        <v>4</v>
      </c>
      <c r="P58" s="97">
        <v>0</v>
      </c>
      <c r="Q58" s="97">
        <v>0</v>
      </c>
      <c r="R58" s="97">
        <v>0</v>
      </c>
      <c r="S58" s="97">
        <v>0</v>
      </c>
      <c r="T58" s="73">
        <f t="shared" si="11"/>
        <v>0.39473684210526316</v>
      </c>
      <c r="U58" s="73">
        <f t="shared" si="12"/>
        <v>0.3125</v>
      </c>
      <c r="V58" s="73">
        <f t="shared" si="13"/>
        <v>0.70723684210526316</v>
      </c>
    </row>
    <row r="59" spans="1:22" ht="11.1" customHeight="1" x14ac:dyDescent="0.2">
      <c r="A59" s="97">
        <v>5</v>
      </c>
      <c r="B59" s="123" t="s">
        <v>541</v>
      </c>
      <c r="C59" s="73">
        <f t="shared" si="10"/>
        <v>0.27906976744186046</v>
      </c>
      <c r="D59" s="97">
        <v>17</v>
      </c>
      <c r="E59" s="97">
        <v>53</v>
      </c>
      <c r="F59" s="97">
        <v>43</v>
      </c>
      <c r="G59" s="97">
        <v>10</v>
      </c>
      <c r="H59" s="97">
        <v>12</v>
      </c>
      <c r="I59" s="97">
        <v>1</v>
      </c>
      <c r="J59" s="97">
        <v>1</v>
      </c>
      <c r="K59" s="97">
        <v>0</v>
      </c>
      <c r="L59" s="97">
        <v>4</v>
      </c>
      <c r="M59" s="97">
        <v>8</v>
      </c>
      <c r="N59" s="97">
        <v>14</v>
      </c>
      <c r="O59" s="97">
        <v>2</v>
      </c>
      <c r="P59" s="97">
        <v>3</v>
      </c>
      <c r="Q59" s="97">
        <v>1</v>
      </c>
      <c r="R59" s="97">
        <v>0</v>
      </c>
      <c r="S59" s="97">
        <v>0</v>
      </c>
      <c r="T59" s="73">
        <f t="shared" si="11"/>
        <v>0.41509433962264153</v>
      </c>
      <c r="U59" s="73">
        <f t="shared" si="12"/>
        <v>0.34883720930232559</v>
      </c>
      <c r="V59" s="73">
        <f t="shared" si="13"/>
        <v>0.76393154892496717</v>
      </c>
    </row>
    <row r="60" spans="1:22" ht="11.1" customHeight="1" x14ac:dyDescent="0.2">
      <c r="A60" s="97">
        <v>17</v>
      </c>
      <c r="B60" s="123" t="s">
        <v>539</v>
      </c>
      <c r="C60" s="73">
        <f t="shared" si="10"/>
        <v>0.27272727272727271</v>
      </c>
      <c r="D60" s="97">
        <v>11</v>
      </c>
      <c r="E60" s="97">
        <v>24</v>
      </c>
      <c r="F60" s="97">
        <v>22</v>
      </c>
      <c r="G60" s="97">
        <v>5</v>
      </c>
      <c r="H60" s="97">
        <v>6</v>
      </c>
      <c r="I60" s="97">
        <v>0</v>
      </c>
      <c r="J60" s="97">
        <v>0</v>
      </c>
      <c r="K60" s="97">
        <v>0</v>
      </c>
      <c r="L60" s="97">
        <v>3</v>
      </c>
      <c r="M60" s="97">
        <v>2</v>
      </c>
      <c r="N60" s="97">
        <v>5</v>
      </c>
      <c r="O60" s="97">
        <v>0</v>
      </c>
      <c r="P60" s="97">
        <v>0</v>
      </c>
      <c r="Q60" s="97">
        <v>0</v>
      </c>
      <c r="R60" s="97">
        <v>0</v>
      </c>
      <c r="S60" s="97">
        <v>0</v>
      </c>
      <c r="T60" s="73">
        <f t="shared" si="11"/>
        <v>0.33333333333333331</v>
      </c>
      <c r="U60" s="73">
        <f t="shared" si="12"/>
        <v>0.27272727272727271</v>
      </c>
      <c r="V60" s="73">
        <f t="shared" si="13"/>
        <v>0.60606060606060597</v>
      </c>
    </row>
    <row r="61" spans="1:22" ht="11.1" customHeight="1" x14ac:dyDescent="0.2">
      <c r="A61" s="97"/>
      <c r="B61" s="123" t="s">
        <v>542</v>
      </c>
      <c r="C61" s="73">
        <f t="shared" si="10"/>
        <v>0.25</v>
      </c>
      <c r="D61" s="97">
        <v>1</v>
      </c>
      <c r="E61" s="97">
        <v>4</v>
      </c>
      <c r="F61" s="97">
        <v>4</v>
      </c>
      <c r="G61" s="97">
        <v>1</v>
      </c>
      <c r="H61" s="97">
        <v>1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2</v>
      </c>
      <c r="O61" s="97">
        <v>0</v>
      </c>
      <c r="P61" s="97">
        <v>0</v>
      </c>
      <c r="Q61" s="97">
        <v>0</v>
      </c>
      <c r="R61" s="97">
        <v>0</v>
      </c>
      <c r="S61" s="97">
        <v>0</v>
      </c>
      <c r="T61" s="73">
        <f t="shared" si="11"/>
        <v>0.25</v>
      </c>
      <c r="U61" s="73">
        <f t="shared" si="12"/>
        <v>0.25</v>
      </c>
      <c r="V61" s="73">
        <f t="shared" si="13"/>
        <v>0.5</v>
      </c>
    </row>
    <row r="62" spans="1:22" ht="11.1" customHeight="1" x14ac:dyDescent="0.2">
      <c r="A62" s="97">
        <v>6</v>
      </c>
      <c r="B62" s="123" t="s">
        <v>544</v>
      </c>
      <c r="C62" s="73">
        <f t="shared" si="10"/>
        <v>0.23684210526315788</v>
      </c>
      <c r="D62" s="97">
        <v>14</v>
      </c>
      <c r="E62" s="97">
        <v>40</v>
      </c>
      <c r="F62" s="97">
        <v>38</v>
      </c>
      <c r="G62" s="97">
        <v>2</v>
      </c>
      <c r="H62" s="97">
        <v>9</v>
      </c>
      <c r="I62" s="97">
        <v>0</v>
      </c>
      <c r="J62" s="97">
        <v>0</v>
      </c>
      <c r="K62" s="97">
        <v>0</v>
      </c>
      <c r="L62" s="97">
        <v>2</v>
      </c>
      <c r="M62" s="97">
        <v>2</v>
      </c>
      <c r="N62" s="97">
        <v>11</v>
      </c>
      <c r="O62" s="97">
        <v>0</v>
      </c>
      <c r="P62" s="97">
        <v>0</v>
      </c>
      <c r="Q62" s="97">
        <v>0</v>
      </c>
      <c r="R62" s="97">
        <v>0</v>
      </c>
      <c r="S62" s="97">
        <v>0</v>
      </c>
      <c r="T62" s="73">
        <f t="shared" si="11"/>
        <v>0.27500000000000002</v>
      </c>
      <c r="U62" s="73">
        <f t="shared" si="12"/>
        <v>0.23684210526315788</v>
      </c>
      <c r="V62" s="73">
        <f t="shared" si="13"/>
        <v>0.51184210526315788</v>
      </c>
    </row>
    <row r="63" spans="1:22" ht="11.1" customHeight="1" x14ac:dyDescent="0.2">
      <c r="A63" s="97">
        <v>30</v>
      </c>
      <c r="B63" s="123" t="s">
        <v>437</v>
      </c>
      <c r="C63" s="73">
        <f t="shared" si="10"/>
        <v>0.20370370370370369</v>
      </c>
      <c r="D63" s="97">
        <v>21</v>
      </c>
      <c r="E63" s="97">
        <v>60</v>
      </c>
      <c r="F63" s="97">
        <v>54</v>
      </c>
      <c r="G63" s="97">
        <v>7</v>
      </c>
      <c r="H63" s="97">
        <v>11</v>
      </c>
      <c r="I63" s="97">
        <v>1</v>
      </c>
      <c r="J63" s="97">
        <v>0</v>
      </c>
      <c r="K63" s="97">
        <v>0</v>
      </c>
      <c r="L63" s="97">
        <v>10</v>
      </c>
      <c r="M63" s="97">
        <v>5</v>
      </c>
      <c r="N63" s="97">
        <v>10</v>
      </c>
      <c r="O63" s="97">
        <v>1</v>
      </c>
      <c r="P63" s="97">
        <v>0</v>
      </c>
      <c r="Q63" s="97">
        <v>0</v>
      </c>
      <c r="R63" s="97">
        <v>0</v>
      </c>
      <c r="S63" s="97">
        <v>0</v>
      </c>
      <c r="T63" s="73">
        <f t="shared" si="11"/>
        <v>0.28333333333333333</v>
      </c>
      <c r="U63" s="73">
        <f t="shared" si="12"/>
        <v>0.22222222222222221</v>
      </c>
      <c r="V63" s="73">
        <f t="shared" si="13"/>
        <v>0.50555555555555554</v>
      </c>
    </row>
    <row r="64" spans="1:22" ht="11.1" customHeight="1" x14ac:dyDescent="0.2">
      <c r="A64" s="97">
        <v>15</v>
      </c>
      <c r="B64" s="123" t="s">
        <v>545</v>
      </c>
      <c r="C64" s="73">
        <f t="shared" si="10"/>
        <v>0.19444444444444445</v>
      </c>
      <c r="D64" s="97">
        <v>15</v>
      </c>
      <c r="E64" s="97">
        <v>39</v>
      </c>
      <c r="F64" s="97">
        <v>36</v>
      </c>
      <c r="G64" s="97">
        <v>3</v>
      </c>
      <c r="H64" s="97">
        <v>7</v>
      </c>
      <c r="I64" s="97">
        <v>0</v>
      </c>
      <c r="J64" s="97">
        <v>0</v>
      </c>
      <c r="K64" s="97">
        <v>0</v>
      </c>
      <c r="L64" s="97">
        <v>4</v>
      </c>
      <c r="M64" s="97">
        <v>1</v>
      </c>
      <c r="N64" s="97">
        <v>7</v>
      </c>
      <c r="O64" s="97">
        <v>1</v>
      </c>
      <c r="P64" s="97">
        <v>1</v>
      </c>
      <c r="Q64" s="97">
        <v>0</v>
      </c>
      <c r="R64" s="97">
        <v>0</v>
      </c>
      <c r="S64" s="97">
        <v>1</v>
      </c>
      <c r="T64" s="73">
        <f t="shared" si="11"/>
        <v>0.23076923076923078</v>
      </c>
      <c r="U64" s="73">
        <f t="shared" si="12"/>
        <v>0.19444444444444445</v>
      </c>
      <c r="V64" s="73">
        <f t="shared" si="13"/>
        <v>0.42521367521367526</v>
      </c>
    </row>
    <row r="65" spans="1:22" ht="11.1" customHeight="1" x14ac:dyDescent="0.2">
      <c r="A65" s="97">
        <v>99</v>
      </c>
      <c r="B65" s="123" t="s">
        <v>546</v>
      </c>
      <c r="C65" s="73">
        <f t="shared" si="10"/>
        <v>0.17948717948717949</v>
      </c>
      <c r="D65" s="97">
        <v>15</v>
      </c>
      <c r="E65" s="97">
        <v>43</v>
      </c>
      <c r="F65" s="97">
        <v>39</v>
      </c>
      <c r="G65" s="97">
        <v>4</v>
      </c>
      <c r="H65" s="97">
        <v>7</v>
      </c>
      <c r="I65" s="97">
        <v>1</v>
      </c>
      <c r="J65" s="97">
        <v>0</v>
      </c>
      <c r="K65" s="97">
        <v>0</v>
      </c>
      <c r="L65" s="97">
        <v>5</v>
      </c>
      <c r="M65" s="97">
        <v>3</v>
      </c>
      <c r="N65" s="97">
        <v>4</v>
      </c>
      <c r="O65" s="97">
        <v>1</v>
      </c>
      <c r="P65" s="97">
        <v>0</v>
      </c>
      <c r="Q65" s="97">
        <v>0</v>
      </c>
      <c r="R65" s="97">
        <v>0</v>
      </c>
      <c r="S65" s="97">
        <v>0</v>
      </c>
      <c r="T65" s="73">
        <f t="shared" si="11"/>
        <v>0.2558139534883721</v>
      </c>
      <c r="U65" s="73">
        <f t="shared" si="12"/>
        <v>0.20512820512820512</v>
      </c>
      <c r="V65" s="73">
        <f t="shared" si="13"/>
        <v>0.46094215861657722</v>
      </c>
    </row>
    <row r="66" spans="1:22" ht="11.1" customHeight="1" x14ac:dyDescent="0.2">
      <c r="A66" s="97">
        <v>72</v>
      </c>
      <c r="B66" s="123" t="s">
        <v>547</v>
      </c>
      <c r="C66" s="73">
        <f t="shared" si="10"/>
        <v>0.15151515151515152</v>
      </c>
      <c r="D66" s="97">
        <v>18</v>
      </c>
      <c r="E66" s="97">
        <v>39</v>
      </c>
      <c r="F66" s="97">
        <v>33</v>
      </c>
      <c r="G66" s="97">
        <v>3</v>
      </c>
      <c r="H66" s="97">
        <v>5</v>
      </c>
      <c r="I66" s="97">
        <v>0</v>
      </c>
      <c r="J66" s="97">
        <v>0</v>
      </c>
      <c r="K66" s="97">
        <v>0</v>
      </c>
      <c r="L66" s="97">
        <v>4</v>
      </c>
      <c r="M66" s="97">
        <v>3</v>
      </c>
      <c r="N66" s="97">
        <v>15</v>
      </c>
      <c r="O66" s="97">
        <v>3</v>
      </c>
      <c r="P66" s="97">
        <v>0</v>
      </c>
      <c r="Q66" s="97">
        <v>0</v>
      </c>
      <c r="R66" s="97">
        <v>0</v>
      </c>
      <c r="S66" s="97">
        <v>0</v>
      </c>
      <c r="T66" s="73">
        <f t="shared" si="11"/>
        <v>0.28205128205128205</v>
      </c>
      <c r="U66" s="73">
        <f t="shared" si="12"/>
        <v>0.15151515151515152</v>
      </c>
      <c r="V66" s="73">
        <f t="shared" si="13"/>
        <v>0.43356643356643354</v>
      </c>
    </row>
    <row r="67" spans="1:22" ht="11.1" customHeight="1" x14ac:dyDescent="0.2">
      <c r="A67" s="97">
        <v>42</v>
      </c>
      <c r="B67" s="123" t="s">
        <v>548</v>
      </c>
      <c r="C67" s="73">
        <f t="shared" si="10"/>
        <v>0.15</v>
      </c>
      <c r="D67" s="97">
        <v>12</v>
      </c>
      <c r="E67" s="97">
        <v>26</v>
      </c>
      <c r="F67" s="97">
        <v>20</v>
      </c>
      <c r="G67" s="97">
        <v>6</v>
      </c>
      <c r="H67" s="97">
        <v>3</v>
      </c>
      <c r="I67" s="97">
        <v>1</v>
      </c>
      <c r="J67" s="97">
        <v>0</v>
      </c>
      <c r="K67" s="97">
        <v>0</v>
      </c>
      <c r="L67" s="97">
        <v>0</v>
      </c>
      <c r="M67" s="97">
        <v>4</v>
      </c>
      <c r="N67" s="97">
        <v>9</v>
      </c>
      <c r="O67" s="97">
        <v>2</v>
      </c>
      <c r="P67" s="97">
        <v>1</v>
      </c>
      <c r="Q67" s="97">
        <v>0</v>
      </c>
      <c r="R67" s="97">
        <v>0</v>
      </c>
      <c r="S67" s="97">
        <v>0</v>
      </c>
      <c r="T67" s="73">
        <f t="shared" si="11"/>
        <v>0.34615384615384615</v>
      </c>
      <c r="U67" s="73">
        <f t="shared" si="12"/>
        <v>0.2</v>
      </c>
      <c r="V67" s="73">
        <f t="shared" si="13"/>
        <v>0.54615384615384621</v>
      </c>
    </row>
    <row r="68" spans="1:22" ht="11.1" customHeight="1" x14ac:dyDescent="0.2">
      <c r="A68" s="97">
        <v>33</v>
      </c>
      <c r="B68" s="123" t="s">
        <v>549</v>
      </c>
      <c r="C68" s="73">
        <f t="shared" si="10"/>
        <v>0.13043478260869565</v>
      </c>
      <c r="D68" s="97">
        <v>15</v>
      </c>
      <c r="E68" s="97">
        <v>33</v>
      </c>
      <c r="F68" s="97">
        <v>23</v>
      </c>
      <c r="G68" s="97">
        <v>4</v>
      </c>
      <c r="H68" s="97">
        <v>3</v>
      </c>
      <c r="I68" s="97">
        <v>0</v>
      </c>
      <c r="J68" s="97">
        <v>0</v>
      </c>
      <c r="K68" s="97">
        <v>0</v>
      </c>
      <c r="L68" s="97">
        <v>1</v>
      </c>
      <c r="M68" s="97">
        <v>7</v>
      </c>
      <c r="N68" s="97">
        <v>14</v>
      </c>
      <c r="O68" s="97">
        <v>3</v>
      </c>
      <c r="P68" s="97">
        <v>2</v>
      </c>
      <c r="Q68" s="97">
        <v>0</v>
      </c>
      <c r="R68" s="97">
        <v>0</v>
      </c>
      <c r="S68" s="97">
        <v>0</v>
      </c>
      <c r="T68" s="73">
        <f t="shared" si="11"/>
        <v>0.39393939393939392</v>
      </c>
      <c r="U68" s="73">
        <f t="shared" si="12"/>
        <v>0.13043478260869565</v>
      </c>
      <c r="V68" s="73">
        <f t="shared" si="13"/>
        <v>0.5243741765480896</v>
      </c>
    </row>
    <row r="69" spans="1:22" ht="11.1" customHeight="1" x14ac:dyDescent="0.2">
      <c r="A69" s="97"/>
      <c r="B69" s="123" t="s">
        <v>550</v>
      </c>
      <c r="C69" s="73">
        <f t="shared" si="10"/>
        <v>0</v>
      </c>
      <c r="D69" s="97">
        <v>2</v>
      </c>
      <c r="E69" s="97">
        <v>4</v>
      </c>
      <c r="F69" s="97">
        <v>4</v>
      </c>
      <c r="G69" s="97">
        <v>0</v>
      </c>
      <c r="H69" s="97"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2</v>
      </c>
      <c r="O69" s="97">
        <v>0</v>
      </c>
      <c r="P69" s="97">
        <v>0</v>
      </c>
      <c r="Q69" s="97">
        <v>0</v>
      </c>
      <c r="R69" s="97">
        <v>0</v>
      </c>
      <c r="S69" s="97">
        <v>0</v>
      </c>
      <c r="T69" s="73">
        <f t="shared" si="11"/>
        <v>0</v>
      </c>
      <c r="U69" s="73">
        <f t="shared" si="12"/>
        <v>0</v>
      </c>
      <c r="V69" s="73">
        <f t="shared" si="13"/>
        <v>0</v>
      </c>
    </row>
    <row r="70" spans="1:22" ht="11.1" customHeight="1" x14ac:dyDescent="0.2">
      <c r="A70" s="97"/>
      <c r="B70" s="123" t="s">
        <v>551</v>
      </c>
      <c r="C70" s="73">
        <f t="shared" si="10"/>
        <v>0</v>
      </c>
      <c r="D70" s="97">
        <v>1</v>
      </c>
      <c r="E70" s="97">
        <v>2</v>
      </c>
      <c r="F70" s="97">
        <v>2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>
        <v>0</v>
      </c>
      <c r="S70" s="97">
        <v>0</v>
      </c>
      <c r="T70" s="73">
        <f t="shared" si="11"/>
        <v>0</v>
      </c>
      <c r="U70" s="73">
        <f t="shared" si="12"/>
        <v>0</v>
      </c>
      <c r="V70" s="73">
        <f t="shared" si="13"/>
        <v>0</v>
      </c>
    </row>
    <row r="71" spans="1:22" ht="11.1" customHeight="1" x14ac:dyDescent="0.2">
      <c r="A71" s="88"/>
      <c r="B71" s="89" t="s">
        <v>110</v>
      </c>
      <c r="C71" s="90">
        <f t="shared" si="10"/>
        <v>0.27031509121061359</v>
      </c>
      <c r="D71" s="88">
        <v>26</v>
      </c>
      <c r="E71" s="88">
        <f t="shared" ref="E71:S71" si="14">SUM(E48:E70)</f>
        <v>689</v>
      </c>
      <c r="F71" s="88">
        <f t="shared" si="14"/>
        <v>603</v>
      </c>
      <c r="G71" s="88">
        <f t="shared" si="14"/>
        <v>98</v>
      </c>
      <c r="H71" s="88">
        <f t="shared" si="14"/>
        <v>163</v>
      </c>
      <c r="I71" s="88">
        <f t="shared" si="14"/>
        <v>22</v>
      </c>
      <c r="J71" s="88">
        <f t="shared" si="14"/>
        <v>2</v>
      </c>
      <c r="K71" s="88">
        <f t="shared" si="14"/>
        <v>0</v>
      </c>
      <c r="L71" s="88">
        <f t="shared" si="14"/>
        <v>74</v>
      </c>
      <c r="M71" s="88">
        <f t="shared" si="14"/>
        <v>60</v>
      </c>
      <c r="N71" s="88">
        <f t="shared" si="14"/>
        <v>144</v>
      </c>
      <c r="O71" s="88">
        <f t="shared" si="14"/>
        <v>24</v>
      </c>
      <c r="P71" s="88">
        <f t="shared" si="14"/>
        <v>24</v>
      </c>
      <c r="Q71" s="88">
        <f t="shared" si="14"/>
        <v>3</v>
      </c>
      <c r="R71" s="88">
        <f t="shared" si="14"/>
        <v>0</v>
      </c>
      <c r="S71" s="88">
        <f t="shared" si="14"/>
        <v>2</v>
      </c>
      <c r="T71" s="90">
        <f t="shared" si="11"/>
        <v>0.35849056603773582</v>
      </c>
      <c r="U71" s="90">
        <f t="shared" si="12"/>
        <v>0.31343283582089554</v>
      </c>
      <c r="V71" s="90">
        <f t="shared" si="13"/>
        <v>0.67192340185863131</v>
      </c>
    </row>
    <row r="72" spans="1:22" ht="11.1" customHeight="1" x14ac:dyDescent="0.2"/>
    <row r="73" spans="1:22" ht="17.850000000000001" customHeight="1" x14ac:dyDescent="0.25">
      <c r="A73" s="8" t="s">
        <v>516</v>
      </c>
    </row>
    <row r="74" spans="1:22" ht="17.850000000000001" customHeight="1" x14ac:dyDescent="0.2">
      <c r="A74" s="110" t="s">
        <v>62</v>
      </c>
      <c r="B74" s="110" t="s">
        <v>63</v>
      </c>
      <c r="C74" s="113" t="s">
        <v>65</v>
      </c>
      <c r="D74" s="113" t="s">
        <v>117</v>
      </c>
      <c r="E74" s="113" t="s">
        <v>118</v>
      </c>
      <c r="F74" s="113" t="s">
        <v>68</v>
      </c>
      <c r="G74" s="113" t="s">
        <v>119</v>
      </c>
      <c r="H74" s="113" t="s">
        <v>69</v>
      </c>
      <c r="I74" s="113" t="s">
        <v>74</v>
      </c>
      <c r="J74" s="113" t="s">
        <v>76</v>
      </c>
      <c r="K74" s="113" t="s">
        <v>75</v>
      </c>
      <c r="L74" s="113" t="s">
        <v>120</v>
      </c>
      <c r="M74" s="113" t="s">
        <v>121</v>
      </c>
      <c r="N74" s="113" t="s">
        <v>122</v>
      </c>
      <c r="O74" s="113" t="s">
        <v>123</v>
      </c>
      <c r="P74" s="113" t="s">
        <v>124</v>
      </c>
      <c r="Q74" s="113" t="s">
        <v>125</v>
      </c>
      <c r="R74" s="113" t="s">
        <v>126</v>
      </c>
    </row>
    <row r="75" spans="1:22" ht="11.1" customHeight="1" x14ac:dyDescent="0.2">
      <c r="A75" s="97">
        <v>19</v>
      </c>
      <c r="B75" s="123" t="s">
        <v>266</v>
      </c>
      <c r="C75" s="97">
        <v>1</v>
      </c>
      <c r="D75" s="97">
        <v>0</v>
      </c>
      <c r="E75" s="78">
        <v>0.33329999999999999</v>
      </c>
      <c r="F75" s="97">
        <v>0</v>
      </c>
      <c r="G75" s="97">
        <v>0</v>
      </c>
      <c r="H75" s="97">
        <v>1</v>
      </c>
      <c r="I75" s="97">
        <v>1</v>
      </c>
      <c r="J75" s="97">
        <v>0</v>
      </c>
      <c r="K75" s="97">
        <v>0</v>
      </c>
      <c r="L75" s="97">
        <v>0</v>
      </c>
      <c r="M75" s="97">
        <v>0</v>
      </c>
      <c r="N75" s="97">
        <v>0</v>
      </c>
      <c r="O75" s="97">
        <v>0</v>
      </c>
      <c r="P75" s="97">
        <v>0</v>
      </c>
      <c r="Q75" s="78">
        <f t="shared" ref="Q75:Q92" si="15">7*(G75/E75)</f>
        <v>0</v>
      </c>
      <c r="R75" s="78">
        <f t="shared" ref="R75:R92" si="16">(H75+I75)/E75</f>
        <v>6.0006000600060005</v>
      </c>
    </row>
    <row r="76" spans="1:22" ht="11.1" customHeight="1" x14ac:dyDescent="0.2">
      <c r="A76" s="97">
        <v>11</v>
      </c>
      <c r="B76" s="123" t="s">
        <v>519</v>
      </c>
      <c r="C76" s="97">
        <v>1</v>
      </c>
      <c r="D76" s="97">
        <v>0</v>
      </c>
      <c r="E76" s="97">
        <v>1</v>
      </c>
      <c r="F76" s="97">
        <v>0</v>
      </c>
      <c r="G76" s="97">
        <v>0</v>
      </c>
      <c r="H76" s="97">
        <v>0</v>
      </c>
      <c r="I76" s="97">
        <v>1</v>
      </c>
      <c r="J76" s="97">
        <v>0</v>
      </c>
      <c r="K76" s="97">
        <v>1</v>
      </c>
      <c r="L76" s="97">
        <v>0</v>
      </c>
      <c r="M76" s="97">
        <v>0</v>
      </c>
      <c r="N76" s="97">
        <v>0</v>
      </c>
      <c r="O76" s="97">
        <v>0</v>
      </c>
      <c r="P76" s="97">
        <v>0</v>
      </c>
      <c r="Q76" s="78">
        <f t="shared" si="15"/>
        <v>0</v>
      </c>
      <c r="R76" s="78">
        <f t="shared" si="16"/>
        <v>1</v>
      </c>
    </row>
    <row r="77" spans="1:22" ht="11.1" customHeight="1" x14ac:dyDescent="0.2">
      <c r="A77" s="97"/>
      <c r="B77" s="123" t="s">
        <v>520</v>
      </c>
      <c r="C77" s="97">
        <v>1</v>
      </c>
      <c r="D77" s="97">
        <v>0</v>
      </c>
      <c r="E77" s="78">
        <v>0.33329999999999999</v>
      </c>
      <c r="F77" s="97">
        <v>0</v>
      </c>
      <c r="G77" s="97">
        <v>0</v>
      </c>
      <c r="H77" s="97"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78">
        <f t="shared" si="15"/>
        <v>0</v>
      </c>
      <c r="R77" s="78">
        <f t="shared" si="16"/>
        <v>0</v>
      </c>
    </row>
    <row r="78" spans="1:22" ht="11.1" customHeight="1" x14ac:dyDescent="0.2">
      <c r="A78" s="97">
        <v>8</v>
      </c>
      <c r="B78" s="123" t="s">
        <v>521</v>
      </c>
      <c r="C78" s="97">
        <v>8</v>
      </c>
      <c r="D78" s="97">
        <v>6</v>
      </c>
      <c r="E78" s="97">
        <v>26</v>
      </c>
      <c r="F78" s="97">
        <v>28</v>
      </c>
      <c r="G78" s="97">
        <v>22</v>
      </c>
      <c r="H78" s="97">
        <v>39</v>
      </c>
      <c r="I78" s="97">
        <v>12</v>
      </c>
      <c r="J78" s="97">
        <v>0</v>
      </c>
      <c r="K78" s="97">
        <v>24</v>
      </c>
      <c r="L78" s="97">
        <v>1</v>
      </c>
      <c r="M78" s="97">
        <v>2</v>
      </c>
      <c r="N78" s="97">
        <v>4</v>
      </c>
      <c r="O78" s="97">
        <v>0</v>
      </c>
      <c r="P78" s="97">
        <v>0</v>
      </c>
      <c r="Q78" s="78">
        <f t="shared" si="15"/>
        <v>5.9230769230769234</v>
      </c>
      <c r="R78" s="78">
        <f t="shared" si="16"/>
        <v>1.9615384615384615</v>
      </c>
    </row>
    <row r="79" spans="1:22" ht="11.1" customHeight="1" x14ac:dyDescent="0.2">
      <c r="A79" s="97">
        <v>24</v>
      </c>
      <c r="B79" s="123" t="s">
        <v>275</v>
      </c>
      <c r="C79" s="97">
        <v>4</v>
      </c>
      <c r="D79" s="97">
        <v>0</v>
      </c>
      <c r="E79" s="78">
        <v>11.666600000000001</v>
      </c>
      <c r="F79" s="97">
        <v>15</v>
      </c>
      <c r="G79" s="97">
        <v>11</v>
      </c>
      <c r="H79" s="97">
        <v>12</v>
      </c>
      <c r="I79" s="97">
        <v>15</v>
      </c>
      <c r="J79" s="97">
        <v>3</v>
      </c>
      <c r="K79" s="97">
        <v>8</v>
      </c>
      <c r="L79" s="97">
        <v>0</v>
      </c>
      <c r="M79" s="97">
        <v>1</v>
      </c>
      <c r="N79" s="97">
        <v>0</v>
      </c>
      <c r="O79" s="97">
        <v>0</v>
      </c>
      <c r="P79" s="97">
        <v>0</v>
      </c>
      <c r="Q79" s="78">
        <f t="shared" si="15"/>
        <v>6.6000377145012248</v>
      </c>
      <c r="R79" s="78">
        <f t="shared" si="16"/>
        <v>2.3142989388510791</v>
      </c>
    </row>
    <row r="80" spans="1:22" ht="11.1" customHeight="1" x14ac:dyDescent="0.2">
      <c r="A80" s="97"/>
      <c r="B80" s="123" t="s">
        <v>522</v>
      </c>
      <c r="C80" s="97">
        <v>1</v>
      </c>
      <c r="D80" s="97">
        <v>1</v>
      </c>
      <c r="E80" s="97">
        <v>4</v>
      </c>
      <c r="F80" s="97">
        <v>4</v>
      </c>
      <c r="G80" s="97">
        <v>4</v>
      </c>
      <c r="H80" s="97">
        <v>7</v>
      </c>
      <c r="I80" s="97">
        <v>5</v>
      </c>
      <c r="J80" s="97">
        <v>0</v>
      </c>
      <c r="K80" s="97">
        <v>3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78">
        <f t="shared" si="15"/>
        <v>7</v>
      </c>
      <c r="R80" s="78">
        <f t="shared" si="16"/>
        <v>3</v>
      </c>
    </row>
    <row r="81" spans="1:18" ht="11.1" customHeight="1" x14ac:dyDescent="0.2">
      <c r="A81" s="97">
        <v>27</v>
      </c>
      <c r="B81" s="123" t="s">
        <v>270</v>
      </c>
      <c r="C81" s="97">
        <v>6</v>
      </c>
      <c r="D81" s="97">
        <v>3</v>
      </c>
      <c r="E81" s="78">
        <v>15.66666</v>
      </c>
      <c r="F81" s="97">
        <v>24</v>
      </c>
      <c r="G81" s="97">
        <v>16</v>
      </c>
      <c r="H81" s="97">
        <v>24</v>
      </c>
      <c r="I81" s="97">
        <v>9</v>
      </c>
      <c r="J81" s="97">
        <v>1</v>
      </c>
      <c r="K81" s="97">
        <v>18</v>
      </c>
      <c r="L81" s="97">
        <v>1</v>
      </c>
      <c r="M81" s="97">
        <v>0</v>
      </c>
      <c r="N81" s="97">
        <v>3</v>
      </c>
      <c r="O81" s="97">
        <v>0</v>
      </c>
      <c r="P81" s="97">
        <v>0</v>
      </c>
      <c r="Q81" s="78">
        <f t="shared" si="15"/>
        <v>7.1489392123145574</v>
      </c>
      <c r="R81" s="78">
        <f t="shared" si="16"/>
        <v>2.1063838750569679</v>
      </c>
    </row>
    <row r="82" spans="1:18" ht="11.1" customHeight="1" x14ac:dyDescent="0.2">
      <c r="A82" s="97">
        <v>99</v>
      </c>
      <c r="B82" s="123" t="s">
        <v>523</v>
      </c>
      <c r="C82" s="97">
        <v>7</v>
      </c>
      <c r="D82" s="97">
        <v>6</v>
      </c>
      <c r="E82" s="78">
        <v>25.333300000000001</v>
      </c>
      <c r="F82" s="97">
        <v>29</v>
      </c>
      <c r="G82" s="97">
        <v>26</v>
      </c>
      <c r="H82" s="97">
        <v>32</v>
      </c>
      <c r="I82" s="97">
        <v>14</v>
      </c>
      <c r="J82" s="97">
        <v>1</v>
      </c>
      <c r="K82" s="97">
        <v>13</v>
      </c>
      <c r="L82" s="97">
        <v>0</v>
      </c>
      <c r="M82" s="97">
        <v>1</v>
      </c>
      <c r="N82" s="97">
        <v>4</v>
      </c>
      <c r="O82" s="97">
        <v>0</v>
      </c>
      <c r="P82" s="97">
        <v>1</v>
      </c>
      <c r="Q82" s="78">
        <f t="shared" si="15"/>
        <v>7.184219979236814</v>
      </c>
      <c r="R82" s="78">
        <f t="shared" si="16"/>
        <v>1.8157918628840299</v>
      </c>
    </row>
    <row r="83" spans="1:18" ht="11.1" customHeight="1" x14ac:dyDescent="0.2">
      <c r="A83" s="97">
        <v>36</v>
      </c>
      <c r="B83" s="123" t="s">
        <v>249</v>
      </c>
      <c r="C83" s="97">
        <v>2</v>
      </c>
      <c r="D83" s="97">
        <v>1</v>
      </c>
      <c r="E83" s="97">
        <v>5</v>
      </c>
      <c r="F83" s="97">
        <v>6</v>
      </c>
      <c r="G83" s="97">
        <v>6</v>
      </c>
      <c r="H83" s="97">
        <v>7</v>
      </c>
      <c r="I83" s="97">
        <v>3</v>
      </c>
      <c r="J83" s="97">
        <v>1</v>
      </c>
      <c r="K83" s="97">
        <v>5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78">
        <f t="shared" si="15"/>
        <v>8.4</v>
      </c>
      <c r="R83" s="78">
        <f t="shared" si="16"/>
        <v>2</v>
      </c>
    </row>
    <row r="84" spans="1:18" ht="11.1" customHeight="1" x14ac:dyDescent="0.2">
      <c r="A84" s="97">
        <v>30</v>
      </c>
      <c r="B84" s="123" t="s">
        <v>524</v>
      </c>
      <c r="C84" s="97">
        <v>6</v>
      </c>
      <c r="D84" s="97">
        <v>2</v>
      </c>
      <c r="E84" s="97">
        <v>15</v>
      </c>
      <c r="F84" s="97">
        <v>21</v>
      </c>
      <c r="G84" s="97">
        <v>19</v>
      </c>
      <c r="H84" s="97">
        <v>20</v>
      </c>
      <c r="I84" s="97">
        <v>17</v>
      </c>
      <c r="J84" s="97">
        <v>7</v>
      </c>
      <c r="K84" s="97">
        <v>4</v>
      </c>
      <c r="L84" s="97">
        <v>0</v>
      </c>
      <c r="M84" s="97">
        <v>0</v>
      </c>
      <c r="N84" s="97">
        <v>3</v>
      </c>
      <c r="O84" s="97">
        <v>2</v>
      </c>
      <c r="P84" s="97">
        <v>0</v>
      </c>
      <c r="Q84" s="78">
        <f t="shared" si="15"/>
        <v>8.8666666666666671</v>
      </c>
      <c r="R84" s="78">
        <f t="shared" si="16"/>
        <v>2.4666666666666668</v>
      </c>
    </row>
    <row r="85" spans="1:18" ht="11.1" customHeight="1" x14ac:dyDescent="0.2">
      <c r="A85" s="97">
        <v>15</v>
      </c>
      <c r="B85" s="123" t="s">
        <v>525</v>
      </c>
      <c r="C85" s="97">
        <v>4</v>
      </c>
      <c r="D85" s="97">
        <v>1</v>
      </c>
      <c r="E85" s="78">
        <v>5.3333300000000001</v>
      </c>
      <c r="F85" s="97">
        <v>10</v>
      </c>
      <c r="G85" s="97">
        <v>10</v>
      </c>
      <c r="H85" s="97">
        <v>8</v>
      </c>
      <c r="I85" s="97">
        <v>4</v>
      </c>
      <c r="J85" s="97">
        <v>1</v>
      </c>
      <c r="K85" s="97">
        <v>6</v>
      </c>
      <c r="L85" s="97">
        <v>0</v>
      </c>
      <c r="M85" s="97">
        <v>0</v>
      </c>
      <c r="N85" s="97">
        <v>1</v>
      </c>
      <c r="O85" s="97">
        <v>1</v>
      </c>
      <c r="P85" s="97">
        <v>0</v>
      </c>
      <c r="Q85" s="78">
        <f t="shared" si="15"/>
        <v>13.125008203130127</v>
      </c>
      <c r="R85" s="78">
        <f t="shared" si="16"/>
        <v>2.2500014062508789</v>
      </c>
    </row>
    <row r="86" spans="1:18" ht="11.1" customHeight="1" x14ac:dyDescent="0.2">
      <c r="A86" s="97">
        <v>72</v>
      </c>
      <c r="B86" s="123" t="s">
        <v>526</v>
      </c>
      <c r="C86" s="97">
        <v>2</v>
      </c>
      <c r="D86" s="97">
        <v>0</v>
      </c>
      <c r="E86" s="78">
        <v>4.3333000000000004</v>
      </c>
      <c r="F86" s="97">
        <v>10</v>
      </c>
      <c r="G86" s="97">
        <v>9</v>
      </c>
      <c r="H86" s="97">
        <v>9</v>
      </c>
      <c r="I86" s="97">
        <v>3</v>
      </c>
      <c r="J86" s="97">
        <v>2</v>
      </c>
      <c r="K86" s="97">
        <v>0</v>
      </c>
      <c r="L86" s="97">
        <v>0</v>
      </c>
      <c r="M86" s="97">
        <v>0</v>
      </c>
      <c r="N86" s="97">
        <v>0</v>
      </c>
      <c r="O86" s="97">
        <v>0</v>
      </c>
      <c r="P86" s="97">
        <v>0</v>
      </c>
      <c r="Q86" s="78">
        <f t="shared" si="15"/>
        <v>14.538573373641334</v>
      </c>
      <c r="R86" s="78">
        <f t="shared" si="16"/>
        <v>2.7692520711697779</v>
      </c>
    </row>
    <row r="87" spans="1:18" ht="11.1" customHeight="1" x14ac:dyDescent="0.2">
      <c r="A87" s="97">
        <v>18</v>
      </c>
      <c r="B87" s="123" t="s">
        <v>527</v>
      </c>
      <c r="C87" s="97">
        <v>2</v>
      </c>
      <c r="D87" s="97">
        <v>0</v>
      </c>
      <c r="E87" s="78">
        <v>1.6666000000000001</v>
      </c>
      <c r="F87" s="97">
        <v>4</v>
      </c>
      <c r="G87" s="97">
        <v>4</v>
      </c>
      <c r="H87" s="97">
        <v>1</v>
      </c>
      <c r="I87" s="97">
        <v>4</v>
      </c>
      <c r="J87" s="97">
        <v>0</v>
      </c>
      <c r="K87" s="97">
        <v>1</v>
      </c>
      <c r="L87" s="97">
        <v>0</v>
      </c>
      <c r="M87" s="97">
        <v>0</v>
      </c>
      <c r="N87" s="97">
        <v>0</v>
      </c>
      <c r="O87" s="97">
        <v>0</v>
      </c>
      <c r="P87" s="97">
        <v>0</v>
      </c>
      <c r="Q87" s="78">
        <f t="shared" si="15"/>
        <v>16.800672026881074</v>
      </c>
      <c r="R87" s="78">
        <f t="shared" si="16"/>
        <v>3.0001200048001917</v>
      </c>
    </row>
    <row r="88" spans="1:18" ht="11.1" customHeight="1" x14ac:dyDescent="0.2">
      <c r="A88" s="97">
        <v>37</v>
      </c>
      <c r="B88" s="123" t="s">
        <v>271</v>
      </c>
      <c r="C88" s="97">
        <v>2</v>
      </c>
      <c r="D88" s="97">
        <v>0</v>
      </c>
      <c r="E88" s="78">
        <v>2.3332999999999999</v>
      </c>
      <c r="F88" s="97">
        <v>7</v>
      </c>
      <c r="G88" s="97">
        <v>6</v>
      </c>
      <c r="H88" s="97">
        <v>7</v>
      </c>
      <c r="I88" s="97">
        <v>3</v>
      </c>
      <c r="J88" s="97">
        <v>1</v>
      </c>
      <c r="K88" s="97">
        <v>3</v>
      </c>
      <c r="L88" s="97">
        <v>0</v>
      </c>
      <c r="M88" s="97">
        <v>0</v>
      </c>
      <c r="N88" s="97">
        <v>0</v>
      </c>
      <c r="O88" s="97">
        <v>0</v>
      </c>
      <c r="P88" s="97">
        <v>0</v>
      </c>
      <c r="Q88" s="78">
        <f t="shared" si="15"/>
        <v>18.000257146530664</v>
      </c>
      <c r="R88" s="78">
        <f t="shared" si="16"/>
        <v>4.2857755110787297</v>
      </c>
    </row>
    <row r="89" spans="1:18" ht="11.1" customHeight="1" x14ac:dyDescent="0.2">
      <c r="A89" s="97">
        <v>33</v>
      </c>
      <c r="B89" s="123" t="s">
        <v>528</v>
      </c>
      <c r="C89" s="97">
        <v>4</v>
      </c>
      <c r="D89" s="97">
        <v>2</v>
      </c>
      <c r="E89" s="78">
        <v>7.3333000000000004</v>
      </c>
      <c r="F89" s="97">
        <v>29</v>
      </c>
      <c r="G89" s="97">
        <v>23</v>
      </c>
      <c r="H89" s="97">
        <v>28</v>
      </c>
      <c r="I89" s="97">
        <v>13</v>
      </c>
      <c r="J89" s="97">
        <v>3</v>
      </c>
      <c r="K89" s="97">
        <v>6</v>
      </c>
      <c r="L89" s="97">
        <v>0</v>
      </c>
      <c r="M89" s="97">
        <v>0</v>
      </c>
      <c r="N89" s="97">
        <v>1</v>
      </c>
      <c r="O89" s="97">
        <v>1</v>
      </c>
      <c r="P89" s="97">
        <v>0</v>
      </c>
      <c r="Q89" s="78">
        <f t="shared" si="15"/>
        <v>21.954645248387493</v>
      </c>
      <c r="R89" s="78">
        <f t="shared" si="16"/>
        <v>5.5909345042477465</v>
      </c>
    </row>
    <row r="90" spans="1:18" ht="11.1" customHeight="1" x14ac:dyDescent="0.2">
      <c r="A90" s="97">
        <v>6</v>
      </c>
      <c r="B90" s="123" t="s">
        <v>529</v>
      </c>
      <c r="C90" s="97">
        <v>1</v>
      </c>
      <c r="D90" s="97">
        <v>0</v>
      </c>
      <c r="E90" s="78">
        <v>0.33333000000000002</v>
      </c>
      <c r="F90" s="97">
        <v>5</v>
      </c>
      <c r="G90" s="97">
        <v>5</v>
      </c>
      <c r="H90" s="97">
        <v>1</v>
      </c>
      <c r="I90" s="97">
        <v>2</v>
      </c>
      <c r="J90" s="97">
        <v>2</v>
      </c>
      <c r="K90" s="97">
        <v>0</v>
      </c>
      <c r="L90" s="97">
        <v>0</v>
      </c>
      <c r="M90" s="97">
        <v>0</v>
      </c>
      <c r="N90" s="97">
        <v>0</v>
      </c>
      <c r="O90" s="97">
        <v>0</v>
      </c>
      <c r="P90" s="97">
        <v>0</v>
      </c>
      <c r="Q90" s="78">
        <f t="shared" si="15"/>
        <v>105.00105001050009</v>
      </c>
      <c r="R90" s="78">
        <f t="shared" si="16"/>
        <v>9.0000900009000091</v>
      </c>
    </row>
    <row r="91" spans="1:18" ht="11.1" customHeight="1" x14ac:dyDescent="0.2">
      <c r="A91" s="97"/>
      <c r="B91" s="123" t="s">
        <v>530</v>
      </c>
      <c r="C91" s="97">
        <v>1</v>
      </c>
      <c r="D91" s="97">
        <v>1</v>
      </c>
      <c r="E91" s="78">
        <v>0.33333299999999999</v>
      </c>
      <c r="F91" s="97">
        <v>10</v>
      </c>
      <c r="G91" s="97">
        <v>10</v>
      </c>
      <c r="H91" s="97">
        <v>5</v>
      </c>
      <c r="I91" s="97">
        <v>5</v>
      </c>
      <c r="J91" s="97">
        <v>0</v>
      </c>
      <c r="K91" s="97">
        <v>1</v>
      </c>
      <c r="L91" s="97">
        <v>0</v>
      </c>
      <c r="M91" s="97">
        <v>0</v>
      </c>
      <c r="N91" s="97">
        <v>1</v>
      </c>
      <c r="O91" s="97">
        <v>0</v>
      </c>
      <c r="P91" s="97">
        <v>0</v>
      </c>
      <c r="Q91" s="78">
        <f t="shared" si="15"/>
        <v>210.00021000021002</v>
      </c>
      <c r="R91" s="78">
        <f t="shared" si="16"/>
        <v>30.000030000030002</v>
      </c>
    </row>
    <row r="92" spans="1:18" ht="11.1" customHeight="1" x14ac:dyDescent="0.2">
      <c r="A92" s="101"/>
      <c r="B92" s="81" t="s">
        <v>110</v>
      </c>
      <c r="C92" s="101">
        <v>26</v>
      </c>
      <c r="D92" s="101">
        <v>26</v>
      </c>
      <c r="E92" s="101">
        <f>SUM(E75:E91)</f>
        <v>125.99965299999998</v>
      </c>
      <c r="F92" s="101">
        <f t="shared" ref="F92:P92" si="17">SUM(F75:F91)</f>
        <v>202</v>
      </c>
      <c r="G92" s="101">
        <f t="shared" si="17"/>
        <v>171</v>
      </c>
      <c r="H92" s="101">
        <f t="shared" si="17"/>
        <v>201</v>
      </c>
      <c r="I92" s="101">
        <f t="shared" si="17"/>
        <v>111</v>
      </c>
      <c r="J92" s="101">
        <f t="shared" si="17"/>
        <v>22</v>
      </c>
      <c r="K92" s="101">
        <f t="shared" si="17"/>
        <v>93</v>
      </c>
      <c r="L92" s="101">
        <f t="shared" si="17"/>
        <v>2</v>
      </c>
      <c r="M92" s="101">
        <f t="shared" si="17"/>
        <v>4</v>
      </c>
      <c r="N92" s="101">
        <f t="shared" si="17"/>
        <v>17</v>
      </c>
      <c r="O92" s="101">
        <f t="shared" si="17"/>
        <v>4</v>
      </c>
      <c r="P92" s="101">
        <f t="shared" si="17"/>
        <v>1</v>
      </c>
      <c r="Q92" s="82">
        <f t="shared" si="15"/>
        <v>9.5000261627704656</v>
      </c>
      <c r="R92" s="82">
        <f t="shared" si="16"/>
        <v>2.4761972955592193</v>
      </c>
    </row>
    <row r="93" spans="1:18" ht="11.1" customHeight="1" x14ac:dyDescent="0.2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8"/>
      <c r="R93" s="28"/>
    </row>
    <row r="94" spans="1:18" ht="14.25" customHeight="1" x14ac:dyDescent="0.25">
      <c r="A94" s="8" t="s">
        <v>518</v>
      </c>
    </row>
    <row r="95" spans="1:18" ht="11.1" customHeight="1" x14ac:dyDescent="0.2">
      <c r="A95" s="76" t="s">
        <v>62</v>
      </c>
      <c r="B95" s="83" t="s">
        <v>63</v>
      </c>
      <c r="C95" s="83" t="s">
        <v>65</v>
      </c>
      <c r="D95" s="83" t="s">
        <v>117</v>
      </c>
      <c r="E95" s="83" t="s">
        <v>118</v>
      </c>
      <c r="F95" s="83" t="s">
        <v>68</v>
      </c>
      <c r="G95" s="83" t="s">
        <v>119</v>
      </c>
      <c r="H95" s="83" t="s">
        <v>69</v>
      </c>
      <c r="I95" s="83" t="s">
        <v>74</v>
      </c>
      <c r="J95" s="83" t="s">
        <v>76</v>
      </c>
      <c r="K95" s="83" t="s">
        <v>75</v>
      </c>
      <c r="L95" s="83" t="s">
        <v>120</v>
      </c>
      <c r="M95" s="83" t="s">
        <v>121</v>
      </c>
      <c r="N95" s="83" t="s">
        <v>122</v>
      </c>
      <c r="O95" s="83" t="s">
        <v>123</v>
      </c>
      <c r="P95" s="83" t="s">
        <v>124</v>
      </c>
      <c r="Q95" s="83" t="s">
        <v>125</v>
      </c>
      <c r="R95" s="83" t="s">
        <v>126</v>
      </c>
    </row>
    <row r="96" spans="1:18" ht="11.1" customHeight="1" x14ac:dyDescent="0.2">
      <c r="A96" s="107"/>
      <c r="B96" s="107" t="s">
        <v>270</v>
      </c>
      <c r="C96" s="99">
        <v>1</v>
      </c>
      <c r="D96" s="99">
        <v>0</v>
      </c>
      <c r="E96" s="145">
        <v>2.6665999999999999</v>
      </c>
      <c r="F96" s="99">
        <v>3</v>
      </c>
      <c r="G96" s="99">
        <v>3</v>
      </c>
      <c r="H96" s="99">
        <v>4</v>
      </c>
      <c r="I96" s="99">
        <v>2</v>
      </c>
      <c r="J96" s="99">
        <v>0</v>
      </c>
      <c r="K96" s="99">
        <v>4</v>
      </c>
      <c r="L96" s="99">
        <v>0</v>
      </c>
      <c r="M96" s="99">
        <v>0</v>
      </c>
      <c r="N96" s="99">
        <v>0</v>
      </c>
      <c r="O96" s="99">
        <v>0</v>
      </c>
      <c r="P96" s="99">
        <v>0</v>
      </c>
      <c r="Q96" s="78">
        <f t="shared" ref="Q96:Q97" si="18">7*(G96/E96)</f>
        <v>7.8751968799219991</v>
      </c>
      <c r="R96" s="78">
        <f t="shared" ref="R96:R97" si="19">(H96+I96)/E96</f>
        <v>2.2500562514062854</v>
      </c>
    </row>
    <row r="97" spans="1:18" ht="11.1" customHeight="1" x14ac:dyDescent="0.2">
      <c r="A97" s="109"/>
      <c r="B97" s="107" t="s">
        <v>517</v>
      </c>
      <c r="C97" s="109">
        <v>1</v>
      </c>
      <c r="D97" s="109">
        <v>1</v>
      </c>
      <c r="E97" s="146">
        <v>3.3333300000000001</v>
      </c>
      <c r="F97" s="109">
        <v>9</v>
      </c>
      <c r="G97" s="109">
        <v>7</v>
      </c>
      <c r="H97" s="109">
        <v>7</v>
      </c>
      <c r="I97" s="109">
        <v>4</v>
      </c>
      <c r="J97" s="109">
        <v>0</v>
      </c>
      <c r="K97" s="109">
        <v>3</v>
      </c>
      <c r="L97" s="109">
        <v>0</v>
      </c>
      <c r="M97" s="109">
        <v>0</v>
      </c>
      <c r="N97" s="109">
        <v>1</v>
      </c>
      <c r="O97" s="109">
        <v>0</v>
      </c>
      <c r="P97" s="109">
        <v>0</v>
      </c>
      <c r="Q97" s="78">
        <f t="shared" si="18"/>
        <v>14.700014700014698</v>
      </c>
      <c r="R97" s="78">
        <f t="shared" si="19"/>
        <v>3.3000033000032998</v>
      </c>
    </row>
    <row r="98" spans="1:18" ht="11.1" customHeight="1" x14ac:dyDescent="0.2">
      <c r="A98" s="80"/>
      <c r="B98" s="81" t="s">
        <v>110</v>
      </c>
      <c r="C98" s="80">
        <v>2</v>
      </c>
      <c r="D98" s="80">
        <v>2</v>
      </c>
      <c r="E98" s="85">
        <f t="shared" ref="E98:P98" si="20">SUM(E96:E97)</f>
        <v>5.99993</v>
      </c>
      <c r="F98" s="86">
        <f t="shared" si="20"/>
        <v>12</v>
      </c>
      <c r="G98" s="86">
        <f t="shared" si="20"/>
        <v>10</v>
      </c>
      <c r="H98" s="86">
        <f t="shared" si="20"/>
        <v>11</v>
      </c>
      <c r="I98" s="86">
        <f t="shared" si="20"/>
        <v>6</v>
      </c>
      <c r="J98" s="86">
        <f t="shared" si="20"/>
        <v>0</v>
      </c>
      <c r="K98" s="86">
        <f t="shared" si="20"/>
        <v>7</v>
      </c>
      <c r="L98" s="86">
        <f t="shared" si="20"/>
        <v>0</v>
      </c>
      <c r="M98" s="86">
        <f t="shared" si="20"/>
        <v>0</v>
      </c>
      <c r="N98" s="86">
        <f t="shared" si="20"/>
        <v>1</v>
      </c>
      <c r="O98" s="86">
        <f t="shared" si="20"/>
        <v>0</v>
      </c>
      <c r="P98" s="86">
        <f t="shared" si="20"/>
        <v>0</v>
      </c>
      <c r="Q98" s="82">
        <f t="shared" ref="Q98" si="21">7*(G98/E98)</f>
        <v>11.66680277936576</v>
      </c>
      <c r="R98" s="82">
        <f t="shared" ref="R98" si="22">(H98+I98)/E98</f>
        <v>2.8333663892745418</v>
      </c>
    </row>
    <row r="99" spans="1:18" ht="11.1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11.1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ht="11.1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ht="11.1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ht="11.1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ht="18.75" customHeight="1" x14ac:dyDescent="0.25">
      <c r="A104" s="8" t="s">
        <v>555</v>
      </c>
    </row>
    <row r="105" spans="1:18" ht="11.1" customHeight="1" x14ac:dyDescent="0.2">
      <c r="A105" s="76" t="s">
        <v>62</v>
      </c>
      <c r="B105" s="76" t="s">
        <v>63</v>
      </c>
      <c r="C105" s="83" t="s">
        <v>65</v>
      </c>
      <c r="D105" s="83" t="s">
        <v>117</v>
      </c>
      <c r="E105" s="83" t="s">
        <v>118</v>
      </c>
      <c r="F105" s="83" t="s">
        <v>68</v>
      </c>
      <c r="G105" s="83" t="s">
        <v>119</v>
      </c>
      <c r="H105" s="83" t="s">
        <v>69</v>
      </c>
      <c r="I105" s="83" t="s">
        <v>74</v>
      </c>
      <c r="J105" s="83" t="s">
        <v>76</v>
      </c>
      <c r="K105" s="83" t="s">
        <v>75</v>
      </c>
      <c r="L105" s="83" t="s">
        <v>120</v>
      </c>
      <c r="M105" s="83" t="s">
        <v>121</v>
      </c>
      <c r="N105" s="83" t="s">
        <v>122</v>
      </c>
      <c r="O105" s="83" t="s">
        <v>123</v>
      </c>
      <c r="P105" s="83" t="s">
        <v>124</v>
      </c>
      <c r="Q105" s="83" t="s">
        <v>125</v>
      </c>
      <c r="R105" s="83" t="s">
        <v>126</v>
      </c>
    </row>
    <row r="106" spans="1:18" ht="11.1" customHeight="1" x14ac:dyDescent="0.2">
      <c r="A106" s="97">
        <v>19</v>
      </c>
      <c r="B106" s="123" t="s">
        <v>266</v>
      </c>
      <c r="C106" s="97">
        <v>1</v>
      </c>
      <c r="D106" s="97">
        <v>0</v>
      </c>
      <c r="E106" s="78">
        <v>0.33329999999999999</v>
      </c>
      <c r="F106" s="97">
        <v>0</v>
      </c>
      <c r="G106" s="97">
        <v>0</v>
      </c>
      <c r="H106" s="97">
        <v>1</v>
      </c>
      <c r="I106" s="97">
        <v>1</v>
      </c>
      <c r="J106" s="97">
        <v>0</v>
      </c>
      <c r="K106" s="97">
        <v>0</v>
      </c>
      <c r="L106" s="97">
        <v>0</v>
      </c>
      <c r="M106" s="97">
        <v>0</v>
      </c>
      <c r="N106" s="97">
        <v>0</v>
      </c>
      <c r="O106" s="97">
        <v>0</v>
      </c>
      <c r="P106" s="97">
        <v>0</v>
      </c>
      <c r="Q106" s="78">
        <f t="shared" ref="Q106:Q123" si="23">7*(G106/E106)</f>
        <v>0</v>
      </c>
      <c r="R106" s="78">
        <f t="shared" ref="R106:R123" si="24">(H106+I106)/E106</f>
        <v>6.0006000600060005</v>
      </c>
    </row>
    <row r="107" spans="1:18" ht="11.1" customHeight="1" x14ac:dyDescent="0.2">
      <c r="A107" s="97">
        <v>11</v>
      </c>
      <c r="B107" s="123" t="s">
        <v>519</v>
      </c>
      <c r="C107" s="97">
        <v>1</v>
      </c>
      <c r="D107" s="97">
        <v>0</v>
      </c>
      <c r="E107" s="97">
        <v>1</v>
      </c>
      <c r="F107" s="97">
        <v>0</v>
      </c>
      <c r="G107" s="97">
        <v>0</v>
      </c>
      <c r="H107" s="97">
        <v>0</v>
      </c>
      <c r="I107" s="97">
        <v>1</v>
      </c>
      <c r="J107" s="97">
        <v>0</v>
      </c>
      <c r="K107" s="97">
        <v>1</v>
      </c>
      <c r="L107" s="97">
        <v>0</v>
      </c>
      <c r="M107" s="97">
        <v>0</v>
      </c>
      <c r="N107" s="97">
        <v>0</v>
      </c>
      <c r="O107" s="97">
        <v>0</v>
      </c>
      <c r="P107" s="97">
        <v>0</v>
      </c>
      <c r="Q107" s="78">
        <f t="shared" si="23"/>
        <v>0</v>
      </c>
      <c r="R107" s="78">
        <f t="shared" si="24"/>
        <v>1</v>
      </c>
    </row>
    <row r="108" spans="1:18" ht="11.1" customHeight="1" x14ac:dyDescent="0.2">
      <c r="A108" s="97"/>
      <c r="B108" s="123" t="s">
        <v>520</v>
      </c>
      <c r="C108" s="97">
        <v>1</v>
      </c>
      <c r="D108" s="97">
        <v>0</v>
      </c>
      <c r="E108" s="78">
        <v>0.33329999999999999</v>
      </c>
      <c r="F108" s="97">
        <v>0</v>
      </c>
      <c r="G108" s="97">
        <v>0</v>
      </c>
      <c r="H108" s="97">
        <v>0</v>
      </c>
      <c r="I108" s="97">
        <v>0</v>
      </c>
      <c r="J108" s="97">
        <v>0</v>
      </c>
      <c r="K108" s="97">
        <v>0</v>
      </c>
      <c r="L108" s="97">
        <v>0</v>
      </c>
      <c r="M108" s="97">
        <v>0</v>
      </c>
      <c r="N108" s="97">
        <v>0</v>
      </c>
      <c r="O108" s="97">
        <v>0</v>
      </c>
      <c r="P108" s="97">
        <v>0</v>
      </c>
      <c r="Q108" s="78">
        <f t="shared" si="23"/>
        <v>0</v>
      </c>
      <c r="R108" s="78">
        <f t="shared" si="24"/>
        <v>0</v>
      </c>
    </row>
    <row r="109" spans="1:18" ht="11.1" customHeight="1" x14ac:dyDescent="0.2">
      <c r="A109" s="97">
        <v>8</v>
      </c>
      <c r="B109" s="123" t="s">
        <v>521</v>
      </c>
      <c r="C109" s="97">
        <v>8</v>
      </c>
      <c r="D109" s="97">
        <v>6</v>
      </c>
      <c r="E109" s="97">
        <v>26</v>
      </c>
      <c r="F109" s="97">
        <v>28</v>
      </c>
      <c r="G109" s="97">
        <v>22</v>
      </c>
      <c r="H109" s="97">
        <v>39</v>
      </c>
      <c r="I109" s="97">
        <v>12</v>
      </c>
      <c r="J109" s="97">
        <v>0</v>
      </c>
      <c r="K109" s="97">
        <v>24</v>
      </c>
      <c r="L109" s="97">
        <v>1</v>
      </c>
      <c r="M109" s="97">
        <v>2</v>
      </c>
      <c r="N109" s="97">
        <v>4</v>
      </c>
      <c r="O109" s="97">
        <v>0</v>
      </c>
      <c r="P109" s="97">
        <v>0</v>
      </c>
      <c r="Q109" s="78">
        <f t="shared" si="23"/>
        <v>5.9230769230769234</v>
      </c>
      <c r="R109" s="78">
        <f t="shared" si="24"/>
        <v>1.9615384615384615</v>
      </c>
    </row>
    <row r="110" spans="1:18" ht="11.1" customHeight="1" x14ac:dyDescent="0.2">
      <c r="A110" s="97">
        <v>24</v>
      </c>
      <c r="B110" s="123" t="s">
        <v>275</v>
      </c>
      <c r="C110" s="97">
        <v>4</v>
      </c>
      <c r="D110" s="97">
        <v>0</v>
      </c>
      <c r="E110" s="97">
        <v>11.666600000000001</v>
      </c>
      <c r="F110" s="97">
        <v>15</v>
      </c>
      <c r="G110" s="97">
        <v>11</v>
      </c>
      <c r="H110" s="97">
        <v>12</v>
      </c>
      <c r="I110" s="97">
        <v>15</v>
      </c>
      <c r="J110" s="97">
        <v>3</v>
      </c>
      <c r="K110" s="97">
        <v>8</v>
      </c>
      <c r="L110" s="97">
        <v>0</v>
      </c>
      <c r="M110" s="97">
        <v>1</v>
      </c>
      <c r="N110" s="97">
        <v>0</v>
      </c>
      <c r="O110" s="97">
        <v>0</v>
      </c>
      <c r="P110" s="97">
        <v>0</v>
      </c>
      <c r="Q110" s="78">
        <f t="shared" si="23"/>
        <v>6.6000377145012248</v>
      </c>
      <c r="R110" s="78">
        <f t="shared" si="24"/>
        <v>2.3142989388510791</v>
      </c>
    </row>
    <row r="111" spans="1:18" ht="11.1" customHeight="1" x14ac:dyDescent="0.2">
      <c r="A111" s="97"/>
      <c r="B111" s="123" t="s">
        <v>522</v>
      </c>
      <c r="C111" s="97">
        <v>1</v>
      </c>
      <c r="D111" s="97">
        <v>1</v>
      </c>
      <c r="E111" s="97">
        <v>4</v>
      </c>
      <c r="F111" s="97">
        <v>4</v>
      </c>
      <c r="G111" s="97">
        <v>4</v>
      </c>
      <c r="H111" s="97">
        <v>7</v>
      </c>
      <c r="I111" s="97">
        <v>5</v>
      </c>
      <c r="J111" s="97">
        <v>0</v>
      </c>
      <c r="K111" s="97">
        <v>3</v>
      </c>
      <c r="L111" s="97">
        <v>0</v>
      </c>
      <c r="M111" s="97">
        <v>0</v>
      </c>
      <c r="N111" s="97">
        <v>0</v>
      </c>
      <c r="O111" s="97">
        <v>0</v>
      </c>
      <c r="P111" s="97">
        <v>0</v>
      </c>
      <c r="Q111" s="78">
        <f t="shared" si="23"/>
        <v>7</v>
      </c>
      <c r="R111" s="78">
        <f t="shared" si="24"/>
        <v>3</v>
      </c>
    </row>
    <row r="112" spans="1:18" ht="11.1" customHeight="1" x14ac:dyDescent="0.2">
      <c r="A112" s="97">
        <v>27</v>
      </c>
      <c r="B112" s="123" t="s">
        <v>270</v>
      </c>
      <c r="C112" s="97">
        <v>7</v>
      </c>
      <c r="D112" s="97">
        <v>3</v>
      </c>
      <c r="E112" s="97">
        <v>18.329999999999998</v>
      </c>
      <c r="F112" s="97">
        <v>27</v>
      </c>
      <c r="G112" s="97">
        <v>19</v>
      </c>
      <c r="H112" s="97">
        <v>28</v>
      </c>
      <c r="I112" s="97">
        <v>11</v>
      </c>
      <c r="J112" s="97">
        <v>1</v>
      </c>
      <c r="K112" s="97">
        <v>22</v>
      </c>
      <c r="L112" s="97">
        <v>1</v>
      </c>
      <c r="M112" s="97">
        <v>0</v>
      </c>
      <c r="N112" s="97">
        <v>3</v>
      </c>
      <c r="O112" s="97">
        <v>0</v>
      </c>
      <c r="P112" s="97">
        <v>0</v>
      </c>
      <c r="Q112" s="78">
        <f t="shared" si="23"/>
        <v>7.2558647026732128</v>
      </c>
      <c r="R112" s="78">
        <f t="shared" si="24"/>
        <v>2.1276595744680855</v>
      </c>
    </row>
    <row r="113" spans="1:21" ht="11.1" customHeight="1" x14ac:dyDescent="0.2">
      <c r="A113" s="97">
        <v>99</v>
      </c>
      <c r="B113" s="123" t="s">
        <v>523</v>
      </c>
      <c r="C113" s="97">
        <v>8</v>
      </c>
      <c r="D113" s="97">
        <v>7</v>
      </c>
      <c r="E113" s="97">
        <v>28.666599999999999</v>
      </c>
      <c r="F113" s="97">
        <v>38</v>
      </c>
      <c r="G113" s="97">
        <v>33</v>
      </c>
      <c r="H113" s="97">
        <v>39</v>
      </c>
      <c r="I113" s="97">
        <v>18</v>
      </c>
      <c r="J113" s="97">
        <v>1</v>
      </c>
      <c r="K113" s="97">
        <v>16</v>
      </c>
      <c r="L113" s="97">
        <v>0</v>
      </c>
      <c r="M113" s="97">
        <v>1</v>
      </c>
      <c r="N113" s="97">
        <v>5</v>
      </c>
      <c r="O113" s="97">
        <v>0</v>
      </c>
      <c r="P113" s="97">
        <v>1</v>
      </c>
      <c r="Q113" s="78">
        <f t="shared" si="23"/>
        <v>8.0581582747866864</v>
      </c>
      <c r="R113" s="78">
        <f t="shared" si="24"/>
        <v>1.9883767171551563</v>
      </c>
    </row>
    <row r="114" spans="1:21" ht="11.1" customHeight="1" x14ac:dyDescent="0.2">
      <c r="A114" s="97">
        <v>36</v>
      </c>
      <c r="B114" s="123" t="s">
        <v>249</v>
      </c>
      <c r="C114" s="97">
        <v>2</v>
      </c>
      <c r="D114" s="97">
        <v>1</v>
      </c>
      <c r="E114" s="97">
        <v>5</v>
      </c>
      <c r="F114" s="97">
        <v>6</v>
      </c>
      <c r="G114" s="97">
        <v>6</v>
      </c>
      <c r="H114" s="97">
        <v>7</v>
      </c>
      <c r="I114" s="97">
        <v>3</v>
      </c>
      <c r="J114" s="97">
        <v>1</v>
      </c>
      <c r="K114" s="97">
        <v>5</v>
      </c>
      <c r="L114" s="97">
        <v>0</v>
      </c>
      <c r="M114" s="97">
        <v>0</v>
      </c>
      <c r="N114" s="97">
        <v>0</v>
      </c>
      <c r="O114" s="97">
        <v>0</v>
      </c>
      <c r="P114" s="97">
        <v>0</v>
      </c>
      <c r="Q114" s="78">
        <f t="shared" si="23"/>
        <v>8.4</v>
      </c>
      <c r="R114" s="78">
        <f t="shared" si="24"/>
        <v>2</v>
      </c>
    </row>
    <row r="115" spans="1:21" ht="11.1" customHeight="1" x14ac:dyDescent="0.2">
      <c r="A115" s="97">
        <v>30</v>
      </c>
      <c r="B115" s="123" t="s">
        <v>524</v>
      </c>
      <c r="C115" s="97">
        <v>6</v>
      </c>
      <c r="D115" s="97">
        <v>2</v>
      </c>
      <c r="E115" s="97">
        <v>15</v>
      </c>
      <c r="F115" s="97">
        <v>21</v>
      </c>
      <c r="G115" s="97">
        <v>19</v>
      </c>
      <c r="H115" s="97">
        <v>20</v>
      </c>
      <c r="I115" s="97">
        <v>17</v>
      </c>
      <c r="J115" s="97">
        <v>7</v>
      </c>
      <c r="K115" s="97">
        <v>4</v>
      </c>
      <c r="L115" s="97">
        <v>0</v>
      </c>
      <c r="M115" s="97">
        <v>0</v>
      </c>
      <c r="N115" s="97">
        <v>3</v>
      </c>
      <c r="O115" s="97">
        <v>2</v>
      </c>
      <c r="P115" s="97">
        <v>0</v>
      </c>
      <c r="Q115" s="78">
        <f t="shared" si="23"/>
        <v>8.8666666666666671</v>
      </c>
      <c r="R115" s="78">
        <f t="shared" si="24"/>
        <v>2.4666666666666668</v>
      </c>
    </row>
    <row r="116" spans="1:21" ht="11.1" customHeight="1" x14ac:dyDescent="0.2">
      <c r="A116" s="97">
        <v>15</v>
      </c>
      <c r="B116" s="123" t="s">
        <v>525</v>
      </c>
      <c r="C116" s="97">
        <v>4</v>
      </c>
      <c r="D116" s="97">
        <v>1</v>
      </c>
      <c r="E116" s="78">
        <v>5.3333300000000001</v>
      </c>
      <c r="F116" s="97">
        <v>10</v>
      </c>
      <c r="G116" s="97">
        <v>10</v>
      </c>
      <c r="H116" s="97">
        <v>8</v>
      </c>
      <c r="I116" s="97">
        <v>4</v>
      </c>
      <c r="J116" s="97">
        <v>1</v>
      </c>
      <c r="K116" s="97">
        <v>6</v>
      </c>
      <c r="L116" s="97">
        <v>0</v>
      </c>
      <c r="M116" s="97">
        <v>0</v>
      </c>
      <c r="N116" s="97">
        <v>1</v>
      </c>
      <c r="O116" s="97">
        <v>1</v>
      </c>
      <c r="P116" s="97">
        <v>0</v>
      </c>
      <c r="Q116" s="78">
        <f t="shared" si="23"/>
        <v>13.125008203130127</v>
      </c>
      <c r="R116" s="78">
        <f t="shared" si="24"/>
        <v>2.2500014062508789</v>
      </c>
    </row>
    <row r="117" spans="1:21" ht="11.1" customHeight="1" x14ac:dyDescent="0.2">
      <c r="A117" s="97">
        <v>72</v>
      </c>
      <c r="B117" s="123" t="s">
        <v>526</v>
      </c>
      <c r="C117" s="97">
        <v>2</v>
      </c>
      <c r="D117" s="97">
        <v>0</v>
      </c>
      <c r="E117" s="78">
        <v>4.3333000000000004</v>
      </c>
      <c r="F117" s="97">
        <v>10</v>
      </c>
      <c r="G117" s="97">
        <v>9</v>
      </c>
      <c r="H117" s="97">
        <v>9</v>
      </c>
      <c r="I117" s="97">
        <v>3</v>
      </c>
      <c r="J117" s="97">
        <v>2</v>
      </c>
      <c r="K117" s="97">
        <v>0</v>
      </c>
      <c r="L117" s="97">
        <v>0</v>
      </c>
      <c r="M117" s="97">
        <v>0</v>
      </c>
      <c r="N117" s="97">
        <v>0</v>
      </c>
      <c r="O117" s="97">
        <v>0</v>
      </c>
      <c r="P117" s="97">
        <v>0</v>
      </c>
      <c r="Q117" s="78">
        <f t="shared" si="23"/>
        <v>14.538573373641334</v>
      </c>
      <c r="R117" s="78">
        <f t="shared" si="24"/>
        <v>2.7692520711697779</v>
      </c>
    </row>
    <row r="118" spans="1:21" ht="11.1" customHeight="1" x14ac:dyDescent="0.2">
      <c r="A118" s="97">
        <v>18</v>
      </c>
      <c r="B118" s="123" t="s">
        <v>527</v>
      </c>
      <c r="C118" s="97">
        <v>2</v>
      </c>
      <c r="D118" s="97">
        <v>0</v>
      </c>
      <c r="E118" s="78">
        <v>1.6666000000000001</v>
      </c>
      <c r="F118" s="97">
        <v>4</v>
      </c>
      <c r="G118" s="97">
        <v>4</v>
      </c>
      <c r="H118" s="97">
        <v>1</v>
      </c>
      <c r="I118" s="97">
        <v>4</v>
      </c>
      <c r="J118" s="97">
        <v>0</v>
      </c>
      <c r="K118" s="97">
        <v>1</v>
      </c>
      <c r="L118" s="97">
        <v>0</v>
      </c>
      <c r="M118" s="97">
        <v>0</v>
      </c>
      <c r="N118" s="97">
        <v>0</v>
      </c>
      <c r="O118" s="97">
        <v>0</v>
      </c>
      <c r="P118" s="97">
        <v>0</v>
      </c>
      <c r="Q118" s="78">
        <f t="shared" si="23"/>
        <v>16.800672026881074</v>
      </c>
      <c r="R118" s="78">
        <f t="shared" si="24"/>
        <v>3.0001200048001917</v>
      </c>
    </row>
    <row r="119" spans="1:21" ht="11.1" customHeight="1" x14ac:dyDescent="0.2">
      <c r="A119" s="97">
        <v>37</v>
      </c>
      <c r="B119" s="123" t="s">
        <v>271</v>
      </c>
      <c r="C119" s="97">
        <v>2</v>
      </c>
      <c r="D119" s="97">
        <v>0</v>
      </c>
      <c r="E119" s="78">
        <v>2.3332999999999999</v>
      </c>
      <c r="F119" s="97">
        <v>7</v>
      </c>
      <c r="G119" s="97">
        <v>6</v>
      </c>
      <c r="H119" s="97">
        <v>7</v>
      </c>
      <c r="I119" s="97">
        <v>3</v>
      </c>
      <c r="J119" s="97">
        <v>1</v>
      </c>
      <c r="K119" s="97">
        <v>3</v>
      </c>
      <c r="L119" s="97">
        <v>0</v>
      </c>
      <c r="M119" s="97">
        <v>0</v>
      </c>
      <c r="N119" s="97">
        <v>0</v>
      </c>
      <c r="O119" s="97">
        <v>0</v>
      </c>
      <c r="P119" s="97">
        <v>0</v>
      </c>
      <c r="Q119" s="78">
        <f t="shared" si="23"/>
        <v>18.000257146530664</v>
      </c>
      <c r="R119" s="78">
        <f t="shared" si="24"/>
        <v>4.2857755110787297</v>
      </c>
    </row>
    <row r="120" spans="1:21" ht="11.1" customHeight="1" x14ac:dyDescent="0.2">
      <c r="A120" s="97">
        <v>33</v>
      </c>
      <c r="B120" s="123" t="s">
        <v>528</v>
      </c>
      <c r="C120" s="97">
        <v>4</v>
      </c>
      <c r="D120" s="97">
        <v>2</v>
      </c>
      <c r="E120" s="78">
        <v>7.3333000000000004</v>
      </c>
      <c r="F120" s="97">
        <v>29</v>
      </c>
      <c r="G120" s="97">
        <v>23</v>
      </c>
      <c r="H120" s="97">
        <v>28</v>
      </c>
      <c r="I120" s="97">
        <v>13</v>
      </c>
      <c r="J120" s="97">
        <v>3</v>
      </c>
      <c r="K120" s="97">
        <v>6</v>
      </c>
      <c r="L120" s="97">
        <v>0</v>
      </c>
      <c r="M120" s="97">
        <v>0</v>
      </c>
      <c r="N120" s="97">
        <v>1</v>
      </c>
      <c r="O120" s="97">
        <v>1</v>
      </c>
      <c r="P120" s="97">
        <v>0</v>
      </c>
      <c r="Q120" s="78">
        <f t="shared" si="23"/>
        <v>21.954645248387493</v>
      </c>
      <c r="R120" s="78">
        <f t="shared" si="24"/>
        <v>5.5909345042477465</v>
      </c>
    </row>
    <row r="121" spans="1:21" ht="11.1" customHeight="1" x14ac:dyDescent="0.2">
      <c r="A121" s="97">
        <v>6</v>
      </c>
      <c r="B121" s="123" t="s">
        <v>529</v>
      </c>
      <c r="C121" s="97">
        <v>1</v>
      </c>
      <c r="D121" s="97">
        <v>0</v>
      </c>
      <c r="E121" s="78">
        <v>0.33333000000000002</v>
      </c>
      <c r="F121" s="97">
        <v>5</v>
      </c>
      <c r="G121" s="97">
        <v>5</v>
      </c>
      <c r="H121" s="97">
        <v>1</v>
      </c>
      <c r="I121" s="97">
        <v>2</v>
      </c>
      <c r="J121" s="97">
        <v>2</v>
      </c>
      <c r="K121" s="97">
        <v>0</v>
      </c>
      <c r="L121" s="97">
        <v>0</v>
      </c>
      <c r="M121" s="97">
        <v>0</v>
      </c>
      <c r="N121" s="97">
        <v>0</v>
      </c>
      <c r="O121" s="97">
        <v>0</v>
      </c>
      <c r="P121" s="97">
        <v>0</v>
      </c>
      <c r="Q121" s="78">
        <f t="shared" si="23"/>
        <v>105.00105001050009</v>
      </c>
      <c r="R121" s="78">
        <f t="shared" si="24"/>
        <v>9.0000900009000091</v>
      </c>
    </row>
    <row r="122" spans="1:21" ht="11.1" customHeight="1" x14ac:dyDescent="0.2">
      <c r="A122" s="97"/>
      <c r="B122" s="123" t="s">
        <v>530</v>
      </c>
      <c r="C122" s="97">
        <v>1</v>
      </c>
      <c r="D122" s="97">
        <v>1</v>
      </c>
      <c r="E122" s="78">
        <v>0.33333299999999999</v>
      </c>
      <c r="F122" s="97">
        <v>10</v>
      </c>
      <c r="G122" s="97">
        <v>10</v>
      </c>
      <c r="H122" s="97">
        <v>5</v>
      </c>
      <c r="I122" s="97">
        <v>5</v>
      </c>
      <c r="J122" s="97">
        <v>0</v>
      </c>
      <c r="K122" s="97">
        <v>1</v>
      </c>
      <c r="L122" s="97">
        <v>0</v>
      </c>
      <c r="M122" s="97">
        <v>0</v>
      </c>
      <c r="N122" s="97">
        <v>1</v>
      </c>
      <c r="O122" s="97">
        <v>0</v>
      </c>
      <c r="P122" s="97">
        <v>0</v>
      </c>
      <c r="Q122" s="78">
        <f t="shared" si="23"/>
        <v>210.00021000021002</v>
      </c>
      <c r="R122" s="78">
        <f t="shared" si="24"/>
        <v>30.000030000030002</v>
      </c>
    </row>
    <row r="123" spans="1:21" ht="11.1" customHeight="1" x14ac:dyDescent="0.2">
      <c r="A123" s="101"/>
      <c r="B123" s="81" t="s">
        <v>110</v>
      </c>
      <c r="C123" s="101">
        <v>28</v>
      </c>
      <c r="D123" s="101">
        <v>28</v>
      </c>
      <c r="E123" s="101">
        <f>SUM(E106:E122)</f>
        <v>131.99629299999998</v>
      </c>
      <c r="F123" s="101">
        <f t="shared" ref="F123" si="25">SUM(F106:F122)</f>
        <v>214</v>
      </c>
      <c r="G123" s="101">
        <f t="shared" ref="G123" si="26">SUM(G106:G122)</f>
        <v>181</v>
      </c>
      <c r="H123" s="101">
        <f t="shared" ref="H123" si="27">SUM(H106:H122)</f>
        <v>212</v>
      </c>
      <c r="I123" s="101">
        <f t="shared" ref="I123" si="28">SUM(I106:I122)</f>
        <v>117</v>
      </c>
      <c r="J123" s="101">
        <f t="shared" ref="J123" si="29">SUM(J106:J122)</f>
        <v>22</v>
      </c>
      <c r="K123" s="101">
        <f t="shared" ref="K123" si="30">SUM(K106:K122)</f>
        <v>100</v>
      </c>
      <c r="L123" s="101">
        <f t="shared" ref="L123" si="31">SUM(L106:L122)</f>
        <v>2</v>
      </c>
      <c r="M123" s="101">
        <f t="shared" ref="M123" si="32">SUM(M106:M122)</f>
        <v>4</v>
      </c>
      <c r="N123" s="101">
        <f t="shared" ref="N123" si="33">SUM(N106:N122)</f>
        <v>18</v>
      </c>
      <c r="O123" s="101">
        <f t="shared" ref="O123" si="34">SUM(O106:O122)</f>
        <v>4</v>
      </c>
      <c r="P123" s="101">
        <f t="shared" ref="P123" si="35">SUM(P106:P122)</f>
        <v>1</v>
      </c>
      <c r="Q123" s="82">
        <f t="shared" si="23"/>
        <v>9.5987544135046292</v>
      </c>
      <c r="R123" s="82">
        <f t="shared" si="24"/>
        <v>2.4924942399708154</v>
      </c>
    </row>
    <row r="125" spans="1:21" ht="18.75" x14ac:dyDescent="0.25">
      <c r="A125" s="8" t="s">
        <v>570</v>
      </c>
    </row>
    <row r="126" spans="1:21" x14ac:dyDescent="0.2">
      <c r="A126" s="69" t="s">
        <v>62</v>
      </c>
      <c r="B126" s="69" t="s">
        <v>63</v>
      </c>
      <c r="C126" s="70" t="s">
        <v>64</v>
      </c>
      <c r="D126" s="70" t="s">
        <v>65</v>
      </c>
      <c r="E126" s="70" t="s">
        <v>67</v>
      </c>
      <c r="F126" s="70" t="s">
        <v>68</v>
      </c>
      <c r="G126" s="70" t="s">
        <v>69</v>
      </c>
      <c r="H126" s="70" t="s">
        <v>70</v>
      </c>
      <c r="I126" s="70" t="s">
        <v>71</v>
      </c>
      <c r="J126" s="70" t="s">
        <v>72</v>
      </c>
      <c r="K126" s="70" t="s">
        <v>73</v>
      </c>
      <c r="L126" s="70" t="s">
        <v>74</v>
      </c>
      <c r="M126" s="70" t="s">
        <v>75</v>
      </c>
      <c r="N126" s="70" t="s">
        <v>76</v>
      </c>
      <c r="O126" s="70" t="s">
        <v>77</v>
      </c>
      <c r="P126" s="70" t="s">
        <v>78</v>
      </c>
      <c r="Q126" s="70" t="s">
        <v>79</v>
      </c>
      <c r="R126" s="70" t="s">
        <v>80</v>
      </c>
      <c r="S126" s="70" t="s">
        <v>81</v>
      </c>
      <c r="T126" s="70" t="s">
        <v>82</v>
      </c>
      <c r="U126" s="70" t="s">
        <v>83</v>
      </c>
    </row>
    <row r="127" spans="1:21" x14ac:dyDescent="0.2">
      <c r="A127" s="167">
        <v>36</v>
      </c>
      <c r="B127" s="200" t="s">
        <v>531</v>
      </c>
      <c r="C127" s="73">
        <f t="shared" ref="C127:C150" si="36">G127/E127</f>
        <v>0.56000000000000005</v>
      </c>
      <c r="D127" s="97">
        <v>10</v>
      </c>
      <c r="E127" s="97">
        <v>25</v>
      </c>
      <c r="F127" s="97">
        <v>6</v>
      </c>
      <c r="G127" s="97">
        <v>14</v>
      </c>
      <c r="H127" s="97">
        <v>5</v>
      </c>
      <c r="I127" s="97">
        <v>0</v>
      </c>
      <c r="J127" s="97">
        <v>0</v>
      </c>
      <c r="K127" s="97">
        <v>4</v>
      </c>
      <c r="L127" s="97">
        <v>1</v>
      </c>
      <c r="M127" s="97">
        <v>1</v>
      </c>
      <c r="N127" s="97">
        <v>2</v>
      </c>
      <c r="O127" s="97">
        <v>0</v>
      </c>
      <c r="P127" s="97">
        <v>0</v>
      </c>
      <c r="Q127" s="97">
        <v>0</v>
      </c>
      <c r="R127" s="97">
        <v>0</v>
      </c>
      <c r="S127" s="73">
        <f t="shared" ref="S127:S149" si="37">(G127+L127+N127)/(E127+L127+N127+Q127+R127)</f>
        <v>0.6071428571428571</v>
      </c>
      <c r="T127" s="73">
        <f t="shared" ref="T127:T149" si="38">(G127+H127+2*I127+3*J127)/E127</f>
        <v>0.76</v>
      </c>
      <c r="U127" s="73">
        <f t="shared" ref="U127:U149" si="39">S127+T127</f>
        <v>1.367142857142857</v>
      </c>
    </row>
    <row r="128" spans="1:21" x14ac:dyDescent="0.2">
      <c r="A128" s="167">
        <v>19</v>
      </c>
      <c r="B128" s="200" t="s">
        <v>532</v>
      </c>
      <c r="C128" s="73">
        <f t="shared" si="36"/>
        <v>0.39130434782608697</v>
      </c>
      <c r="D128" s="97">
        <v>56</v>
      </c>
      <c r="E128" s="97">
        <v>138</v>
      </c>
      <c r="F128" s="97">
        <v>37</v>
      </c>
      <c r="G128" s="97">
        <v>54</v>
      </c>
      <c r="H128" s="97">
        <v>10</v>
      </c>
      <c r="I128" s="97">
        <v>1</v>
      </c>
      <c r="J128" s="97">
        <v>1</v>
      </c>
      <c r="K128" s="97">
        <v>28</v>
      </c>
      <c r="L128" s="97">
        <v>10</v>
      </c>
      <c r="M128" s="97">
        <v>19</v>
      </c>
      <c r="N128" s="97">
        <v>6</v>
      </c>
      <c r="O128" s="97">
        <v>25</v>
      </c>
      <c r="P128" s="97">
        <v>3</v>
      </c>
      <c r="Q128" s="97">
        <v>0</v>
      </c>
      <c r="R128" s="97">
        <v>1</v>
      </c>
      <c r="S128" s="73">
        <f t="shared" si="37"/>
        <v>0.45161290322580644</v>
      </c>
      <c r="T128" s="73">
        <f t="shared" si="38"/>
        <v>0.5</v>
      </c>
      <c r="U128" s="73">
        <f t="shared" si="39"/>
        <v>0.95161290322580649</v>
      </c>
    </row>
    <row r="129" spans="1:21" x14ac:dyDescent="0.2">
      <c r="A129" s="167">
        <v>9</v>
      </c>
      <c r="B129" s="200" t="s">
        <v>301</v>
      </c>
      <c r="C129" s="73">
        <f t="shared" si="36"/>
        <v>0.37719298245614036</v>
      </c>
      <c r="D129" s="97">
        <v>47</v>
      </c>
      <c r="E129" s="97">
        <v>114</v>
      </c>
      <c r="F129" s="97">
        <v>32</v>
      </c>
      <c r="G129" s="97">
        <v>43</v>
      </c>
      <c r="H129" s="97">
        <v>14</v>
      </c>
      <c r="I129" s="97">
        <v>1</v>
      </c>
      <c r="J129" s="97">
        <v>0</v>
      </c>
      <c r="K129" s="97">
        <v>28</v>
      </c>
      <c r="L129" s="97">
        <v>17</v>
      </c>
      <c r="M129" s="97">
        <v>12</v>
      </c>
      <c r="N129" s="97">
        <v>6</v>
      </c>
      <c r="O129" s="97">
        <v>4</v>
      </c>
      <c r="P129" s="97">
        <v>0</v>
      </c>
      <c r="Q129" s="97">
        <v>0</v>
      </c>
      <c r="R129" s="97">
        <v>1</v>
      </c>
      <c r="S129" s="73">
        <f t="shared" si="37"/>
        <v>0.47826086956521741</v>
      </c>
      <c r="T129" s="73">
        <f t="shared" si="38"/>
        <v>0.51754385964912286</v>
      </c>
      <c r="U129" s="73">
        <f t="shared" si="39"/>
        <v>0.99580472921434027</v>
      </c>
    </row>
    <row r="130" spans="1:21" x14ac:dyDescent="0.2">
      <c r="A130" s="167"/>
      <c r="B130" s="200" t="s">
        <v>536</v>
      </c>
      <c r="C130" s="73">
        <f t="shared" si="36"/>
        <v>0.33846153846153848</v>
      </c>
      <c r="D130" s="97">
        <v>29</v>
      </c>
      <c r="E130" s="97">
        <v>65</v>
      </c>
      <c r="F130" s="97">
        <v>14</v>
      </c>
      <c r="G130" s="97">
        <v>22</v>
      </c>
      <c r="H130" s="97">
        <v>4</v>
      </c>
      <c r="I130" s="97">
        <v>1</v>
      </c>
      <c r="J130" s="97">
        <v>0</v>
      </c>
      <c r="K130" s="97">
        <v>7</v>
      </c>
      <c r="L130" s="97">
        <v>6</v>
      </c>
      <c r="M130" s="97">
        <v>21</v>
      </c>
      <c r="N130" s="97">
        <v>2</v>
      </c>
      <c r="O130" s="97">
        <v>6</v>
      </c>
      <c r="P130" s="97">
        <v>0</v>
      </c>
      <c r="Q130" s="97">
        <v>0</v>
      </c>
      <c r="R130" s="97">
        <v>0</v>
      </c>
      <c r="S130" s="73">
        <f t="shared" si="37"/>
        <v>0.41095890410958902</v>
      </c>
      <c r="T130" s="73">
        <f t="shared" si="38"/>
        <v>0.43076923076923079</v>
      </c>
      <c r="U130" s="73">
        <f t="shared" si="39"/>
        <v>0.84172813487881981</v>
      </c>
    </row>
    <row r="131" spans="1:21" x14ac:dyDescent="0.2">
      <c r="A131" s="167">
        <v>1</v>
      </c>
      <c r="B131" s="200" t="s">
        <v>535</v>
      </c>
      <c r="C131" s="73">
        <f t="shared" si="36"/>
        <v>0.33333333333333331</v>
      </c>
      <c r="D131" s="97">
        <v>2</v>
      </c>
      <c r="E131" s="97">
        <v>3</v>
      </c>
      <c r="F131" s="97">
        <v>0</v>
      </c>
      <c r="G131" s="97">
        <v>1</v>
      </c>
      <c r="H131" s="97">
        <v>0</v>
      </c>
      <c r="I131" s="97">
        <v>0</v>
      </c>
      <c r="J131" s="97">
        <v>0</v>
      </c>
      <c r="K131" s="97">
        <v>0</v>
      </c>
      <c r="L131" s="97">
        <v>2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0</v>
      </c>
      <c r="S131" s="73">
        <f t="shared" si="37"/>
        <v>0.6</v>
      </c>
      <c r="T131" s="73">
        <f t="shared" si="38"/>
        <v>0.33333333333333331</v>
      </c>
      <c r="U131" s="73">
        <f t="shared" si="39"/>
        <v>0.93333333333333335</v>
      </c>
    </row>
    <row r="132" spans="1:21" x14ac:dyDescent="0.2">
      <c r="A132" s="167">
        <v>37</v>
      </c>
      <c r="B132" s="200" t="s">
        <v>537</v>
      </c>
      <c r="C132" s="73">
        <f t="shared" si="36"/>
        <v>0.31372549019607843</v>
      </c>
      <c r="D132" s="97">
        <v>23</v>
      </c>
      <c r="E132" s="97">
        <v>51</v>
      </c>
      <c r="F132" s="97">
        <v>8</v>
      </c>
      <c r="G132" s="97">
        <v>16</v>
      </c>
      <c r="H132" s="97">
        <v>3</v>
      </c>
      <c r="I132" s="97">
        <v>1</v>
      </c>
      <c r="J132" s="97">
        <v>0</v>
      </c>
      <c r="K132" s="97">
        <v>11</v>
      </c>
      <c r="L132" s="97">
        <v>11</v>
      </c>
      <c r="M132" s="97">
        <v>7</v>
      </c>
      <c r="N132" s="97">
        <v>0</v>
      </c>
      <c r="O132" s="97">
        <v>9</v>
      </c>
      <c r="P132" s="97">
        <v>1</v>
      </c>
      <c r="Q132" s="97">
        <v>0</v>
      </c>
      <c r="R132" s="97">
        <v>0</v>
      </c>
      <c r="S132" s="73">
        <f t="shared" si="37"/>
        <v>0.43548387096774194</v>
      </c>
      <c r="T132" s="73">
        <f t="shared" si="38"/>
        <v>0.41176470588235292</v>
      </c>
      <c r="U132" s="73">
        <f t="shared" si="39"/>
        <v>0.8472485768500948</v>
      </c>
    </row>
    <row r="133" spans="1:21" x14ac:dyDescent="0.2">
      <c r="A133" s="167">
        <v>11</v>
      </c>
      <c r="B133" s="200" t="s">
        <v>534</v>
      </c>
      <c r="C133" s="73">
        <f t="shared" si="36"/>
        <v>0.3125</v>
      </c>
      <c r="D133" s="97">
        <v>31</v>
      </c>
      <c r="E133" s="97">
        <v>80</v>
      </c>
      <c r="F133" s="97">
        <v>28</v>
      </c>
      <c r="G133" s="97">
        <v>25</v>
      </c>
      <c r="H133" s="97">
        <v>4</v>
      </c>
      <c r="I133" s="97">
        <v>2</v>
      </c>
      <c r="J133" s="97">
        <v>2</v>
      </c>
      <c r="K133" s="97">
        <v>8</v>
      </c>
      <c r="L133" s="97">
        <v>15</v>
      </c>
      <c r="M133" s="97">
        <v>26</v>
      </c>
      <c r="N133" s="97">
        <v>0</v>
      </c>
      <c r="O133" s="97">
        <v>15</v>
      </c>
      <c r="P133" s="97">
        <v>0</v>
      </c>
      <c r="Q133" s="97">
        <v>0</v>
      </c>
      <c r="R133" s="97">
        <v>0</v>
      </c>
      <c r="S133" s="73">
        <f t="shared" si="37"/>
        <v>0.42105263157894735</v>
      </c>
      <c r="T133" s="73">
        <f t="shared" si="38"/>
        <v>0.48749999999999999</v>
      </c>
      <c r="U133" s="73">
        <f t="shared" si="39"/>
        <v>0.90855263157894739</v>
      </c>
    </row>
    <row r="134" spans="1:21" x14ac:dyDescent="0.2">
      <c r="A134" s="167">
        <v>24</v>
      </c>
      <c r="B134" s="200" t="s">
        <v>538</v>
      </c>
      <c r="C134" s="73">
        <f t="shared" si="36"/>
        <v>0.3</v>
      </c>
      <c r="D134" s="97">
        <v>15</v>
      </c>
      <c r="E134" s="97">
        <v>40</v>
      </c>
      <c r="F134" s="97">
        <v>5</v>
      </c>
      <c r="G134" s="97">
        <v>12</v>
      </c>
      <c r="H134" s="97">
        <v>2</v>
      </c>
      <c r="I134" s="97">
        <v>0</v>
      </c>
      <c r="J134" s="97">
        <v>0</v>
      </c>
      <c r="K134" s="97">
        <v>4</v>
      </c>
      <c r="L134" s="97">
        <v>3</v>
      </c>
      <c r="M134" s="97">
        <v>6</v>
      </c>
      <c r="N134" s="97">
        <v>0</v>
      </c>
      <c r="O134" s="97">
        <v>1</v>
      </c>
      <c r="P134" s="97">
        <v>0</v>
      </c>
      <c r="Q134" s="97">
        <v>0</v>
      </c>
      <c r="R134" s="97">
        <v>0</v>
      </c>
      <c r="S134" s="73">
        <f t="shared" si="37"/>
        <v>0.34883720930232559</v>
      </c>
      <c r="T134" s="73">
        <f t="shared" si="38"/>
        <v>0.35</v>
      </c>
      <c r="U134" s="73">
        <f t="shared" si="39"/>
        <v>0.69883720930232562</v>
      </c>
    </row>
    <row r="135" spans="1:21" x14ac:dyDescent="0.2">
      <c r="A135" s="167">
        <v>17</v>
      </c>
      <c r="B135" s="200" t="s">
        <v>539</v>
      </c>
      <c r="C135" s="73">
        <f t="shared" si="36"/>
        <v>0.29629629629629628</v>
      </c>
      <c r="D135" s="97">
        <v>25</v>
      </c>
      <c r="E135" s="97">
        <v>54</v>
      </c>
      <c r="F135" s="97">
        <v>14</v>
      </c>
      <c r="G135" s="97">
        <v>16</v>
      </c>
      <c r="H135" s="97">
        <v>0</v>
      </c>
      <c r="I135" s="97">
        <v>0</v>
      </c>
      <c r="J135" s="97">
        <v>0</v>
      </c>
      <c r="K135" s="97">
        <v>4</v>
      </c>
      <c r="L135" s="97">
        <v>6</v>
      </c>
      <c r="M135" s="97">
        <v>8</v>
      </c>
      <c r="N135" s="97">
        <v>0</v>
      </c>
      <c r="O135" s="97">
        <v>5</v>
      </c>
      <c r="P135" s="97">
        <v>1</v>
      </c>
      <c r="Q135" s="97">
        <v>0</v>
      </c>
      <c r="R135" s="97">
        <v>1</v>
      </c>
      <c r="S135" s="73">
        <f t="shared" si="37"/>
        <v>0.36065573770491804</v>
      </c>
      <c r="T135" s="73">
        <f t="shared" si="38"/>
        <v>0.29629629629629628</v>
      </c>
      <c r="U135" s="73">
        <f t="shared" si="39"/>
        <v>0.65695203400121427</v>
      </c>
    </row>
    <row r="136" spans="1:21" x14ac:dyDescent="0.2">
      <c r="A136" s="167">
        <v>27</v>
      </c>
      <c r="B136" s="200" t="s">
        <v>533</v>
      </c>
      <c r="C136" s="73">
        <f t="shared" si="36"/>
        <v>0.29411764705882354</v>
      </c>
      <c r="D136" s="97">
        <v>64</v>
      </c>
      <c r="E136" s="97">
        <v>119</v>
      </c>
      <c r="F136" s="97">
        <v>22</v>
      </c>
      <c r="G136" s="97">
        <v>35</v>
      </c>
      <c r="H136" s="97">
        <v>5</v>
      </c>
      <c r="I136" s="97">
        <v>0</v>
      </c>
      <c r="J136" s="97">
        <v>0</v>
      </c>
      <c r="K136" s="97">
        <v>12</v>
      </c>
      <c r="L136" s="97">
        <v>14</v>
      </c>
      <c r="M136" s="97">
        <v>29</v>
      </c>
      <c r="N136" s="97">
        <v>4</v>
      </c>
      <c r="O136" s="97">
        <v>9</v>
      </c>
      <c r="P136" s="97">
        <v>1</v>
      </c>
      <c r="Q136" s="97">
        <v>0</v>
      </c>
      <c r="R136" s="97">
        <v>0</v>
      </c>
      <c r="S136" s="73">
        <f t="shared" si="37"/>
        <v>0.38686131386861317</v>
      </c>
      <c r="T136" s="73">
        <f t="shared" si="38"/>
        <v>0.33613445378151263</v>
      </c>
      <c r="U136" s="73">
        <f t="shared" si="39"/>
        <v>0.72299576765012574</v>
      </c>
    </row>
    <row r="137" spans="1:21" x14ac:dyDescent="0.2">
      <c r="A137" s="167">
        <v>15</v>
      </c>
      <c r="B137" s="200" t="s">
        <v>545</v>
      </c>
      <c r="C137" s="73">
        <f t="shared" si="36"/>
        <v>0.2734375</v>
      </c>
      <c r="D137" s="97">
        <v>53</v>
      </c>
      <c r="E137" s="97">
        <v>128</v>
      </c>
      <c r="F137" s="97">
        <v>25</v>
      </c>
      <c r="G137" s="97">
        <v>35</v>
      </c>
      <c r="H137" s="97">
        <v>3</v>
      </c>
      <c r="I137" s="97">
        <v>0</v>
      </c>
      <c r="J137" s="97">
        <v>0</v>
      </c>
      <c r="K137" s="97">
        <v>16</v>
      </c>
      <c r="L137" s="97">
        <v>13</v>
      </c>
      <c r="M137" s="97">
        <v>28</v>
      </c>
      <c r="N137" s="97">
        <v>2</v>
      </c>
      <c r="O137" s="97">
        <v>9</v>
      </c>
      <c r="P137" s="97">
        <v>0</v>
      </c>
      <c r="Q137" s="97">
        <v>0</v>
      </c>
      <c r="R137" s="97">
        <v>1</v>
      </c>
      <c r="S137" s="73">
        <f t="shared" si="37"/>
        <v>0.34722222222222221</v>
      </c>
      <c r="T137" s="73">
        <f t="shared" si="38"/>
        <v>0.296875</v>
      </c>
      <c r="U137" s="73">
        <f t="shared" si="39"/>
        <v>0.64409722222222221</v>
      </c>
    </row>
    <row r="138" spans="1:21" x14ac:dyDescent="0.2">
      <c r="A138" s="167">
        <v>30</v>
      </c>
      <c r="B138" s="200" t="s">
        <v>437</v>
      </c>
      <c r="C138" s="73">
        <f t="shared" si="36"/>
        <v>0.26190476190476192</v>
      </c>
      <c r="D138" s="97">
        <v>54</v>
      </c>
      <c r="E138" s="97">
        <v>126</v>
      </c>
      <c r="F138" s="97">
        <v>12</v>
      </c>
      <c r="G138" s="97">
        <v>33</v>
      </c>
      <c r="H138" s="97">
        <v>2</v>
      </c>
      <c r="I138" s="97">
        <v>0</v>
      </c>
      <c r="J138" s="97">
        <v>0</v>
      </c>
      <c r="K138" s="97">
        <v>28</v>
      </c>
      <c r="L138" s="97">
        <v>14</v>
      </c>
      <c r="M138" s="97">
        <v>20</v>
      </c>
      <c r="N138" s="97">
        <v>1</v>
      </c>
      <c r="O138" s="97">
        <v>0</v>
      </c>
      <c r="P138" s="97">
        <v>0</v>
      </c>
      <c r="Q138" s="97">
        <v>0</v>
      </c>
      <c r="R138" s="97">
        <v>1</v>
      </c>
      <c r="S138" s="73">
        <f t="shared" si="37"/>
        <v>0.3380281690140845</v>
      </c>
      <c r="T138" s="73">
        <f t="shared" si="38"/>
        <v>0.27777777777777779</v>
      </c>
      <c r="U138" s="73">
        <f t="shared" si="39"/>
        <v>0.61580594679186229</v>
      </c>
    </row>
    <row r="139" spans="1:21" x14ac:dyDescent="0.2">
      <c r="A139" s="167">
        <v>5</v>
      </c>
      <c r="B139" s="200" t="s">
        <v>541</v>
      </c>
      <c r="C139" s="73">
        <f t="shared" si="36"/>
        <v>0.25641025641025639</v>
      </c>
      <c r="D139" s="97">
        <v>16</v>
      </c>
      <c r="E139" s="97">
        <v>39</v>
      </c>
      <c r="F139" s="97">
        <v>9</v>
      </c>
      <c r="G139" s="97">
        <v>10</v>
      </c>
      <c r="H139" s="97">
        <v>1</v>
      </c>
      <c r="I139" s="97">
        <v>1</v>
      </c>
      <c r="J139" s="97">
        <v>0</v>
      </c>
      <c r="K139" s="97">
        <v>4</v>
      </c>
      <c r="L139" s="97">
        <v>8</v>
      </c>
      <c r="M139" s="97">
        <v>13</v>
      </c>
      <c r="N139" s="97">
        <v>2</v>
      </c>
      <c r="O139" s="97">
        <v>3</v>
      </c>
      <c r="P139" s="97">
        <v>1</v>
      </c>
      <c r="Q139" s="97">
        <v>0</v>
      </c>
      <c r="R139" s="97">
        <v>0</v>
      </c>
      <c r="S139" s="73">
        <f t="shared" si="37"/>
        <v>0.40816326530612246</v>
      </c>
      <c r="T139" s="73">
        <f t="shared" si="38"/>
        <v>0.33333333333333331</v>
      </c>
      <c r="U139" s="73">
        <f t="shared" si="39"/>
        <v>0.74149659863945572</v>
      </c>
    </row>
    <row r="140" spans="1:21" x14ac:dyDescent="0.2">
      <c r="A140" s="167"/>
      <c r="B140" s="200" t="s">
        <v>542</v>
      </c>
      <c r="C140" s="73">
        <f t="shared" si="36"/>
        <v>0.25</v>
      </c>
      <c r="D140" s="97">
        <v>1</v>
      </c>
      <c r="E140" s="97">
        <v>4</v>
      </c>
      <c r="F140" s="97">
        <v>1</v>
      </c>
      <c r="G140" s="97">
        <v>1</v>
      </c>
      <c r="H140" s="97">
        <v>0</v>
      </c>
      <c r="I140" s="97">
        <v>0</v>
      </c>
      <c r="J140" s="97">
        <v>0</v>
      </c>
      <c r="K140" s="97">
        <v>0</v>
      </c>
      <c r="L140" s="97">
        <v>0</v>
      </c>
      <c r="M140" s="97">
        <v>2</v>
      </c>
      <c r="N140" s="97">
        <v>0</v>
      </c>
      <c r="O140" s="97">
        <v>0</v>
      </c>
      <c r="P140" s="97">
        <v>0</v>
      </c>
      <c r="Q140" s="97">
        <v>0</v>
      </c>
      <c r="R140" s="97">
        <v>0</v>
      </c>
      <c r="S140" s="73">
        <f t="shared" si="37"/>
        <v>0.25</v>
      </c>
      <c r="T140" s="73">
        <f t="shared" si="38"/>
        <v>0.25</v>
      </c>
      <c r="U140" s="73">
        <f t="shared" si="39"/>
        <v>0.5</v>
      </c>
    </row>
    <row r="141" spans="1:21" x14ac:dyDescent="0.2">
      <c r="A141" s="167">
        <v>99</v>
      </c>
      <c r="B141" s="200" t="s">
        <v>546</v>
      </c>
      <c r="C141" s="73">
        <f t="shared" si="36"/>
        <v>0.24615384615384617</v>
      </c>
      <c r="D141" s="97">
        <v>54</v>
      </c>
      <c r="E141" s="97">
        <v>130</v>
      </c>
      <c r="F141" s="97">
        <v>20</v>
      </c>
      <c r="G141" s="97">
        <v>32</v>
      </c>
      <c r="H141" s="97">
        <v>4</v>
      </c>
      <c r="I141" s="97">
        <v>1</v>
      </c>
      <c r="J141" s="97">
        <v>0</v>
      </c>
      <c r="K141" s="97">
        <v>21</v>
      </c>
      <c r="L141" s="97">
        <v>13</v>
      </c>
      <c r="M141" s="97">
        <v>21</v>
      </c>
      <c r="N141" s="97">
        <v>2</v>
      </c>
      <c r="O141" s="97">
        <v>2</v>
      </c>
      <c r="P141" s="97">
        <v>1</v>
      </c>
      <c r="Q141" s="97">
        <v>0</v>
      </c>
      <c r="R141" s="97">
        <v>0</v>
      </c>
      <c r="S141" s="73">
        <f t="shared" si="37"/>
        <v>0.32413793103448274</v>
      </c>
      <c r="T141" s="73">
        <f t="shared" si="38"/>
        <v>0.29230769230769232</v>
      </c>
      <c r="U141" s="73">
        <f t="shared" si="39"/>
        <v>0.61644562334217512</v>
      </c>
    </row>
    <row r="142" spans="1:21" x14ac:dyDescent="0.2">
      <c r="A142" s="167">
        <v>8</v>
      </c>
      <c r="B142" s="200" t="s">
        <v>540</v>
      </c>
      <c r="C142" s="73">
        <f t="shared" si="36"/>
        <v>0.23809523809523808</v>
      </c>
      <c r="D142" s="97">
        <v>63</v>
      </c>
      <c r="E142" s="97">
        <v>105</v>
      </c>
      <c r="F142" s="97">
        <v>18</v>
      </c>
      <c r="G142" s="97">
        <v>25</v>
      </c>
      <c r="H142" s="97">
        <v>2</v>
      </c>
      <c r="I142" s="97">
        <v>0</v>
      </c>
      <c r="J142" s="97">
        <v>0</v>
      </c>
      <c r="K142" s="97">
        <v>13</v>
      </c>
      <c r="L142" s="97">
        <v>10</v>
      </c>
      <c r="M142" s="97">
        <v>29</v>
      </c>
      <c r="N142" s="97">
        <v>2</v>
      </c>
      <c r="O142" s="97">
        <v>7</v>
      </c>
      <c r="P142" s="97">
        <v>2</v>
      </c>
      <c r="Q142" s="97">
        <v>0</v>
      </c>
      <c r="R142" s="97">
        <v>2</v>
      </c>
      <c r="S142" s="73">
        <f t="shared" si="37"/>
        <v>0.31092436974789917</v>
      </c>
      <c r="T142" s="73">
        <f t="shared" si="38"/>
        <v>0.25714285714285712</v>
      </c>
      <c r="U142" s="73">
        <f t="shared" si="39"/>
        <v>0.56806722689075628</v>
      </c>
    </row>
    <row r="143" spans="1:21" x14ac:dyDescent="0.2">
      <c r="A143" s="167">
        <v>18</v>
      </c>
      <c r="B143" s="200" t="s">
        <v>543</v>
      </c>
      <c r="C143" s="73">
        <f t="shared" si="36"/>
        <v>0.23076923076923078</v>
      </c>
      <c r="D143" s="97">
        <v>22</v>
      </c>
      <c r="E143" s="97">
        <v>39</v>
      </c>
      <c r="F143" s="97">
        <v>4</v>
      </c>
      <c r="G143" s="97">
        <v>9</v>
      </c>
      <c r="H143" s="97">
        <v>1</v>
      </c>
      <c r="I143" s="97">
        <v>0</v>
      </c>
      <c r="J143" s="97">
        <v>0</v>
      </c>
      <c r="K143" s="97">
        <v>5</v>
      </c>
      <c r="L143" s="97">
        <v>1</v>
      </c>
      <c r="M143" s="97">
        <v>20</v>
      </c>
      <c r="N143" s="97">
        <v>5</v>
      </c>
      <c r="O143" s="97">
        <v>0</v>
      </c>
      <c r="P143" s="97">
        <v>0</v>
      </c>
      <c r="Q143" s="97">
        <v>0</v>
      </c>
      <c r="R143" s="97">
        <v>0</v>
      </c>
      <c r="S143" s="73">
        <f t="shared" si="37"/>
        <v>0.33333333333333331</v>
      </c>
      <c r="T143" s="73">
        <f t="shared" si="38"/>
        <v>0.25641025641025639</v>
      </c>
      <c r="U143" s="73">
        <f t="shared" si="39"/>
        <v>0.58974358974358965</v>
      </c>
    </row>
    <row r="144" spans="1:21" x14ac:dyDescent="0.2">
      <c r="A144" s="167">
        <v>6</v>
      </c>
      <c r="B144" s="200" t="s">
        <v>544</v>
      </c>
      <c r="C144" s="73">
        <f t="shared" si="36"/>
        <v>0.22222222222222221</v>
      </c>
      <c r="D144" s="97">
        <v>13</v>
      </c>
      <c r="E144" s="97">
        <v>36</v>
      </c>
      <c r="F144" s="97">
        <v>1</v>
      </c>
      <c r="G144" s="97">
        <v>8</v>
      </c>
      <c r="H144" s="97">
        <v>0</v>
      </c>
      <c r="I144" s="97">
        <v>0</v>
      </c>
      <c r="J144" s="97">
        <v>0</v>
      </c>
      <c r="K144" s="97">
        <v>1</v>
      </c>
      <c r="L144" s="97">
        <v>1</v>
      </c>
      <c r="M144" s="97">
        <v>10</v>
      </c>
      <c r="N144" s="97">
        <v>0</v>
      </c>
      <c r="O144" s="97">
        <v>0</v>
      </c>
      <c r="P144" s="97">
        <v>0</v>
      </c>
      <c r="Q144" s="97">
        <v>0</v>
      </c>
      <c r="R144" s="97">
        <v>0</v>
      </c>
      <c r="S144" s="73">
        <f t="shared" si="37"/>
        <v>0.24324324324324326</v>
      </c>
      <c r="T144" s="73">
        <f t="shared" si="38"/>
        <v>0.22222222222222221</v>
      </c>
      <c r="U144" s="73">
        <f t="shared" si="39"/>
        <v>0.46546546546546547</v>
      </c>
    </row>
    <row r="145" spans="1:21" x14ac:dyDescent="0.2">
      <c r="A145" s="167">
        <v>33</v>
      </c>
      <c r="B145" s="200" t="s">
        <v>549</v>
      </c>
      <c r="C145" s="73">
        <f t="shared" si="36"/>
        <v>0.17808219178082191</v>
      </c>
      <c r="D145" s="97">
        <v>53</v>
      </c>
      <c r="E145" s="97">
        <v>73</v>
      </c>
      <c r="F145" s="97">
        <v>16</v>
      </c>
      <c r="G145" s="97">
        <v>13</v>
      </c>
      <c r="H145" s="97">
        <v>2</v>
      </c>
      <c r="I145" s="97">
        <v>0</v>
      </c>
      <c r="J145" s="97">
        <v>0</v>
      </c>
      <c r="K145" s="97">
        <v>8</v>
      </c>
      <c r="L145" s="97">
        <v>16</v>
      </c>
      <c r="M145" s="97">
        <v>31</v>
      </c>
      <c r="N145" s="97">
        <v>5</v>
      </c>
      <c r="O145" s="97">
        <v>10</v>
      </c>
      <c r="P145" s="97">
        <v>0</v>
      </c>
      <c r="Q145" s="97">
        <v>0</v>
      </c>
      <c r="R145" s="97">
        <v>2</v>
      </c>
      <c r="S145" s="73">
        <f t="shared" si="37"/>
        <v>0.35416666666666669</v>
      </c>
      <c r="T145" s="73">
        <f t="shared" si="38"/>
        <v>0.20547945205479451</v>
      </c>
      <c r="U145" s="73">
        <f t="shared" si="39"/>
        <v>0.55964611872146119</v>
      </c>
    </row>
    <row r="146" spans="1:21" x14ac:dyDescent="0.2">
      <c r="A146" s="167">
        <v>72</v>
      </c>
      <c r="B146" s="200" t="s">
        <v>547</v>
      </c>
      <c r="C146" s="73">
        <f t="shared" si="36"/>
        <v>0.17543859649122806</v>
      </c>
      <c r="D146" s="97">
        <v>24</v>
      </c>
      <c r="E146" s="97">
        <v>57</v>
      </c>
      <c r="F146" s="97">
        <v>8</v>
      </c>
      <c r="G146" s="97">
        <v>10</v>
      </c>
      <c r="H146" s="97">
        <v>0</v>
      </c>
      <c r="I146" s="97">
        <v>0</v>
      </c>
      <c r="J146" s="97">
        <v>0</v>
      </c>
      <c r="K146" s="97">
        <v>8</v>
      </c>
      <c r="L146" s="97">
        <v>4</v>
      </c>
      <c r="M146" s="97">
        <v>22</v>
      </c>
      <c r="N146" s="97">
        <v>4</v>
      </c>
      <c r="O146" s="97">
        <v>0</v>
      </c>
      <c r="P146" s="97">
        <v>0</v>
      </c>
      <c r="Q146" s="97">
        <v>0</v>
      </c>
      <c r="R146" s="97">
        <v>0</v>
      </c>
      <c r="S146" s="73">
        <f t="shared" si="37"/>
        <v>0.27692307692307694</v>
      </c>
      <c r="T146" s="73">
        <f t="shared" si="38"/>
        <v>0.17543859649122806</v>
      </c>
      <c r="U146" s="73">
        <f t="shared" si="39"/>
        <v>0.452361673414305</v>
      </c>
    </row>
    <row r="147" spans="1:21" x14ac:dyDescent="0.2">
      <c r="A147" s="167">
        <v>42</v>
      </c>
      <c r="B147" s="200" t="s">
        <v>548</v>
      </c>
      <c r="C147" s="73">
        <f t="shared" si="36"/>
        <v>0.15</v>
      </c>
      <c r="D147" s="97">
        <v>12</v>
      </c>
      <c r="E147" s="97">
        <v>20</v>
      </c>
      <c r="F147" s="97">
        <v>6</v>
      </c>
      <c r="G147" s="97">
        <v>3</v>
      </c>
      <c r="H147" s="97">
        <v>1</v>
      </c>
      <c r="I147" s="97">
        <v>0</v>
      </c>
      <c r="J147" s="97">
        <v>0</v>
      </c>
      <c r="K147" s="97">
        <v>0</v>
      </c>
      <c r="L147" s="97">
        <v>4</v>
      </c>
      <c r="M147" s="97">
        <v>9</v>
      </c>
      <c r="N147" s="97">
        <v>2</v>
      </c>
      <c r="O147" s="97">
        <v>1</v>
      </c>
      <c r="P147" s="97">
        <v>0</v>
      </c>
      <c r="Q147" s="97">
        <v>0</v>
      </c>
      <c r="R147" s="97">
        <v>0</v>
      </c>
      <c r="S147" s="73">
        <f t="shared" si="37"/>
        <v>0.34615384615384615</v>
      </c>
      <c r="T147" s="73">
        <f t="shared" si="38"/>
        <v>0.2</v>
      </c>
      <c r="U147" s="73">
        <f t="shared" si="39"/>
        <v>0.54615384615384621</v>
      </c>
    </row>
    <row r="148" spans="1:21" x14ac:dyDescent="0.2">
      <c r="A148" s="167"/>
      <c r="B148" s="200" t="s">
        <v>551</v>
      </c>
      <c r="C148" s="73">
        <f t="shared" si="36"/>
        <v>0</v>
      </c>
      <c r="D148" s="97">
        <v>1</v>
      </c>
      <c r="E148" s="97">
        <v>2</v>
      </c>
      <c r="F148" s="97">
        <v>0</v>
      </c>
      <c r="G148" s="97">
        <v>0</v>
      </c>
      <c r="H148" s="97">
        <v>0</v>
      </c>
      <c r="I148" s="97">
        <v>0</v>
      </c>
      <c r="J148" s="97">
        <v>0</v>
      </c>
      <c r="K148" s="97">
        <v>0</v>
      </c>
      <c r="L148" s="97">
        <v>0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0</v>
      </c>
      <c r="S148" s="73">
        <f t="shared" si="37"/>
        <v>0</v>
      </c>
      <c r="T148" s="73">
        <f t="shared" si="38"/>
        <v>0</v>
      </c>
      <c r="U148" s="73">
        <f t="shared" si="39"/>
        <v>0</v>
      </c>
    </row>
    <row r="149" spans="1:21" x14ac:dyDescent="0.2">
      <c r="A149" s="167"/>
      <c r="B149" s="200" t="s">
        <v>550</v>
      </c>
      <c r="C149" s="73">
        <f t="shared" si="36"/>
        <v>0</v>
      </c>
      <c r="D149" s="97">
        <v>2</v>
      </c>
      <c r="E149" s="97">
        <v>4</v>
      </c>
      <c r="F149" s="97">
        <v>0</v>
      </c>
      <c r="G149" s="97">
        <v>0</v>
      </c>
      <c r="H149" s="97">
        <v>0</v>
      </c>
      <c r="I149" s="97">
        <v>0</v>
      </c>
      <c r="J149" s="97">
        <v>0</v>
      </c>
      <c r="K149" s="97">
        <v>0</v>
      </c>
      <c r="L149" s="97">
        <v>0</v>
      </c>
      <c r="M149" s="97">
        <v>2</v>
      </c>
      <c r="N149" s="97">
        <v>0</v>
      </c>
      <c r="O149" s="97">
        <v>0</v>
      </c>
      <c r="P149" s="97">
        <v>0</v>
      </c>
      <c r="Q149" s="97">
        <v>0</v>
      </c>
      <c r="R149" s="97">
        <v>0</v>
      </c>
      <c r="S149" s="73">
        <f t="shared" si="37"/>
        <v>0</v>
      </c>
      <c r="T149" s="73">
        <f t="shared" si="38"/>
        <v>0</v>
      </c>
      <c r="U149" s="73">
        <f t="shared" si="39"/>
        <v>0</v>
      </c>
    </row>
    <row r="150" spans="1:21" x14ac:dyDescent="0.2">
      <c r="A150" s="101"/>
      <c r="B150" s="100" t="s">
        <v>110</v>
      </c>
      <c r="C150" s="75">
        <f t="shared" si="36"/>
        <v>0.28719008264462809</v>
      </c>
      <c r="D150" s="101" t="s">
        <v>19</v>
      </c>
      <c r="E150" s="101">
        <f t="shared" ref="E150:R150" si="40">SUM(E127:E149)</f>
        <v>1452</v>
      </c>
      <c r="F150" s="101">
        <f t="shared" si="40"/>
        <v>286</v>
      </c>
      <c r="G150" s="101">
        <f t="shared" si="40"/>
        <v>417</v>
      </c>
      <c r="H150" s="101">
        <f t="shared" si="40"/>
        <v>63</v>
      </c>
      <c r="I150" s="101">
        <f t="shared" si="40"/>
        <v>8</v>
      </c>
      <c r="J150" s="101">
        <f t="shared" si="40"/>
        <v>3</v>
      </c>
      <c r="K150" s="101">
        <f t="shared" si="40"/>
        <v>210</v>
      </c>
      <c r="L150" s="101">
        <f t="shared" si="40"/>
        <v>169</v>
      </c>
      <c r="M150" s="101">
        <f t="shared" si="40"/>
        <v>336</v>
      </c>
      <c r="N150" s="101">
        <f t="shared" si="40"/>
        <v>45</v>
      </c>
      <c r="O150" s="101">
        <f t="shared" si="40"/>
        <v>106</v>
      </c>
      <c r="P150" s="101">
        <f t="shared" si="40"/>
        <v>10</v>
      </c>
      <c r="Q150" s="101">
        <f t="shared" si="40"/>
        <v>0</v>
      </c>
      <c r="R150" s="101">
        <f t="shared" si="40"/>
        <v>9</v>
      </c>
      <c r="S150" s="75">
        <f t="shared" ref="S150" si="41">(G150+L150+N150)/(E150+L150+N150+Q150+R150)</f>
        <v>0.37671641791044774</v>
      </c>
      <c r="T150" s="75">
        <f t="shared" ref="T150" si="42">(G150+H150+2*I150+3*J150)/E150</f>
        <v>0.34779614325068869</v>
      </c>
      <c r="U150" s="75">
        <f t="shared" ref="U150" si="43">S150+T150</f>
        <v>0.72451256116113649</v>
      </c>
    </row>
    <row r="152" spans="1:21" ht="18.75" x14ac:dyDescent="0.25">
      <c r="A152" s="8" t="s">
        <v>574</v>
      </c>
    </row>
    <row r="153" spans="1:21" x14ac:dyDescent="0.2">
      <c r="A153" s="110" t="s">
        <v>62</v>
      </c>
      <c r="B153" s="110" t="s">
        <v>63</v>
      </c>
      <c r="C153" s="113" t="s">
        <v>65</v>
      </c>
      <c r="D153" s="113" t="s">
        <v>117</v>
      </c>
      <c r="E153" s="113" t="s">
        <v>118</v>
      </c>
      <c r="F153" s="113" t="s">
        <v>68</v>
      </c>
      <c r="G153" s="113" t="s">
        <v>119</v>
      </c>
      <c r="H153" s="113" t="s">
        <v>69</v>
      </c>
      <c r="I153" s="113" t="s">
        <v>74</v>
      </c>
      <c r="J153" s="113" t="s">
        <v>76</v>
      </c>
      <c r="K153" s="113" t="s">
        <v>75</v>
      </c>
      <c r="L153" s="113" t="s">
        <v>120</v>
      </c>
      <c r="M153" s="113" t="s">
        <v>121</v>
      </c>
      <c r="N153" s="113" t="s">
        <v>122</v>
      </c>
      <c r="O153" s="113" t="s">
        <v>123</v>
      </c>
      <c r="P153" s="113" t="s">
        <v>125</v>
      </c>
      <c r="Q153" s="113" t="s">
        <v>126</v>
      </c>
    </row>
    <row r="154" spans="1:21" x14ac:dyDescent="0.2">
      <c r="A154" s="167"/>
      <c r="B154" s="200" t="s">
        <v>520</v>
      </c>
      <c r="C154" s="97">
        <v>1</v>
      </c>
      <c r="D154" s="97">
        <v>0</v>
      </c>
      <c r="E154" s="78">
        <v>0.33329999999999999</v>
      </c>
      <c r="F154" s="97">
        <v>0</v>
      </c>
      <c r="G154" s="97">
        <v>0</v>
      </c>
      <c r="H154" s="97">
        <v>0</v>
      </c>
      <c r="I154" s="97">
        <v>0</v>
      </c>
      <c r="J154" s="97">
        <v>0</v>
      </c>
      <c r="K154" s="97">
        <v>0</v>
      </c>
      <c r="L154" s="97">
        <v>0</v>
      </c>
      <c r="M154" s="97">
        <v>0</v>
      </c>
      <c r="N154" s="97">
        <v>0</v>
      </c>
      <c r="O154" s="97">
        <v>0</v>
      </c>
      <c r="P154" s="78">
        <f t="shared" ref="P154:P172" si="44">7*(G154/E154)</f>
        <v>0</v>
      </c>
      <c r="Q154" s="78">
        <f t="shared" ref="Q154:Q172" si="45">(H154+I154)/E154</f>
        <v>0</v>
      </c>
    </row>
    <row r="155" spans="1:21" x14ac:dyDescent="0.2">
      <c r="A155" s="167">
        <v>17</v>
      </c>
      <c r="B155" s="200" t="s">
        <v>539</v>
      </c>
      <c r="C155" s="176">
        <v>1</v>
      </c>
      <c r="D155" s="176">
        <v>0</v>
      </c>
      <c r="E155" s="176">
        <v>0.33</v>
      </c>
      <c r="F155" s="176">
        <v>0</v>
      </c>
      <c r="G155" s="176">
        <v>0</v>
      </c>
      <c r="H155" s="176">
        <v>0</v>
      </c>
      <c r="I155" s="176">
        <v>1</v>
      </c>
      <c r="J155" s="176">
        <v>0</v>
      </c>
      <c r="K155" s="176">
        <v>1</v>
      </c>
      <c r="L155" s="176">
        <v>0</v>
      </c>
      <c r="M155" s="176">
        <v>0</v>
      </c>
      <c r="N155" s="176">
        <v>0</v>
      </c>
      <c r="O155" s="176">
        <v>0</v>
      </c>
      <c r="P155" s="78">
        <f t="shared" si="44"/>
        <v>0</v>
      </c>
      <c r="Q155" s="78">
        <f t="shared" si="45"/>
        <v>3.0303030303030303</v>
      </c>
    </row>
    <row r="156" spans="1:21" x14ac:dyDescent="0.2">
      <c r="A156" s="167">
        <v>11</v>
      </c>
      <c r="B156" s="200" t="s">
        <v>519</v>
      </c>
      <c r="C156" s="97">
        <v>2</v>
      </c>
      <c r="D156" s="97">
        <v>0</v>
      </c>
      <c r="E156" s="78">
        <v>1.333</v>
      </c>
      <c r="F156" s="97">
        <v>1</v>
      </c>
      <c r="G156" s="97">
        <v>1</v>
      </c>
      <c r="H156" s="97">
        <v>0</v>
      </c>
      <c r="I156" s="97">
        <v>5</v>
      </c>
      <c r="J156" s="97">
        <v>0</v>
      </c>
      <c r="K156" s="97">
        <v>1</v>
      </c>
      <c r="L156" s="97">
        <v>0</v>
      </c>
      <c r="M156" s="97">
        <v>0</v>
      </c>
      <c r="N156" s="97">
        <v>0</v>
      </c>
      <c r="O156" s="97">
        <v>0</v>
      </c>
      <c r="P156" s="78">
        <f t="shared" si="44"/>
        <v>5.2513128282070518</v>
      </c>
      <c r="Q156" s="78">
        <f t="shared" si="45"/>
        <v>3.7509377344336086</v>
      </c>
    </row>
    <row r="157" spans="1:21" x14ac:dyDescent="0.2">
      <c r="A157" s="167">
        <v>99</v>
      </c>
      <c r="B157" s="200" t="s">
        <v>523</v>
      </c>
      <c r="C157" s="97">
        <v>19</v>
      </c>
      <c r="D157" s="97">
        <v>17</v>
      </c>
      <c r="E157" s="78">
        <v>74.333299999999994</v>
      </c>
      <c r="F157" s="97">
        <v>71</v>
      </c>
      <c r="G157" s="97">
        <v>63</v>
      </c>
      <c r="H157" s="97">
        <v>98</v>
      </c>
      <c r="I157" s="97">
        <v>34</v>
      </c>
      <c r="J157" s="97">
        <v>8</v>
      </c>
      <c r="K157" s="97">
        <v>51</v>
      </c>
      <c r="L157" s="97">
        <v>2</v>
      </c>
      <c r="M157" s="97">
        <v>4</v>
      </c>
      <c r="N157" s="97">
        <v>8</v>
      </c>
      <c r="O157" s="97">
        <v>0</v>
      </c>
      <c r="P157" s="78">
        <f t="shared" si="44"/>
        <v>5.9327380864296355</v>
      </c>
      <c r="Q157" s="78">
        <f t="shared" si="45"/>
        <v>1.7757855496796189</v>
      </c>
    </row>
    <row r="158" spans="1:21" x14ac:dyDescent="0.2">
      <c r="A158" s="167">
        <v>24</v>
      </c>
      <c r="B158" s="200" t="s">
        <v>275</v>
      </c>
      <c r="C158" s="97">
        <v>4</v>
      </c>
      <c r="D158" s="97">
        <v>0</v>
      </c>
      <c r="E158" s="97">
        <v>11.666600000000001</v>
      </c>
      <c r="F158" s="97">
        <v>15</v>
      </c>
      <c r="G158" s="97">
        <v>11</v>
      </c>
      <c r="H158" s="97">
        <v>12</v>
      </c>
      <c r="I158" s="97">
        <v>15</v>
      </c>
      <c r="J158" s="97">
        <v>3</v>
      </c>
      <c r="K158" s="97">
        <v>8</v>
      </c>
      <c r="L158" s="97">
        <v>0</v>
      </c>
      <c r="M158" s="97">
        <v>1</v>
      </c>
      <c r="N158" s="97">
        <v>0</v>
      </c>
      <c r="O158" s="97">
        <v>0</v>
      </c>
      <c r="P158" s="78">
        <f t="shared" si="44"/>
        <v>6.6000377145012248</v>
      </c>
      <c r="Q158" s="78">
        <f t="shared" si="45"/>
        <v>2.3142989388510791</v>
      </c>
    </row>
    <row r="159" spans="1:21" x14ac:dyDescent="0.2">
      <c r="A159" s="167">
        <v>30</v>
      </c>
      <c r="B159" s="200" t="s">
        <v>524</v>
      </c>
      <c r="C159" s="97">
        <v>19</v>
      </c>
      <c r="D159" s="97">
        <v>7</v>
      </c>
      <c r="E159" s="78">
        <v>56.666600000000003</v>
      </c>
      <c r="F159" s="97">
        <v>67</v>
      </c>
      <c r="G159" s="97">
        <v>54</v>
      </c>
      <c r="H159" s="97">
        <v>76</v>
      </c>
      <c r="I159" s="97">
        <v>41</v>
      </c>
      <c r="J159" s="97">
        <v>20</v>
      </c>
      <c r="K159" s="97">
        <v>28</v>
      </c>
      <c r="L159" s="97">
        <v>1</v>
      </c>
      <c r="M159" s="97">
        <v>4</v>
      </c>
      <c r="N159" s="97">
        <v>5</v>
      </c>
      <c r="O159" s="97">
        <v>2</v>
      </c>
      <c r="P159" s="78">
        <f t="shared" si="44"/>
        <v>6.6705960830542148</v>
      </c>
      <c r="Q159" s="78">
        <f t="shared" si="45"/>
        <v>2.0647083114215428</v>
      </c>
    </row>
    <row r="160" spans="1:21" x14ac:dyDescent="0.2">
      <c r="A160" s="167"/>
      <c r="B160" s="200" t="s">
        <v>522</v>
      </c>
      <c r="C160" s="97">
        <v>1</v>
      </c>
      <c r="D160" s="97">
        <v>1</v>
      </c>
      <c r="E160" s="97">
        <v>4</v>
      </c>
      <c r="F160" s="97">
        <v>4</v>
      </c>
      <c r="G160" s="97">
        <v>4</v>
      </c>
      <c r="H160" s="97">
        <v>7</v>
      </c>
      <c r="I160" s="97">
        <v>5</v>
      </c>
      <c r="J160" s="97">
        <v>0</v>
      </c>
      <c r="K160" s="97">
        <v>3</v>
      </c>
      <c r="L160" s="97">
        <v>0</v>
      </c>
      <c r="M160" s="97">
        <v>0</v>
      </c>
      <c r="N160" s="97">
        <v>0</v>
      </c>
      <c r="O160" s="97">
        <v>0</v>
      </c>
      <c r="P160" s="78">
        <f t="shared" si="44"/>
        <v>7</v>
      </c>
      <c r="Q160" s="78">
        <f t="shared" si="45"/>
        <v>3</v>
      </c>
    </row>
    <row r="161" spans="1:17" x14ac:dyDescent="0.2">
      <c r="A161" s="167">
        <v>27</v>
      </c>
      <c r="B161" s="200" t="s">
        <v>270</v>
      </c>
      <c r="C161" s="97">
        <v>27</v>
      </c>
      <c r="D161" s="97">
        <v>19</v>
      </c>
      <c r="E161" s="97">
        <v>75</v>
      </c>
      <c r="F161" s="97">
        <v>102</v>
      </c>
      <c r="G161" s="97">
        <v>77</v>
      </c>
      <c r="H161" s="97">
        <v>116</v>
      </c>
      <c r="I161" s="97">
        <v>59</v>
      </c>
      <c r="J161" s="97">
        <v>5</v>
      </c>
      <c r="K161" s="97">
        <v>48</v>
      </c>
      <c r="L161" s="97">
        <v>2</v>
      </c>
      <c r="M161" s="97">
        <v>1</v>
      </c>
      <c r="N161" s="97">
        <v>12</v>
      </c>
      <c r="O161" s="97">
        <v>0</v>
      </c>
      <c r="P161" s="78">
        <f t="shared" si="44"/>
        <v>7.1866666666666665</v>
      </c>
      <c r="Q161" s="78">
        <f t="shared" si="45"/>
        <v>2.3333333333333335</v>
      </c>
    </row>
    <row r="162" spans="1:17" x14ac:dyDescent="0.2">
      <c r="A162" s="167">
        <v>8</v>
      </c>
      <c r="B162" s="200" t="s">
        <v>521</v>
      </c>
      <c r="C162" s="97">
        <v>31</v>
      </c>
      <c r="D162" s="97">
        <v>15</v>
      </c>
      <c r="E162" s="97">
        <v>83</v>
      </c>
      <c r="F162" s="97">
        <v>102</v>
      </c>
      <c r="G162" s="97">
        <v>87</v>
      </c>
      <c r="H162" s="97">
        <v>137</v>
      </c>
      <c r="I162" s="97">
        <v>36</v>
      </c>
      <c r="J162" s="97">
        <v>6</v>
      </c>
      <c r="K162" s="97">
        <v>68</v>
      </c>
      <c r="L162" s="97">
        <v>1</v>
      </c>
      <c r="M162" s="97">
        <v>5</v>
      </c>
      <c r="N162" s="97">
        <v>11</v>
      </c>
      <c r="O162" s="97">
        <v>0</v>
      </c>
      <c r="P162" s="78">
        <f t="shared" si="44"/>
        <v>7.3373493975903612</v>
      </c>
      <c r="Q162" s="78">
        <f t="shared" si="45"/>
        <v>2.0843373493975905</v>
      </c>
    </row>
    <row r="163" spans="1:17" x14ac:dyDescent="0.2">
      <c r="A163" s="167">
        <v>37</v>
      </c>
      <c r="B163" s="200" t="s">
        <v>271</v>
      </c>
      <c r="C163" s="97">
        <v>4</v>
      </c>
      <c r="D163" s="97">
        <v>0</v>
      </c>
      <c r="E163" s="78">
        <v>7.33</v>
      </c>
      <c r="F163" s="97">
        <v>9</v>
      </c>
      <c r="G163" s="97">
        <v>8</v>
      </c>
      <c r="H163" s="97">
        <v>10</v>
      </c>
      <c r="I163" s="97">
        <v>11</v>
      </c>
      <c r="J163" s="97">
        <v>3</v>
      </c>
      <c r="K163" s="97">
        <v>6</v>
      </c>
      <c r="L163" s="97">
        <v>0</v>
      </c>
      <c r="M163" s="97">
        <v>0</v>
      </c>
      <c r="N163" s="97">
        <v>0</v>
      </c>
      <c r="O163" s="97">
        <v>0</v>
      </c>
      <c r="P163" s="78">
        <f t="shared" si="44"/>
        <v>7.6398362892223739</v>
      </c>
      <c r="Q163" s="78">
        <f t="shared" si="45"/>
        <v>2.8649386084583903</v>
      </c>
    </row>
    <row r="164" spans="1:17" x14ac:dyDescent="0.2">
      <c r="A164" s="167">
        <v>36</v>
      </c>
      <c r="B164" s="200" t="s">
        <v>249</v>
      </c>
      <c r="C164" s="97">
        <v>2</v>
      </c>
      <c r="D164" s="97">
        <v>1</v>
      </c>
      <c r="E164" s="97">
        <v>5</v>
      </c>
      <c r="F164" s="97">
        <v>6</v>
      </c>
      <c r="G164" s="97">
        <v>6</v>
      </c>
      <c r="H164" s="97">
        <v>7</v>
      </c>
      <c r="I164" s="97">
        <v>3</v>
      </c>
      <c r="J164" s="97">
        <v>1</v>
      </c>
      <c r="K164" s="97">
        <v>5</v>
      </c>
      <c r="L164" s="97">
        <v>0</v>
      </c>
      <c r="M164" s="97">
        <v>0</v>
      </c>
      <c r="N164" s="97">
        <v>0</v>
      </c>
      <c r="O164" s="97">
        <v>0</v>
      </c>
      <c r="P164" s="78">
        <f t="shared" si="44"/>
        <v>8.4</v>
      </c>
      <c r="Q164" s="78">
        <f t="shared" si="45"/>
        <v>2</v>
      </c>
    </row>
    <row r="165" spans="1:17" x14ac:dyDescent="0.2">
      <c r="A165" s="167">
        <v>15</v>
      </c>
      <c r="B165" s="200" t="s">
        <v>525</v>
      </c>
      <c r="C165" s="97">
        <v>10</v>
      </c>
      <c r="D165" s="97">
        <v>3</v>
      </c>
      <c r="E165" s="78">
        <v>16.666</v>
      </c>
      <c r="F165" s="97">
        <v>22</v>
      </c>
      <c r="G165" s="97">
        <v>21</v>
      </c>
      <c r="H165" s="97">
        <v>18</v>
      </c>
      <c r="I165" s="97">
        <v>16</v>
      </c>
      <c r="J165" s="97">
        <v>4</v>
      </c>
      <c r="K165" s="97">
        <v>12</v>
      </c>
      <c r="L165" s="97">
        <v>0</v>
      </c>
      <c r="M165" s="97">
        <v>0</v>
      </c>
      <c r="N165" s="97">
        <v>2</v>
      </c>
      <c r="O165" s="97">
        <v>1</v>
      </c>
      <c r="P165" s="78">
        <f t="shared" si="44"/>
        <v>8.8203528141125638</v>
      </c>
      <c r="Q165" s="78">
        <f t="shared" si="45"/>
        <v>2.0400816032641305</v>
      </c>
    </row>
    <row r="166" spans="1:17" x14ac:dyDescent="0.2">
      <c r="A166" s="167">
        <v>19</v>
      </c>
      <c r="B166" s="200" t="s">
        <v>266</v>
      </c>
      <c r="C166" s="97">
        <v>2</v>
      </c>
      <c r="D166" s="97">
        <v>0</v>
      </c>
      <c r="E166" s="78">
        <v>2.3332999999999999</v>
      </c>
      <c r="F166" s="97">
        <v>4</v>
      </c>
      <c r="G166" s="97">
        <v>3</v>
      </c>
      <c r="H166" s="97">
        <v>3</v>
      </c>
      <c r="I166" s="97">
        <v>4</v>
      </c>
      <c r="J166" s="97">
        <v>2</v>
      </c>
      <c r="K166" s="97">
        <v>2</v>
      </c>
      <c r="L166" s="97">
        <v>0</v>
      </c>
      <c r="M166" s="97">
        <v>0</v>
      </c>
      <c r="N166" s="97">
        <v>0</v>
      </c>
      <c r="O166" s="97">
        <v>0</v>
      </c>
      <c r="P166" s="78">
        <f t="shared" si="44"/>
        <v>9.0001285732653322</v>
      </c>
      <c r="Q166" s="78">
        <f t="shared" si="45"/>
        <v>3.000042857755111</v>
      </c>
    </row>
    <row r="167" spans="1:17" x14ac:dyDescent="0.2">
      <c r="A167" s="167">
        <v>33</v>
      </c>
      <c r="B167" s="200" t="s">
        <v>528</v>
      </c>
      <c r="C167" s="97">
        <v>20</v>
      </c>
      <c r="D167" s="97">
        <v>6</v>
      </c>
      <c r="E167" s="78">
        <v>38.665999999999997</v>
      </c>
      <c r="F167" s="97">
        <v>70</v>
      </c>
      <c r="G167" s="97">
        <v>50</v>
      </c>
      <c r="H167" s="97">
        <v>67</v>
      </c>
      <c r="I167" s="97">
        <v>43</v>
      </c>
      <c r="J167" s="97">
        <v>4</v>
      </c>
      <c r="K167" s="97">
        <v>28</v>
      </c>
      <c r="L167" s="97">
        <v>0</v>
      </c>
      <c r="M167" s="97">
        <v>1</v>
      </c>
      <c r="N167" s="97">
        <v>3</v>
      </c>
      <c r="O167" s="97">
        <v>1</v>
      </c>
      <c r="P167" s="78">
        <f t="shared" si="44"/>
        <v>9.051880204831118</v>
      </c>
      <c r="Q167" s="78">
        <f t="shared" si="45"/>
        <v>2.844876635804066</v>
      </c>
    </row>
    <row r="168" spans="1:17" x14ac:dyDescent="0.2">
      <c r="A168" s="167">
        <v>72</v>
      </c>
      <c r="B168" s="200" t="s">
        <v>526</v>
      </c>
      <c r="C168" s="97">
        <v>2</v>
      </c>
      <c r="D168" s="97">
        <v>0</v>
      </c>
      <c r="E168" s="78">
        <v>4.3333000000000004</v>
      </c>
      <c r="F168" s="97">
        <v>10</v>
      </c>
      <c r="G168" s="97">
        <v>9</v>
      </c>
      <c r="H168" s="97">
        <v>9</v>
      </c>
      <c r="I168" s="97">
        <v>3</v>
      </c>
      <c r="J168" s="97">
        <v>2</v>
      </c>
      <c r="K168" s="97">
        <v>0</v>
      </c>
      <c r="L168" s="97">
        <v>0</v>
      </c>
      <c r="M168" s="97">
        <v>0</v>
      </c>
      <c r="N168" s="97">
        <v>0</v>
      </c>
      <c r="O168" s="97">
        <v>0</v>
      </c>
      <c r="P168" s="78">
        <f t="shared" si="44"/>
        <v>14.538573373641334</v>
      </c>
      <c r="Q168" s="78">
        <f t="shared" si="45"/>
        <v>2.7692520711697779</v>
      </c>
    </row>
    <row r="169" spans="1:17" x14ac:dyDescent="0.2">
      <c r="A169" s="167">
        <v>18</v>
      </c>
      <c r="B169" s="200" t="s">
        <v>527</v>
      </c>
      <c r="C169" s="97">
        <v>4</v>
      </c>
      <c r="D169" s="97">
        <v>0</v>
      </c>
      <c r="E169" s="78">
        <v>4.3330000000000002</v>
      </c>
      <c r="F169" s="97">
        <v>11</v>
      </c>
      <c r="G169" s="97">
        <v>11</v>
      </c>
      <c r="H169" s="97">
        <v>5</v>
      </c>
      <c r="I169" s="97">
        <v>10</v>
      </c>
      <c r="J169" s="97">
        <v>1</v>
      </c>
      <c r="K169" s="97">
        <v>1</v>
      </c>
      <c r="L169" s="97">
        <v>0</v>
      </c>
      <c r="M169" s="97">
        <v>0</v>
      </c>
      <c r="N169" s="97">
        <v>1</v>
      </c>
      <c r="O169" s="97">
        <v>0</v>
      </c>
      <c r="P169" s="78">
        <f t="shared" si="44"/>
        <v>17.77059773828756</v>
      </c>
      <c r="Q169" s="78">
        <f t="shared" si="45"/>
        <v>3.4618047542118622</v>
      </c>
    </row>
    <row r="170" spans="1:17" x14ac:dyDescent="0.2">
      <c r="A170" s="167">
        <v>6</v>
      </c>
      <c r="B170" s="200" t="s">
        <v>529</v>
      </c>
      <c r="C170" s="97">
        <v>1</v>
      </c>
      <c r="D170" s="97">
        <v>0</v>
      </c>
      <c r="E170" s="78">
        <v>0.33333000000000002</v>
      </c>
      <c r="F170" s="97">
        <v>5</v>
      </c>
      <c r="G170" s="97">
        <v>5</v>
      </c>
      <c r="H170" s="97">
        <v>1</v>
      </c>
      <c r="I170" s="97">
        <v>2</v>
      </c>
      <c r="J170" s="97">
        <v>2</v>
      </c>
      <c r="K170" s="97">
        <v>0</v>
      </c>
      <c r="L170" s="97">
        <v>0</v>
      </c>
      <c r="M170" s="97">
        <v>0</v>
      </c>
      <c r="N170" s="97">
        <v>0</v>
      </c>
      <c r="O170" s="97">
        <v>0</v>
      </c>
      <c r="P170" s="78">
        <f t="shared" si="44"/>
        <v>105.00105001050009</v>
      </c>
      <c r="Q170" s="78">
        <f t="shared" si="45"/>
        <v>9.0000900009000091</v>
      </c>
    </row>
    <row r="171" spans="1:17" x14ac:dyDescent="0.2">
      <c r="A171" s="167"/>
      <c r="B171" s="200" t="s">
        <v>530</v>
      </c>
      <c r="C171" s="97">
        <v>1</v>
      </c>
      <c r="D171" s="97">
        <v>1</v>
      </c>
      <c r="E171" s="78">
        <v>0.33333299999999999</v>
      </c>
      <c r="F171" s="97">
        <v>10</v>
      </c>
      <c r="G171" s="97">
        <v>10</v>
      </c>
      <c r="H171" s="97">
        <v>5</v>
      </c>
      <c r="I171" s="97">
        <v>5</v>
      </c>
      <c r="J171" s="97">
        <v>0</v>
      </c>
      <c r="K171" s="97">
        <v>1</v>
      </c>
      <c r="L171" s="97">
        <v>0</v>
      </c>
      <c r="M171" s="97">
        <v>0</v>
      </c>
      <c r="N171" s="97">
        <v>1</v>
      </c>
      <c r="O171" s="97">
        <v>0</v>
      </c>
      <c r="P171" s="78">
        <f t="shared" si="44"/>
        <v>210.00021000021002</v>
      </c>
      <c r="Q171" s="78">
        <f t="shared" si="45"/>
        <v>30.000030000030002</v>
      </c>
    </row>
    <row r="172" spans="1:17" x14ac:dyDescent="0.2">
      <c r="A172" s="101"/>
      <c r="B172" s="81" t="s">
        <v>110</v>
      </c>
      <c r="C172" s="101" t="s">
        <v>19</v>
      </c>
      <c r="D172" s="101" t="s">
        <v>19</v>
      </c>
      <c r="E172" s="82">
        <f>SUM(E154:E171)</f>
        <v>385.991063</v>
      </c>
      <c r="F172" s="208">
        <f t="shared" ref="F172:O172" si="46">SUM(F154:F171)</f>
        <v>509</v>
      </c>
      <c r="G172" s="208">
        <f t="shared" si="46"/>
        <v>420</v>
      </c>
      <c r="H172" s="208">
        <f t="shared" si="46"/>
        <v>571</v>
      </c>
      <c r="I172" s="208">
        <f t="shared" si="46"/>
        <v>293</v>
      </c>
      <c r="J172" s="208">
        <f t="shared" si="46"/>
        <v>61</v>
      </c>
      <c r="K172" s="208">
        <f t="shared" si="46"/>
        <v>263</v>
      </c>
      <c r="L172" s="208">
        <f t="shared" si="46"/>
        <v>6</v>
      </c>
      <c r="M172" s="208">
        <f t="shared" si="46"/>
        <v>16</v>
      </c>
      <c r="N172" s="208">
        <f t="shared" si="46"/>
        <v>43</v>
      </c>
      <c r="O172" s="208">
        <f t="shared" si="46"/>
        <v>4</v>
      </c>
      <c r="P172" s="82">
        <f t="shared" si="44"/>
        <v>7.6167566605033024</v>
      </c>
      <c r="Q172" s="82">
        <f t="shared" si="45"/>
        <v>2.2383937941070933</v>
      </c>
    </row>
  </sheetData>
  <sortState xmlns:xlrd2="http://schemas.microsoft.com/office/spreadsheetml/2017/richdata2" ref="A154:Q171">
    <sortCondition ref="P154:P171"/>
  </sortState>
  <hyperlinks>
    <hyperlink ref="A2" r:id="rId1" display="https://www.leaguelineup.com/teams_baseball.asp?url=ontarioseniorbaseball&amp;teamid=5288492&amp;stats=OFFENSE&amp;ss=999" xr:uid="{1EB603CD-027C-4B9D-B1FD-81DDA583C46B}"/>
    <hyperlink ref="B2" r:id="rId2" display="https://www.leaguelineup.com/teams_baseball.asp?url=ontarioseniorbaseball&amp;teamid=5288492&amp;stats=OFFENSE&amp;ss=998" xr:uid="{2194F654-94CB-442C-8D72-D7B1212DD31F}"/>
    <hyperlink ref="C2" r:id="rId3" display="https://www.leaguelineup.com/teams_baseball.asp?url=ontarioseniorbaseball&amp;teamid=5288492&amp;stats=OFFENSE&amp;ss=033" xr:uid="{8EAB953C-1E9A-4B88-86F9-C9C49A6106EF}"/>
    <hyperlink ref="D2" r:id="rId4" display="https://www.leaguelineup.com/teams_baseball.asp?url=ontarioseniorbaseball&amp;teamid=5288492&amp;stats=OFFENSE&amp;ss=013" xr:uid="{99C92A08-9330-45CF-A6F6-97636F3462FD}"/>
    <hyperlink ref="E2" r:id="rId5" display="https://www.leaguelineup.com/teams_baseball.asp?url=ontarioseniorbaseball&amp;teamid=5288492&amp;stats=OFFENSE&amp;ss=065" xr:uid="{78A91035-472E-4E2D-8C65-EBDE7FA84BA4}"/>
    <hyperlink ref="F2" r:id="rId6" display="https://www.leaguelineup.com/teams_baseball.asp?url=ontarioseniorbaseball&amp;teamid=5288492&amp;stats=OFFENSE&amp;ss=015" xr:uid="{C8E6C05E-E281-4F9D-96A7-74C59CE28F82}"/>
    <hyperlink ref="G2" r:id="rId7" display="https://www.leaguelineup.com/teams_baseball.asp?url=ontarioseniorbaseball&amp;teamid=5288492&amp;stats=OFFENSE&amp;ss=016" xr:uid="{A1E0AF33-6085-4653-857D-510A33EEF2C3}"/>
    <hyperlink ref="H2" r:id="rId8" display="https://www.leaguelineup.com/teams_baseball.asp?url=ontarioseniorbaseball&amp;teamid=5288492&amp;stats=OFFENSE&amp;ss=017" xr:uid="{6A218AA0-5636-4DE9-8516-E3B2CC166337}"/>
    <hyperlink ref="I2" r:id="rId9" display="https://www.leaguelineup.com/teams_baseball.asp?url=ontarioseniorbaseball&amp;teamid=5288492&amp;stats=OFFENSE&amp;ss=018" xr:uid="{59A15AFB-1B55-4539-8C15-267108A9ECB8}"/>
    <hyperlink ref="J2" r:id="rId10" display="https://www.leaguelineup.com/teams_baseball.asp?url=ontarioseniorbaseball&amp;teamid=5288492&amp;stats=OFFENSE&amp;ss=019" xr:uid="{59B59992-9329-4ADD-ABE5-DCDEE778315E}"/>
    <hyperlink ref="K2" r:id="rId11" display="https://www.leaguelineup.com/teams_baseball.asp?url=ontarioseniorbaseball&amp;teamid=5288492&amp;stats=OFFENSE&amp;ss=020" xr:uid="{CFF72EEA-A136-474B-97A8-EFC8166A21BF}"/>
    <hyperlink ref="L2" r:id="rId12" display="https://www.leaguelineup.com/teams_baseball.asp?url=ontarioseniorbaseball&amp;teamid=5288492&amp;stats=OFFENSE&amp;ss=021" xr:uid="{878BE985-1C77-4AD9-9FDA-57FC61E88303}"/>
    <hyperlink ref="M2" r:id="rId13" display="https://www.leaguelineup.com/teams_baseball.asp?url=ontarioseniorbaseball&amp;teamid=5288492&amp;stats=OFFENSE&amp;ss=022" xr:uid="{3E1F331B-B238-4C28-9A20-5BA4C0F999AF}"/>
    <hyperlink ref="N2" r:id="rId14" display="https://www.leaguelineup.com/teams_baseball.asp?url=ontarioseniorbaseball&amp;teamid=5288492&amp;stats=OFFENSE&amp;ss=023" xr:uid="{9C451E04-00A9-4F48-AAA1-EA7AD8D6CBF1}"/>
    <hyperlink ref="O2" r:id="rId15" display="https://www.leaguelineup.com/teams_baseball.asp?url=ontarioseniorbaseball&amp;teamid=5288492&amp;stats=OFFENSE&amp;ss=024" xr:uid="{CA5B5BE1-8F97-43FA-9E37-5900B910131C}"/>
    <hyperlink ref="P2" r:id="rId16" display="https://www.leaguelineup.com/teams_baseball.asp?url=ontarioseniorbaseball&amp;teamid=5288492&amp;stats=OFFENSE&amp;ss=026" xr:uid="{FD0307A0-5E16-4E9A-B84A-C9CEB4971D34}"/>
    <hyperlink ref="Q2" r:id="rId17" display="https://www.leaguelineup.com/teams_baseball.asp?url=ontarioseniorbaseball&amp;teamid=5288492&amp;stats=OFFENSE&amp;ss=027" xr:uid="{589BADA0-F022-49FF-99FF-4C2B6066191E}"/>
    <hyperlink ref="R2" r:id="rId18" display="https://www.leaguelineup.com/teams_baseball.asp?url=ontarioseniorbaseball&amp;teamid=5288492&amp;stats=OFFENSE&amp;ss=028" xr:uid="{AF5F3BD9-56F5-4337-835A-F632B26EA14E}"/>
    <hyperlink ref="S2" r:id="rId19" display="https://www.leaguelineup.com/teams_baseball.asp?url=ontarioseniorbaseball&amp;teamid=5288492&amp;stats=OFFENSE&amp;ss=029" xr:uid="{5FFCD209-C266-4424-A31C-48CE061FCB10}"/>
    <hyperlink ref="T2" r:id="rId20" display="https://www.leaguelineup.com/teams_baseball.asp?url=ontarioseniorbaseball&amp;teamid=5288492&amp;stats=OFFENSE&amp;ss=034" xr:uid="{39749F24-5FCA-4D7F-9D96-383AA23CAC74}"/>
    <hyperlink ref="U2" r:id="rId21" display="https://www.leaguelineup.com/teams_baseball.asp?url=ontarioseniorbaseball&amp;teamid=5288492&amp;stats=OFFENSE&amp;ss=035" xr:uid="{B04F34C2-F0F6-4087-A04E-DBB09BF2E490}"/>
    <hyperlink ref="V2" r:id="rId22" display="https://www.leaguelineup.com/teams_baseball.asp?url=ontarioseniorbaseball&amp;teamid=5288492&amp;stats=OFFENSE&amp;ss=063" xr:uid="{1D8CC3B7-3E5C-4FF7-8B47-A9588B2A1277}"/>
    <hyperlink ref="A29" r:id="rId23" display="https://www.leaguelineup.com/teams_baseball.asp?url=ontarioseniorbaseball&amp;teamid=7289655&amp;stats=OFFENSE&amp;ss=999" xr:uid="{CF7AF07F-6FFD-4A69-9F70-796B6F3986B2}"/>
    <hyperlink ref="B29" r:id="rId24" display="https://www.leaguelineup.com/teams_baseball.asp?url=ontarioseniorbaseball&amp;teamid=7289655&amp;stats=OFFENSE&amp;ss=998" xr:uid="{0D5A603F-EF18-4F15-807A-EBDDBE26ED5D}"/>
    <hyperlink ref="C29" r:id="rId25" display="https://www.leaguelineup.com/teams_baseball.asp?url=ontarioseniorbaseball&amp;teamid=7289655&amp;stats=OFFENSE&amp;ss=033" xr:uid="{EE483A02-D997-4028-AC90-91BF08644F0A}"/>
    <hyperlink ref="D29" r:id="rId26" display="https://www.leaguelineup.com/teams_baseball.asp?url=ontarioseniorbaseball&amp;teamid=7289655&amp;stats=OFFENSE&amp;ss=013" xr:uid="{80611C0F-C904-4279-83DA-34F99661B1D1}"/>
    <hyperlink ref="E29" r:id="rId27" display="https://www.leaguelineup.com/teams_baseball.asp?url=ontarioseniorbaseball&amp;teamid=7289655&amp;stats=OFFENSE&amp;ss=065" xr:uid="{4A85C376-A50A-449A-BFAE-B6D23DBF604F}"/>
    <hyperlink ref="F29" r:id="rId28" display="https://www.leaguelineup.com/teams_baseball.asp?url=ontarioseniorbaseball&amp;teamid=7289655&amp;stats=OFFENSE&amp;ss=015" xr:uid="{97DF1F67-08BF-4012-93BB-507D2697EEAC}"/>
    <hyperlink ref="G29" r:id="rId29" display="https://www.leaguelineup.com/teams_baseball.asp?url=ontarioseniorbaseball&amp;teamid=7289655&amp;stats=OFFENSE&amp;ss=016" xr:uid="{1DF82AFE-E9EF-45C9-8049-6CD11A41041C}"/>
    <hyperlink ref="H29" r:id="rId30" display="https://www.leaguelineup.com/teams_baseball.asp?url=ontarioseniorbaseball&amp;teamid=7289655&amp;stats=OFFENSE&amp;ss=017" xr:uid="{FAE1F796-0E3D-4788-BF34-F6913CC8EF76}"/>
    <hyperlink ref="I29" r:id="rId31" display="https://www.leaguelineup.com/teams_baseball.asp?url=ontarioseniorbaseball&amp;teamid=7289655&amp;stats=OFFENSE&amp;ss=018" xr:uid="{C11769D3-B154-448D-88DF-A8A1487C1385}"/>
    <hyperlink ref="J29" r:id="rId32" display="https://www.leaguelineup.com/teams_baseball.asp?url=ontarioseniorbaseball&amp;teamid=7289655&amp;stats=OFFENSE&amp;ss=019" xr:uid="{D718B4B1-9A45-4755-B58F-72DA53A5DC72}"/>
    <hyperlink ref="K29" r:id="rId33" display="https://www.leaguelineup.com/teams_baseball.asp?url=ontarioseniorbaseball&amp;teamid=7289655&amp;stats=OFFENSE&amp;ss=020" xr:uid="{C93B61CA-CCF4-4144-A490-6B8A202A0A5E}"/>
    <hyperlink ref="L29" r:id="rId34" display="https://www.leaguelineup.com/teams_baseball.asp?url=ontarioseniorbaseball&amp;teamid=7289655&amp;stats=OFFENSE&amp;ss=021" xr:uid="{D97EFE6D-CD49-4128-A823-710C9E9DC5F0}"/>
    <hyperlink ref="M29" r:id="rId35" display="https://www.leaguelineup.com/teams_baseball.asp?url=ontarioseniorbaseball&amp;teamid=7289655&amp;stats=OFFENSE&amp;ss=022" xr:uid="{E888E5B0-C9C2-406E-9588-4AC14CD28AA3}"/>
    <hyperlink ref="N29" r:id="rId36" display="https://www.leaguelineup.com/teams_baseball.asp?url=ontarioseniorbaseball&amp;teamid=7289655&amp;stats=OFFENSE&amp;ss=023" xr:uid="{985736C6-3F48-421A-8303-AA89CCE770DE}"/>
    <hyperlink ref="O29" r:id="rId37" display="https://www.leaguelineup.com/teams_baseball.asp?url=ontarioseniorbaseball&amp;teamid=7289655&amp;stats=OFFENSE&amp;ss=024" xr:uid="{D4E7D819-FC6A-4E56-A7C7-BB5C3C55ECD2}"/>
    <hyperlink ref="P29" r:id="rId38" display="https://www.leaguelineup.com/teams_baseball.asp?url=ontarioseniorbaseball&amp;teamid=7289655&amp;stats=OFFENSE&amp;ss=026" xr:uid="{BD24A03D-7B7C-4534-9B57-89F37029A964}"/>
    <hyperlink ref="Q29" r:id="rId39" display="https://www.leaguelineup.com/teams_baseball.asp?url=ontarioseniorbaseball&amp;teamid=7289655&amp;stats=OFFENSE&amp;ss=027" xr:uid="{D50F6DBD-FE02-476F-B15F-76D7DB93B4F9}"/>
    <hyperlink ref="R29" r:id="rId40" display="https://www.leaguelineup.com/teams_baseball.asp?url=ontarioseniorbaseball&amp;teamid=7289655&amp;stats=OFFENSE&amp;ss=028" xr:uid="{9EEFE16D-4EA1-45C8-A11F-DF15F598EB00}"/>
    <hyperlink ref="S29" r:id="rId41" display="https://www.leaguelineup.com/teams_baseball.asp?url=ontarioseniorbaseball&amp;teamid=7289655&amp;stats=OFFENSE&amp;ss=029" xr:uid="{F1A9B247-9392-4D89-94A5-D74A8834C923}"/>
    <hyperlink ref="T29" r:id="rId42" display="https://www.leaguelineup.com/teams_baseball.asp?url=ontarioseniorbaseball&amp;teamid=7289655&amp;stats=OFFENSE&amp;ss=034" xr:uid="{FAA59740-D960-4E68-8E79-ABEEC8C98E7B}"/>
    <hyperlink ref="U29" r:id="rId43" display="https://www.leaguelineup.com/teams_baseball.asp?url=ontarioseniorbaseball&amp;teamid=7289655&amp;stats=OFFENSE&amp;ss=035" xr:uid="{BBE5BADC-CBEE-4B3B-88D5-0DAB14F4FBF7}"/>
    <hyperlink ref="V29" r:id="rId44" display="https://www.leaguelineup.com/teams_baseball.asp?url=ontarioseniorbaseball&amp;teamid=7289655&amp;stats=OFFENSE&amp;ss=063" xr:uid="{3A2F0B4F-60E8-4A0E-869E-A546607885E6}"/>
    <hyperlink ref="A47" r:id="rId45" display="https://www.leaguelineup.com/teams_baseball.asp?url=ontarioseniorbaseball&amp;teamid=5288492&amp;stats=OFFENSE&amp;ss=999" xr:uid="{5C354B33-466D-484C-932F-B2A2962A4F05}"/>
    <hyperlink ref="B47" r:id="rId46" display="https://www.leaguelineup.com/teams_baseball.asp?url=ontarioseniorbaseball&amp;teamid=5288492&amp;stats=OFFENSE&amp;ss=998" xr:uid="{DD65AE94-6C27-47FE-BF7F-4593EDE2B882}"/>
    <hyperlink ref="C47" r:id="rId47" display="https://www.leaguelineup.com/teams_baseball.asp?url=ontarioseniorbaseball&amp;teamid=5288492&amp;stats=OFFENSE&amp;ss=033" xr:uid="{0843424D-4EBF-46A6-9D84-819B116F621F}"/>
    <hyperlink ref="D47" r:id="rId48" display="https://www.leaguelineup.com/teams_baseball.asp?url=ontarioseniorbaseball&amp;teamid=5288492&amp;stats=OFFENSE&amp;ss=013" xr:uid="{D54C9C75-2E39-44E3-ADA3-DAA4515CCCB3}"/>
    <hyperlink ref="E47" r:id="rId49" display="https://www.leaguelineup.com/teams_baseball.asp?url=ontarioseniorbaseball&amp;teamid=5288492&amp;stats=OFFENSE&amp;ss=065" xr:uid="{BB0CE4C0-9B2F-466A-90ED-9896FB043D23}"/>
    <hyperlink ref="F47" r:id="rId50" display="https://www.leaguelineup.com/teams_baseball.asp?url=ontarioseniorbaseball&amp;teamid=5288492&amp;stats=OFFENSE&amp;ss=015" xr:uid="{F896AE68-9367-47EE-B470-3BBC2DD9E460}"/>
    <hyperlink ref="G47" r:id="rId51" display="https://www.leaguelineup.com/teams_baseball.asp?url=ontarioseniorbaseball&amp;teamid=5288492&amp;stats=OFFENSE&amp;ss=016" xr:uid="{2C65C8E9-EB2D-4253-9FF2-B5F363DCAFED}"/>
    <hyperlink ref="H47" r:id="rId52" display="https://www.leaguelineup.com/teams_baseball.asp?url=ontarioseniorbaseball&amp;teamid=5288492&amp;stats=OFFENSE&amp;ss=017" xr:uid="{46C2B572-2193-495F-BE73-E61EF9C43145}"/>
    <hyperlink ref="I47" r:id="rId53" display="https://www.leaguelineup.com/teams_baseball.asp?url=ontarioseniorbaseball&amp;teamid=5288492&amp;stats=OFFENSE&amp;ss=018" xr:uid="{0E004835-EBE9-48CB-AA23-F95E3AA6A6D2}"/>
    <hyperlink ref="J47" r:id="rId54" display="https://www.leaguelineup.com/teams_baseball.asp?url=ontarioseniorbaseball&amp;teamid=5288492&amp;stats=OFFENSE&amp;ss=019" xr:uid="{5567621E-D896-4ACA-9559-F451B614BB8E}"/>
    <hyperlink ref="K47" r:id="rId55" display="https://www.leaguelineup.com/teams_baseball.asp?url=ontarioseniorbaseball&amp;teamid=5288492&amp;stats=OFFENSE&amp;ss=020" xr:uid="{0F0714A9-D26B-453E-B160-E0F1B3B67B34}"/>
    <hyperlink ref="L47" r:id="rId56" display="https://www.leaguelineup.com/teams_baseball.asp?url=ontarioseniorbaseball&amp;teamid=5288492&amp;stats=OFFENSE&amp;ss=021" xr:uid="{863A76B1-A99E-410C-8D8D-35790523A079}"/>
    <hyperlink ref="M47" r:id="rId57" display="https://www.leaguelineup.com/teams_baseball.asp?url=ontarioseniorbaseball&amp;teamid=5288492&amp;stats=OFFENSE&amp;ss=022" xr:uid="{C42DD206-5182-429B-AA9C-196372C9DE61}"/>
    <hyperlink ref="N47" r:id="rId58" display="https://www.leaguelineup.com/teams_baseball.asp?url=ontarioseniorbaseball&amp;teamid=5288492&amp;stats=OFFENSE&amp;ss=023" xr:uid="{AD1951DF-A7F2-4BAC-80DB-5269A2AAE62A}"/>
    <hyperlink ref="O47" r:id="rId59" display="https://www.leaguelineup.com/teams_baseball.asp?url=ontarioseniorbaseball&amp;teamid=5288492&amp;stats=OFFENSE&amp;ss=024" xr:uid="{AB44C5C9-2D02-4C54-8A12-21603DD36E74}"/>
    <hyperlink ref="P47" r:id="rId60" display="https://www.leaguelineup.com/teams_baseball.asp?url=ontarioseniorbaseball&amp;teamid=5288492&amp;stats=OFFENSE&amp;ss=026" xr:uid="{18CD4AC2-5C7F-473A-8DD8-598048DE9CF8}"/>
    <hyperlink ref="Q47" r:id="rId61" display="https://www.leaguelineup.com/teams_baseball.asp?url=ontarioseniorbaseball&amp;teamid=5288492&amp;stats=OFFENSE&amp;ss=027" xr:uid="{F015BF38-137D-4CC2-B248-C6A79211A96C}"/>
    <hyperlink ref="R47" r:id="rId62" display="https://www.leaguelineup.com/teams_baseball.asp?url=ontarioseniorbaseball&amp;teamid=5288492&amp;stats=OFFENSE&amp;ss=028" xr:uid="{FC97D2D4-09C0-4EF3-A79E-B25F60329138}"/>
    <hyperlink ref="S47" r:id="rId63" display="https://www.leaguelineup.com/teams_baseball.asp?url=ontarioseniorbaseball&amp;teamid=5288492&amp;stats=OFFENSE&amp;ss=029" xr:uid="{9FE4C930-BD3E-4464-A634-5231C22F788A}"/>
    <hyperlink ref="T47" r:id="rId64" display="https://www.leaguelineup.com/teams_baseball.asp?url=ontarioseniorbaseball&amp;teamid=5288492&amp;stats=OFFENSE&amp;ss=034" xr:uid="{B48C96F2-6FA4-4B63-92FE-0806B1BC90DA}"/>
    <hyperlink ref="U47" r:id="rId65" display="https://www.leaguelineup.com/teams_baseball.asp?url=ontarioseniorbaseball&amp;teamid=5288492&amp;stats=OFFENSE&amp;ss=035" xr:uid="{1861B15E-29E1-48B0-ACF8-64DFC4B5607A}"/>
    <hyperlink ref="V47" r:id="rId66" display="https://www.leaguelineup.com/teams_baseball.asp?url=ontarioseniorbaseball&amp;teamid=5288492&amp;stats=OFFENSE&amp;ss=063" xr:uid="{68462A18-0EA8-43B0-9DA0-B1A2F6F05CE3}"/>
    <hyperlink ref="A95" r:id="rId67" display="https://www.leaguelineup.com/teams_baseball.asp?url=ontarioseniorbaseball&amp;teamid=7289655&amp;stats=PITCHING&amp;ss=999" xr:uid="{CBD165CE-D142-48E9-83E2-C3C4F6C7118C}"/>
    <hyperlink ref="B95" r:id="rId68" display="https://www.leaguelineup.com/teams_baseball.asp?url=ontarioseniorbaseball&amp;teamid=7289655&amp;stats=PITCHING&amp;ss=998" xr:uid="{80542B00-346D-412C-B7CC-663E477F7EA6}"/>
    <hyperlink ref="C95" r:id="rId69" display="https://www.leaguelineup.com/teams_baseball.asp?url=ontarioseniorbaseball&amp;teamid=7289655&amp;stats=PITCHING&amp;ss=037" xr:uid="{03B49F54-C20F-450E-93C3-9A42410061CC}"/>
    <hyperlink ref="D95" r:id="rId70" display="https://www.leaguelineup.com/teams_baseball.asp?url=ontarioseniorbaseball&amp;teamid=7289655&amp;stats=PITCHING&amp;ss=038" xr:uid="{4FEB3292-2245-4B3D-BE67-0440BB6568BC}"/>
    <hyperlink ref="E95" r:id="rId71" display="https://www.leaguelineup.com/teams_baseball.asp?url=ontarioseniorbaseball&amp;teamid=7289655&amp;stats=PITCHING&amp;ss=039" xr:uid="{BB654A94-3927-48C1-AA9A-3E487E421202}"/>
    <hyperlink ref="F95" r:id="rId72" display="https://www.leaguelineup.com/teams_baseball.asp?url=ontarioseniorbaseball&amp;teamid=7289655&amp;stats=PITCHING&amp;ss=040" xr:uid="{CBCFC645-A407-4927-96BA-3544DCD381A7}"/>
    <hyperlink ref="G95" r:id="rId73" display="https://www.leaguelineup.com/teams_baseball.asp?url=ontarioseniorbaseball&amp;teamid=7289655&amp;stats=PITCHING&amp;ss=041" xr:uid="{9EBCAE05-5F00-4003-9209-CD0EEAEEC368}"/>
    <hyperlink ref="H95" r:id="rId74" display="https://www.leaguelineup.com/teams_baseball.asp?url=ontarioseniorbaseball&amp;teamid=7289655&amp;stats=PITCHING&amp;ss=042" xr:uid="{7D46A390-53B8-4B90-9DB0-BC67977CE39D}"/>
    <hyperlink ref="I95" r:id="rId75" display="https://www.leaguelineup.com/teams_baseball.asp?url=ontarioseniorbaseball&amp;teamid=7289655&amp;stats=PITCHING&amp;ss=043" xr:uid="{BC438EFF-E41E-44C9-BE33-757D687A22D3}"/>
    <hyperlink ref="J95" r:id="rId76" display="https://www.leaguelineup.com/teams_baseball.asp?url=ontarioseniorbaseball&amp;teamid=7289655&amp;stats=PITCHING&amp;ss=044" xr:uid="{2B1A4801-3F52-49BE-BE23-55F5453C4F4B}"/>
    <hyperlink ref="K95" r:id="rId77" display="https://www.leaguelineup.com/teams_baseball.asp?url=ontarioseniorbaseball&amp;teamid=7289655&amp;stats=PITCHING&amp;ss=046" xr:uid="{72F01642-E0F3-4ACC-B7D1-EAEE84F75EEA}"/>
    <hyperlink ref="L95" r:id="rId78" display="https://www.leaguelineup.com/teams_baseball.asp?url=ontarioseniorbaseball&amp;teamid=7289655&amp;stats=PITCHING&amp;ss=047" xr:uid="{38C82FCD-7368-4D70-9FD6-FB547A2EB299}"/>
    <hyperlink ref="M95" r:id="rId79" display="https://www.leaguelineup.com/teams_baseball.asp?url=ontarioseniorbaseball&amp;teamid=7289655&amp;stats=PITCHING&amp;ss=048" xr:uid="{49B31175-6B8F-4E82-8A79-0267326A04D3}"/>
    <hyperlink ref="N95" r:id="rId80" display="https://www.leaguelineup.com/teams_baseball.asp?url=ontarioseniorbaseball&amp;teamid=7289655&amp;stats=PITCHING&amp;ss=049" xr:uid="{EB72F617-D4D3-412F-9DBE-43EF258FB342}"/>
    <hyperlink ref="O95" r:id="rId81" display="https://www.leaguelineup.com/teams_baseball.asp?url=ontarioseniorbaseball&amp;teamid=7289655&amp;stats=PITCHING&amp;ss=050" xr:uid="{F69990A7-3630-4628-91EF-DD65958C4E31}"/>
    <hyperlink ref="P95" r:id="rId82" display="https://www.leaguelineup.com/teams_baseball.asp?url=ontarioseniorbaseball&amp;teamid=7289655&amp;stats=PITCHING&amp;ss=052" xr:uid="{7070C699-7944-4EB6-9E81-4132919EA4F1}"/>
    <hyperlink ref="Q95" r:id="rId83" display="https://www.leaguelineup.com/teams_baseball.asp?url=ontarioseniorbaseball&amp;teamid=7289655&amp;stats=PITCHING&amp;ss=053" xr:uid="{5085A958-0AF6-4BDB-A96B-ACD80AE12A63}"/>
    <hyperlink ref="R95" r:id="rId84" display="https://www.leaguelineup.com/teams_baseball.asp?url=ontarioseniorbaseball&amp;teamid=7289655&amp;stats=PITCHING&amp;ss=064" xr:uid="{B7698F39-DBD9-401F-AEE2-7001D17F77DC}"/>
    <hyperlink ref="A105" r:id="rId85" display="https://www.leaguelineup.com/teams_baseball.asp?url=ontarioseniorbaseball&amp;teamid=5288492&amp;stats=PITCHING&amp;ss=999" xr:uid="{310F99B9-153A-4A7E-82B9-7285F8CD16AF}"/>
    <hyperlink ref="B105" r:id="rId86" display="https://www.leaguelineup.com/teams_baseball.asp?url=ontarioseniorbaseball&amp;teamid=5288492&amp;stats=PITCHING&amp;ss=998" xr:uid="{EB4FFBB7-E7E5-4485-A8D8-A3D48F55BB87}"/>
    <hyperlink ref="C105" r:id="rId87" display="https://www.leaguelineup.com/teams_baseball.asp?url=ontarioseniorbaseball&amp;teamid=5288492&amp;stats=PITCHING&amp;ss=037" xr:uid="{68C113BE-2E48-4F23-AAA6-154E698730B3}"/>
    <hyperlink ref="D105" r:id="rId88" display="https://www.leaguelineup.com/teams_baseball.asp?url=ontarioseniorbaseball&amp;teamid=5288492&amp;stats=PITCHING&amp;ss=038" xr:uid="{8CC4AB84-63D0-43C7-87A7-5D5B16D629CA}"/>
    <hyperlink ref="E105" r:id="rId89" display="https://www.leaguelineup.com/teams_baseball.asp?url=ontarioseniorbaseball&amp;teamid=5288492&amp;stats=PITCHING&amp;ss=039" xr:uid="{7E559194-7E0C-4E2E-A681-706211F30B1D}"/>
    <hyperlink ref="F105" r:id="rId90" display="https://www.leaguelineup.com/teams_baseball.asp?url=ontarioseniorbaseball&amp;teamid=5288492&amp;stats=PITCHING&amp;ss=040" xr:uid="{57A9294C-ABB6-445E-94C1-82947094DDB3}"/>
    <hyperlink ref="G105" r:id="rId91" display="https://www.leaguelineup.com/teams_baseball.asp?url=ontarioseniorbaseball&amp;teamid=5288492&amp;stats=PITCHING&amp;ss=041" xr:uid="{6EF4073D-069E-4146-BFA3-5EB50E9436BE}"/>
    <hyperlink ref="H105" r:id="rId92" display="https://www.leaguelineup.com/teams_baseball.asp?url=ontarioseniorbaseball&amp;teamid=5288492&amp;stats=PITCHING&amp;ss=042" xr:uid="{FFF1C93E-5F6D-4299-B3BC-CBF998EAC320}"/>
    <hyperlink ref="I105" r:id="rId93" display="https://www.leaguelineup.com/teams_baseball.asp?url=ontarioseniorbaseball&amp;teamid=5288492&amp;stats=PITCHING&amp;ss=043" xr:uid="{0FEB00B9-11B4-4D31-B6AC-1BD006018ABE}"/>
    <hyperlink ref="J105" r:id="rId94" display="https://www.leaguelineup.com/teams_baseball.asp?url=ontarioseniorbaseball&amp;teamid=5288492&amp;stats=PITCHING&amp;ss=044" xr:uid="{8509EDCF-368C-458E-840B-4CF7D04D4FF6}"/>
    <hyperlink ref="K105" r:id="rId95" display="https://www.leaguelineup.com/teams_baseball.asp?url=ontarioseniorbaseball&amp;teamid=5288492&amp;stats=PITCHING&amp;ss=046" xr:uid="{259082A3-2AA7-4EE9-BEED-FECF253058A0}"/>
    <hyperlink ref="L105" r:id="rId96" display="https://www.leaguelineup.com/teams_baseball.asp?url=ontarioseniorbaseball&amp;teamid=5288492&amp;stats=PITCHING&amp;ss=047" xr:uid="{F14A24C2-C40D-4A40-B7D6-1DC854B90188}"/>
    <hyperlink ref="M105" r:id="rId97" display="https://www.leaguelineup.com/teams_baseball.asp?url=ontarioseniorbaseball&amp;teamid=5288492&amp;stats=PITCHING&amp;ss=048" xr:uid="{612EA148-D159-489F-9D5C-3898D47B3DE0}"/>
    <hyperlink ref="N105" r:id="rId98" display="https://www.leaguelineup.com/teams_baseball.asp?url=ontarioseniorbaseball&amp;teamid=5288492&amp;stats=PITCHING&amp;ss=049" xr:uid="{8C4908E3-69E0-4B56-A308-1610AEDE4BB1}"/>
    <hyperlink ref="O105" r:id="rId99" display="https://www.leaguelineup.com/teams_baseball.asp?url=ontarioseniorbaseball&amp;teamid=5288492&amp;stats=PITCHING&amp;ss=050" xr:uid="{0370F52C-138F-402E-9CFE-F78ACD6B6DA1}"/>
    <hyperlink ref="P105" r:id="rId100" display="https://www.leaguelineup.com/teams_baseball.asp?url=ontarioseniorbaseball&amp;teamid=5288492&amp;stats=PITCHING&amp;ss=052" xr:uid="{FE2C560F-2315-4F01-9823-6E5FA28C528E}"/>
    <hyperlink ref="Q105" r:id="rId101" display="https://www.leaguelineup.com/teams_baseball.asp?url=ontarioseniorbaseball&amp;teamid=5288492&amp;stats=PITCHING&amp;ss=053" xr:uid="{560119B9-09CB-4B18-9972-FF75DF588D64}"/>
    <hyperlink ref="R105" r:id="rId102" display="https://www.leaguelineup.com/teams_baseball.asp?url=ontarioseniorbaseball&amp;teamid=5288492&amp;stats=PITCHING&amp;ss=064" xr:uid="{9F3A0F8E-557F-4A43-8E54-176D1B22F775}"/>
    <hyperlink ref="A126" r:id="rId103" display="https://www.leaguelineup.com/teams_baseball.asp?url=ontarioseniorbaseball&amp;teamid=5288492&amp;stats=OFFENSE&amp;ss=999" xr:uid="{149E3A66-2E94-482D-830B-4E7854F2E3D5}"/>
    <hyperlink ref="B126" r:id="rId104" display="https://www.leaguelineup.com/teams_baseball.asp?url=ontarioseniorbaseball&amp;teamid=5288492&amp;stats=OFFENSE&amp;ss=998" xr:uid="{965630E1-D7C2-41EC-A242-23D07995B85F}"/>
    <hyperlink ref="C126" r:id="rId105" display="https://www.leaguelineup.com/teams_baseball.asp?url=ontarioseniorbaseball&amp;teamid=5288492&amp;stats=OFFENSE&amp;ss=033" xr:uid="{6A4E74FD-60B6-499C-A643-291071806182}"/>
    <hyperlink ref="D126" r:id="rId106" display="https://www.leaguelineup.com/teams_baseball.asp?url=ontarioseniorbaseball&amp;teamid=5288492&amp;stats=OFFENSE&amp;ss=013" xr:uid="{D8C5F27D-0751-4324-9D30-C69387D6C146}"/>
    <hyperlink ref="E126" r:id="rId107" display="https://www.leaguelineup.com/teams_baseball.asp?url=ontarioseniorbaseball&amp;teamid=5288492&amp;stats=OFFENSE&amp;ss=015" xr:uid="{78B674DC-9E28-4C0C-9D9A-50096FC8178A}"/>
    <hyperlink ref="F126" r:id="rId108" display="https://www.leaguelineup.com/teams_baseball.asp?url=ontarioseniorbaseball&amp;teamid=5288492&amp;stats=OFFENSE&amp;ss=016" xr:uid="{DF97CC1F-75A2-4CF6-8A53-21C39B44CEFA}"/>
    <hyperlink ref="G126" r:id="rId109" display="https://www.leaguelineup.com/teams_baseball.asp?url=ontarioseniorbaseball&amp;teamid=5288492&amp;stats=OFFENSE&amp;ss=017" xr:uid="{9246CF13-A039-4632-875A-5DD5FE1C7CF6}"/>
    <hyperlink ref="H126" r:id="rId110" display="https://www.leaguelineup.com/teams_baseball.asp?url=ontarioseniorbaseball&amp;teamid=5288492&amp;stats=OFFENSE&amp;ss=018" xr:uid="{4F302759-C885-452B-AE45-2263EED59A35}"/>
    <hyperlink ref="I126" r:id="rId111" display="https://www.leaguelineup.com/teams_baseball.asp?url=ontarioseniorbaseball&amp;teamid=5288492&amp;stats=OFFENSE&amp;ss=019" xr:uid="{300885FF-CA94-410B-9250-FDC6C76EDE29}"/>
    <hyperlink ref="J126" r:id="rId112" display="https://www.leaguelineup.com/teams_baseball.asp?url=ontarioseniorbaseball&amp;teamid=5288492&amp;stats=OFFENSE&amp;ss=020" xr:uid="{B3C6C46C-0CC7-4F22-8A10-523AD0ED1109}"/>
    <hyperlink ref="K126" r:id="rId113" display="https://www.leaguelineup.com/teams_baseball.asp?url=ontarioseniorbaseball&amp;teamid=5288492&amp;stats=OFFENSE&amp;ss=021" xr:uid="{700AF5B6-7CDA-43B4-A5AD-DA97F919B1B0}"/>
    <hyperlink ref="L126" r:id="rId114" display="https://www.leaguelineup.com/teams_baseball.asp?url=ontarioseniorbaseball&amp;teamid=5288492&amp;stats=OFFENSE&amp;ss=022" xr:uid="{C3BC4AB3-51C7-413A-B61C-432A017D0257}"/>
    <hyperlink ref="M126" r:id="rId115" display="https://www.leaguelineup.com/teams_baseball.asp?url=ontarioseniorbaseball&amp;teamid=5288492&amp;stats=OFFENSE&amp;ss=023" xr:uid="{71977411-F8B3-4502-92F5-6BC85BD494FB}"/>
    <hyperlink ref="N126" r:id="rId116" display="https://www.leaguelineup.com/teams_baseball.asp?url=ontarioseniorbaseball&amp;teamid=5288492&amp;stats=OFFENSE&amp;ss=024" xr:uid="{7DA6DCE1-E044-4C16-9DF8-A7B39F9EC05B}"/>
    <hyperlink ref="O126" r:id="rId117" display="https://www.leaguelineup.com/teams_baseball.asp?url=ontarioseniorbaseball&amp;teamid=5288492&amp;stats=OFFENSE&amp;ss=026" xr:uid="{39B1B88E-D77A-4A61-8D3D-461C26334C43}"/>
    <hyperlink ref="P126" r:id="rId118" display="https://www.leaguelineup.com/teams_baseball.asp?url=ontarioseniorbaseball&amp;teamid=5288492&amp;stats=OFFENSE&amp;ss=027" xr:uid="{D453ACF6-9822-440F-B81C-D7259EBAEE9F}"/>
    <hyperlink ref="Q126" r:id="rId119" display="https://www.leaguelineup.com/teams_baseball.asp?url=ontarioseniorbaseball&amp;teamid=5288492&amp;stats=OFFENSE&amp;ss=028" xr:uid="{1F621496-25B2-4445-960E-A2464C75B99F}"/>
    <hyperlink ref="R126" r:id="rId120" display="https://www.leaguelineup.com/teams_baseball.asp?url=ontarioseniorbaseball&amp;teamid=5288492&amp;stats=OFFENSE&amp;ss=029" xr:uid="{BD3A0FC8-E4CC-4342-BB64-50DAD1A39333}"/>
    <hyperlink ref="S126" r:id="rId121" display="https://www.leaguelineup.com/teams_baseball.asp?url=ontarioseniorbaseball&amp;teamid=5288492&amp;stats=OFFENSE&amp;ss=034" xr:uid="{2FC51BDB-E2CB-44B1-95BE-5CC566B166FA}"/>
    <hyperlink ref="T126" r:id="rId122" display="https://www.leaguelineup.com/teams_baseball.asp?url=ontarioseniorbaseball&amp;teamid=5288492&amp;stats=OFFENSE&amp;ss=035" xr:uid="{BFD935B6-960F-4D5C-9553-FDC2D6896230}"/>
    <hyperlink ref="U126" r:id="rId123" display="https://www.leaguelineup.com/teams_baseball.asp?url=ontarioseniorbaseball&amp;teamid=5288492&amp;stats=OFFENSE&amp;ss=063" xr:uid="{3DBD1C5B-4AC1-43C0-9904-50F1C361D518}"/>
  </hyperlinks>
  <pageMargins left="0.2" right="0.2" top="0.25" bottom="0.25" header="0.3" footer="0.3"/>
  <pageSetup orientation="portrait" r:id="rId12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C7F4D-318A-4D36-8DC0-D0E563E13E5F}">
  <dimension ref="A1:V136"/>
  <sheetViews>
    <sheetView topLeftCell="A110" workbookViewId="0">
      <selection activeCell="C122" sqref="C122:O122"/>
    </sheetView>
  </sheetViews>
  <sheetFormatPr defaultRowHeight="15" x14ac:dyDescent="0.2"/>
  <cols>
    <col min="1" max="1" width="2.41796875" customWidth="1"/>
    <col min="2" max="2" width="15.06640625" customWidth="1"/>
    <col min="3" max="3" width="5.109375" customWidth="1"/>
    <col min="4" max="4" width="3.09375" customWidth="1"/>
    <col min="5" max="5" width="6.1875" customWidth="1"/>
    <col min="6" max="6" width="3.8984375" customWidth="1"/>
    <col min="7" max="7" width="4.03515625" customWidth="1"/>
    <col min="8" max="12" width="4.5703125" customWidth="1"/>
    <col min="13" max="13" width="3.359375" customWidth="1"/>
    <col min="14" max="14" width="3.62890625" customWidth="1"/>
    <col min="15" max="17" width="4.5703125" customWidth="1"/>
    <col min="18" max="18" width="4.9765625" customWidth="1"/>
    <col min="19" max="19" width="4.4375" customWidth="1"/>
    <col min="20" max="20" width="4.5703125" customWidth="1"/>
    <col min="21" max="21" width="4.9765625" customWidth="1"/>
    <col min="22" max="22" width="4.83984375" customWidth="1"/>
  </cols>
  <sheetData>
    <row r="1" spans="1:22" ht="18.75" x14ac:dyDescent="0.25">
      <c r="A1" s="8" t="s">
        <v>364</v>
      </c>
    </row>
    <row r="2" spans="1:22" ht="11.1" customHeight="1" x14ac:dyDescent="0.2">
      <c r="A2" s="69" t="s">
        <v>62</v>
      </c>
      <c r="B2" s="69" t="s">
        <v>63</v>
      </c>
      <c r="C2" s="70" t="s">
        <v>64</v>
      </c>
      <c r="D2" s="70" t="s">
        <v>65</v>
      </c>
      <c r="E2" s="70" t="s">
        <v>66</v>
      </c>
      <c r="F2" s="70" t="s">
        <v>67</v>
      </c>
      <c r="G2" s="70" t="s">
        <v>68</v>
      </c>
      <c r="H2" s="70" t="s">
        <v>69</v>
      </c>
      <c r="I2" s="70" t="s">
        <v>70</v>
      </c>
      <c r="J2" s="70" t="s">
        <v>71</v>
      </c>
      <c r="K2" s="70" t="s">
        <v>72</v>
      </c>
      <c r="L2" s="70" t="s">
        <v>73</v>
      </c>
      <c r="M2" s="70" t="s">
        <v>74</v>
      </c>
      <c r="N2" s="70" t="s">
        <v>75</v>
      </c>
      <c r="O2" s="70" t="s">
        <v>76</v>
      </c>
      <c r="P2" s="70" t="s">
        <v>77</v>
      </c>
      <c r="Q2" s="70" t="s">
        <v>78</v>
      </c>
      <c r="R2" s="70" t="s">
        <v>79</v>
      </c>
      <c r="S2" s="70" t="s">
        <v>80</v>
      </c>
      <c r="T2" s="70" t="s">
        <v>81</v>
      </c>
      <c r="U2" s="70" t="s">
        <v>82</v>
      </c>
      <c r="V2" s="70" t="s">
        <v>83</v>
      </c>
    </row>
    <row r="3" spans="1:22" ht="11.1" customHeight="1" x14ac:dyDescent="0.2">
      <c r="A3" s="97">
        <v>20</v>
      </c>
      <c r="B3" s="123" t="s">
        <v>370</v>
      </c>
      <c r="C3" s="73">
        <f t="shared" ref="C3:C18" si="0">H3/F3</f>
        <v>0.38709677419354838</v>
      </c>
      <c r="D3" s="97">
        <v>12</v>
      </c>
      <c r="E3" s="97">
        <v>34</v>
      </c>
      <c r="F3" s="97">
        <v>31</v>
      </c>
      <c r="G3" s="97">
        <v>6</v>
      </c>
      <c r="H3" s="97">
        <v>12</v>
      </c>
      <c r="I3" s="97">
        <v>1</v>
      </c>
      <c r="J3" s="97">
        <v>0</v>
      </c>
      <c r="K3" s="97">
        <v>0</v>
      </c>
      <c r="L3" s="97">
        <v>3</v>
      </c>
      <c r="M3" s="97">
        <v>0</v>
      </c>
      <c r="N3" s="97">
        <v>4</v>
      </c>
      <c r="O3" s="97">
        <v>2</v>
      </c>
      <c r="P3" s="97">
        <v>1</v>
      </c>
      <c r="Q3" s="97">
        <v>0</v>
      </c>
      <c r="R3" s="97">
        <v>0</v>
      </c>
      <c r="S3" s="97">
        <v>1</v>
      </c>
      <c r="T3" s="73">
        <f t="shared" ref="T3:T18" si="1">(H3+M3+O3)/(F3+M3+O3+R3+S3)</f>
        <v>0.41176470588235292</v>
      </c>
      <c r="U3" s="73">
        <f t="shared" ref="U3:U18" si="2">(H3+I3+2*J3+3*K3)/F3</f>
        <v>0.41935483870967744</v>
      </c>
      <c r="V3" s="73">
        <f t="shared" ref="V3:V18" si="3">T3+U3</f>
        <v>0.8311195445920303</v>
      </c>
    </row>
    <row r="4" spans="1:22" ht="11.1" customHeight="1" x14ac:dyDescent="0.2">
      <c r="A4" s="97">
        <v>34</v>
      </c>
      <c r="B4" s="123" t="s">
        <v>371</v>
      </c>
      <c r="C4" s="73">
        <f t="shared" si="0"/>
        <v>0.36363636363636365</v>
      </c>
      <c r="D4" s="97">
        <v>14</v>
      </c>
      <c r="E4" s="97">
        <v>40</v>
      </c>
      <c r="F4" s="97">
        <v>33</v>
      </c>
      <c r="G4" s="97">
        <v>8</v>
      </c>
      <c r="H4" s="97">
        <v>12</v>
      </c>
      <c r="I4" s="97">
        <v>4</v>
      </c>
      <c r="J4" s="97">
        <v>0</v>
      </c>
      <c r="K4" s="97">
        <v>1</v>
      </c>
      <c r="L4" s="97">
        <v>9</v>
      </c>
      <c r="M4" s="97">
        <v>4</v>
      </c>
      <c r="N4" s="97">
        <v>6</v>
      </c>
      <c r="O4" s="97">
        <v>2</v>
      </c>
      <c r="P4" s="97">
        <v>6</v>
      </c>
      <c r="Q4" s="97">
        <v>0</v>
      </c>
      <c r="R4" s="97">
        <v>0</v>
      </c>
      <c r="S4" s="97">
        <v>1</v>
      </c>
      <c r="T4" s="73">
        <f t="shared" si="1"/>
        <v>0.45</v>
      </c>
      <c r="U4" s="73">
        <f t="shared" si="2"/>
        <v>0.5757575757575758</v>
      </c>
      <c r="V4" s="73">
        <f t="shared" si="3"/>
        <v>1.0257575757575759</v>
      </c>
    </row>
    <row r="5" spans="1:22" ht="11.1" customHeight="1" x14ac:dyDescent="0.2">
      <c r="A5" s="97">
        <v>13</v>
      </c>
      <c r="B5" s="123" t="s">
        <v>372</v>
      </c>
      <c r="C5" s="73">
        <f t="shared" si="0"/>
        <v>0.34042553191489361</v>
      </c>
      <c r="D5" s="97">
        <v>19</v>
      </c>
      <c r="E5" s="97">
        <v>52</v>
      </c>
      <c r="F5" s="97">
        <v>47</v>
      </c>
      <c r="G5" s="97">
        <v>12</v>
      </c>
      <c r="H5" s="97">
        <v>16</v>
      </c>
      <c r="I5" s="97">
        <v>4</v>
      </c>
      <c r="J5" s="97">
        <v>0</v>
      </c>
      <c r="K5" s="97">
        <v>0</v>
      </c>
      <c r="L5" s="97">
        <v>4</v>
      </c>
      <c r="M5" s="97">
        <v>5</v>
      </c>
      <c r="N5" s="97">
        <v>9</v>
      </c>
      <c r="O5" s="97">
        <v>0</v>
      </c>
      <c r="P5" s="97">
        <v>15</v>
      </c>
      <c r="Q5" s="97">
        <v>2</v>
      </c>
      <c r="R5" s="97">
        <v>0</v>
      </c>
      <c r="S5" s="97">
        <v>0</v>
      </c>
      <c r="T5" s="73">
        <f t="shared" si="1"/>
        <v>0.40384615384615385</v>
      </c>
      <c r="U5" s="73">
        <f t="shared" si="2"/>
        <v>0.42553191489361702</v>
      </c>
      <c r="V5" s="73">
        <f t="shared" si="3"/>
        <v>0.82937806873977094</v>
      </c>
    </row>
    <row r="6" spans="1:22" ht="11.1" customHeight="1" x14ac:dyDescent="0.2">
      <c r="A6" s="97">
        <v>17</v>
      </c>
      <c r="B6" s="123" t="s">
        <v>373</v>
      </c>
      <c r="C6" s="73">
        <f t="shared" si="0"/>
        <v>0.27659574468085107</v>
      </c>
      <c r="D6" s="97">
        <v>22</v>
      </c>
      <c r="E6" s="97">
        <v>57</v>
      </c>
      <c r="F6" s="97">
        <v>47</v>
      </c>
      <c r="G6" s="97">
        <v>9</v>
      </c>
      <c r="H6" s="97">
        <v>13</v>
      </c>
      <c r="I6" s="97">
        <v>1</v>
      </c>
      <c r="J6" s="97">
        <v>0</v>
      </c>
      <c r="K6" s="97">
        <v>0</v>
      </c>
      <c r="L6" s="97">
        <v>4</v>
      </c>
      <c r="M6" s="97">
        <v>7</v>
      </c>
      <c r="N6" s="97">
        <v>13</v>
      </c>
      <c r="O6" s="97">
        <v>3</v>
      </c>
      <c r="P6" s="97">
        <v>0</v>
      </c>
      <c r="Q6" s="97">
        <v>0</v>
      </c>
      <c r="R6" s="97">
        <v>0</v>
      </c>
      <c r="S6" s="97">
        <v>0</v>
      </c>
      <c r="T6" s="73">
        <f t="shared" si="1"/>
        <v>0.40350877192982454</v>
      </c>
      <c r="U6" s="73">
        <f t="shared" si="2"/>
        <v>0.2978723404255319</v>
      </c>
      <c r="V6" s="73">
        <f t="shared" si="3"/>
        <v>0.70138111235535638</v>
      </c>
    </row>
    <row r="7" spans="1:22" ht="11.1" customHeight="1" x14ac:dyDescent="0.2">
      <c r="A7" s="97">
        <v>28</v>
      </c>
      <c r="B7" s="123" t="s">
        <v>374</v>
      </c>
      <c r="C7" s="73">
        <f t="shared" si="0"/>
        <v>0.26666666666666666</v>
      </c>
      <c r="D7" s="97">
        <v>24</v>
      </c>
      <c r="E7" s="97">
        <v>71</v>
      </c>
      <c r="F7" s="97">
        <v>60</v>
      </c>
      <c r="G7" s="97">
        <v>18</v>
      </c>
      <c r="H7" s="97">
        <v>16</v>
      </c>
      <c r="I7" s="97">
        <v>4</v>
      </c>
      <c r="J7" s="97">
        <v>1</v>
      </c>
      <c r="K7" s="97">
        <v>0</v>
      </c>
      <c r="L7" s="97">
        <v>5</v>
      </c>
      <c r="M7" s="97">
        <v>10</v>
      </c>
      <c r="N7" s="97">
        <v>10</v>
      </c>
      <c r="O7" s="97">
        <v>1</v>
      </c>
      <c r="P7" s="97">
        <v>7</v>
      </c>
      <c r="Q7" s="97">
        <v>0</v>
      </c>
      <c r="R7" s="97">
        <v>0</v>
      </c>
      <c r="S7" s="97">
        <v>0</v>
      </c>
      <c r="T7" s="73">
        <f t="shared" si="1"/>
        <v>0.38028169014084506</v>
      </c>
      <c r="U7" s="73">
        <f t="shared" si="2"/>
        <v>0.36666666666666664</v>
      </c>
      <c r="V7" s="73">
        <f t="shared" si="3"/>
        <v>0.7469483568075117</v>
      </c>
    </row>
    <row r="8" spans="1:22" ht="11.1" customHeight="1" x14ac:dyDescent="0.2">
      <c r="A8" s="97">
        <v>71</v>
      </c>
      <c r="B8" s="123" t="s">
        <v>375</v>
      </c>
      <c r="C8" s="73">
        <f t="shared" si="0"/>
        <v>0.26666666666666666</v>
      </c>
      <c r="D8" s="97">
        <v>13</v>
      </c>
      <c r="E8" s="97">
        <v>35</v>
      </c>
      <c r="F8" s="97">
        <v>30</v>
      </c>
      <c r="G8" s="97">
        <v>5</v>
      </c>
      <c r="H8" s="97">
        <v>8</v>
      </c>
      <c r="I8" s="97">
        <v>1</v>
      </c>
      <c r="J8" s="97">
        <v>1</v>
      </c>
      <c r="K8" s="97">
        <v>0</v>
      </c>
      <c r="L8" s="97">
        <v>3</v>
      </c>
      <c r="M8" s="97">
        <v>4</v>
      </c>
      <c r="N8" s="97">
        <v>6</v>
      </c>
      <c r="O8" s="97">
        <v>1</v>
      </c>
      <c r="P8" s="97">
        <v>1</v>
      </c>
      <c r="Q8" s="97">
        <v>0</v>
      </c>
      <c r="R8" s="97">
        <v>0</v>
      </c>
      <c r="S8" s="97">
        <v>0</v>
      </c>
      <c r="T8" s="73">
        <f t="shared" si="1"/>
        <v>0.37142857142857144</v>
      </c>
      <c r="U8" s="73">
        <f t="shared" si="2"/>
        <v>0.36666666666666664</v>
      </c>
      <c r="V8" s="73">
        <f t="shared" si="3"/>
        <v>0.73809523809523814</v>
      </c>
    </row>
    <row r="9" spans="1:22" ht="11.1" customHeight="1" x14ac:dyDescent="0.2">
      <c r="A9" s="97">
        <v>12</v>
      </c>
      <c r="B9" s="123" t="s">
        <v>376</v>
      </c>
      <c r="C9" s="73">
        <f t="shared" si="0"/>
        <v>0.22580645161290322</v>
      </c>
      <c r="D9" s="97">
        <v>21</v>
      </c>
      <c r="E9" s="97">
        <v>38</v>
      </c>
      <c r="F9" s="97">
        <v>31</v>
      </c>
      <c r="G9" s="97">
        <v>4</v>
      </c>
      <c r="H9" s="97">
        <v>7</v>
      </c>
      <c r="I9" s="97">
        <v>2</v>
      </c>
      <c r="J9" s="97">
        <v>0</v>
      </c>
      <c r="K9" s="97">
        <v>0</v>
      </c>
      <c r="L9" s="97">
        <v>4</v>
      </c>
      <c r="M9" s="97">
        <v>5</v>
      </c>
      <c r="N9" s="97">
        <v>12</v>
      </c>
      <c r="O9" s="97">
        <v>2</v>
      </c>
      <c r="P9" s="97">
        <v>1</v>
      </c>
      <c r="Q9" s="97">
        <v>0</v>
      </c>
      <c r="R9" s="97">
        <v>0</v>
      </c>
      <c r="S9" s="97">
        <v>0</v>
      </c>
      <c r="T9" s="73">
        <f t="shared" si="1"/>
        <v>0.36842105263157893</v>
      </c>
      <c r="U9" s="73">
        <f t="shared" si="2"/>
        <v>0.29032258064516131</v>
      </c>
      <c r="V9" s="73">
        <f t="shared" si="3"/>
        <v>0.65874363327674024</v>
      </c>
    </row>
    <row r="10" spans="1:22" ht="11.1" customHeight="1" x14ac:dyDescent="0.2">
      <c r="A10" s="97">
        <v>23</v>
      </c>
      <c r="B10" s="123" t="s">
        <v>377</v>
      </c>
      <c r="C10" s="73">
        <f t="shared" si="0"/>
        <v>0.21052631578947367</v>
      </c>
      <c r="D10" s="97">
        <v>16</v>
      </c>
      <c r="E10" s="97">
        <v>45</v>
      </c>
      <c r="F10" s="97">
        <v>38</v>
      </c>
      <c r="G10" s="97">
        <v>4</v>
      </c>
      <c r="H10" s="97">
        <v>8</v>
      </c>
      <c r="I10" s="97">
        <v>2</v>
      </c>
      <c r="J10" s="97">
        <v>0</v>
      </c>
      <c r="K10" s="97">
        <v>0</v>
      </c>
      <c r="L10" s="97">
        <v>4</v>
      </c>
      <c r="M10" s="97">
        <v>7</v>
      </c>
      <c r="N10" s="97">
        <v>5</v>
      </c>
      <c r="O10" s="97">
        <v>0</v>
      </c>
      <c r="P10" s="97">
        <v>1</v>
      </c>
      <c r="Q10" s="97">
        <v>0</v>
      </c>
      <c r="R10" s="97">
        <v>0</v>
      </c>
      <c r="S10" s="97">
        <v>0</v>
      </c>
      <c r="T10" s="73">
        <f t="shared" si="1"/>
        <v>0.33333333333333331</v>
      </c>
      <c r="U10" s="73">
        <f t="shared" si="2"/>
        <v>0.26315789473684209</v>
      </c>
      <c r="V10" s="73">
        <f t="shared" si="3"/>
        <v>0.59649122807017541</v>
      </c>
    </row>
    <row r="11" spans="1:22" ht="11.1" customHeight="1" x14ac:dyDescent="0.2">
      <c r="A11" s="97">
        <v>27</v>
      </c>
      <c r="B11" s="123" t="s">
        <v>378</v>
      </c>
      <c r="C11" s="73">
        <f t="shared" si="0"/>
        <v>0.20689655172413793</v>
      </c>
      <c r="D11" s="97">
        <v>14</v>
      </c>
      <c r="E11" s="97">
        <v>34</v>
      </c>
      <c r="F11" s="97">
        <v>29</v>
      </c>
      <c r="G11" s="97">
        <v>3</v>
      </c>
      <c r="H11" s="97">
        <v>6</v>
      </c>
      <c r="I11" s="97">
        <v>1</v>
      </c>
      <c r="J11" s="97">
        <v>0</v>
      </c>
      <c r="K11" s="97">
        <v>0</v>
      </c>
      <c r="L11" s="97">
        <v>4</v>
      </c>
      <c r="M11" s="97">
        <v>4</v>
      </c>
      <c r="N11" s="97">
        <v>14</v>
      </c>
      <c r="O11" s="97">
        <v>1</v>
      </c>
      <c r="P11" s="97">
        <v>1</v>
      </c>
      <c r="Q11" s="97">
        <v>1</v>
      </c>
      <c r="R11" s="97">
        <v>0</v>
      </c>
      <c r="S11" s="97">
        <v>0</v>
      </c>
      <c r="T11" s="73">
        <f t="shared" si="1"/>
        <v>0.3235294117647059</v>
      </c>
      <c r="U11" s="73">
        <f t="shared" si="2"/>
        <v>0.2413793103448276</v>
      </c>
      <c r="V11" s="73">
        <f t="shared" si="3"/>
        <v>0.56490872210953347</v>
      </c>
    </row>
    <row r="12" spans="1:22" ht="11.1" customHeight="1" x14ac:dyDescent="0.2">
      <c r="A12" s="97">
        <v>6</v>
      </c>
      <c r="B12" s="123" t="s">
        <v>379</v>
      </c>
      <c r="C12" s="73">
        <f t="shared" si="0"/>
        <v>0.19444444444444445</v>
      </c>
      <c r="D12" s="97">
        <v>22</v>
      </c>
      <c r="E12" s="97">
        <v>44</v>
      </c>
      <c r="F12" s="97">
        <v>36</v>
      </c>
      <c r="G12" s="97">
        <v>5</v>
      </c>
      <c r="H12" s="97">
        <v>7</v>
      </c>
      <c r="I12" s="97">
        <v>0</v>
      </c>
      <c r="J12" s="97">
        <v>0</v>
      </c>
      <c r="K12" s="97">
        <v>0</v>
      </c>
      <c r="L12" s="97">
        <v>3</v>
      </c>
      <c r="M12" s="97">
        <v>8</v>
      </c>
      <c r="N12" s="97">
        <v>16</v>
      </c>
      <c r="O12" s="97">
        <v>0</v>
      </c>
      <c r="P12" s="97">
        <v>1</v>
      </c>
      <c r="Q12" s="97">
        <v>1</v>
      </c>
      <c r="R12" s="97">
        <v>0</v>
      </c>
      <c r="S12" s="97">
        <v>0</v>
      </c>
      <c r="T12" s="73">
        <f t="shared" si="1"/>
        <v>0.34090909090909088</v>
      </c>
      <c r="U12" s="73">
        <f t="shared" si="2"/>
        <v>0.19444444444444445</v>
      </c>
      <c r="V12" s="73">
        <f t="shared" si="3"/>
        <v>0.53535353535353536</v>
      </c>
    </row>
    <row r="13" spans="1:22" ht="11.1" customHeight="1" x14ac:dyDescent="0.2">
      <c r="A13" s="97">
        <v>58</v>
      </c>
      <c r="B13" s="123" t="s">
        <v>380</v>
      </c>
      <c r="C13" s="73">
        <f t="shared" si="0"/>
        <v>0.19444444444444445</v>
      </c>
      <c r="D13" s="97">
        <v>20</v>
      </c>
      <c r="E13" s="97">
        <v>44</v>
      </c>
      <c r="F13" s="97">
        <v>36</v>
      </c>
      <c r="G13" s="97">
        <v>6</v>
      </c>
      <c r="H13" s="97">
        <v>7</v>
      </c>
      <c r="I13" s="97">
        <v>0</v>
      </c>
      <c r="J13" s="97">
        <v>0</v>
      </c>
      <c r="K13" s="97">
        <v>0</v>
      </c>
      <c r="L13" s="97">
        <v>6</v>
      </c>
      <c r="M13" s="97">
        <v>6</v>
      </c>
      <c r="N13" s="97">
        <v>7</v>
      </c>
      <c r="O13" s="97">
        <v>2</v>
      </c>
      <c r="P13" s="97">
        <v>0</v>
      </c>
      <c r="Q13" s="97">
        <v>0</v>
      </c>
      <c r="R13" s="97">
        <v>0</v>
      </c>
      <c r="S13" s="97">
        <v>0</v>
      </c>
      <c r="T13" s="73">
        <f t="shared" si="1"/>
        <v>0.34090909090909088</v>
      </c>
      <c r="U13" s="73">
        <f t="shared" si="2"/>
        <v>0.19444444444444445</v>
      </c>
      <c r="V13" s="73">
        <f t="shared" si="3"/>
        <v>0.53535353535353536</v>
      </c>
    </row>
    <row r="14" spans="1:22" ht="11.1" customHeight="1" x14ac:dyDescent="0.2">
      <c r="A14" s="97">
        <v>91</v>
      </c>
      <c r="B14" s="123" t="s">
        <v>311</v>
      </c>
      <c r="C14" s="73">
        <f t="shared" si="0"/>
        <v>0.17647058823529413</v>
      </c>
      <c r="D14" s="97">
        <v>21</v>
      </c>
      <c r="E14" s="97">
        <v>47</v>
      </c>
      <c r="F14" s="97">
        <v>34</v>
      </c>
      <c r="G14" s="97">
        <v>3</v>
      </c>
      <c r="H14" s="97">
        <v>6</v>
      </c>
      <c r="I14" s="97">
        <v>0</v>
      </c>
      <c r="J14" s="97">
        <v>0</v>
      </c>
      <c r="K14" s="97">
        <v>0</v>
      </c>
      <c r="L14" s="97">
        <v>7</v>
      </c>
      <c r="M14" s="97">
        <v>6</v>
      </c>
      <c r="N14" s="97">
        <v>12</v>
      </c>
      <c r="O14" s="97">
        <v>5</v>
      </c>
      <c r="P14" s="97">
        <v>1</v>
      </c>
      <c r="Q14" s="97">
        <v>0</v>
      </c>
      <c r="R14" s="97">
        <v>1</v>
      </c>
      <c r="S14" s="97">
        <v>1</v>
      </c>
      <c r="T14" s="73">
        <f t="shared" si="1"/>
        <v>0.36170212765957449</v>
      </c>
      <c r="U14" s="73">
        <f t="shared" si="2"/>
        <v>0.17647058823529413</v>
      </c>
      <c r="V14" s="73">
        <f t="shared" si="3"/>
        <v>0.53817271589486859</v>
      </c>
    </row>
    <row r="15" spans="1:22" ht="11.1" customHeight="1" x14ac:dyDescent="0.2">
      <c r="A15" s="97">
        <v>21</v>
      </c>
      <c r="B15" s="123" t="s">
        <v>381</v>
      </c>
      <c r="C15" s="73">
        <f t="shared" si="0"/>
        <v>0.17073170731707318</v>
      </c>
      <c r="D15" s="97">
        <v>19</v>
      </c>
      <c r="E15" s="97">
        <v>45</v>
      </c>
      <c r="F15" s="97">
        <v>41</v>
      </c>
      <c r="G15" s="97">
        <v>3</v>
      </c>
      <c r="H15" s="97">
        <v>7</v>
      </c>
      <c r="I15" s="97">
        <v>0</v>
      </c>
      <c r="J15" s="97">
        <v>0</v>
      </c>
      <c r="K15" s="97">
        <v>0</v>
      </c>
      <c r="L15" s="97">
        <v>4</v>
      </c>
      <c r="M15" s="97">
        <v>3</v>
      </c>
      <c r="N15" s="97">
        <v>17</v>
      </c>
      <c r="O15" s="97">
        <v>1</v>
      </c>
      <c r="P15" s="97">
        <v>0</v>
      </c>
      <c r="Q15" s="97">
        <v>1</v>
      </c>
      <c r="R15" s="97">
        <v>0</v>
      </c>
      <c r="S15" s="97">
        <v>0</v>
      </c>
      <c r="T15" s="73">
        <f t="shared" si="1"/>
        <v>0.24444444444444444</v>
      </c>
      <c r="U15" s="73">
        <f t="shared" si="2"/>
        <v>0.17073170731707318</v>
      </c>
      <c r="V15" s="73">
        <f t="shared" si="3"/>
        <v>0.41517615176151762</v>
      </c>
    </row>
    <row r="16" spans="1:22" ht="11.1" customHeight="1" x14ac:dyDescent="0.2">
      <c r="A16" s="97">
        <v>9</v>
      </c>
      <c r="B16" s="123" t="s">
        <v>382</v>
      </c>
      <c r="C16" s="73">
        <f t="shared" si="0"/>
        <v>0.16666666666666666</v>
      </c>
      <c r="D16" s="97">
        <v>8</v>
      </c>
      <c r="E16" s="97">
        <v>22</v>
      </c>
      <c r="F16" s="97">
        <v>18</v>
      </c>
      <c r="G16" s="97">
        <v>2</v>
      </c>
      <c r="H16" s="97">
        <v>3</v>
      </c>
      <c r="I16" s="97">
        <v>0</v>
      </c>
      <c r="J16" s="97">
        <v>0</v>
      </c>
      <c r="K16" s="97">
        <v>0</v>
      </c>
      <c r="L16" s="97">
        <v>2</v>
      </c>
      <c r="M16" s="97">
        <v>2</v>
      </c>
      <c r="N16" s="97">
        <v>6</v>
      </c>
      <c r="O16" s="97">
        <v>2</v>
      </c>
      <c r="P16" s="97">
        <v>0</v>
      </c>
      <c r="Q16" s="97">
        <v>0</v>
      </c>
      <c r="R16" s="97">
        <v>0</v>
      </c>
      <c r="S16" s="97">
        <v>0</v>
      </c>
      <c r="T16" s="73">
        <f t="shared" si="1"/>
        <v>0.31818181818181818</v>
      </c>
      <c r="U16" s="73">
        <f t="shared" si="2"/>
        <v>0.16666666666666666</v>
      </c>
      <c r="V16" s="73">
        <f t="shared" si="3"/>
        <v>0.48484848484848486</v>
      </c>
    </row>
    <row r="17" spans="1:22" ht="11.1" customHeight="1" x14ac:dyDescent="0.2">
      <c r="A17" s="97">
        <v>18</v>
      </c>
      <c r="B17" s="123" t="s">
        <v>310</v>
      </c>
      <c r="C17" s="73">
        <f t="shared" si="0"/>
        <v>0.16279069767441862</v>
      </c>
      <c r="D17" s="97">
        <v>25</v>
      </c>
      <c r="E17" s="97">
        <v>55</v>
      </c>
      <c r="F17" s="97">
        <v>43</v>
      </c>
      <c r="G17" s="97">
        <v>6</v>
      </c>
      <c r="H17" s="97">
        <v>7</v>
      </c>
      <c r="I17" s="97">
        <v>0</v>
      </c>
      <c r="J17" s="97">
        <v>0</v>
      </c>
      <c r="K17" s="97">
        <v>0</v>
      </c>
      <c r="L17" s="97">
        <v>4</v>
      </c>
      <c r="M17" s="97">
        <v>12</v>
      </c>
      <c r="N17" s="97">
        <v>15</v>
      </c>
      <c r="O17" s="97">
        <v>0</v>
      </c>
      <c r="P17" s="97">
        <v>2</v>
      </c>
      <c r="Q17" s="97">
        <v>1</v>
      </c>
      <c r="R17" s="97">
        <v>0</v>
      </c>
      <c r="S17" s="97">
        <v>0</v>
      </c>
      <c r="T17" s="73">
        <f t="shared" si="1"/>
        <v>0.34545454545454546</v>
      </c>
      <c r="U17" s="73">
        <f t="shared" si="2"/>
        <v>0.16279069767441862</v>
      </c>
      <c r="V17" s="73">
        <f t="shared" si="3"/>
        <v>0.50824524312896413</v>
      </c>
    </row>
    <row r="18" spans="1:22" ht="11.1" customHeight="1" x14ac:dyDescent="0.2">
      <c r="A18" s="97">
        <v>19</v>
      </c>
      <c r="B18" s="123" t="s">
        <v>383</v>
      </c>
      <c r="C18" s="73">
        <f t="shared" si="0"/>
        <v>0.15384615384615385</v>
      </c>
      <c r="D18" s="97">
        <v>12</v>
      </c>
      <c r="E18" s="97">
        <v>17</v>
      </c>
      <c r="F18" s="97">
        <v>13</v>
      </c>
      <c r="G18" s="97">
        <v>1</v>
      </c>
      <c r="H18" s="97">
        <v>2</v>
      </c>
      <c r="I18" s="97">
        <v>1</v>
      </c>
      <c r="J18" s="97">
        <v>0</v>
      </c>
      <c r="K18" s="97">
        <v>0</v>
      </c>
      <c r="L18" s="97">
        <v>3</v>
      </c>
      <c r="M18" s="97">
        <v>2</v>
      </c>
      <c r="N18" s="97">
        <v>5</v>
      </c>
      <c r="O18" s="97">
        <v>0</v>
      </c>
      <c r="P18" s="97">
        <v>0</v>
      </c>
      <c r="Q18" s="97">
        <v>0</v>
      </c>
      <c r="R18" s="97">
        <v>1</v>
      </c>
      <c r="S18" s="97">
        <v>1</v>
      </c>
      <c r="T18" s="73">
        <f t="shared" si="1"/>
        <v>0.23529411764705882</v>
      </c>
      <c r="U18" s="73">
        <f t="shared" si="2"/>
        <v>0.23076923076923078</v>
      </c>
      <c r="V18" s="73">
        <f t="shared" si="3"/>
        <v>0.4660633484162896</v>
      </c>
    </row>
    <row r="19" spans="1:22" ht="11.1" customHeight="1" x14ac:dyDescent="0.2">
      <c r="A19" s="99">
        <v>3</v>
      </c>
      <c r="B19" s="107" t="s">
        <v>384</v>
      </c>
      <c r="C19" s="97">
        <v>0.105</v>
      </c>
      <c r="D19" s="97">
        <v>17</v>
      </c>
      <c r="E19" s="97">
        <v>40</v>
      </c>
      <c r="F19" s="97">
        <v>38</v>
      </c>
      <c r="G19" s="97">
        <v>3</v>
      </c>
      <c r="H19" s="97">
        <v>4</v>
      </c>
      <c r="I19" s="97">
        <v>1</v>
      </c>
      <c r="J19" s="97">
        <v>0</v>
      </c>
      <c r="K19" s="97">
        <v>0</v>
      </c>
      <c r="L19" s="97">
        <v>1</v>
      </c>
      <c r="M19" s="97">
        <v>2</v>
      </c>
      <c r="N19" s="97">
        <v>17</v>
      </c>
      <c r="O19" s="97">
        <v>0</v>
      </c>
      <c r="P19" s="97">
        <v>0</v>
      </c>
      <c r="Q19" s="97">
        <v>0</v>
      </c>
      <c r="R19" s="97">
        <v>0</v>
      </c>
      <c r="S19" s="97">
        <v>0</v>
      </c>
      <c r="T19" s="97">
        <v>0.15</v>
      </c>
      <c r="U19" s="97">
        <v>0.13200000000000001</v>
      </c>
      <c r="V19" s="97">
        <v>0.28199999999999997</v>
      </c>
    </row>
    <row r="20" spans="1:22" ht="11.1" customHeight="1" x14ac:dyDescent="0.2">
      <c r="A20" s="101"/>
      <c r="B20" s="100" t="s">
        <v>110</v>
      </c>
      <c r="C20" s="75">
        <f t="shared" ref="C20" si="4">H20/F20</f>
        <v>0.23305785123966943</v>
      </c>
      <c r="D20" s="101">
        <v>26</v>
      </c>
      <c r="E20" s="101">
        <f t="shared" ref="E20:S20" si="5">SUM(E3:E19)</f>
        <v>720</v>
      </c>
      <c r="F20" s="101">
        <f t="shared" si="5"/>
        <v>605</v>
      </c>
      <c r="G20" s="101">
        <f t="shared" si="5"/>
        <v>98</v>
      </c>
      <c r="H20" s="101">
        <f t="shared" si="5"/>
        <v>141</v>
      </c>
      <c r="I20" s="101">
        <f t="shared" si="5"/>
        <v>22</v>
      </c>
      <c r="J20" s="101">
        <f t="shared" si="5"/>
        <v>2</v>
      </c>
      <c r="K20" s="101">
        <f t="shared" si="5"/>
        <v>1</v>
      </c>
      <c r="L20" s="101">
        <f t="shared" si="5"/>
        <v>70</v>
      </c>
      <c r="M20" s="101">
        <f t="shared" si="5"/>
        <v>87</v>
      </c>
      <c r="N20" s="101">
        <f t="shared" si="5"/>
        <v>174</v>
      </c>
      <c r="O20" s="101">
        <f t="shared" si="5"/>
        <v>22</v>
      </c>
      <c r="P20" s="101">
        <f t="shared" si="5"/>
        <v>37</v>
      </c>
      <c r="Q20" s="101">
        <f t="shared" si="5"/>
        <v>6</v>
      </c>
      <c r="R20" s="101">
        <f t="shared" si="5"/>
        <v>2</v>
      </c>
      <c r="S20" s="101">
        <f t="shared" si="5"/>
        <v>4</v>
      </c>
      <c r="T20" s="75">
        <f t="shared" ref="T20" si="6">(H20+M20+O20)/(F20+M20+O20+R20+S20)</f>
        <v>0.34722222222222221</v>
      </c>
      <c r="U20" s="75">
        <f t="shared" ref="U20" si="7">(H20+I20+2*J20+3*K20)/F20</f>
        <v>0.28099173553719009</v>
      </c>
      <c r="V20" s="75">
        <f t="shared" ref="V20" si="8">T20+U20</f>
        <v>0.62821395775941236</v>
      </c>
    </row>
    <row r="21" spans="1:22" ht="11.1" customHeight="1" x14ac:dyDescent="0.2"/>
    <row r="22" spans="1:22" ht="13.9" customHeight="1" x14ac:dyDescent="0.25">
      <c r="A22" s="133" t="s">
        <v>365</v>
      </c>
      <c r="B22" s="132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</row>
    <row r="23" spans="1:22" ht="11.1" customHeight="1" x14ac:dyDescent="0.2">
      <c r="A23" s="91" t="s">
        <v>62</v>
      </c>
      <c r="B23" s="91" t="s">
        <v>63</v>
      </c>
      <c r="C23" s="77" t="s">
        <v>64</v>
      </c>
      <c r="D23" s="77" t="s">
        <v>65</v>
      </c>
      <c r="E23" s="77" t="s">
        <v>66</v>
      </c>
      <c r="F23" s="77" t="s">
        <v>67</v>
      </c>
      <c r="G23" s="77" t="s">
        <v>68</v>
      </c>
      <c r="H23" s="77" t="s">
        <v>69</v>
      </c>
      <c r="I23" s="77" t="s">
        <v>70</v>
      </c>
      <c r="J23" s="77" t="s">
        <v>71</v>
      </c>
      <c r="K23" s="77" t="s">
        <v>72</v>
      </c>
      <c r="L23" s="77" t="s">
        <v>73</v>
      </c>
      <c r="M23" s="77" t="s">
        <v>74</v>
      </c>
      <c r="N23" s="77" t="s">
        <v>75</v>
      </c>
      <c r="O23" s="77" t="s">
        <v>76</v>
      </c>
      <c r="P23" s="77" t="s">
        <v>77</v>
      </c>
      <c r="Q23" s="77" t="s">
        <v>78</v>
      </c>
      <c r="R23" s="77" t="s">
        <v>79</v>
      </c>
      <c r="S23" s="77" t="s">
        <v>80</v>
      </c>
      <c r="T23" s="77" t="s">
        <v>81</v>
      </c>
      <c r="U23" s="77" t="s">
        <v>82</v>
      </c>
      <c r="V23" s="77" t="s">
        <v>83</v>
      </c>
    </row>
    <row r="24" spans="1:22" ht="11.1" customHeight="1" x14ac:dyDescent="0.2">
      <c r="A24" s="99"/>
      <c r="B24" s="107" t="s">
        <v>374</v>
      </c>
      <c r="C24" s="73">
        <f t="shared" ref="C24:C39" si="9">H24/F24</f>
        <v>0.5</v>
      </c>
      <c r="D24" s="99">
        <v>2</v>
      </c>
      <c r="E24" s="99">
        <v>6</v>
      </c>
      <c r="F24" s="99">
        <v>6</v>
      </c>
      <c r="G24" s="99">
        <v>0</v>
      </c>
      <c r="H24" s="99">
        <v>3</v>
      </c>
      <c r="I24" s="99">
        <v>0</v>
      </c>
      <c r="J24" s="99">
        <v>0</v>
      </c>
      <c r="K24" s="99">
        <v>0</v>
      </c>
      <c r="L24" s="99">
        <v>1</v>
      </c>
      <c r="M24" s="99">
        <v>0</v>
      </c>
      <c r="N24" s="99">
        <v>0</v>
      </c>
      <c r="O24" s="99">
        <v>0</v>
      </c>
      <c r="P24" s="99">
        <v>1</v>
      </c>
      <c r="Q24" s="99">
        <v>0</v>
      </c>
      <c r="R24" s="99">
        <v>0</v>
      </c>
      <c r="S24" s="99">
        <v>0</v>
      </c>
      <c r="T24" s="73">
        <f t="shared" ref="T24:T39" si="10">(H24+M24+O24)/(F24+M24+O24+R24+S24)</f>
        <v>0.5</v>
      </c>
      <c r="U24" s="73">
        <f t="shared" ref="U24:U39" si="11">(H24+I24+2*J24+3*K24)/F24</f>
        <v>0.5</v>
      </c>
      <c r="V24" s="73">
        <f t="shared" ref="V24:V39" si="12">T24+U24</f>
        <v>1</v>
      </c>
    </row>
    <row r="25" spans="1:22" ht="11.1" customHeight="1" x14ac:dyDescent="0.2">
      <c r="A25" s="109"/>
      <c r="B25" s="107" t="s">
        <v>378</v>
      </c>
      <c r="C25" s="73">
        <f t="shared" si="9"/>
        <v>0.5</v>
      </c>
      <c r="D25" s="109">
        <v>2</v>
      </c>
      <c r="E25" s="109">
        <v>7</v>
      </c>
      <c r="F25" s="109">
        <v>6</v>
      </c>
      <c r="G25" s="109">
        <v>2</v>
      </c>
      <c r="H25" s="109">
        <v>3</v>
      </c>
      <c r="I25" s="109">
        <v>0</v>
      </c>
      <c r="J25" s="109">
        <v>0</v>
      </c>
      <c r="K25" s="109">
        <v>0</v>
      </c>
      <c r="L25" s="109">
        <v>0</v>
      </c>
      <c r="M25" s="109">
        <v>1</v>
      </c>
      <c r="N25" s="109">
        <v>2</v>
      </c>
      <c r="O25" s="109">
        <v>0</v>
      </c>
      <c r="P25" s="109">
        <v>1</v>
      </c>
      <c r="Q25" s="109">
        <v>0</v>
      </c>
      <c r="R25" s="109">
        <v>0</v>
      </c>
      <c r="S25" s="109">
        <v>0</v>
      </c>
      <c r="T25" s="73">
        <f t="shared" si="10"/>
        <v>0.5714285714285714</v>
      </c>
      <c r="U25" s="73">
        <f t="shared" si="11"/>
        <v>0.5</v>
      </c>
      <c r="V25" s="73">
        <f t="shared" si="12"/>
        <v>1.0714285714285714</v>
      </c>
    </row>
    <row r="26" spans="1:22" ht="11.1" customHeight="1" x14ac:dyDescent="0.2">
      <c r="A26" s="99"/>
      <c r="B26" s="107" t="s">
        <v>310</v>
      </c>
      <c r="C26" s="73">
        <f t="shared" si="9"/>
        <v>0.5</v>
      </c>
      <c r="D26" s="99">
        <v>1</v>
      </c>
      <c r="E26" s="99">
        <v>2</v>
      </c>
      <c r="F26" s="99">
        <v>2</v>
      </c>
      <c r="G26" s="99">
        <v>0</v>
      </c>
      <c r="H26" s="99">
        <v>1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73">
        <f t="shared" si="10"/>
        <v>0.5</v>
      </c>
      <c r="U26" s="73">
        <f t="shared" si="11"/>
        <v>0.5</v>
      </c>
      <c r="V26" s="73">
        <f t="shared" si="12"/>
        <v>1</v>
      </c>
    </row>
    <row r="27" spans="1:22" ht="11.1" customHeight="1" x14ac:dyDescent="0.2">
      <c r="A27" s="109"/>
      <c r="B27" s="107" t="s">
        <v>380</v>
      </c>
      <c r="C27" s="73">
        <f t="shared" si="9"/>
        <v>0.5</v>
      </c>
      <c r="D27" s="109">
        <v>1</v>
      </c>
      <c r="E27" s="109">
        <v>2</v>
      </c>
      <c r="F27" s="109">
        <v>2</v>
      </c>
      <c r="G27" s="109">
        <v>2</v>
      </c>
      <c r="H27" s="109">
        <v>1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1</v>
      </c>
      <c r="Q27" s="109">
        <v>0</v>
      </c>
      <c r="R27" s="109">
        <v>0</v>
      </c>
      <c r="S27" s="109">
        <v>0</v>
      </c>
      <c r="T27" s="73">
        <f t="shared" si="10"/>
        <v>0.5</v>
      </c>
      <c r="U27" s="73">
        <f t="shared" si="11"/>
        <v>0.5</v>
      </c>
      <c r="V27" s="73">
        <f t="shared" si="12"/>
        <v>1</v>
      </c>
    </row>
    <row r="28" spans="1:22" ht="11.1" customHeight="1" x14ac:dyDescent="0.2">
      <c r="A28" s="99"/>
      <c r="B28" s="107" t="s">
        <v>381</v>
      </c>
      <c r="C28" s="73">
        <f t="shared" si="9"/>
        <v>0.33333333333333331</v>
      </c>
      <c r="D28" s="99">
        <v>3</v>
      </c>
      <c r="E28" s="99">
        <v>6</v>
      </c>
      <c r="F28" s="99">
        <v>6</v>
      </c>
      <c r="G28" s="99">
        <v>1</v>
      </c>
      <c r="H28" s="99">
        <v>2</v>
      </c>
      <c r="I28" s="99">
        <v>1</v>
      </c>
      <c r="J28" s="99">
        <v>0</v>
      </c>
      <c r="K28" s="99">
        <v>0</v>
      </c>
      <c r="L28" s="99">
        <v>2</v>
      </c>
      <c r="M28" s="99">
        <v>0</v>
      </c>
      <c r="N28" s="99">
        <v>0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73">
        <f t="shared" si="10"/>
        <v>0.33333333333333331</v>
      </c>
      <c r="U28" s="73">
        <f t="shared" si="11"/>
        <v>0.5</v>
      </c>
      <c r="V28" s="73">
        <f t="shared" si="12"/>
        <v>0.83333333333333326</v>
      </c>
    </row>
    <row r="29" spans="1:22" ht="11.1" customHeight="1" x14ac:dyDescent="0.2">
      <c r="A29" s="109"/>
      <c r="B29" s="107" t="s">
        <v>370</v>
      </c>
      <c r="C29" s="73">
        <f t="shared" si="9"/>
        <v>0.3</v>
      </c>
      <c r="D29" s="109">
        <v>3</v>
      </c>
      <c r="E29" s="109">
        <v>11</v>
      </c>
      <c r="F29" s="109">
        <v>10</v>
      </c>
      <c r="G29" s="109">
        <v>3</v>
      </c>
      <c r="H29" s="109">
        <v>3</v>
      </c>
      <c r="I29" s="109">
        <v>1</v>
      </c>
      <c r="J29" s="109">
        <v>0</v>
      </c>
      <c r="K29" s="109">
        <v>0</v>
      </c>
      <c r="L29" s="109">
        <v>0</v>
      </c>
      <c r="M29" s="109">
        <v>1</v>
      </c>
      <c r="N29" s="109">
        <v>0</v>
      </c>
      <c r="O29" s="109">
        <v>0</v>
      </c>
      <c r="P29" s="109">
        <v>1</v>
      </c>
      <c r="Q29" s="109">
        <v>0</v>
      </c>
      <c r="R29" s="109">
        <v>0</v>
      </c>
      <c r="S29" s="109">
        <v>0</v>
      </c>
      <c r="T29" s="73">
        <f t="shared" si="10"/>
        <v>0.36363636363636365</v>
      </c>
      <c r="U29" s="73">
        <f t="shared" si="11"/>
        <v>0.4</v>
      </c>
      <c r="V29" s="73">
        <f t="shared" si="12"/>
        <v>0.76363636363636367</v>
      </c>
    </row>
    <row r="30" spans="1:22" ht="11.1" customHeight="1" x14ac:dyDescent="0.2">
      <c r="A30" s="99"/>
      <c r="B30" s="107" t="s">
        <v>372</v>
      </c>
      <c r="C30" s="73">
        <f t="shared" si="9"/>
        <v>0.27272727272727271</v>
      </c>
      <c r="D30" s="99">
        <v>3</v>
      </c>
      <c r="E30" s="99">
        <v>11</v>
      </c>
      <c r="F30" s="99">
        <v>11</v>
      </c>
      <c r="G30" s="99">
        <v>1</v>
      </c>
      <c r="H30" s="99">
        <v>3</v>
      </c>
      <c r="I30" s="99">
        <v>0</v>
      </c>
      <c r="J30" s="99">
        <v>0</v>
      </c>
      <c r="K30" s="99">
        <v>0</v>
      </c>
      <c r="L30" s="99">
        <v>2</v>
      </c>
      <c r="M30" s="99">
        <v>0</v>
      </c>
      <c r="N30" s="99">
        <v>1</v>
      </c>
      <c r="O30" s="99">
        <v>0</v>
      </c>
      <c r="P30" s="99">
        <v>4</v>
      </c>
      <c r="Q30" s="99">
        <v>0</v>
      </c>
      <c r="R30" s="99">
        <v>0</v>
      </c>
      <c r="S30" s="99">
        <v>0</v>
      </c>
      <c r="T30" s="73">
        <f t="shared" si="10"/>
        <v>0.27272727272727271</v>
      </c>
      <c r="U30" s="73">
        <f t="shared" si="11"/>
        <v>0.27272727272727271</v>
      </c>
      <c r="V30" s="73">
        <f t="shared" si="12"/>
        <v>0.54545454545454541</v>
      </c>
    </row>
    <row r="31" spans="1:22" ht="11.1" customHeight="1" x14ac:dyDescent="0.2">
      <c r="A31" s="109"/>
      <c r="B31" s="107" t="s">
        <v>377</v>
      </c>
      <c r="C31" s="73">
        <f t="shared" si="9"/>
        <v>0.25</v>
      </c>
      <c r="D31" s="109">
        <v>2</v>
      </c>
      <c r="E31" s="109">
        <v>5</v>
      </c>
      <c r="F31" s="109">
        <v>4</v>
      </c>
      <c r="G31" s="109">
        <v>0</v>
      </c>
      <c r="H31" s="109">
        <v>1</v>
      </c>
      <c r="I31" s="109">
        <v>0</v>
      </c>
      <c r="J31" s="109">
        <v>0</v>
      </c>
      <c r="K31" s="109">
        <v>0</v>
      </c>
      <c r="L31" s="109">
        <v>0</v>
      </c>
      <c r="M31" s="109">
        <v>1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73">
        <f t="shared" si="10"/>
        <v>0.4</v>
      </c>
      <c r="U31" s="73">
        <f t="shared" si="11"/>
        <v>0.25</v>
      </c>
      <c r="V31" s="73">
        <f t="shared" si="12"/>
        <v>0.65</v>
      </c>
    </row>
    <row r="32" spans="1:22" ht="11.1" customHeight="1" x14ac:dyDescent="0.2">
      <c r="A32" s="99"/>
      <c r="B32" s="107" t="s">
        <v>375</v>
      </c>
      <c r="C32" s="73">
        <f t="shared" si="9"/>
        <v>0.22222222222222221</v>
      </c>
      <c r="D32" s="99">
        <v>3</v>
      </c>
      <c r="E32" s="99">
        <v>10</v>
      </c>
      <c r="F32" s="99">
        <v>9</v>
      </c>
      <c r="G32" s="99">
        <v>1</v>
      </c>
      <c r="H32" s="99">
        <v>2</v>
      </c>
      <c r="I32" s="99">
        <v>0</v>
      </c>
      <c r="J32" s="99">
        <v>0</v>
      </c>
      <c r="K32" s="99">
        <v>0</v>
      </c>
      <c r="L32" s="99">
        <v>0</v>
      </c>
      <c r="M32" s="99">
        <v>1</v>
      </c>
      <c r="N32" s="99">
        <v>2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73">
        <f t="shared" si="10"/>
        <v>0.3</v>
      </c>
      <c r="U32" s="73">
        <f t="shared" si="11"/>
        <v>0.22222222222222221</v>
      </c>
      <c r="V32" s="73">
        <f t="shared" si="12"/>
        <v>0.52222222222222214</v>
      </c>
    </row>
    <row r="33" spans="1:22" ht="11.1" customHeight="1" x14ac:dyDescent="0.2">
      <c r="A33" s="109"/>
      <c r="B33" s="107" t="s">
        <v>371</v>
      </c>
      <c r="C33" s="73">
        <f t="shared" si="9"/>
        <v>0.2</v>
      </c>
      <c r="D33" s="109">
        <v>2</v>
      </c>
      <c r="E33" s="109">
        <v>5</v>
      </c>
      <c r="F33" s="109">
        <v>5</v>
      </c>
      <c r="G33" s="109">
        <v>0</v>
      </c>
      <c r="H33" s="109">
        <v>1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1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73">
        <f t="shared" si="10"/>
        <v>0.2</v>
      </c>
      <c r="U33" s="73">
        <f t="shared" si="11"/>
        <v>0.2</v>
      </c>
      <c r="V33" s="73">
        <f t="shared" si="12"/>
        <v>0.4</v>
      </c>
    </row>
    <row r="34" spans="1:22" ht="11.1" customHeight="1" x14ac:dyDescent="0.2">
      <c r="A34" s="99"/>
      <c r="B34" s="107" t="s">
        <v>384</v>
      </c>
      <c r="C34" s="73">
        <f t="shared" si="9"/>
        <v>0.2</v>
      </c>
      <c r="D34" s="99">
        <v>2</v>
      </c>
      <c r="E34" s="99">
        <v>5</v>
      </c>
      <c r="F34" s="99">
        <v>5</v>
      </c>
      <c r="G34" s="99">
        <v>0</v>
      </c>
      <c r="H34" s="99">
        <v>1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2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73">
        <f t="shared" si="10"/>
        <v>0.2</v>
      </c>
      <c r="U34" s="73">
        <f t="shared" si="11"/>
        <v>0.2</v>
      </c>
      <c r="V34" s="73">
        <f t="shared" si="12"/>
        <v>0.4</v>
      </c>
    </row>
    <row r="35" spans="1:22" ht="11.1" customHeight="1" x14ac:dyDescent="0.2">
      <c r="A35" s="109"/>
      <c r="B35" s="107" t="s">
        <v>311</v>
      </c>
      <c r="C35" s="73">
        <f t="shared" si="9"/>
        <v>0.16666666666666666</v>
      </c>
      <c r="D35" s="109">
        <v>3</v>
      </c>
      <c r="E35" s="109">
        <v>8</v>
      </c>
      <c r="F35" s="109">
        <v>6</v>
      </c>
      <c r="G35" s="109">
        <v>2</v>
      </c>
      <c r="H35" s="109">
        <v>1</v>
      </c>
      <c r="I35" s="109">
        <v>0</v>
      </c>
      <c r="J35" s="109">
        <v>0</v>
      </c>
      <c r="K35" s="109">
        <v>0</v>
      </c>
      <c r="L35" s="109">
        <v>1</v>
      </c>
      <c r="M35" s="109">
        <v>2</v>
      </c>
      <c r="N35" s="109">
        <v>0</v>
      </c>
      <c r="O35" s="109">
        <v>0</v>
      </c>
      <c r="P35" s="109">
        <v>1</v>
      </c>
      <c r="Q35" s="109">
        <v>0</v>
      </c>
      <c r="R35" s="109">
        <v>0</v>
      </c>
      <c r="S35" s="109">
        <v>0</v>
      </c>
      <c r="T35" s="73">
        <f t="shared" si="10"/>
        <v>0.375</v>
      </c>
      <c r="U35" s="73">
        <f t="shared" si="11"/>
        <v>0.16666666666666666</v>
      </c>
      <c r="V35" s="73">
        <f t="shared" si="12"/>
        <v>0.54166666666666663</v>
      </c>
    </row>
    <row r="36" spans="1:22" ht="11.1" customHeight="1" x14ac:dyDescent="0.2">
      <c r="A36" s="99"/>
      <c r="B36" s="107" t="s">
        <v>379</v>
      </c>
      <c r="C36" s="73">
        <f t="shared" si="9"/>
        <v>0.14285714285714285</v>
      </c>
      <c r="D36" s="99">
        <v>3</v>
      </c>
      <c r="E36" s="99">
        <v>7</v>
      </c>
      <c r="F36" s="99">
        <v>7</v>
      </c>
      <c r="G36" s="99">
        <v>0</v>
      </c>
      <c r="H36" s="99">
        <v>1</v>
      </c>
      <c r="I36" s="99">
        <v>0</v>
      </c>
      <c r="J36" s="99">
        <v>1</v>
      </c>
      <c r="K36" s="99">
        <v>0</v>
      </c>
      <c r="L36" s="99">
        <v>2</v>
      </c>
      <c r="M36" s="99">
        <v>0</v>
      </c>
      <c r="N36" s="99">
        <v>3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73">
        <f t="shared" si="10"/>
        <v>0.14285714285714285</v>
      </c>
      <c r="U36" s="73">
        <f t="shared" si="11"/>
        <v>0.42857142857142855</v>
      </c>
      <c r="V36" s="73">
        <f t="shared" si="12"/>
        <v>0.5714285714285714</v>
      </c>
    </row>
    <row r="37" spans="1:22" ht="11.1" customHeight="1" x14ac:dyDescent="0.2">
      <c r="A37" s="109"/>
      <c r="B37" s="107" t="s">
        <v>376</v>
      </c>
      <c r="C37" s="73">
        <f t="shared" si="9"/>
        <v>0.125</v>
      </c>
      <c r="D37" s="109">
        <v>3</v>
      </c>
      <c r="E37" s="109">
        <v>8</v>
      </c>
      <c r="F37" s="109">
        <v>8</v>
      </c>
      <c r="G37" s="109">
        <v>1</v>
      </c>
      <c r="H37" s="109">
        <v>1</v>
      </c>
      <c r="I37" s="109">
        <v>1</v>
      </c>
      <c r="J37" s="109">
        <v>0</v>
      </c>
      <c r="K37" s="109">
        <v>0</v>
      </c>
      <c r="L37" s="109">
        <v>0</v>
      </c>
      <c r="M37" s="109">
        <v>0</v>
      </c>
      <c r="N37" s="109">
        <v>2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73">
        <f t="shared" si="10"/>
        <v>0.125</v>
      </c>
      <c r="U37" s="73">
        <f t="shared" si="11"/>
        <v>0.25</v>
      </c>
      <c r="V37" s="73">
        <f t="shared" si="12"/>
        <v>0.375</v>
      </c>
    </row>
    <row r="38" spans="1:22" ht="11.1" customHeight="1" x14ac:dyDescent="0.2">
      <c r="A38" s="99"/>
      <c r="B38" s="107" t="s">
        <v>373</v>
      </c>
      <c r="C38" s="73">
        <f t="shared" si="9"/>
        <v>0</v>
      </c>
      <c r="D38" s="99">
        <v>3</v>
      </c>
      <c r="E38" s="99">
        <v>6</v>
      </c>
      <c r="F38" s="99">
        <v>4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2</v>
      </c>
      <c r="P38" s="99">
        <v>0</v>
      </c>
      <c r="Q38" s="99">
        <v>0</v>
      </c>
      <c r="R38" s="99">
        <v>0</v>
      </c>
      <c r="S38" s="99">
        <v>0</v>
      </c>
      <c r="T38" s="73">
        <f t="shared" si="10"/>
        <v>0.33333333333333331</v>
      </c>
      <c r="U38" s="73">
        <f t="shared" si="11"/>
        <v>0</v>
      </c>
      <c r="V38" s="73">
        <f t="shared" si="12"/>
        <v>0.33333333333333331</v>
      </c>
    </row>
    <row r="39" spans="1:22" ht="11.1" customHeight="1" x14ac:dyDescent="0.2">
      <c r="A39" s="95"/>
      <c r="B39" s="96" t="s">
        <v>110</v>
      </c>
      <c r="C39" s="75">
        <f t="shared" si="9"/>
        <v>0.26373626373626374</v>
      </c>
      <c r="D39" s="95">
        <v>4</v>
      </c>
      <c r="E39" s="95">
        <f t="shared" ref="E39:S39" si="13">SUM(E24:E38)</f>
        <v>99</v>
      </c>
      <c r="F39" s="95">
        <f t="shared" si="13"/>
        <v>91</v>
      </c>
      <c r="G39" s="95">
        <f t="shared" si="13"/>
        <v>13</v>
      </c>
      <c r="H39" s="95">
        <f t="shared" si="13"/>
        <v>24</v>
      </c>
      <c r="I39" s="95">
        <f t="shared" si="13"/>
        <v>3</v>
      </c>
      <c r="J39" s="95">
        <f t="shared" si="13"/>
        <v>1</v>
      </c>
      <c r="K39" s="95">
        <f t="shared" si="13"/>
        <v>0</v>
      </c>
      <c r="L39" s="95">
        <f t="shared" si="13"/>
        <v>8</v>
      </c>
      <c r="M39" s="95">
        <f t="shared" si="13"/>
        <v>6</v>
      </c>
      <c r="N39" s="95">
        <f t="shared" si="13"/>
        <v>13</v>
      </c>
      <c r="O39" s="95">
        <f t="shared" si="13"/>
        <v>2</v>
      </c>
      <c r="P39" s="95">
        <f t="shared" si="13"/>
        <v>9</v>
      </c>
      <c r="Q39" s="95">
        <f t="shared" si="13"/>
        <v>0</v>
      </c>
      <c r="R39" s="95">
        <f t="shared" si="13"/>
        <v>0</v>
      </c>
      <c r="S39" s="95">
        <f t="shared" si="13"/>
        <v>0</v>
      </c>
      <c r="T39" s="75">
        <f t="shared" si="10"/>
        <v>0.32323232323232326</v>
      </c>
      <c r="U39" s="75">
        <f t="shared" si="11"/>
        <v>0.31868131868131866</v>
      </c>
      <c r="V39" s="75">
        <f t="shared" si="12"/>
        <v>0.64191364191364197</v>
      </c>
    </row>
    <row r="40" spans="1:22" ht="11.1" customHeight="1" x14ac:dyDescent="0.2"/>
    <row r="41" spans="1:22" ht="13.9" customHeight="1" x14ac:dyDescent="0.25">
      <c r="A41" s="8" t="s">
        <v>366</v>
      </c>
    </row>
    <row r="42" spans="1:22" ht="11.1" customHeight="1" x14ac:dyDescent="0.2">
      <c r="A42" s="69" t="s">
        <v>62</v>
      </c>
      <c r="B42" s="69" t="s">
        <v>63</v>
      </c>
      <c r="C42" s="70" t="s">
        <v>64</v>
      </c>
      <c r="D42" s="70" t="s">
        <v>65</v>
      </c>
      <c r="E42" s="70" t="s">
        <v>66</v>
      </c>
      <c r="F42" s="70" t="s">
        <v>67</v>
      </c>
      <c r="G42" s="70" t="s">
        <v>68</v>
      </c>
      <c r="H42" s="70" t="s">
        <v>69</v>
      </c>
      <c r="I42" s="70" t="s">
        <v>70</v>
      </c>
      <c r="J42" s="70" t="s">
        <v>71</v>
      </c>
      <c r="K42" s="70" t="s">
        <v>72</v>
      </c>
      <c r="L42" s="70" t="s">
        <v>73</v>
      </c>
      <c r="M42" s="70" t="s">
        <v>74</v>
      </c>
      <c r="N42" s="70" t="s">
        <v>75</v>
      </c>
      <c r="O42" s="70" t="s">
        <v>76</v>
      </c>
      <c r="P42" s="70" t="s">
        <v>77</v>
      </c>
      <c r="Q42" s="70" t="s">
        <v>78</v>
      </c>
      <c r="R42" s="70" t="s">
        <v>79</v>
      </c>
      <c r="S42" s="70" t="s">
        <v>80</v>
      </c>
      <c r="T42" s="70" t="s">
        <v>81</v>
      </c>
      <c r="U42" s="70" t="s">
        <v>82</v>
      </c>
      <c r="V42" s="70" t="s">
        <v>83</v>
      </c>
    </row>
    <row r="43" spans="1:22" ht="11.1" customHeight="1" x14ac:dyDescent="0.2">
      <c r="A43" s="97">
        <v>20</v>
      </c>
      <c r="B43" s="123" t="s">
        <v>370</v>
      </c>
      <c r="C43" s="73">
        <f t="shared" ref="C43:C60" si="14">H43/F43</f>
        <v>0.36585365853658536</v>
      </c>
      <c r="D43" s="97">
        <v>15</v>
      </c>
      <c r="E43" s="97">
        <v>45</v>
      </c>
      <c r="F43" s="97">
        <v>41</v>
      </c>
      <c r="G43" s="97">
        <v>9</v>
      </c>
      <c r="H43" s="97">
        <v>15</v>
      </c>
      <c r="I43" s="97">
        <v>2</v>
      </c>
      <c r="J43" s="97">
        <v>0</v>
      </c>
      <c r="K43" s="97">
        <v>0</v>
      </c>
      <c r="L43" s="97">
        <v>3</v>
      </c>
      <c r="M43" s="97">
        <v>1</v>
      </c>
      <c r="N43" s="97">
        <v>4</v>
      </c>
      <c r="O43" s="97">
        <v>2</v>
      </c>
      <c r="P43" s="97">
        <v>2</v>
      </c>
      <c r="Q43" s="97">
        <v>0</v>
      </c>
      <c r="R43" s="97">
        <v>0</v>
      </c>
      <c r="S43" s="97">
        <v>1</v>
      </c>
      <c r="T43" s="73">
        <f t="shared" ref="T43:T60" si="15">(H43+M43+O43)/(F43+M43+O43+R43+S43)</f>
        <v>0.4</v>
      </c>
      <c r="U43" s="73">
        <f t="shared" ref="U43:U60" si="16">(H43+I43+2*J43+3*K43)/F43</f>
        <v>0.41463414634146339</v>
      </c>
      <c r="V43" s="73">
        <f t="shared" ref="V43:V60" si="17">T43+U43</f>
        <v>0.81463414634146347</v>
      </c>
    </row>
    <row r="44" spans="1:22" ht="11.1" customHeight="1" x14ac:dyDescent="0.2">
      <c r="A44" s="97">
        <v>34</v>
      </c>
      <c r="B44" s="123" t="s">
        <v>371</v>
      </c>
      <c r="C44" s="73">
        <f t="shared" si="14"/>
        <v>0.34210526315789475</v>
      </c>
      <c r="D44" s="97">
        <v>16</v>
      </c>
      <c r="E44" s="97">
        <v>45</v>
      </c>
      <c r="F44" s="97">
        <v>38</v>
      </c>
      <c r="G44" s="97">
        <v>8</v>
      </c>
      <c r="H44" s="97">
        <v>13</v>
      </c>
      <c r="I44" s="97">
        <v>4</v>
      </c>
      <c r="J44" s="97">
        <v>0</v>
      </c>
      <c r="K44" s="97">
        <v>1</v>
      </c>
      <c r="L44" s="97">
        <v>9</v>
      </c>
      <c r="M44" s="97">
        <v>4</v>
      </c>
      <c r="N44" s="97">
        <v>7</v>
      </c>
      <c r="O44" s="97">
        <v>2</v>
      </c>
      <c r="P44" s="97">
        <v>6</v>
      </c>
      <c r="Q44" s="97">
        <v>0</v>
      </c>
      <c r="R44" s="97">
        <v>0</v>
      </c>
      <c r="S44" s="97">
        <v>1</v>
      </c>
      <c r="T44" s="73">
        <f t="shared" si="15"/>
        <v>0.42222222222222222</v>
      </c>
      <c r="U44" s="73">
        <f t="shared" si="16"/>
        <v>0.52631578947368418</v>
      </c>
      <c r="V44" s="73">
        <f t="shared" si="17"/>
        <v>0.94853801169590635</v>
      </c>
    </row>
    <row r="45" spans="1:22" ht="11.1" customHeight="1" x14ac:dyDescent="0.2">
      <c r="A45" s="97">
        <v>13</v>
      </c>
      <c r="B45" s="123" t="s">
        <v>372</v>
      </c>
      <c r="C45" s="73">
        <f t="shared" si="14"/>
        <v>0.32758620689655171</v>
      </c>
      <c r="D45" s="97">
        <v>22</v>
      </c>
      <c r="E45" s="97">
        <v>63</v>
      </c>
      <c r="F45" s="97">
        <v>58</v>
      </c>
      <c r="G45" s="97">
        <v>13</v>
      </c>
      <c r="H45" s="97">
        <v>19</v>
      </c>
      <c r="I45" s="97">
        <v>4</v>
      </c>
      <c r="J45" s="97">
        <v>0</v>
      </c>
      <c r="K45" s="97">
        <v>0</v>
      </c>
      <c r="L45" s="97">
        <v>6</v>
      </c>
      <c r="M45" s="97">
        <v>5</v>
      </c>
      <c r="N45" s="97">
        <v>10</v>
      </c>
      <c r="O45" s="97">
        <v>0</v>
      </c>
      <c r="P45" s="97">
        <v>19</v>
      </c>
      <c r="Q45" s="97">
        <v>2</v>
      </c>
      <c r="R45" s="97">
        <v>0</v>
      </c>
      <c r="S45" s="97">
        <v>0</v>
      </c>
      <c r="T45" s="73">
        <f t="shared" si="15"/>
        <v>0.38095238095238093</v>
      </c>
      <c r="U45" s="73">
        <f t="shared" si="16"/>
        <v>0.39655172413793105</v>
      </c>
      <c r="V45" s="73">
        <f t="shared" si="17"/>
        <v>0.77750410509031198</v>
      </c>
    </row>
    <row r="46" spans="1:22" ht="11.1" customHeight="1" x14ac:dyDescent="0.2">
      <c r="A46" s="97">
        <v>28</v>
      </c>
      <c r="B46" s="123" t="s">
        <v>374</v>
      </c>
      <c r="C46" s="73">
        <f t="shared" si="14"/>
        <v>0.2878787878787879</v>
      </c>
      <c r="D46" s="97">
        <v>26</v>
      </c>
      <c r="E46" s="97">
        <v>77</v>
      </c>
      <c r="F46" s="97">
        <v>66</v>
      </c>
      <c r="G46" s="97">
        <v>18</v>
      </c>
      <c r="H46" s="97">
        <v>19</v>
      </c>
      <c r="I46" s="97">
        <v>4</v>
      </c>
      <c r="J46" s="97">
        <v>1</v>
      </c>
      <c r="K46" s="97">
        <v>0</v>
      </c>
      <c r="L46" s="97">
        <v>6</v>
      </c>
      <c r="M46" s="97">
        <v>10</v>
      </c>
      <c r="N46" s="97">
        <v>10</v>
      </c>
      <c r="O46" s="97">
        <v>1</v>
      </c>
      <c r="P46" s="97">
        <v>8</v>
      </c>
      <c r="Q46" s="97">
        <v>0</v>
      </c>
      <c r="R46" s="97">
        <v>0</v>
      </c>
      <c r="S46" s="97">
        <v>0</v>
      </c>
      <c r="T46" s="73">
        <f t="shared" si="15"/>
        <v>0.38961038961038963</v>
      </c>
      <c r="U46" s="73">
        <f t="shared" si="16"/>
        <v>0.37878787878787878</v>
      </c>
      <c r="V46" s="73">
        <f t="shared" si="17"/>
        <v>0.76839826839826841</v>
      </c>
    </row>
    <row r="47" spans="1:22" ht="11.1" customHeight="1" x14ac:dyDescent="0.2">
      <c r="A47" s="97">
        <v>27</v>
      </c>
      <c r="B47" s="123" t="s">
        <v>378</v>
      </c>
      <c r="C47" s="73">
        <f t="shared" si="14"/>
        <v>0.25714285714285712</v>
      </c>
      <c r="D47" s="97">
        <v>16</v>
      </c>
      <c r="E47" s="97">
        <v>41</v>
      </c>
      <c r="F47" s="97">
        <v>35</v>
      </c>
      <c r="G47" s="97">
        <v>5</v>
      </c>
      <c r="H47" s="97">
        <v>9</v>
      </c>
      <c r="I47" s="97">
        <v>1</v>
      </c>
      <c r="J47" s="97">
        <v>0</v>
      </c>
      <c r="K47" s="97">
        <v>0</v>
      </c>
      <c r="L47" s="97">
        <v>4</v>
      </c>
      <c r="M47" s="97">
        <v>5</v>
      </c>
      <c r="N47" s="97">
        <v>16</v>
      </c>
      <c r="O47" s="97">
        <v>1</v>
      </c>
      <c r="P47" s="97">
        <v>2</v>
      </c>
      <c r="Q47" s="97">
        <v>1</v>
      </c>
      <c r="R47" s="97">
        <v>0</v>
      </c>
      <c r="S47" s="97">
        <v>0</v>
      </c>
      <c r="T47" s="73">
        <f t="shared" si="15"/>
        <v>0.36585365853658536</v>
      </c>
      <c r="U47" s="73">
        <f t="shared" si="16"/>
        <v>0.2857142857142857</v>
      </c>
      <c r="V47" s="73">
        <f t="shared" si="17"/>
        <v>0.65156794425087106</v>
      </c>
    </row>
    <row r="48" spans="1:22" ht="11.1" customHeight="1" x14ac:dyDescent="0.2">
      <c r="A48" s="97">
        <v>71</v>
      </c>
      <c r="B48" s="123" t="s">
        <v>375</v>
      </c>
      <c r="C48" s="73">
        <f t="shared" si="14"/>
        <v>0.25641025641025639</v>
      </c>
      <c r="D48" s="97">
        <v>16</v>
      </c>
      <c r="E48" s="97">
        <v>45</v>
      </c>
      <c r="F48" s="97">
        <v>39</v>
      </c>
      <c r="G48" s="97">
        <v>6</v>
      </c>
      <c r="H48" s="97">
        <v>10</v>
      </c>
      <c r="I48" s="97">
        <v>1</v>
      </c>
      <c r="J48" s="97">
        <v>1</v>
      </c>
      <c r="K48" s="97">
        <v>0</v>
      </c>
      <c r="L48" s="97">
        <v>3</v>
      </c>
      <c r="M48" s="97">
        <v>5</v>
      </c>
      <c r="N48" s="97">
        <v>8</v>
      </c>
      <c r="O48" s="97">
        <v>1</v>
      </c>
      <c r="P48" s="97">
        <v>1</v>
      </c>
      <c r="Q48" s="97">
        <v>0</v>
      </c>
      <c r="R48" s="97">
        <v>0</v>
      </c>
      <c r="S48" s="97">
        <v>0</v>
      </c>
      <c r="T48" s="73">
        <f t="shared" si="15"/>
        <v>0.35555555555555557</v>
      </c>
      <c r="U48" s="73">
        <f t="shared" si="16"/>
        <v>0.33333333333333331</v>
      </c>
      <c r="V48" s="73">
        <f t="shared" si="17"/>
        <v>0.68888888888888888</v>
      </c>
    </row>
    <row r="49" spans="1:22" ht="11.1" customHeight="1" x14ac:dyDescent="0.2">
      <c r="A49" s="97">
        <v>17</v>
      </c>
      <c r="B49" s="123" t="s">
        <v>373</v>
      </c>
      <c r="C49" s="73">
        <f t="shared" si="14"/>
        <v>0.25490196078431371</v>
      </c>
      <c r="D49" s="97">
        <v>25</v>
      </c>
      <c r="E49" s="97">
        <v>63</v>
      </c>
      <c r="F49" s="97">
        <v>51</v>
      </c>
      <c r="G49" s="97">
        <v>9</v>
      </c>
      <c r="H49" s="97">
        <v>13</v>
      </c>
      <c r="I49" s="97">
        <v>1</v>
      </c>
      <c r="J49" s="97">
        <v>0</v>
      </c>
      <c r="K49" s="97">
        <v>0</v>
      </c>
      <c r="L49" s="97">
        <v>4</v>
      </c>
      <c r="M49" s="97">
        <v>7</v>
      </c>
      <c r="N49" s="97">
        <v>13</v>
      </c>
      <c r="O49" s="97">
        <v>5</v>
      </c>
      <c r="P49" s="97">
        <v>0</v>
      </c>
      <c r="Q49" s="97">
        <v>0</v>
      </c>
      <c r="R49" s="97">
        <v>0</v>
      </c>
      <c r="S49" s="97">
        <v>0</v>
      </c>
      <c r="T49" s="73">
        <f t="shared" si="15"/>
        <v>0.3968253968253968</v>
      </c>
      <c r="U49" s="73">
        <f t="shared" si="16"/>
        <v>0.27450980392156865</v>
      </c>
      <c r="V49" s="73">
        <f t="shared" si="17"/>
        <v>0.67133520074696551</v>
      </c>
    </row>
    <row r="50" spans="1:22" ht="11.1" customHeight="1" x14ac:dyDescent="0.2">
      <c r="A50" s="97">
        <v>23</v>
      </c>
      <c r="B50" s="123" t="s">
        <v>377</v>
      </c>
      <c r="C50" s="73">
        <f t="shared" si="14"/>
        <v>0.21428571428571427</v>
      </c>
      <c r="D50" s="97">
        <v>18</v>
      </c>
      <c r="E50" s="97">
        <v>50</v>
      </c>
      <c r="F50" s="97">
        <v>42</v>
      </c>
      <c r="G50" s="97">
        <v>4</v>
      </c>
      <c r="H50" s="97">
        <v>9</v>
      </c>
      <c r="I50" s="97">
        <v>2</v>
      </c>
      <c r="J50" s="97">
        <v>0</v>
      </c>
      <c r="K50" s="97">
        <v>0</v>
      </c>
      <c r="L50" s="97">
        <v>4</v>
      </c>
      <c r="M50" s="97">
        <v>8</v>
      </c>
      <c r="N50" s="97">
        <v>5</v>
      </c>
      <c r="O50" s="97">
        <v>0</v>
      </c>
      <c r="P50" s="97">
        <v>1</v>
      </c>
      <c r="Q50" s="97">
        <v>0</v>
      </c>
      <c r="R50" s="97">
        <v>0</v>
      </c>
      <c r="S50" s="97">
        <v>0</v>
      </c>
      <c r="T50" s="73">
        <f t="shared" si="15"/>
        <v>0.34</v>
      </c>
      <c r="U50" s="73">
        <f t="shared" si="16"/>
        <v>0.26190476190476192</v>
      </c>
      <c r="V50" s="73">
        <f t="shared" si="17"/>
        <v>0.60190476190476194</v>
      </c>
    </row>
    <row r="51" spans="1:22" ht="11.1" customHeight="1" x14ac:dyDescent="0.2">
      <c r="A51" s="97">
        <v>58</v>
      </c>
      <c r="B51" s="123" t="s">
        <v>380</v>
      </c>
      <c r="C51" s="73">
        <f t="shared" si="14"/>
        <v>0.21052631578947367</v>
      </c>
      <c r="D51" s="97">
        <v>21</v>
      </c>
      <c r="E51" s="97">
        <v>46</v>
      </c>
      <c r="F51" s="97">
        <v>38</v>
      </c>
      <c r="G51" s="97">
        <v>8</v>
      </c>
      <c r="H51" s="97">
        <v>8</v>
      </c>
      <c r="I51" s="97">
        <v>0</v>
      </c>
      <c r="J51" s="97">
        <v>0</v>
      </c>
      <c r="K51" s="97">
        <v>0</v>
      </c>
      <c r="L51" s="97">
        <v>6</v>
      </c>
      <c r="M51" s="97">
        <v>6</v>
      </c>
      <c r="N51" s="97">
        <v>7</v>
      </c>
      <c r="O51" s="97">
        <v>2</v>
      </c>
      <c r="P51" s="97">
        <v>1</v>
      </c>
      <c r="Q51" s="97">
        <v>0</v>
      </c>
      <c r="R51" s="97">
        <v>0</v>
      </c>
      <c r="S51" s="97">
        <v>0</v>
      </c>
      <c r="T51" s="73">
        <f t="shared" si="15"/>
        <v>0.34782608695652173</v>
      </c>
      <c r="U51" s="73">
        <f t="shared" si="16"/>
        <v>0.21052631578947367</v>
      </c>
      <c r="V51" s="73">
        <f t="shared" si="17"/>
        <v>0.5583524027459954</v>
      </c>
    </row>
    <row r="52" spans="1:22" ht="11.1" customHeight="1" x14ac:dyDescent="0.2">
      <c r="A52" s="97">
        <v>12</v>
      </c>
      <c r="B52" s="123" t="s">
        <v>376</v>
      </c>
      <c r="C52" s="73">
        <f t="shared" si="14"/>
        <v>0.20512820512820512</v>
      </c>
      <c r="D52" s="97">
        <v>24</v>
      </c>
      <c r="E52" s="97">
        <v>46</v>
      </c>
      <c r="F52" s="97">
        <v>39</v>
      </c>
      <c r="G52" s="97">
        <v>5</v>
      </c>
      <c r="H52" s="97">
        <v>8</v>
      </c>
      <c r="I52" s="97">
        <v>3</v>
      </c>
      <c r="J52" s="97">
        <v>0</v>
      </c>
      <c r="K52" s="97">
        <v>0</v>
      </c>
      <c r="L52" s="97">
        <v>4</v>
      </c>
      <c r="M52" s="97">
        <v>5</v>
      </c>
      <c r="N52" s="97">
        <v>14</v>
      </c>
      <c r="O52" s="97">
        <v>2</v>
      </c>
      <c r="P52" s="97">
        <v>1</v>
      </c>
      <c r="Q52" s="97">
        <v>0</v>
      </c>
      <c r="R52" s="97">
        <v>0</v>
      </c>
      <c r="S52" s="97">
        <v>0</v>
      </c>
      <c r="T52" s="73">
        <f t="shared" si="15"/>
        <v>0.32608695652173914</v>
      </c>
      <c r="U52" s="73">
        <f t="shared" si="16"/>
        <v>0.28205128205128205</v>
      </c>
      <c r="V52" s="73">
        <f t="shared" si="17"/>
        <v>0.60813823857302118</v>
      </c>
    </row>
    <row r="53" spans="1:22" ht="11.1" customHeight="1" x14ac:dyDescent="0.2">
      <c r="A53" s="97">
        <v>21</v>
      </c>
      <c r="B53" s="123" t="s">
        <v>381</v>
      </c>
      <c r="C53" s="73">
        <f t="shared" si="14"/>
        <v>0.19148936170212766</v>
      </c>
      <c r="D53" s="97">
        <v>22</v>
      </c>
      <c r="E53" s="97">
        <v>51</v>
      </c>
      <c r="F53" s="97">
        <v>47</v>
      </c>
      <c r="G53" s="97">
        <v>4</v>
      </c>
      <c r="H53" s="97">
        <v>9</v>
      </c>
      <c r="I53" s="97">
        <v>1</v>
      </c>
      <c r="J53" s="97">
        <v>0</v>
      </c>
      <c r="K53" s="97">
        <v>0</v>
      </c>
      <c r="L53" s="97">
        <v>6</v>
      </c>
      <c r="M53" s="97">
        <v>3</v>
      </c>
      <c r="N53" s="97">
        <v>17</v>
      </c>
      <c r="O53" s="97">
        <v>1</v>
      </c>
      <c r="P53" s="97">
        <v>0</v>
      </c>
      <c r="Q53" s="97">
        <v>1</v>
      </c>
      <c r="R53" s="97">
        <v>0</v>
      </c>
      <c r="S53" s="97">
        <v>0</v>
      </c>
      <c r="T53" s="73">
        <f t="shared" si="15"/>
        <v>0.25490196078431371</v>
      </c>
      <c r="U53" s="73">
        <f t="shared" si="16"/>
        <v>0.21276595744680851</v>
      </c>
      <c r="V53" s="73">
        <f t="shared" si="17"/>
        <v>0.46766791823112219</v>
      </c>
    </row>
    <row r="54" spans="1:22" ht="11.1" customHeight="1" x14ac:dyDescent="0.2">
      <c r="A54" s="97">
        <v>6</v>
      </c>
      <c r="B54" s="123" t="s">
        <v>379</v>
      </c>
      <c r="C54" s="73">
        <f t="shared" si="14"/>
        <v>0.18604651162790697</v>
      </c>
      <c r="D54" s="97">
        <v>25</v>
      </c>
      <c r="E54" s="97">
        <v>51</v>
      </c>
      <c r="F54" s="97">
        <v>43</v>
      </c>
      <c r="G54" s="97">
        <v>5</v>
      </c>
      <c r="H54" s="97">
        <v>8</v>
      </c>
      <c r="I54" s="97">
        <v>0</v>
      </c>
      <c r="J54" s="97">
        <v>1</v>
      </c>
      <c r="K54" s="97">
        <v>0</v>
      </c>
      <c r="L54" s="97">
        <v>5</v>
      </c>
      <c r="M54" s="97">
        <v>8</v>
      </c>
      <c r="N54" s="97">
        <v>19</v>
      </c>
      <c r="O54" s="97">
        <v>0</v>
      </c>
      <c r="P54" s="97">
        <v>1</v>
      </c>
      <c r="Q54" s="97">
        <v>1</v>
      </c>
      <c r="R54" s="97">
        <v>0</v>
      </c>
      <c r="S54" s="97">
        <v>0</v>
      </c>
      <c r="T54" s="73">
        <f t="shared" si="15"/>
        <v>0.31372549019607843</v>
      </c>
      <c r="U54" s="73">
        <f t="shared" si="16"/>
        <v>0.23255813953488372</v>
      </c>
      <c r="V54" s="73">
        <f t="shared" si="17"/>
        <v>0.54628362973096212</v>
      </c>
    </row>
    <row r="55" spans="1:22" ht="11.1" customHeight="1" x14ac:dyDescent="0.2">
      <c r="A55" s="97">
        <v>18</v>
      </c>
      <c r="B55" s="123" t="s">
        <v>310</v>
      </c>
      <c r="C55" s="73">
        <f t="shared" si="14"/>
        <v>0.17777777777777778</v>
      </c>
      <c r="D55" s="97">
        <v>26</v>
      </c>
      <c r="E55" s="97">
        <v>57</v>
      </c>
      <c r="F55" s="97">
        <v>45</v>
      </c>
      <c r="G55" s="97">
        <v>6</v>
      </c>
      <c r="H55" s="97">
        <v>8</v>
      </c>
      <c r="I55" s="97">
        <v>0</v>
      </c>
      <c r="J55" s="97">
        <v>0</v>
      </c>
      <c r="K55" s="97">
        <v>0</v>
      </c>
      <c r="L55" s="97">
        <v>4</v>
      </c>
      <c r="M55" s="97">
        <v>12</v>
      </c>
      <c r="N55" s="97">
        <v>15</v>
      </c>
      <c r="O55" s="97">
        <v>0</v>
      </c>
      <c r="P55" s="97">
        <v>2</v>
      </c>
      <c r="Q55" s="97">
        <v>1</v>
      </c>
      <c r="R55" s="97">
        <v>0</v>
      </c>
      <c r="S55" s="97">
        <v>0</v>
      </c>
      <c r="T55" s="73">
        <f t="shared" si="15"/>
        <v>0.35087719298245612</v>
      </c>
      <c r="U55" s="73">
        <f t="shared" si="16"/>
        <v>0.17777777777777778</v>
      </c>
      <c r="V55" s="73">
        <f t="shared" si="17"/>
        <v>0.52865497076023393</v>
      </c>
    </row>
    <row r="56" spans="1:22" ht="11.1" customHeight="1" x14ac:dyDescent="0.2">
      <c r="A56" s="97">
        <v>91</v>
      </c>
      <c r="B56" s="123" t="s">
        <v>311</v>
      </c>
      <c r="C56" s="73">
        <f t="shared" si="14"/>
        <v>0.17499999999999999</v>
      </c>
      <c r="D56" s="97">
        <v>24</v>
      </c>
      <c r="E56" s="97">
        <v>55</v>
      </c>
      <c r="F56" s="97">
        <v>40</v>
      </c>
      <c r="G56" s="97">
        <v>5</v>
      </c>
      <c r="H56" s="97">
        <v>7</v>
      </c>
      <c r="I56" s="97">
        <v>0</v>
      </c>
      <c r="J56" s="97">
        <v>0</v>
      </c>
      <c r="K56" s="97">
        <v>0</v>
      </c>
      <c r="L56" s="97">
        <v>8</v>
      </c>
      <c r="M56" s="97">
        <v>8</v>
      </c>
      <c r="N56" s="97">
        <v>12</v>
      </c>
      <c r="O56" s="97">
        <v>5</v>
      </c>
      <c r="P56" s="97">
        <v>2</v>
      </c>
      <c r="Q56" s="97">
        <v>0</v>
      </c>
      <c r="R56" s="97">
        <v>1</v>
      </c>
      <c r="S56" s="97">
        <v>1</v>
      </c>
      <c r="T56" s="73">
        <f t="shared" si="15"/>
        <v>0.36363636363636365</v>
      </c>
      <c r="U56" s="73">
        <f t="shared" si="16"/>
        <v>0.17499999999999999</v>
      </c>
      <c r="V56" s="73">
        <f t="shared" si="17"/>
        <v>0.53863636363636358</v>
      </c>
    </row>
    <row r="57" spans="1:22" ht="11.1" customHeight="1" x14ac:dyDescent="0.2">
      <c r="A57" s="97">
        <v>9</v>
      </c>
      <c r="B57" s="123" t="s">
        <v>382</v>
      </c>
      <c r="C57" s="73">
        <f t="shared" si="14"/>
        <v>0.16666666666666666</v>
      </c>
      <c r="D57" s="97">
        <v>8</v>
      </c>
      <c r="E57" s="97">
        <v>22</v>
      </c>
      <c r="F57" s="97">
        <v>18</v>
      </c>
      <c r="G57" s="97">
        <v>2</v>
      </c>
      <c r="H57" s="97">
        <v>3</v>
      </c>
      <c r="I57" s="97">
        <v>0</v>
      </c>
      <c r="J57" s="97">
        <v>0</v>
      </c>
      <c r="K57" s="97">
        <v>0</v>
      </c>
      <c r="L57" s="97">
        <v>2</v>
      </c>
      <c r="M57" s="97">
        <v>2</v>
      </c>
      <c r="N57" s="97">
        <v>6</v>
      </c>
      <c r="O57" s="97">
        <v>2</v>
      </c>
      <c r="P57" s="97">
        <v>0</v>
      </c>
      <c r="Q57" s="97">
        <v>0</v>
      </c>
      <c r="R57" s="97">
        <v>0</v>
      </c>
      <c r="S57" s="97">
        <v>0</v>
      </c>
      <c r="T57" s="73">
        <f t="shared" si="15"/>
        <v>0.31818181818181818</v>
      </c>
      <c r="U57" s="73">
        <f t="shared" si="16"/>
        <v>0.16666666666666666</v>
      </c>
      <c r="V57" s="73">
        <f t="shared" si="17"/>
        <v>0.48484848484848486</v>
      </c>
    </row>
    <row r="58" spans="1:22" ht="11.1" customHeight="1" x14ac:dyDescent="0.2">
      <c r="A58" s="97">
        <v>19</v>
      </c>
      <c r="B58" s="123" t="s">
        <v>383</v>
      </c>
      <c r="C58" s="73">
        <f t="shared" si="14"/>
        <v>0.15384615384615385</v>
      </c>
      <c r="D58" s="97">
        <v>12</v>
      </c>
      <c r="E58" s="97">
        <v>17</v>
      </c>
      <c r="F58" s="97">
        <v>13</v>
      </c>
      <c r="G58" s="97">
        <v>1</v>
      </c>
      <c r="H58" s="97">
        <v>2</v>
      </c>
      <c r="I58" s="97">
        <v>1</v>
      </c>
      <c r="J58" s="97">
        <v>0</v>
      </c>
      <c r="K58" s="97">
        <v>0</v>
      </c>
      <c r="L58" s="97">
        <v>3</v>
      </c>
      <c r="M58" s="97">
        <v>2</v>
      </c>
      <c r="N58" s="97">
        <v>5</v>
      </c>
      <c r="O58" s="97">
        <v>0</v>
      </c>
      <c r="P58" s="97">
        <v>0</v>
      </c>
      <c r="Q58" s="97">
        <v>0</v>
      </c>
      <c r="R58" s="97">
        <v>1</v>
      </c>
      <c r="S58" s="97">
        <v>1</v>
      </c>
      <c r="T58" s="73">
        <f t="shared" si="15"/>
        <v>0.23529411764705882</v>
      </c>
      <c r="U58" s="73">
        <f t="shared" si="16"/>
        <v>0.23076923076923078</v>
      </c>
      <c r="V58" s="73">
        <f t="shared" si="17"/>
        <v>0.4660633484162896</v>
      </c>
    </row>
    <row r="59" spans="1:22" ht="11.1" customHeight="1" x14ac:dyDescent="0.2">
      <c r="A59" s="97">
        <v>3</v>
      </c>
      <c r="B59" s="123" t="s">
        <v>384</v>
      </c>
      <c r="C59" s="73">
        <f t="shared" si="14"/>
        <v>0.11627906976744186</v>
      </c>
      <c r="D59" s="97">
        <v>19</v>
      </c>
      <c r="E59" s="97">
        <v>45</v>
      </c>
      <c r="F59" s="97">
        <v>43</v>
      </c>
      <c r="G59" s="97">
        <v>3</v>
      </c>
      <c r="H59" s="97">
        <v>5</v>
      </c>
      <c r="I59" s="97">
        <v>1</v>
      </c>
      <c r="J59" s="97">
        <v>0</v>
      </c>
      <c r="K59" s="97">
        <v>0</v>
      </c>
      <c r="L59" s="97">
        <v>1</v>
      </c>
      <c r="M59" s="97">
        <v>2</v>
      </c>
      <c r="N59" s="97">
        <v>19</v>
      </c>
      <c r="O59" s="97">
        <v>0</v>
      </c>
      <c r="P59" s="97">
        <v>0</v>
      </c>
      <c r="Q59" s="97">
        <v>0</v>
      </c>
      <c r="R59" s="97">
        <v>0</v>
      </c>
      <c r="S59" s="97">
        <v>0</v>
      </c>
      <c r="T59" s="73">
        <f t="shared" si="15"/>
        <v>0.15555555555555556</v>
      </c>
      <c r="U59" s="73">
        <f t="shared" si="16"/>
        <v>0.13953488372093023</v>
      </c>
      <c r="V59" s="73">
        <f t="shared" si="17"/>
        <v>0.29509043927648582</v>
      </c>
    </row>
    <row r="60" spans="1:22" ht="11.1" customHeight="1" x14ac:dyDescent="0.2">
      <c r="A60" s="88"/>
      <c r="B60" s="89" t="s">
        <v>110</v>
      </c>
      <c r="C60" s="90">
        <f t="shared" si="14"/>
        <v>0.23706896551724138</v>
      </c>
      <c r="D60" s="88">
        <v>30</v>
      </c>
      <c r="E60" s="88">
        <f t="shared" ref="E60:S60" si="18">SUM(E43:E59)</f>
        <v>819</v>
      </c>
      <c r="F60" s="88">
        <f t="shared" si="18"/>
        <v>696</v>
      </c>
      <c r="G60" s="88">
        <f t="shared" si="18"/>
        <v>111</v>
      </c>
      <c r="H60" s="88">
        <f t="shared" si="18"/>
        <v>165</v>
      </c>
      <c r="I60" s="88">
        <f t="shared" si="18"/>
        <v>25</v>
      </c>
      <c r="J60" s="88">
        <f t="shared" si="18"/>
        <v>3</v>
      </c>
      <c r="K60" s="88">
        <f t="shared" si="18"/>
        <v>1</v>
      </c>
      <c r="L60" s="88">
        <f t="shared" si="18"/>
        <v>78</v>
      </c>
      <c r="M60" s="88">
        <f t="shared" si="18"/>
        <v>93</v>
      </c>
      <c r="N60" s="88">
        <f t="shared" si="18"/>
        <v>187</v>
      </c>
      <c r="O60" s="88">
        <f t="shared" si="18"/>
        <v>24</v>
      </c>
      <c r="P60" s="88">
        <f t="shared" si="18"/>
        <v>46</v>
      </c>
      <c r="Q60" s="88">
        <f t="shared" si="18"/>
        <v>6</v>
      </c>
      <c r="R60" s="88">
        <f t="shared" si="18"/>
        <v>2</v>
      </c>
      <c r="S60" s="88">
        <f t="shared" si="18"/>
        <v>4</v>
      </c>
      <c r="T60" s="90">
        <f t="shared" si="15"/>
        <v>0.34432234432234432</v>
      </c>
      <c r="U60" s="90">
        <f t="shared" si="16"/>
        <v>0.28591954022988508</v>
      </c>
      <c r="V60" s="90">
        <f t="shared" si="17"/>
        <v>0.6302418845522294</v>
      </c>
    </row>
    <row r="61" spans="1:22" ht="11.1" customHeight="1" x14ac:dyDescent="0.2">
      <c r="A61" s="134"/>
      <c r="B61" s="135"/>
      <c r="C61" s="136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6"/>
      <c r="U61" s="136"/>
      <c r="V61" s="136"/>
    </row>
    <row r="62" spans="1:22" ht="11.1" customHeight="1" x14ac:dyDescent="0.2">
      <c r="A62" s="134"/>
      <c r="B62" s="135"/>
      <c r="C62" s="136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6"/>
      <c r="U62" s="136"/>
      <c r="V62" s="136"/>
    </row>
    <row r="63" spans="1:22" ht="11.1" customHeight="1" x14ac:dyDescent="0.2">
      <c r="A63" s="134"/>
      <c r="B63" s="135"/>
      <c r="C63" s="136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6"/>
      <c r="U63" s="136"/>
      <c r="V63" s="136"/>
    </row>
    <row r="64" spans="1:22" ht="11.1" customHeight="1" x14ac:dyDescent="0.2"/>
    <row r="65" spans="1:18" ht="17.850000000000001" customHeight="1" x14ac:dyDescent="0.25">
      <c r="A65" s="8" t="s">
        <v>367</v>
      </c>
    </row>
    <row r="66" spans="1:18" ht="17.850000000000001" customHeight="1" x14ac:dyDescent="0.2">
      <c r="A66" s="124" t="s">
        <v>62</v>
      </c>
      <c r="B66" s="124" t="s">
        <v>63</v>
      </c>
      <c r="C66" s="125" t="s">
        <v>65</v>
      </c>
      <c r="D66" s="125" t="s">
        <v>117</v>
      </c>
      <c r="E66" s="125" t="s">
        <v>118</v>
      </c>
      <c r="F66" s="125" t="s">
        <v>68</v>
      </c>
      <c r="G66" s="125" t="s">
        <v>119</v>
      </c>
      <c r="H66" s="125" t="s">
        <v>69</v>
      </c>
      <c r="I66" s="125" t="s">
        <v>74</v>
      </c>
      <c r="J66" s="125" t="s">
        <v>76</v>
      </c>
      <c r="K66" s="125" t="s">
        <v>75</v>
      </c>
      <c r="L66" s="125" t="s">
        <v>120</v>
      </c>
      <c r="M66" s="125" t="s">
        <v>121</v>
      </c>
      <c r="N66" s="125" t="s">
        <v>122</v>
      </c>
      <c r="O66" s="125" t="s">
        <v>123</v>
      </c>
      <c r="P66" s="125" t="s">
        <v>124</v>
      </c>
      <c r="Q66" s="125" t="s">
        <v>125</v>
      </c>
      <c r="R66" s="125" t="s">
        <v>126</v>
      </c>
    </row>
    <row r="67" spans="1:18" ht="11.1" customHeight="1" x14ac:dyDescent="0.2">
      <c r="A67" s="128">
        <v>28</v>
      </c>
      <c r="B67" s="129" t="s">
        <v>247</v>
      </c>
      <c r="C67" s="128">
        <v>1</v>
      </c>
      <c r="D67" s="128">
        <v>0</v>
      </c>
      <c r="E67" s="130">
        <v>0.33329999999999999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78">
        <f t="shared" ref="Q67:Q77" si="19">7*(G67/E67)</f>
        <v>0</v>
      </c>
      <c r="R67" s="78">
        <f t="shared" ref="R67:R77" si="20">(H67+I67)/E67</f>
        <v>0</v>
      </c>
    </row>
    <row r="68" spans="1:18" ht="11.1" customHeight="1" x14ac:dyDescent="0.2">
      <c r="A68" s="128">
        <v>27</v>
      </c>
      <c r="B68" s="129" t="s">
        <v>385</v>
      </c>
      <c r="C68" s="128">
        <v>2</v>
      </c>
      <c r="D68" s="128">
        <v>0</v>
      </c>
      <c r="E68" s="130">
        <v>1.6666000000000001</v>
      </c>
      <c r="F68" s="128">
        <v>3</v>
      </c>
      <c r="G68" s="128">
        <v>1</v>
      </c>
      <c r="H68" s="128">
        <v>3</v>
      </c>
      <c r="I68" s="128">
        <v>1</v>
      </c>
      <c r="J68" s="128">
        <v>0</v>
      </c>
      <c r="K68" s="128">
        <v>1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78">
        <f t="shared" si="19"/>
        <v>4.2001680067202685</v>
      </c>
      <c r="R68" s="78">
        <f t="shared" si="20"/>
        <v>2.4000960038401535</v>
      </c>
    </row>
    <row r="69" spans="1:18" ht="11.1" customHeight="1" x14ac:dyDescent="0.2">
      <c r="A69" s="128">
        <v>3</v>
      </c>
      <c r="B69" s="129" t="s">
        <v>386</v>
      </c>
      <c r="C69" s="128">
        <v>3</v>
      </c>
      <c r="D69" s="128">
        <v>2</v>
      </c>
      <c r="E69" s="130">
        <v>11.333299999999999</v>
      </c>
      <c r="F69" s="128">
        <v>19</v>
      </c>
      <c r="G69" s="128">
        <v>9</v>
      </c>
      <c r="H69" s="128">
        <v>21</v>
      </c>
      <c r="I69" s="128">
        <v>4</v>
      </c>
      <c r="J69" s="128">
        <v>0</v>
      </c>
      <c r="K69" s="128">
        <v>5</v>
      </c>
      <c r="L69" s="128">
        <v>0</v>
      </c>
      <c r="M69" s="128">
        <v>0</v>
      </c>
      <c r="N69" s="128">
        <v>2</v>
      </c>
      <c r="O69" s="128">
        <v>0</v>
      </c>
      <c r="P69" s="128">
        <v>0</v>
      </c>
      <c r="Q69" s="78">
        <f t="shared" si="19"/>
        <v>5.5588398789408204</v>
      </c>
      <c r="R69" s="78">
        <f t="shared" si="20"/>
        <v>2.2058888408495321</v>
      </c>
    </row>
    <row r="70" spans="1:18" ht="11.1" customHeight="1" x14ac:dyDescent="0.2">
      <c r="A70" s="128">
        <v>21</v>
      </c>
      <c r="B70" s="129" t="s">
        <v>387</v>
      </c>
      <c r="C70" s="128">
        <v>1</v>
      </c>
      <c r="D70" s="128">
        <v>0</v>
      </c>
      <c r="E70" s="130">
        <v>2.3332999999999999</v>
      </c>
      <c r="F70" s="128">
        <v>3</v>
      </c>
      <c r="G70" s="128">
        <v>2</v>
      </c>
      <c r="H70" s="128">
        <v>1</v>
      </c>
      <c r="I70" s="128">
        <v>2</v>
      </c>
      <c r="J70" s="128">
        <v>1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78">
        <f t="shared" si="19"/>
        <v>6.0000857155102221</v>
      </c>
      <c r="R70" s="78">
        <f t="shared" si="20"/>
        <v>1.2857326533236189</v>
      </c>
    </row>
    <row r="71" spans="1:18" ht="11.1" customHeight="1" x14ac:dyDescent="0.2">
      <c r="A71" s="128">
        <v>17</v>
      </c>
      <c r="B71" s="129" t="s">
        <v>245</v>
      </c>
      <c r="C71" s="128">
        <v>11</v>
      </c>
      <c r="D71" s="128">
        <v>10</v>
      </c>
      <c r="E71" s="131">
        <v>43</v>
      </c>
      <c r="F71" s="128">
        <v>55</v>
      </c>
      <c r="G71" s="128">
        <v>37</v>
      </c>
      <c r="H71" s="128">
        <v>73</v>
      </c>
      <c r="I71" s="128">
        <v>18</v>
      </c>
      <c r="J71" s="128">
        <v>4</v>
      </c>
      <c r="K71" s="128">
        <v>37</v>
      </c>
      <c r="L71" s="128">
        <v>4</v>
      </c>
      <c r="M71" s="128">
        <v>1</v>
      </c>
      <c r="N71" s="128">
        <v>8</v>
      </c>
      <c r="O71" s="128">
        <v>0</v>
      </c>
      <c r="P71" s="128">
        <v>0</v>
      </c>
      <c r="Q71" s="78">
        <f t="shared" si="19"/>
        <v>6.0232558139534884</v>
      </c>
      <c r="R71" s="78">
        <f t="shared" si="20"/>
        <v>2.1162790697674421</v>
      </c>
    </row>
    <row r="72" spans="1:18" ht="11.1" customHeight="1" x14ac:dyDescent="0.2">
      <c r="A72" s="128">
        <v>12</v>
      </c>
      <c r="B72" s="129" t="s">
        <v>388</v>
      </c>
      <c r="C72" s="128">
        <v>8</v>
      </c>
      <c r="D72" s="128">
        <v>6</v>
      </c>
      <c r="E72" s="130">
        <v>35.333300000000001</v>
      </c>
      <c r="F72" s="128">
        <v>49</v>
      </c>
      <c r="G72" s="128">
        <v>32</v>
      </c>
      <c r="H72" s="128">
        <v>61</v>
      </c>
      <c r="I72" s="128">
        <v>16</v>
      </c>
      <c r="J72" s="128">
        <v>3</v>
      </c>
      <c r="K72" s="128">
        <v>26</v>
      </c>
      <c r="L72" s="128">
        <v>3</v>
      </c>
      <c r="M72" s="128">
        <v>1</v>
      </c>
      <c r="N72" s="128">
        <v>5</v>
      </c>
      <c r="O72" s="128">
        <v>0</v>
      </c>
      <c r="P72" s="128">
        <v>0</v>
      </c>
      <c r="Q72" s="78">
        <f t="shared" si="19"/>
        <v>6.3396286222911531</v>
      </c>
      <c r="R72" s="78">
        <f t="shared" si="20"/>
        <v>2.1792473389125839</v>
      </c>
    </row>
    <row r="73" spans="1:18" ht="11.1" customHeight="1" x14ac:dyDescent="0.2">
      <c r="A73" s="128">
        <v>18</v>
      </c>
      <c r="B73" s="129" t="s">
        <v>389</v>
      </c>
      <c r="C73" s="128">
        <v>9</v>
      </c>
      <c r="D73" s="128">
        <v>4</v>
      </c>
      <c r="E73" s="131">
        <v>29</v>
      </c>
      <c r="F73" s="128">
        <v>55</v>
      </c>
      <c r="G73" s="128">
        <v>42</v>
      </c>
      <c r="H73" s="128">
        <v>65</v>
      </c>
      <c r="I73" s="128">
        <v>8</v>
      </c>
      <c r="J73" s="128">
        <v>4</v>
      </c>
      <c r="K73" s="128">
        <v>12</v>
      </c>
      <c r="L73" s="128">
        <v>0</v>
      </c>
      <c r="M73" s="128">
        <v>1</v>
      </c>
      <c r="N73" s="128">
        <v>3</v>
      </c>
      <c r="O73" s="128">
        <v>0</v>
      </c>
      <c r="P73" s="128">
        <v>0</v>
      </c>
      <c r="Q73" s="78">
        <f t="shared" si="19"/>
        <v>10.137931034482758</v>
      </c>
      <c r="R73" s="78">
        <f t="shared" si="20"/>
        <v>2.5172413793103448</v>
      </c>
    </row>
    <row r="74" spans="1:18" ht="11.1" customHeight="1" x14ac:dyDescent="0.2">
      <c r="A74" s="128">
        <v>19</v>
      </c>
      <c r="B74" s="129" t="s">
        <v>390</v>
      </c>
      <c r="C74" s="128">
        <v>8</v>
      </c>
      <c r="D74" s="128">
        <v>2</v>
      </c>
      <c r="E74" s="131">
        <v>8</v>
      </c>
      <c r="F74" s="128">
        <v>29</v>
      </c>
      <c r="G74" s="128">
        <v>17</v>
      </c>
      <c r="H74" s="128">
        <v>28</v>
      </c>
      <c r="I74" s="128">
        <v>4</v>
      </c>
      <c r="J74" s="128">
        <v>0</v>
      </c>
      <c r="K74" s="128">
        <v>5</v>
      </c>
      <c r="L74" s="128">
        <v>0</v>
      </c>
      <c r="M74" s="128">
        <v>0</v>
      </c>
      <c r="N74" s="128">
        <v>2</v>
      </c>
      <c r="O74" s="128">
        <v>0</v>
      </c>
      <c r="P74" s="128">
        <v>0</v>
      </c>
      <c r="Q74" s="78">
        <f t="shared" si="19"/>
        <v>14.875</v>
      </c>
      <c r="R74" s="78">
        <f t="shared" si="20"/>
        <v>4</v>
      </c>
    </row>
    <row r="75" spans="1:18" ht="11.1" customHeight="1" x14ac:dyDescent="0.2">
      <c r="A75" s="128">
        <v>13</v>
      </c>
      <c r="B75" s="129" t="s">
        <v>236</v>
      </c>
      <c r="C75" s="128">
        <v>3</v>
      </c>
      <c r="D75" s="128">
        <v>1</v>
      </c>
      <c r="E75" s="130">
        <v>3.6665999999999999</v>
      </c>
      <c r="F75" s="128">
        <v>13</v>
      </c>
      <c r="G75" s="128">
        <v>12</v>
      </c>
      <c r="H75" s="128">
        <v>8</v>
      </c>
      <c r="I75" s="128">
        <v>13</v>
      </c>
      <c r="J75" s="128">
        <v>1</v>
      </c>
      <c r="K75" s="128">
        <v>0</v>
      </c>
      <c r="L75" s="128">
        <v>0</v>
      </c>
      <c r="M75" s="128">
        <v>0</v>
      </c>
      <c r="N75" s="128">
        <v>1</v>
      </c>
      <c r="O75" s="128">
        <v>0</v>
      </c>
      <c r="P75" s="128">
        <v>0</v>
      </c>
      <c r="Q75" s="78">
        <f t="shared" si="19"/>
        <v>22.90950744558992</v>
      </c>
      <c r="R75" s="78">
        <f t="shared" si="20"/>
        <v>5.72737686139748</v>
      </c>
    </row>
    <row r="76" spans="1:18" ht="11.1" customHeight="1" x14ac:dyDescent="0.2">
      <c r="A76" s="128">
        <v>71</v>
      </c>
      <c r="B76" s="129" t="s">
        <v>391</v>
      </c>
      <c r="C76" s="128">
        <v>1</v>
      </c>
      <c r="D76" s="128">
        <v>0</v>
      </c>
      <c r="E76" s="130">
        <v>0.33329999999999999</v>
      </c>
      <c r="F76" s="128">
        <v>8</v>
      </c>
      <c r="G76" s="128">
        <v>2</v>
      </c>
      <c r="H76" s="128">
        <v>2</v>
      </c>
      <c r="I76" s="128">
        <v>7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78">
        <f t="shared" si="19"/>
        <v>42.004200420042004</v>
      </c>
      <c r="R76" s="78">
        <f t="shared" si="20"/>
        <v>27.002700270027002</v>
      </c>
    </row>
    <row r="77" spans="1:18" ht="11.1" customHeight="1" x14ac:dyDescent="0.2">
      <c r="A77" s="126"/>
      <c r="B77" s="127" t="s">
        <v>110</v>
      </c>
      <c r="C77" s="126">
        <v>26</v>
      </c>
      <c r="D77" s="126">
        <v>26</v>
      </c>
      <c r="E77" s="126">
        <f t="shared" ref="E77:P77" si="21">SUM(E67:E76)</f>
        <v>134.99969999999999</v>
      </c>
      <c r="F77" s="126">
        <f t="shared" si="21"/>
        <v>234</v>
      </c>
      <c r="G77" s="126">
        <f t="shared" si="21"/>
        <v>154</v>
      </c>
      <c r="H77" s="126">
        <f t="shared" si="21"/>
        <v>262</v>
      </c>
      <c r="I77" s="126">
        <f t="shared" si="21"/>
        <v>73</v>
      </c>
      <c r="J77" s="126">
        <f t="shared" si="21"/>
        <v>13</v>
      </c>
      <c r="K77" s="126">
        <f t="shared" si="21"/>
        <v>86</v>
      </c>
      <c r="L77" s="126">
        <f t="shared" si="21"/>
        <v>7</v>
      </c>
      <c r="M77" s="126">
        <f t="shared" si="21"/>
        <v>3</v>
      </c>
      <c r="N77" s="126">
        <f t="shared" si="21"/>
        <v>21</v>
      </c>
      <c r="O77" s="126">
        <f t="shared" si="21"/>
        <v>0</v>
      </c>
      <c r="P77" s="126">
        <f t="shared" si="21"/>
        <v>0</v>
      </c>
      <c r="Q77" s="82">
        <f t="shared" si="19"/>
        <v>7.985202930080586</v>
      </c>
      <c r="R77" s="82">
        <f t="shared" si="20"/>
        <v>2.4814869958970283</v>
      </c>
    </row>
    <row r="78" spans="1:18" ht="11.1" customHeight="1" x14ac:dyDescent="0.2">
      <c r="A78" s="22"/>
      <c r="B78" s="23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8"/>
      <c r="R78" s="28"/>
    </row>
    <row r="79" spans="1:18" ht="14.25" customHeight="1" x14ac:dyDescent="0.25">
      <c r="A79" s="8" t="s">
        <v>368</v>
      </c>
    </row>
    <row r="80" spans="1:18" ht="11.1" customHeight="1" x14ac:dyDescent="0.2">
      <c r="A80" s="124" t="s">
        <v>62</v>
      </c>
      <c r="B80" s="125" t="s">
        <v>63</v>
      </c>
      <c r="C80" s="125" t="s">
        <v>65</v>
      </c>
      <c r="D80" s="125" t="s">
        <v>117</v>
      </c>
      <c r="E80" s="125" t="s">
        <v>118</v>
      </c>
      <c r="F80" s="125" t="s">
        <v>68</v>
      </c>
      <c r="G80" s="125" t="s">
        <v>119</v>
      </c>
      <c r="H80" s="125" t="s">
        <v>69</v>
      </c>
      <c r="I80" s="125" t="s">
        <v>74</v>
      </c>
      <c r="J80" s="125" t="s">
        <v>76</v>
      </c>
      <c r="K80" s="125" t="s">
        <v>75</v>
      </c>
      <c r="L80" s="125" t="s">
        <v>120</v>
      </c>
      <c r="M80" s="125" t="s">
        <v>121</v>
      </c>
      <c r="N80" s="125" t="s">
        <v>122</v>
      </c>
      <c r="O80" s="125" t="s">
        <v>123</v>
      </c>
      <c r="P80" s="125" t="s">
        <v>124</v>
      </c>
      <c r="Q80" s="125" t="s">
        <v>125</v>
      </c>
      <c r="R80" s="125" t="s">
        <v>126</v>
      </c>
    </row>
    <row r="81" spans="1:18" ht="11.1" customHeight="1" x14ac:dyDescent="0.2">
      <c r="A81" s="128"/>
      <c r="B81" s="129" t="s">
        <v>387</v>
      </c>
      <c r="C81" s="128">
        <v>1</v>
      </c>
      <c r="D81" s="128">
        <v>0</v>
      </c>
      <c r="E81" s="130">
        <v>2.6659999999999999</v>
      </c>
      <c r="F81" s="128">
        <v>0</v>
      </c>
      <c r="G81" s="128">
        <v>0</v>
      </c>
      <c r="H81" s="128">
        <v>0</v>
      </c>
      <c r="I81" s="128">
        <v>4</v>
      </c>
      <c r="J81" s="128">
        <v>1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78">
        <f t="shared" ref="Q81:Q86" si="22">7*(G81/E81)</f>
        <v>0</v>
      </c>
      <c r="R81" s="78">
        <f t="shared" ref="R81:R86" si="23">(H81+I81)/E81</f>
        <v>1.5003750937734435</v>
      </c>
    </row>
    <row r="82" spans="1:18" ht="11.1" customHeight="1" x14ac:dyDescent="0.2">
      <c r="A82" s="128"/>
      <c r="B82" s="129" t="s">
        <v>386</v>
      </c>
      <c r="C82" s="128">
        <v>1</v>
      </c>
      <c r="D82" s="128">
        <v>0</v>
      </c>
      <c r="E82" s="130">
        <v>1.3332999999999999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2</v>
      </c>
      <c r="L82" s="128">
        <v>0</v>
      </c>
      <c r="M82" s="128">
        <v>1</v>
      </c>
      <c r="N82" s="128">
        <v>0</v>
      </c>
      <c r="O82" s="128">
        <v>0</v>
      </c>
      <c r="P82" s="128">
        <v>0</v>
      </c>
      <c r="Q82" s="78">
        <f t="shared" si="22"/>
        <v>0</v>
      </c>
      <c r="R82" s="78">
        <f t="shared" si="23"/>
        <v>0</v>
      </c>
    </row>
    <row r="83" spans="1:18" ht="11.1" customHeight="1" x14ac:dyDescent="0.2">
      <c r="A83" s="128"/>
      <c r="B83" s="129" t="s">
        <v>389</v>
      </c>
      <c r="C83" s="128">
        <v>1</v>
      </c>
      <c r="D83" s="128">
        <v>1</v>
      </c>
      <c r="E83" s="128">
        <v>6</v>
      </c>
      <c r="F83" s="128">
        <v>1</v>
      </c>
      <c r="G83" s="128">
        <v>1</v>
      </c>
      <c r="H83" s="128">
        <v>4</v>
      </c>
      <c r="I83" s="128">
        <v>2</v>
      </c>
      <c r="J83" s="128">
        <v>0</v>
      </c>
      <c r="K83" s="128">
        <v>5</v>
      </c>
      <c r="L83" s="128">
        <v>1</v>
      </c>
      <c r="M83" s="128">
        <v>0</v>
      </c>
      <c r="N83" s="128">
        <v>1</v>
      </c>
      <c r="O83" s="128">
        <v>0</v>
      </c>
      <c r="P83" s="128">
        <v>0</v>
      </c>
      <c r="Q83" s="78">
        <f t="shared" si="22"/>
        <v>1.1666666666666665</v>
      </c>
      <c r="R83" s="78">
        <f t="shared" si="23"/>
        <v>1</v>
      </c>
    </row>
    <row r="84" spans="1:18" ht="11.1" customHeight="1" x14ac:dyDescent="0.2">
      <c r="A84" s="128"/>
      <c r="B84" s="129" t="s">
        <v>388</v>
      </c>
      <c r="C84" s="128">
        <v>1</v>
      </c>
      <c r="D84" s="128">
        <v>1</v>
      </c>
      <c r="E84" s="130">
        <v>5.6660000000000004</v>
      </c>
      <c r="F84" s="128">
        <v>9</v>
      </c>
      <c r="G84" s="128">
        <v>5</v>
      </c>
      <c r="H84" s="128">
        <v>10</v>
      </c>
      <c r="I84" s="128">
        <v>1</v>
      </c>
      <c r="J84" s="128">
        <v>1</v>
      </c>
      <c r="K84" s="128">
        <v>1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78">
        <f t="shared" si="22"/>
        <v>6.1771973173314505</v>
      </c>
      <c r="R84" s="78">
        <f t="shared" si="23"/>
        <v>1.941404871161313</v>
      </c>
    </row>
    <row r="85" spans="1:18" ht="11.1" customHeight="1" x14ac:dyDescent="0.2">
      <c r="A85" s="128"/>
      <c r="B85" s="129" t="s">
        <v>245</v>
      </c>
      <c r="C85" s="128">
        <v>1</v>
      </c>
      <c r="D85" s="128">
        <v>1</v>
      </c>
      <c r="E85" s="130">
        <v>3.3330000000000002</v>
      </c>
      <c r="F85" s="128">
        <v>13</v>
      </c>
      <c r="G85" s="128">
        <v>13</v>
      </c>
      <c r="H85" s="128">
        <v>12</v>
      </c>
      <c r="I85" s="128">
        <v>4</v>
      </c>
      <c r="J85" s="128">
        <v>0</v>
      </c>
      <c r="K85" s="128">
        <v>4</v>
      </c>
      <c r="L85" s="128">
        <v>0</v>
      </c>
      <c r="M85" s="128">
        <v>0</v>
      </c>
      <c r="N85" s="128">
        <v>1</v>
      </c>
      <c r="O85" s="128">
        <v>0</v>
      </c>
      <c r="P85" s="128">
        <v>0</v>
      </c>
      <c r="Q85" s="78">
        <f t="shared" si="22"/>
        <v>27.302730273027301</v>
      </c>
      <c r="R85" s="78">
        <f t="shared" si="23"/>
        <v>4.8004800480048004</v>
      </c>
    </row>
    <row r="86" spans="1:18" ht="11.1" customHeight="1" x14ac:dyDescent="0.2">
      <c r="A86" s="128"/>
      <c r="B86" s="137" t="s">
        <v>110</v>
      </c>
      <c r="C86" s="138">
        <v>3</v>
      </c>
      <c r="D86" s="138">
        <v>3</v>
      </c>
      <c r="E86" s="138">
        <v>19</v>
      </c>
      <c r="F86" s="138">
        <v>23</v>
      </c>
      <c r="G86" s="138">
        <v>19</v>
      </c>
      <c r="H86" s="138">
        <v>26</v>
      </c>
      <c r="I86" s="138">
        <v>11</v>
      </c>
      <c r="J86" s="138">
        <v>2</v>
      </c>
      <c r="K86" s="138">
        <v>12</v>
      </c>
      <c r="L86" s="138">
        <v>1</v>
      </c>
      <c r="M86" s="138">
        <v>1</v>
      </c>
      <c r="N86" s="138">
        <v>2</v>
      </c>
      <c r="O86" s="138">
        <v>0</v>
      </c>
      <c r="P86" s="138">
        <v>0</v>
      </c>
      <c r="Q86" s="82">
        <f t="shared" si="22"/>
        <v>7</v>
      </c>
      <c r="R86" s="82">
        <f t="shared" si="23"/>
        <v>1.9473684210526316</v>
      </c>
    </row>
    <row r="87" spans="1:18" ht="11.1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18.75" customHeight="1" x14ac:dyDescent="0.25">
      <c r="A88" s="8" t="s">
        <v>369</v>
      </c>
    </row>
    <row r="89" spans="1:18" ht="11.1" customHeight="1" x14ac:dyDescent="0.2">
      <c r="A89" s="76" t="s">
        <v>62</v>
      </c>
      <c r="B89" s="76" t="s">
        <v>63</v>
      </c>
      <c r="C89" s="83" t="s">
        <v>65</v>
      </c>
      <c r="D89" s="83" t="s">
        <v>117</v>
      </c>
      <c r="E89" s="83" t="s">
        <v>118</v>
      </c>
      <c r="F89" s="83" t="s">
        <v>68</v>
      </c>
      <c r="G89" s="83" t="s">
        <v>119</v>
      </c>
      <c r="H89" s="83" t="s">
        <v>69</v>
      </c>
      <c r="I89" s="83" t="s">
        <v>74</v>
      </c>
      <c r="J89" s="83" t="s">
        <v>76</v>
      </c>
      <c r="K89" s="83" t="s">
        <v>75</v>
      </c>
      <c r="L89" s="83" t="s">
        <v>120</v>
      </c>
      <c r="M89" s="83" t="s">
        <v>121</v>
      </c>
      <c r="N89" s="83" t="s">
        <v>122</v>
      </c>
      <c r="O89" s="83" t="s">
        <v>123</v>
      </c>
      <c r="P89" s="83" t="s">
        <v>124</v>
      </c>
      <c r="Q89" s="83" t="s">
        <v>125</v>
      </c>
      <c r="R89" s="83" t="s">
        <v>126</v>
      </c>
    </row>
    <row r="90" spans="1:18" ht="11.1" customHeight="1" x14ac:dyDescent="0.2">
      <c r="A90" s="128">
        <v>28</v>
      </c>
      <c r="B90" s="129" t="s">
        <v>247</v>
      </c>
      <c r="C90" s="128">
        <v>1</v>
      </c>
      <c r="D90" s="128">
        <v>0</v>
      </c>
      <c r="E90" s="130">
        <v>0.33329999999999999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28">
        <v>0</v>
      </c>
      <c r="Q90" s="78">
        <f t="shared" ref="Q90:Q99" si="24">7*(G90/E90)</f>
        <v>0</v>
      </c>
      <c r="R90" s="78">
        <f t="shared" ref="R90:R99" si="25">(H90+I90)/E90</f>
        <v>0</v>
      </c>
    </row>
    <row r="91" spans="1:18" ht="11.1" customHeight="1" x14ac:dyDescent="0.2">
      <c r="A91" s="128">
        <v>27</v>
      </c>
      <c r="B91" s="129" t="s">
        <v>385</v>
      </c>
      <c r="C91" s="128">
        <v>2</v>
      </c>
      <c r="D91" s="128">
        <v>0</v>
      </c>
      <c r="E91" s="130">
        <v>1.6666000000000001</v>
      </c>
      <c r="F91" s="128">
        <v>3</v>
      </c>
      <c r="G91" s="128">
        <v>1</v>
      </c>
      <c r="H91" s="128">
        <v>3</v>
      </c>
      <c r="I91" s="128">
        <v>1</v>
      </c>
      <c r="J91" s="128">
        <v>0</v>
      </c>
      <c r="K91" s="128">
        <v>1</v>
      </c>
      <c r="L91" s="128">
        <v>0</v>
      </c>
      <c r="M91" s="128">
        <v>0</v>
      </c>
      <c r="N91" s="128">
        <v>0</v>
      </c>
      <c r="O91" s="128">
        <v>0</v>
      </c>
      <c r="P91" s="128">
        <v>0</v>
      </c>
      <c r="Q91" s="78">
        <f t="shared" si="24"/>
        <v>4.2001680067202685</v>
      </c>
      <c r="R91" s="78">
        <f t="shared" si="25"/>
        <v>2.4000960038401535</v>
      </c>
    </row>
    <row r="92" spans="1:18" ht="11.1" customHeight="1" x14ac:dyDescent="0.2">
      <c r="A92" s="128">
        <v>3</v>
      </c>
      <c r="B92" s="129" t="s">
        <v>386</v>
      </c>
      <c r="C92" s="128">
        <v>4</v>
      </c>
      <c r="D92" s="128">
        <v>2</v>
      </c>
      <c r="E92" s="130">
        <v>12.67</v>
      </c>
      <c r="F92" s="128">
        <v>19</v>
      </c>
      <c r="G92" s="128">
        <v>9</v>
      </c>
      <c r="H92" s="128">
        <v>21</v>
      </c>
      <c r="I92" s="128">
        <v>4</v>
      </c>
      <c r="J92" s="128">
        <v>0</v>
      </c>
      <c r="K92" s="128">
        <v>7</v>
      </c>
      <c r="L92" s="128">
        <v>0</v>
      </c>
      <c r="M92" s="128">
        <v>1</v>
      </c>
      <c r="N92" s="128">
        <v>2</v>
      </c>
      <c r="O92" s="128">
        <v>0</v>
      </c>
      <c r="P92" s="128">
        <v>0</v>
      </c>
      <c r="Q92" s="78">
        <f t="shared" si="24"/>
        <v>4.972375690607735</v>
      </c>
      <c r="R92" s="78">
        <f t="shared" si="25"/>
        <v>1.9731649565903711</v>
      </c>
    </row>
    <row r="93" spans="1:18" ht="11.1" customHeight="1" x14ac:dyDescent="0.2">
      <c r="A93" s="128">
        <v>21</v>
      </c>
      <c r="B93" s="129" t="s">
        <v>387</v>
      </c>
      <c r="C93" s="128">
        <v>2</v>
      </c>
      <c r="D93" s="128">
        <v>0</v>
      </c>
      <c r="E93" s="130">
        <v>5</v>
      </c>
      <c r="F93" s="128">
        <v>3</v>
      </c>
      <c r="G93" s="128">
        <v>2</v>
      </c>
      <c r="H93" s="128">
        <v>1</v>
      </c>
      <c r="I93" s="128">
        <v>6</v>
      </c>
      <c r="J93" s="128">
        <v>2</v>
      </c>
      <c r="K93" s="128">
        <v>0</v>
      </c>
      <c r="L93" s="128">
        <v>0</v>
      </c>
      <c r="M93" s="128">
        <v>0</v>
      </c>
      <c r="N93" s="128">
        <v>0</v>
      </c>
      <c r="O93" s="128">
        <v>0</v>
      </c>
      <c r="P93" s="128">
        <v>0</v>
      </c>
      <c r="Q93" s="78">
        <f t="shared" si="24"/>
        <v>2.8000000000000003</v>
      </c>
      <c r="R93" s="78">
        <f t="shared" si="25"/>
        <v>1.4</v>
      </c>
    </row>
    <row r="94" spans="1:18" ht="11.1" customHeight="1" x14ac:dyDescent="0.2">
      <c r="A94" s="128">
        <v>17</v>
      </c>
      <c r="B94" s="129" t="s">
        <v>245</v>
      </c>
      <c r="C94" s="128">
        <v>12</v>
      </c>
      <c r="D94" s="128">
        <v>11</v>
      </c>
      <c r="E94" s="131">
        <v>46.33</v>
      </c>
      <c r="F94" s="128">
        <v>68</v>
      </c>
      <c r="G94" s="128">
        <v>50</v>
      </c>
      <c r="H94" s="128">
        <v>85</v>
      </c>
      <c r="I94" s="128">
        <v>22</v>
      </c>
      <c r="J94" s="128">
        <v>4</v>
      </c>
      <c r="K94" s="128">
        <v>41</v>
      </c>
      <c r="L94" s="128">
        <v>4</v>
      </c>
      <c r="M94" s="128">
        <v>1</v>
      </c>
      <c r="N94" s="128">
        <v>9</v>
      </c>
      <c r="O94" s="128">
        <v>0</v>
      </c>
      <c r="P94" s="128">
        <v>0</v>
      </c>
      <c r="Q94" s="78">
        <f t="shared" si="24"/>
        <v>7.5545003237642998</v>
      </c>
      <c r="R94" s="78">
        <f t="shared" si="25"/>
        <v>2.3095186704079431</v>
      </c>
    </row>
    <row r="95" spans="1:18" ht="11.1" customHeight="1" x14ac:dyDescent="0.2">
      <c r="A95" s="128">
        <v>12</v>
      </c>
      <c r="B95" s="129" t="s">
        <v>388</v>
      </c>
      <c r="C95" s="128">
        <v>9</v>
      </c>
      <c r="D95" s="128">
        <v>7</v>
      </c>
      <c r="E95" s="130">
        <v>41</v>
      </c>
      <c r="F95" s="128">
        <v>58</v>
      </c>
      <c r="G95" s="128">
        <v>37</v>
      </c>
      <c r="H95" s="128">
        <v>71</v>
      </c>
      <c r="I95" s="128">
        <v>17</v>
      </c>
      <c r="J95" s="128">
        <v>4</v>
      </c>
      <c r="K95" s="128">
        <v>27</v>
      </c>
      <c r="L95" s="128">
        <v>3</v>
      </c>
      <c r="M95" s="128">
        <v>1</v>
      </c>
      <c r="N95" s="128">
        <v>5</v>
      </c>
      <c r="O95" s="128">
        <v>0</v>
      </c>
      <c r="P95" s="128">
        <v>0</v>
      </c>
      <c r="Q95" s="78">
        <f t="shared" si="24"/>
        <v>6.3170731707317076</v>
      </c>
      <c r="R95" s="78">
        <f t="shared" si="25"/>
        <v>2.1463414634146343</v>
      </c>
    </row>
    <row r="96" spans="1:18" ht="11.1" customHeight="1" x14ac:dyDescent="0.2">
      <c r="A96" s="128">
        <v>18</v>
      </c>
      <c r="B96" s="129" t="s">
        <v>389</v>
      </c>
      <c r="C96" s="128">
        <v>10</v>
      </c>
      <c r="D96" s="128">
        <v>5</v>
      </c>
      <c r="E96" s="131">
        <v>35</v>
      </c>
      <c r="F96" s="128">
        <v>56</v>
      </c>
      <c r="G96" s="128">
        <v>43</v>
      </c>
      <c r="H96" s="128">
        <v>69</v>
      </c>
      <c r="I96" s="128">
        <v>10</v>
      </c>
      <c r="J96" s="128">
        <v>4</v>
      </c>
      <c r="K96" s="128">
        <v>17</v>
      </c>
      <c r="L96" s="128">
        <v>1</v>
      </c>
      <c r="M96" s="128">
        <v>1</v>
      </c>
      <c r="N96" s="128">
        <v>4</v>
      </c>
      <c r="O96" s="128">
        <v>0</v>
      </c>
      <c r="P96" s="128">
        <v>0</v>
      </c>
      <c r="Q96" s="78">
        <f t="shared" si="24"/>
        <v>8.6000000000000014</v>
      </c>
      <c r="R96" s="78">
        <f t="shared" si="25"/>
        <v>2.2571428571428571</v>
      </c>
    </row>
    <row r="97" spans="1:21" ht="11.1" customHeight="1" x14ac:dyDescent="0.2">
      <c r="A97" s="128">
        <v>19</v>
      </c>
      <c r="B97" s="129" t="s">
        <v>390</v>
      </c>
      <c r="C97" s="128">
        <v>8</v>
      </c>
      <c r="D97" s="128">
        <v>2</v>
      </c>
      <c r="E97" s="131">
        <v>8</v>
      </c>
      <c r="F97" s="128">
        <v>29</v>
      </c>
      <c r="G97" s="128">
        <v>17</v>
      </c>
      <c r="H97" s="128">
        <v>28</v>
      </c>
      <c r="I97" s="128">
        <v>4</v>
      </c>
      <c r="J97" s="128">
        <v>0</v>
      </c>
      <c r="K97" s="128">
        <v>5</v>
      </c>
      <c r="L97" s="128">
        <v>0</v>
      </c>
      <c r="M97" s="128">
        <v>0</v>
      </c>
      <c r="N97" s="128">
        <v>2</v>
      </c>
      <c r="O97" s="128">
        <v>0</v>
      </c>
      <c r="P97" s="128">
        <v>0</v>
      </c>
      <c r="Q97" s="78">
        <f t="shared" si="24"/>
        <v>14.875</v>
      </c>
      <c r="R97" s="78">
        <f t="shared" si="25"/>
        <v>4</v>
      </c>
    </row>
    <row r="98" spans="1:21" ht="11.1" customHeight="1" x14ac:dyDescent="0.2">
      <c r="A98" s="128">
        <v>13</v>
      </c>
      <c r="B98" s="129" t="s">
        <v>236</v>
      </c>
      <c r="C98" s="128">
        <v>3</v>
      </c>
      <c r="D98" s="128">
        <v>1</v>
      </c>
      <c r="E98" s="130">
        <v>3.6665999999999999</v>
      </c>
      <c r="F98" s="128">
        <v>13</v>
      </c>
      <c r="G98" s="128">
        <v>12</v>
      </c>
      <c r="H98" s="128">
        <v>8</v>
      </c>
      <c r="I98" s="128">
        <v>13</v>
      </c>
      <c r="J98" s="128">
        <v>1</v>
      </c>
      <c r="K98" s="128">
        <v>0</v>
      </c>
      <c r="L98" s="128">
        <v>0</v>
      </c>
      <c r="M98" s="128">
        <v>0</v>
      </c>
      <c r="N98" s="128">
        <v>1</v>
      </c>
      <c r="O98" s="128">
        <v>0</v>
      </c>
      <c r="P98" s="128">
        <v>0</v>
      </c>
      <c r="Q98" s="78">
        <f t="shared" si="24"/>
        <v>22.90950744558992</v>
      </c>
      <c r="R98" s="78">
        <f t="shared" si="25"/>
        <v>5.72737686139748</v>
      </c>
    </row>
    <row r="99" spans="1:21" ht="11.1" customHeight="1" x14ac:dyDescent="0.2">
      <c r="A99" s="128">
        <v>71</v>
      </c>
      <c r="B99" s="129" t="s">
        <v>391</v>
      </c>
      <c r="C99" s="128">
        <v>1</v>
      </c>
      <c r="D99" s="128">
        <v>0</v>
      </c>
      <c r="E99" s="130">
        <v>0.33329999999999999</v>
      </c>
      <c r="F99" s="128">
        <v>8</v>
      </c>
      <c r="G99" s="128">
        <v>2</v>
      </c>
      <c r="H99" s="128">
        <v>2</v>
      </c>
      <c r="I99" s="128">
        <v>7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78">
        <f t="shared" si="24"/>
        <v>42.004200420042004</v>
      </c>
      <c r="R99" s="78">
        <f t="shared" si="25"/>
        <v>27.002700270027002</v>
      </c>
    </row>
    <row r="100" spans="1:21" ht="11.1" customHeight="1" x14ac:dyDescent="0.2">
      <c r="A100" s="80"/>
      <c r="B100" s="81" t="s">
        <v>110</v>
      </c>
      <c r="C100" s="80">
        <v>30</v>
      </c>
      <c r="D100" s="80">
        <v>30</v>
      </c>
      <c r="E100" s="80">
        <f t="shared" ref="E100:P100" si="26">SUM(E90:E99)</f>
        <v>153.99979999999999</v>
      </c>
      <c r="F100" s="80">
        <f t="shared" si="26"/>
        <v>257</v>
      </c>
      <c r="G100" s="80">
        <f t="shared" si="26"/>
        <v>173</v>
      </c>
      <c r="H100" s="80">
        <f t="shared" si="26"/>
        <v>288</v>
      </c>
      <c r="I100" s="80">
        <f t="shared" si="26"/>
        <v>84</v>
      </c>
      <c r="J100" s="80">
        <f t="shared" si="26"/>
        <v>15</v>
      </c>
      <c r="K100" s="80">
        <f t="shared" si="26"/>
        <v>98</v>
      </c>
      <c r="L100" s="80">
        <f t="shared" si="26"/>
        <v>8</v>
      </c>
      <c r="M100" s="80">
        <f t="shared" si="26"/>
        <v>4</v>
      </c>
      <c r="N100" s="80">
        <f t="shared" si="26"/>
        <v>23</v>
      </c>
      <c r="O100" s="80">
        <f t="shared" si="26"/>
        <v>0</v>
      </c>
      <c r="P100" s="80">
        <f t="shared" si="26"/>
        <v>0</v>
      </c>
      <c r="Q100" s="82">
        <f t="shared" ref="Q100" si="27">7*(G100/E100)</f>
        <v>7.8636465761643848</v>
      </c>
      <c r="R100" s="82">
        <f t="shared" ref="R100" si="28">(H100+I100)/E100</f>
        <v>2.4155875527111075</v>
      </c>
    </row>
    <row r="102" spans="1:21" ht="18.75" x14ac:dyDescent="0.25">
      <c r="A102" s="8" t="s">
        <v>571</v>
      </c>
    </row>
    <row r="103" spans="1:21" x14ac:dyDescent="0.2">
      <c r="A103" s="69" t="s">
        <v>62</v>
      </c>
      <c r="B103" s="69" t="s">
        <v>63</v>
      </c>
      <c r="C103" s="70" t="s">
        <v>64</v>
      </c>
      <c r="D103" s="70" t="s">
        <v>65</v>
      </c>
      <c r="E103" s="70" t="s">
        <v>67</v>
      </c>
      <c r="F103" s="70" t="s">
        <v>68</v>
      </c>
      <c r="G103" s="70" t="s">
        <v>69</v>
      </c>
      <c r="H103" s="70" t="s">
        <v>70</v>
      </c>
      <c r="I103" s="70" t="s">
        <v>71</v>
      </c>
      <c r="J103" s="70" t="s">
        <v>72</v>
      </c>
      <c r="K103" s="70" t="s">
        <v>73</v>
      </c>
      <c r="L103" s="70" t="s">
        <v>74</v>
      </c>
      <c r="M103" s="70" t="s">
        <v>75</v>
      </c>
      <c r="N103" s="70" t="s">
        <v>76</v>
      </c>
      <c r="O103" s="70" t="s">
        <v>77</v>
      </c>
      <c r="P103" s="70" t="s">
        <v>78</v>
      </c>
      <c r="Q103" s="70" t="s">
        <v>79</v>
      </c>
      <c r="R103" s="70" t="s">
        <v>80</v>
      </c>
      <c r="S103" s="70" t="s">
        <v>81</v>
      </c>
      <c r="T103" s="70" t="s">
        <v>82</v>
      </c>
      <c r="U103" s="70" t="s">
        <v>83</v>
      </c>
    </row>
    <row r="104" spans="1:21" x14ac:dyDescent="0.2">
      <c r="A104" s="167">
        <v>20</v>
      </c>
      <c r="B104" s="200" t="s">
        <v>370</v>
      </c>
      <c r="C104" s="73">
        <f t="shared" ref="C104:C119" si="29">G104/E104</f>
        <v>0.36842105263157893</v>
      </c>
      <c r="D104" s="97">
        <v>37</v>
      </c>
      <c r="E104" s="97">
        <v>95</v>
      </c>
      <c r="F104" s="97">
        <v>19</v>
      </c>
      <c r="G104" s="97">
        <v>35</v>
      </c>
      <c r="H104" s="97">
        <v>9</v>
      </c>
      <c r="I104" s="97">
        <v>1</v>
      </c>
      <c r="J104" s="97">
        <v>0</v>
      </c>
      <c r="K104" s="97">
        <v>14</v>
      </c>
      <c r="L104" s="97">
        <v>7</v>
      </c>
      <c r="M104" s="97">
        <v>13</v>
      </c>
      <c r="N104" s="97">
        <v>8</v>
      </c>
      <c r="O104" s="97">
        <v>3</v>
      </c>
      <c r="P104" s="97">
        <v>1</v>
      </c>
      <c r="Q104" s="97">
        <v>0</v>
      </c>
      <c r="R104" s="97">
        <v>1</v>
      </c>
      <c r="S104" s="73">
        <f t="shared" ref="S104:S119" si="30">(G104+L104+N104)/(E104+L104+N104+Q104+R104)</f>
        <v>0.45045045045045046</v>
      </c>
      <c r="T104" s="73">
        <f t="shared" ref="T104:T119" si="31">(G104+H104+2*I104+3*J104)/E104</f>
        <v>0.48421052631578948</v>
      </c>
      <c r="U104" s="73">
        <f t="shared" ref="U104:U119" si="32">S104+T104</f>
        <v>0.93466097676623994</v>
      </c>
    </row>
    <row r="105" spans="1:21" x14ac:dyDescent="0.2">
      <c r="A105" s="167">
        <v>17</v>
      </c>
      <c r="B105" s="200" t="s">
        <v>373</v>
      </c>
      <c r="C105" s="73">
        <f t="shared" si="29"/>
        <v>0.32467532467532467</v>
      </c>
      <c r="D105" s="97">
        <v>73</v>
      </c>
      <c r="E105" s="97">
        <v>154</v>
      </c>
      <c r="F105" s="97">
        <v>27</v>
      </c>
      <c r="G105" s="97">
        <v>50</v>
      </c>
      <c r="H105" s="97">
        <v>7</v>
      </c>
      <c r="I105" s="97">
        <v>0</v>
      </c>
      <c r="J105" s="97">
        <v>2</v>
      </c>
      <c r="K105" s="97">
        <v>12</v>
      </c>
      <c r="L105" s="97">
        <v>13</v>
      </c>
      <c r="M105" s="97">
        <v>36</v>
      </c>
      <c r="N105" s="97">
        <v>5</v>
      </c>
      <c r="O105" s="97">
        <v>0</v>
      </c>
      <c r="P105" s="97">
        <v>0</v>
      </c>
      <c r="Q105" s="97">
        <v>0</v>
      </c>
      <c r="R105" s="97">
        <v>0</v>
      </c>
      <c r="S105" s="73">
        <f t="shared" si="30"/>
        <v>0.39534883720930231</v>
      </c>
      <c r="T105" s="73">
        <f t="shared" si="31"/>
        <v>0.40909090909090912</v>
      </c>
      <c r="U105" s="73">
        <f t="shared" si="32"/>
        <v>0.80443974630021142</v>
      </c>
    </row>
    <row r="106" spans="1:21" x14ac:dyDescent="0.2">
      <c r="A106" s="167">
        <v>34</v>
      </c>
      <c r="B106" s="200" t="s">
        <v>371</v>
      </c>
      <c r="C106" s="73">
        <f t="shared" si="29"/>
        <v>0.28048780487804881</v>
      </c>
      <c r="D106" s="97">
        <v>32</v>
      </c>
      <c r="E106" s="97">
        <v>82</v>
      </c>
      <c r="F106" s="97">
        <v>14</v>
      </c>
      <c r="G106" s="97">
        <v>23</v>
      </c>
      <c r="H106" s="97">
        <v>5</v>
      </c>
      <c r="I106" s="97">
        <v>0</v>
      </c>
      <c r="J106" s="97">
        <v>1</v>
      </c>
      <c r="K106" s="97">
        <v>19</v>
      </c>
      <c r="L106" s="97">
        <v>5</v>
      </c>
      <c r="M106" s="97">
        <v>13</v>
      </c>
      <c r="N106" s="97">
        <v>3</v>
      </c>
      <c r="O106" s="97">
        <v>8</v>
      </c>
      <c r="P106" s="97">
        <v>0</v>
      </c>
      <c r="Q106" s="97">
        <v>0</v>
      </c>
      <c r="R106" s="97">
        <v>1</v>
      </c>
      <c r="S106" s="73">
        <f t="shared" si="30"/>
        <v>0.34065934065934067</v>
      </c>
      <c r="T106" s="73">
        <f t="shared" si="31"/>
        <v>0.37804878048780488</v>
      </c>
      <c r="U106" s="73">
        <f t="shared" si="32"/>
        <v>0.71870812114714555</v>
      </c>
    </row>
    <row r="107" spans="1:21" x14ac:dyDescent="0.2">
      <c r="A107" s="167">
        <v>13</v>
      </c>
      <c r="B107" s="200" t="s">
        <v>372</v>
      </c>
      <c r="C107" s="73">
        <f t="shared" si="29"/>
        <v>0.27826086956521739</v>
      </c>
      <c r="D107" s="97">
        <v>48</v>
      </c>
      <c r="E107" s="97">
        <v>115</v>
      </c>
      <c r="F107" s="97">
        <v>24</v>
      </c>
      <c r="G107" s="97">
        <v>32</v>
      </c>
      <c r="H107" s="97">
        <v>7</v>
      </c>
      <c r="I107" s="97">
        <v>0</v>
      </c>
      <c r="J107" s="97">
        <v>0</v>
      </c>
      <c r="K107" s="97">
        <v>10</v>
      </c>
      <c r="L107" s="97">
        <v>16</v>
      </c>
      <c r="M107" s="97">
        <v>30</v>
      </c>
      <c r="N107" s="97">
        <v>1</v>
      </c>
      <c r="O107" s="97">
        <v>32</v>
      </c>
      <c r="P107" s="97">
        <v>4</v>
      </c>
      <c r="Q107" s="97">
        <v>0</v>
      </c>
      <c r="R107" s="97">
        <v>1</v>
      </c>
      <c r="S107" s="73">
        <f t="shared" si="30"/>
        <v>0.36842105263157893</v>
      </c>
      <c r="T107" s="73">
        <f t="shared" si="31"/>
        <v>0.33913043478260868</v>
      </c>
      <c r="U107" s="73">
        <f t="shared" si="32"/>
        <v>0.70755148741418761</v>
      </c>
    </row>
    <row r="108" spans="1:21" x14ac:dyDescent="0.2">
      <c r="A108" s="167">
        <v>71</v>
      </c>
      <c r="B108" s="200" t="s">
        <v>375</v>
      </c>
      <c r="C108" s="73">
        <f t="shared" si="29"/>
        <v>0.26666666666666666</v>
      </c>
      <c r="D108" s="97">
        <v>13</v>
      </c>
      <c r="E108" s="97">
        <v>30</v>
      </c>
      <c r="F108" s="97">
        <v>5</v>
      </c>
      <c r="G108" s="97">
        <v>8</v>
      </c>
      <c r="H108" s="97">
        <v>1</v>
      </c>
      <c r="I108" s="97">
        <v>1</v>
      </c>
      <c r="J108" s="97">
        <v>0</v>
      </c>
      <c r="K108" s="97">
        <v>3</v>
      </c>
      <c r="L108" s="97">
        <v>4</v>
      </c>
      <c r="M108" s="97">
        <v>6</v>
      </c>
      <c r="N108" s="97">
        <v>1</v>
      </c>
      <c r="O108" s="97">
        <v>1</v>
      </c>
      <c r="P108" s="97">
        <v>0</v>
      </c>
      <c r="Q108" s="97">
        <v>0</v>
      </c>
      <c r="R108" s="97">
        <v>0</v>
      </c>
      <c r="S108" s="73">
        <f t="shared" si="30"/>
        <v>0.37142857142857144</v>
      </c>
      <c r="T108" s="73">
        <f t="shared" si="31"/>
        <v>0.36666666666666664</v>
      </c>
      <c r="U108" s="73">
        <f t="shared" si="32"/>
        <v>0.73809523809523814</v>
      </c>
    </row>
    <row r="109" spans="1:21" x14ac:dyDescent="0.2">
      <c r="A109" s="167">
        <v>23</v>
      </c>
      <c r="B109" s="200" t="s">
        <v>377</v>
      </c>
      <c r="C109" s="73">
        <f t="shared" si="29"/>
        <v>0.26174496644295303</v>
      </c>
      <c r="D109" s="97">
        <v>62</v>
      </c>
      <c r="E109" s="97">
        <v>149</v>
      </c>
      <c r="F109" s="97">
        <v>17</v>
      </c>
      <c r="G109" s="97">
        <v>39</v>
      </c>
      <c r="H109" s="97">
        <v>7</v>
      </c>
      <c r="I109" s="97">
        <v>0</v>
      </c>
      <c r="J109" s="97">
        <v>1</v>
      </c>
      <c r="K109" s="97">
        <v>16</v>
      </c>
      <c r="L109" s="97">
        <v>21</v>
      </c>
      <c r="M109" s="97">
        <v>19</v>
      </c>
      <c r="N109" s="97">
        <v>2</v>
      </c>
      <c r="O109" s="97">
        <v>6</v>
      </c>
      <c r="P109" s="97">
        <v>2</v>
      </c>
      <c r="Q109" s="97">
        <v>0</v>
      </c>
      <c r="R109" s="97">
        <v>1</v>
      </c>
      <c r="S109" s="73">
        <f t="shared" si="30"/>
        <v>0.3583815028901734</v>
      </c>
      <c r="T109" s="73">
        <f t="shared" si="31"/>
        <v>0.32885906040268459</v>
      </c>
      <c r="U109" s="73">
        <f t="shared" si="32"/>
        <v>0.68724056329285799</v>
      </c>
    </row>
    <row r="110" spans="1:21" x14ac:dyDescent="0.2">
      <c r="A110" s="167">
        <v>28</v>
      </c>
      <c r="B110" s="200" t="s">
        <v>374</v>
      </c>
      <c r="C110" s="73">
        <f t="shared" si="29"/>
        <v>0.25454545454545452</v>
      </c>
      <c r="D110" s="97">
        <v>93</v>
      </c>
      <c r="E110" s="97">
        <v>220</v>
      </c>
      <c r="F110" s="97">
        <v>48</v>
      </c>
      <c r="G110" s="97">
        <v>56</v>
      </c>
      <c r="H110" s="97">
        <v>10</v>
      </c>
      <c r="I110" s="97">
        <v>1</v>
      </c>
      <c r="J110" s="97">
        <v>0</v>
      </c>
      <c r="K110" s="97">
        <v>20</v>
      </c>
      <c r="L110" s="97">
        <v>43</v>
      </c>
      <c r="M110" s="97">
        <v>36</v>
      </c>
      <c r="N110" s="97">
        <v>9</v>
      </c>
      <c r="O110" s="97">
        <v>17</v>
      </c>
      <c r="P110" s="97">
        <v>0</v>
      </c>
      <c r="Q110" s="97">
        <v>0</v>
      </c>
      <c r="R110" s="97">
        <v>1</v>
      </c>
      <c r="S110" s="73">
        <f t="shared" si="30"/>
        <v>0.39560439560439559</v>
      </c>
      <c r="T110" s="73">
        <f t="shared" si="31"/>
        <v>0.30909090909090908</v>
      </c>
      <c r="U110" s="73">
        <f t="shared" si="32"/>
        <v>0.70469530469530461</v>
      </c>
    </row>
    <row r="111" spans="1:21" x14ac:dyDescent="0.2">
      <c r="A111" s="167">
        <v>91</v>
      </c>
      <c r="B111" s="200" t="s">
        <v>311</v>
      </c>
      <c r="C111" s="73">
        <f t="shared" si="29"/>
        <v>0.24242424242424243</v>
      </c>
      <c r="D111" s="97">
        <v>71</v>
      </c>
      <c r="E111" s="97">
        <v>132</v>
      </c>
      <c r="F111" s="97">
        <v>12</v>
      </c>
      <c r="G111" s="97">
        <v>32</v>
      </c>
      <c r="H111" s="97">
        <v>3</v>
      </c>
      <c r="I111" s="97">
        <v>0</v>
      </c>
      <c r="J111" s="97">
        <v>0</v>
      </c>
      <c r="K111" s="97">
        <v>22</v>
      </c>
      <c r="L111" s="97">
        <v>20</v>
      </c>
      <c r="M111" s="97">
        <v>41</v>
      </c>
      <c r="N111" s="97">
        <v>18</v>
      </c>
      <c r="O111" s="97">
        <v>2</v>
      </c>
      <c r="P111" s="97">
        <v>0</v>
      </c>
      <c r="Q111" s="97">
        <v>1</v>
      </c>
      <c r="R111" s="97">
        <v>1</v>
      </c>
      <c r="S111" s="73">
        <f t="shared" si="30"/>
        <v>0.40697674418604651</v>
      </c>
      <c r="T111" s="73">
        <f t="shared" si="31"/>
        <v>0.26515151515151514</v>
      </c>
      <c r="U111" s="73">
        <f t="shared" si="32"/>
        <v>0.67212825933756171</v>
      </c>
    </row>
    <row r="112" spans="1:21" x14ac:dyDescent="0.2">
      <c r="A112" s="167">
        <v>9</v>
      </c>
      <c r="B112" s="200" t="s">
        <v>382</v>
      </c>
      <c r="C112" s="73">
        <f t="shared" si="29"/>
        <v>0.22222222222222221</v>
      </c>
      <c r="D112" s="97">
        <v>46</v>
      </c>
      <c r="E112" s="97">
        <v>108</v>
      </c>
      <c r="F112" s="97">
        <v>15</v>
      </c>
      <c r="G112" s="97">
        <v>24</v>
      </c>
      <c r="H112" s="97">
        <v>3</v>
      </c>
      <c r="I112" s="97">
        <v>0</v>
      </c>
      <c r="J112" s="97">
        <v>0</v>
      </c>
      <c r="K112" s="97">
        <v>12</v>
      </c>
      <c r="L112" s="97">
        <v>10</v>
      </c>
      <c r="M112" s="97">
        <v>29</v>
      </c>
      <c r="N112" s="97">
        <v>5</v>
      </c>
      <c r="O112" s="97">
        <v>2</v>
      </c>
      <c r="P112" s="97">
        <v>1</v>
      </c>
      <c r="Q112" s="97">
        <v>0</v>
      </c>
      <c r="R112" s="97">
        <v>1</v>
      </c>
      <c r="S112" s="73">
        <f t="shared" si="30"/>
        <v>0.31451612903225806</v>
      </c>
      <c r="T112" s="73">
        <f t="shared" si="31"/>
        <v>0.25</v>
      </c>
      <c r="U112" s="73">
        <f t="shared" si="32"/>
        <v>0.56451612903225801</v>
      </c>
    </row>
    <row r="113" spans="1:21" x14ac:dyDescent="0.2">
      <c r="A113" s="167">
        <v>58</v>
      </c>
      <c r="B113" s="200" t="s">
        <v>380</v>
      </c>
      <c r="C113" s="73">
        <f t="shared" si="29"/>
        <v>0.19736842105263158</v>
      </c>
      <c r="D113" s="97">
        <v>41</v>
      </c>
      <c r="E113" s="97">
        <v>76</v>
      </c>
      <c r="F113" s="97">
        <v>12</v>
      </c>
      <c r="G113" s="97">
        <v>15</v>
      </c>
      <c r="H113" s="97">
        <v>1</v>
      </c>
      <c r="I113" s="97">
        <v>0</v>
      </c>
      <c r="J113" s="97">
        <v>0</v>
      </c>
      <c r="K113" s="97">
        <v>11</v>
      </c>
      <c r="L113" s="97">
        <v>9</v>
      </c>
      <c r="M113" s="97">
        <v>21</v>
      </c>
      <c r="N113" s="97">
        <v>4</v>
      </c>
      <c r="O113" s="97">
        <v>2</v>
      </c>
      <c r="P113" s="97">
        <v>1</v>
      </c>
      <c r="Q113" s="97">
        <v>0</v>
      </c>
      <c r="R113" s="97">
        <v>0</v>
      </c>
      <c r="S113" s="73">
        <f t="shared" si="30"/>
        <v>0.3146067415730337</v>
      </c>
      <c r="T113" s="73">
        <f t="shared" si="31"/>
        <v>0.21052631578947367</v>
      </c>
      <c r="U113" s="73">
        <f t="shared" si="32"/>
        <v>0.52513305736250737</v>
      </c>
    </row>
    <row r="114" spans="1:21" x14ac:dyDescent="0.2">
      <c r="A114" s="167">
        <v>21</v>
      </c>
      <c r="B114" s="200" t="s">
        <v>381</v>
      </c>
      <c r="C114" s="73">
        <f t="shared" si="29"/>
        <v>0.19480519480519481</v>
      </c>
      <c r="D114" s="97">
        <v>70</v>
      </c>
      <c r="E114" s="97">
        <v>154</v>
      </c>
      <c r="F114" s="97">
        <v>15</v>
      </c>
      <c r="G114" s="97">
        <v>30</v>
      </c>
      <c r="H114" s="97">
        <v>1</v>
      </c>
      <c r="I114" s="97">
        <v>1</v>
      </c>
      <c r="J114" s="97">
        <v>0</v>
      </c>
      <c r="K114" s="97">
        <v>13</v>
      </c>
      <c r="L114" s="97">
        <v>16</v>
      </c>
      <c r="M114" s="97">
        <v>57</v>
      </c>
      <c r="N114" s="97">
        <v>3</v>
      </c>
      <c r="O114" s="97">
        <v>2</v>
      </c>
      <c r="P114" s="97">
        <v>2</v>
      </c>
      <c r="Q114" s="97">
        <v>0</v>
      </c>
      <c r="R114" s="97">
        <v>1</v>
      </c>
      <c r="S114" s="73">
        <f t="shared" si="30"/>
        <v>0.28160919540229884</v>
      </c>
      <c r="T114" s="73">
        <f t="shared" si="31"/>
        <v>0.21428571428571427</v>
      </c>
      <c r="U114" s="73">
        <f t="shared" si="32"/>
        <v>0.49589490968801309</v>
      </c>
    </row>
    <row r="115" spans="1:21" x14ac:dyDescent="0.2">
      <c r="A115" s="167">
        <v>18</v>
      </c>
      <c r="B115" s="200" t="s">
        <v>310</v>
      </c>
      <c r="C115" s="73">
        <f t="shared" si="29"/>
        <v>0.18796992481203006</v>
      </c>
      <c r="D115" s="97">
        <v>85</v>
      </c>
      <c r="E115" s="97">
        <v>133</v>
      </c>
      <c r="F115" s="97">
        <v>17</v>
      </c>
      <c r="G115" s="97">
        <v>25</v>
      </c>
      <c r="H115" s="97">
        <v>1</v>
      </c>
      <c r="I115" s="97">
        <v>0</v>
      </c>
      <c r="J115" s="97">
        <v>0</v>
      </c>
      <c r="K115" s="97">
        <v>14</v>
      </c>
      <c r="L115" s="97">
        <v>25</v>
      </c>
      <c r="M115" s="97">
        <v>50</v>
      </c>
      <c r="N115" s="97">
        <v>1</v>
      </c>
      <c r="O115" s="97">
        <v>8</v>
      </c>
      <c r="P115" s="97">
        <v>1</v>
      </c>
      <c r="Q115" s="97">
        <v>0</v>
      </c>
      <c r="R115" s="97">
        <v>0</v>
      </c>
      <c r="S115" s="73">
        <f t="shared" si="30"/>
        <v>0.32075471698113206</v>
      </c>
      <c r="T115" s="73">
        <f t="shared" si="31"/>
        <v>0.19548872180451127</v>
      </c>
      <c r="U115" s="73">
        <f t="shared" si="32"/>
        <v>0.51624343878564338</v>
      </c>
    </row>
    <row r="116" spans="1:21" x14ac:dyDescent="0.2">
      <c r="A116" s="167">
        <v>6</v>
      </c>
      <c r="B116" s="200" t="s">
        <v>379</v>
      </c>
      <c r="C116" s="73">
        <f t="shared" si="29"/>
        <v>0.17567567567567569</v>
      </c>
      <c r="D116" s="97">
        <v>42</v>
      </c>
      <c r="E116" s="97">
        <v>74</v>
      </c>
      <c r="F116" s="97">
        <v>9</v>
      </c>
      <c r="G116" s="97">
        <v>13</v>
      </c>
      <c r="H116" s="97">
        <v>0</v>
      </c>
      <c r="I116" s="97">
        <v>0</v>
      </c>
      <c r="J116" s="97">
        <v>0</v>
      </c>
      <c r="K116" s="97">
        <v>6</v>
      </c>
      <c r="L116" s="97">
        <v>9</v>
      </c>
      <c r="M116" s="97">
        <v>28</v>
      </c>
      <c r="N116" s="97">
        <v>0</v>
      </c>
      <c r="O116" s="97">
        <v>1</v>
      </c>
      <c r="P116" s="97">
        <v>1</v>
      </c>
      <c r="Q116" s="97">
        <v>0</v>
      </c>
      <c r="R116" s="97">
        <v>0</v>
      </c>
      <c r="S116" s="73">
        <f t="shared" si="30"/>
        <v>0.26506024096385544</v>
      </c>
      <c r="T116" s="73">
        <f t="shared" si="31"/>
        <v>0.17567567567567569</v>
      </c>
      <c r="U116" s="73">
        <f t="shared" si="32"/>
        <v>0.44073591663953116</v>
      </c>
    </row>
    <row r="117" spans="1:21" x14ac:dyDescent="0.2">
      <c r="A117" s="167">
        <v>19</v>
      </c>
      <c r="B117" s="200" t="s">
        <v>383</v>
      </c>
      <c r="C117" s="73">
        <f t="shared" si="29"/>
        <v>0.17567567567567569</v>
      </c>
      <c r="D117" s="97">
        <v>141</v>
      </c>
      <c r="E117" s="97">
        <v>222</v>
      </c>
      <c r="F117" s="97">
        <v>19</v>
      </c>
      <c r="G117" s="97">
        <v>39</v>
      </c>
      <c r="H117" s="97">
        <v>3</v>
      </c>
      <c r="I117" s="97">
        <v>0</v>
      </c>
      <c r="J117" s="97">
        <v>0</v>
      </c>
      <c r="K117" s="97">
        <v>18</v>
      </c>
      <c r="L117" s="97">
        <v>30</v>
      </c>
      <c r="M117" s="97">
        <v>76</v>
      </c>
      <c r="N117" s="97">
        <v>2</v>
      </c>
      <c r="O117" s="97">
        <v>1</v>
      </c>
      <c r="P117" s="97">
        <v>1</v>
      </c>
      <c r="Q117" s="97">
        <v>3</v>
      </c>
      <c r="R117" s="97">
        <v>1</v>
      </c>
      <c r="S117" s="73">
        <f t="shared" si="30"/>
        <v>0.27519379844961239</v>
      </c>
      <c r="T117" s="73">
        <f t="shared" si="31"/>
        <v>0.1891891891891892</v>
      </c>
      <c r="U117" s="73">
        <f t="shared" si="32"/>
        <v>0.46438298763880159</v>
      </c>
    </row>
    <row r="118" spans="1:21" x14ac:dyDescent="0.2">
      <c r="A118" s="167">
        <v>27</v>
      </c>
      <c r="B118" s="200" t="s">
        <v>378</v>
      </c>
      <c r="C118" s="73">
        <f t="shared" si="29"/>
        <v>0.16666666666666666</v>
      </c>
      <c r="D118" s="97">
        <v>63</v>
      </c>
      <c r="E118" s="97">
        <v>132</v>
      </c>
      <c r="F118" s="97">
        <v>16</v>
      </c>
      <c r="G118" s="97">
        <v>22</v>
      </c>
      <c r="H118" s="97">
        <v>4</v>
      </c>
      <c r="I118" s="97">
        <v>0</v>
      </c>
      <c r="J118" s="97">
        <v>0</v>
      </c>
      <c r="K118" s="97">
        <v>9</v>
      </c>
      <c r="L118" s="97">
        <v>13</v>
      </c>
      <c r="M118" s="97">
        <v>56</v>
      </c>
      <c r="N118" s="97">
        <v>7</v>
      </c>
      <c r="O118" s="97">
        <v>6</v>
      </c>
      <c r="P118" s="97">
        <v>3</v>
      </c>
      <c r="Q118" s="97">
        <v>0</v>
      </c>
      <c r="R118" s="97">
        <v>0</v>
      </c>
      <c r="S118" s="73">
        <f t="shared" si="30"/>
        <v>0.27631578947368424</v>
      </c>
      <c r="T118" s="73">
        <f t="shared" si="31"/>
        <v>0.19696969696969696</v>
      </c>
      <c r="U118" s="73">
        <f t="shared" si="32"/>
        <v>0.4732854864433812</v>
      </c>
    </row>
    <row r="119" spans="1:21" x14ac:dyDescent="0.2">
      <c r="A119" s="167">
        <v>12</v>
      </c>
      <c r="B119" s="200" t="s">
        <v>376</v>
      </c>
      <c r="C119" s="73">
        <f t="shared" si="29"/>
        <v>0.16129032258064516</v>
      </c>
      <c r="D119" s="97">
        <v>57</v>
      </c>
      <c r="E119" s="97">
        <v>93</v>
      </c>
      <c r="F119" s="97">
        <v>12</v>
      </c>
      <c r="G119" s="97">
        <v>15</v>
      </c>
      <c r="H119" s="97">
        <v>2</v>
      </c>
      <c r="I119" s="97">
        <v>0</v>
      </c>
      <c r="J119" s="97">
        <v>0</v>
      </c>
      <c r="K119" s="97">
        <v>4</v>
      </c>
      <c r="L119" s="97">
        <v>23</v>
      </c>
      <c r="M119" s="97">
        <v>37</v>
      </c>
      <c r="N119" s="97">
        <v>4</v>
      </c>
      <c r="O119" s="97">
        <v>1</v>
      </c>
      <c r="P119" s="97">
        <v>0</v>
      </c>
      <c r="Q119" s="97">
        <v>0</v>
      </c>
      <c r="R119" s="97">
        <v>0</v>
      </c>
      <c r="S119" s="73">
        <f t="shared" si="30"/>
        <v>0.35</v>
      </c>
      <c r="T119" s="73">
        <f t="shared" si="31"/>
        <v>0.18279569892473119</v>
      </c>
      <c r="U119" s="73">
        <f t="shared" si="32"/>
        <v>0.53279569892473111</v>
      </c>
    </row>
    <row r="120" spans="1:21" x14ac:dyDescent="0.2">
      <c r="A120" s="199">
        <v>3</v>
      </c>
      <c r="B120" s="168" t="s">
        <v>384</v>
      </c>
      <c r="C120" s="97">
        <v>0.105</v>
      </c>
      <c r="D120" s="97">
        <v>157</v>
      </c>
      <c r="E120" s="97">
        <v>361</v>
      </c>
      <c r="F120" s="97">
        <v>43</v>
      </c>
      <c r="G120" s="97">
        <v>82</v>
      </c>
      <c r="H120" s="97">
        <v>8</v>
      </c>
      <c r="I120" s="97">
        <v>1</v>
      </c>
      <c r="J120" s="97">
        <v>1</v>
      </c>
      <c r="K120" s="97">
        <v>39</v>
      </c>
      <c r="L120" s="97">
        <v>42</v>
      </c>
      <c r="M120" s="97">
        <v>107</v>
      </c>
      <c r="N120" s="97">
        <v>5</v>
      </c>
      <c r="O120" s="97">
        <v>5</v>
      </c>
      <c r="P120" s="97">
        <v>0</v>
      </c>
      <c r="Q120" s="97">
        <v>0</v>
      </c>
      <c r="R120" s="97">
        <v>2</v>
      </c>
      <c r="S120" s="97">
        <v>0.15</v>
      </c>
      <c r="T120" s="97">
        <v>0.13200000000000001</v>
      </c>
      <c r="U120" s="97">
        <v>0.28199999999999997</v>
      </c>
    </row>
    <row r="121" spans="1:21" x14ac:dyDescent="0.2">
      <c r="A121" s="101"/>
      <c r="B121" s="100" t="s">
        <v>110</v>
      </c>
      <c r="C121" s="75">
        <f>G121/E121</f>
        <v>0.23175965665236051</v>
      </c>
      <c r="D121" s="101" t="s">
        <v>19</v>
      </c>
      <c r="E121" s="101">
        <f t="shared" ref="E121:R121" si="33">SUM(E104:E120)</f>
        <v>2330</v>
      </c>
      <c r="F121" s="101">
        <f t="shared" si="33"/>
        <v>324</v>
      </c>
      <c r="G121" s="101">
        <f t="shared" si="33"/>
        <v>540</v>
      </c>
      <c r="H121" s="101">
        <f t="shared" si="33"/>
        <v>72</v>
      </c>
      <c r="I121" s="101">
        <f t="shared" si="33"/>
        <v>5</v>
      </c>
      <c r="J121" s="101">
        <f t="shared" si="33"/>
        <v>5</v>
      </c>
      <c r="K121" s="101">
        <f t="shared" si="33"/>
        <v>242</v>
      </c>
      <c r="L121" s="101">
        <f t="shared" si="33"/>
        <v>306</v>
      </c>
      <c r="M121" s="101">
        <f t="shared" si="33"/>
        <v>655</v>
      </c>
      <c r="N121" s="101">
        <f t="shared" si="33"/>
        <v>78</v>
      </c>
      <c r="O121" s="101">
        <f t="shared" si="33"/>
        <v>97</v>
      </c>
      <c r="P121" s="101">
        <f t="shared" si="33"/>
        <v>17</v>
      </c>
      <c r="Q121" s="101">
        <f t="shared" si="33"/>
        <v>4</v>
      </c>
      <c r="R121" s="101">
        <f t="shared" si="33"/>
        <v>11</v>
      </c>
      <c r="S121" s="75">
        <f t="shared" ref="S121" si="34">(G121+L121+N121)/(E121+L121+N121+Q121+R121)</f>
        <v>0.33858556247709781</v>
      </c>
      <c r="T121" s="75">
        <f t="shared" ref="T121" si="35">(G121+H121+2*I121+3*J121)/E121</f>
        <v>0.27339055793991418</v>
      </c>
      <c r="U121" s="75">
        <f t="shared" ref="U121" si="36">S121+T121</f>
        <v>0.61197612041701199</v>
      </c>
    </row>
    <row r="123" spans="1:21" ht="18.75" x14ac:dyDescent="0.25">
      <c r="A123" s="8" t="s">
        <v>575</v>
      </c>
    </row>
    <row r="124" spans="1:21" x14ac:dyDescent="0.2">
      <c r="A124" s="124" t="s">
        <v>62</v>
      </c>
      <c r="B124" s="124" t="s">
        <v>63</v>
      </c>
      <c r="C124" s="125" t="s">
        <v>65</v>
      </c>
      <c r="D124" s="125" t="s">
        <v>117</v>
      </c>
      <c r="E124" s="125" t="s">
        <v>118</v>
      </c>
      <c r="F124" s="125" t="s">
        <v>68</v>
      </c>
      <c r="G124" s="125" t="s">
        <v>119</v>
      </c>
      <c r="H124" s="125" t="s">
        <v>69</v>
      </c>
      <c r="I124" s="125" t="s">
        <v>74</v>
      </c>
      <c r="J124" s="125" t="s">
        <v>76</v>
      </c>
      <c r="K124" s="125" t="s">
        <v>75</v>
      </c>
      <c r="L124" s="125" t="s">
        <v>120</v>
      </c>
      <c r="M124" s="125" t="s">
        <v>121</v>
      </c>
      <c r="N124" s="125" t="s">
        <v>122</v>
      </c>
      <c r="O124" s="125" t="s">
        <v>123</v>
      </c>
      <c r="P124" s="125" t="s">
        <v>125</v>
      </c>
      <c r="Q124" s="125" t="s">
        <v>126</v>
      </c>
    </row>
    <row r="125" spans="1:21" x14ac:dyDescent="0.2">
      <c r="A125" s="212">
        <v>28</v>
      </c>
      <c r="B125" s="213" t="s">
        <v>247</v>
      </c>
      <c r="C125" s="128">
        <v>1</v>
      </c>
      <c r="D125" s="128">
        <v>0</v>
      </c>
      <c r="E125" s="130">
        <v>0.33329999999999999</v>
      </c>
      <c r="F125" s="128">
        <v>0</v>
      </c>
      <c r="G125" s="128">
        <v>0</v>
      </c>
      <c r="H125" s="128">
        <v>0</v>
      </c>
      <c r="I125" s="128">
        <v>0</v>
      </c>
      <c r="J125" s="128">
        <v>0</v>
      </c>
      <c r="K125" s="128">
        <v>0</v>
      </c>
      <c r="L125" s="128">
        <v>0</v>
      </c>
      <c r="M125" s="128">
        <v>0</v>
      </c>
      <c r="N125" s="128">
        <v>0</v>
      </c>
      <c r="O125" s="128">
        <v>0</v>
      </c>
      <c r="P125" s="78">
        <f t="shared" ref="P125:P136" si="37">7*(G125/E125)</f>
        <v>0</v>
      </c>
      <c r="Q125" s="78">
        <f t="shared" ref="Q125:Q136" si="38">(H125+I125)/E125</f>
        <v>0</v>
      </c>
    </row>
    <row r="126" spans="1:21" x14ac:dyDescent="0.2">
      <c r="A126" s="212">
        <v>17</v>
      </c>
      <c r="B126" s="213" t="s">
        <v>245</v>
      </c>
      <c r="C126" s="128">
        <v>35</v>
      </c>
      <c r="D126" s="128">
        <v>32</v>
      </c>
      <c r="E126" s="130">
        <v>168.66659999999999</v>
      </c>
      <c r="F126" s="128">
        <v>164</v>
      </c>
      <c r="G126" s="128">
        <v>118</v>
      </c>
      <c r="H126" s="128">
        <v>231</v>
      </c>
      <c r="I126" s="128">
        <v>97</v>
      </c>
      <c r="J126" s="128">
        <v>11</v>
      </c>
      <c r="K126" s="128">
        <v>185</v>
      </c>
      <c r="L126" s="128">
        <v>11</v>
      </c>
      <c r="M126" s="128">
        <v>7</v>
      </c>
      <c r="N126" s="128">
        <v>21</v>
      </c>
      <c r="O126" s="128">
        <v>0</v>
      </c>
      <c r="P126" s="78">
        <f t="shared" si="37"/>
        <v>4.8972351372470904</v>
      </c>
      <c r="Q126" s="78">
        <f t="shared" si="38"/>
        <v>1.9446648002627671</v>
      </c>
    </row>
    <row r="127" spans="1:21" x14ac:dyDescent="0.2">
      <c r="A127" s="212">
        <v>12</v>
      </c>
      <c r="B127" s="213" t="s">
        <v>388</v>
      </c>
      <c r="C127" s="128">
        <v>10</v>
      </c>
      <c r="D127" s="128">
        <v>7</v>
      </c>
      <c r="E127" s="130">
        <v>44.33</v>
      </c>
      <c r="F127" s="128">
        <v>54</v>
      </c>
      <c r="G127" s="128">
        <v>34</v>
      </c>
      <c r="H127" s="128">
        <v>68</v>
      </c>
      <c r="I127" s="128">
        <v>20</v>
      </c>
      <c r="J127" s="128">
        <v>7</v>
      </c>
      <c r="K127" s="128">
        <v>35</v>
      </c>
      <c r="L127" s="128">
        <v>4</v>
      </c>
      <c r="M127" s="128">
        <v>2</v>
      </c>
      <c r="N127" s="128">
        <v>5</v>
      </c>
      <c r="O127" s="128">
        <v>0</v>
      </c>
      <c r="P127" s="78">
        <f t="shared" si="37"/>
        <v>5.3688247236634341</v>
      </c>
      <c r="Q127" s="78">
        <f t="shared" si="38"/>
        <v>1.9851116625310175</v>
      </c>
    </row>
    <row r="128" spans="1:21" x14ac:dyDescent="0.2">
      <c r="A128" s="212">
        <v>19</v>
      </c>
      <c r="B128" s="213" t="s">
        <v>390</v>
      </c>
      <c r="C128" s="128">
        <v>69</v>
      </c>
      <c r="D128" s="128">
        <v>24</v>
      </c>
      <c r="E128" s="130">
        <v>169.666</v>
      </c>
      <c r="F128" s="128">
        <v>214</v>
      </c>
      <c r="G128" s="128">
        <v>159</v>
      </c>
      <c r="H128" s="128">
        <v>277</v>
      </c>
      <c r="I128" s="128">
        <v>104</v>
      </c>
      <c r="J128" s="128">
        <v>23</v>
      </c>
      <c r="K128" s="128">
        <v>84</v>
      </c>
      <c r="L128" s="128">
        <v>3</v>
      </c>
      <c r="M128" s="128">
        <v>4</v>
      </c>
      <c r="N128" s="128">
        <v>17</v>
      </c>
      <c r="O128" s="128">
        <v>4</v>
      </c>
      <c r="P128" s="78">
        <f t="shared" si="37"/>
        <v>6.5599471903622417</v>
      </c>
      <c r="Q128" s="78">
        <f t="shared" si="38"/>
        <v>2.2455883913099854</v>
      </c>
    </row>
    <row r="129" spans="1:17" x14ac:dyDescent="0.2">
      <c r="A129" s="212">
        <v>18</v>
      </c>
      <c r="B129" s="213" t="s">
        <v>389</v>
      </c>
      <c r="C129" s="128">
        <v>40</v>
      </c>
      <c r="D129" s="128">
        <v>26</v>
      </c>
      <c r="E129" s="130">
        <v>150.66659999999999</v>
      </c>
      <c r="F129" s="128">
        <v>228</v>
      </c>
      <c r="G129" s="128">
        <v>163</v>
      </c>
      <c r="H129" s="128">
        <v>273</v>
      </c>
      <c r="I129" s="128">
        <v>68</v>
      </c>
      <c r="J129" s="128">
        <v>10</v>
      </c>
      <c r="K129" s="128">
        <v>83</v>
      </c>
      <c r="L129" s="128">
        <v>8</v>
      </c>
      <c r="M129" s="128">
        <v>4</v>
      </c>
      <c r="N129" s="128">
        <v>20</v>
      </c>
      <c r="O129" s="128">
        <v>0</v>
      </c>
      <c r="P129" s="78">
        <f t="shared" si="37"/>
        <v>7.5730122004478764</v>
      </c>
      <c r="Q129" s="78">
        <f t="shared" si="38"/>
        <v>2.2632753377324506</v>
      </c>
    </row>
    <row r="130" spans="1:17" x14ac:dyDescent="0.2">
      <c r="A130" s="212">
        <v>3</v>
      </c>
      <c r="B130" s="213" t="s">
        <v>386</v>
      </c>
      <c r="C130" s="128">
        <v>34</v>
      </c>
      <c r="D130" s="128">
        <v>23</v>
      </c>
      <c r="E130" s="130">
        <v>89.666600000000003</v>
      </c>
      <c r="F130" s="128">
        <v>121</v>
      </c>
      <c r="G130" s="128">
        <v>98</v>
      </c>
      <c r="H130" s="128">
        <v>164</v>
      </c>
      <c r="I130" s="128">
        <v>39</v>
      </c>
      <c r="J130" s="128">
        <v>6</v>
      </c>
      <c r="K130" s="128">
        <v>42</v>
      </c>
      <c r="L130" s="128">
        <v>2</v>
      </c>
      <c r="M130" s="128">
        <v>1</v>
      </c>
      <c r="N130" s="128">
        <v>10</v>
      </c>
      <c r="O130" s="128">
        <v>0</v>
      </c>
      <c r="P130" s="78">
        <f t="shared" si="37"/>
        <v>7.6505633089690024</v>
      </c>
      <c r="Q130" s="78">
        <f t="shared" si="38"/>
        <v>2.2639422036745009</v>
      </c>
    </row>
    <row r="131" spans="1:17" x14ac:dyDescent="0.2">
      <c r="A131" s="212">
        <v>27</v>
      </c>
      <c r="B131" s="213" t="s">
        <v>385</v>
      </c>
      <c r="C131" s="128">
        <v>14</v>
      </c>
      <c r="D131" s="128">
        <v>4</v>
      </c>
      <c r="E131" s="130">
        <v>33.666600000000003</v>
      </c>
      <c r="F131" s="128">
        <v>55</v>
      </c>
      <c r="G131" s="128">
        <v>49</v>
      </c>
      <c r="H131" s="128">
        <v>54</v>
      </c>
      <c r="I131" s="128">
        <v>28</v>
      </c>
      <c r="J131" s="128">
        <v>8</v>
      </c>
      <c r="K131" s="128">
        <v>21</v>
      </c>
      <c r="L131" s="128">
        <v>2</v>
      </c>
      <c r="M131" s="128">
        <v>1</v>
      </c>
      <c r="N131" s="128">
        <v>3</v>
      </c>
      <c r="O131" s="128">
        <v>0</v>
      </c>
      <c r="P131" s="78">
        <f t="shared" si="37"/>
        <v>10.188138986413833</v>
      </c>
      <c r="Q131" s="78">
        <f t="shared" si="38"/>
        <v>2.4356483874225492</v>
      </c>
    </row>
    <row r="132" spans="1:17" x14ac:dyDescent="0.2">
      <c r="A132" s="167">
        <v>20</v>
      </c>
      <c r="B132" s="200" t="s">
        <v>370</v>
      </c>
      <c r="C132" s="160">
        <v>2</v>
      </c>
      <c r="D132" s="160">
        <v>0</v>
      </c>
      <c r="E132" s="173">
        <v>1.66666</v>
      </c>
      <c r="F132" s="160">
        <v>3</v>
      </c>
      <c r="G132" s="160">
        <v>3</v>
      </c>
      <c r="H132" s="160">
        <v>2</v>
      </c>
      <c r="I132" s="160">
        <v>2</v>
      </c>
      <c r="J132" s="160">
        <v>1</v>
      </c>
      <c r="K132" s="160">
        <v>1</v>
      </c>
      <c r="L132" s="160">
        <v>0</v>
      </c>
      <c r="M132" s="160">
        <v>0</v>
      </c>
      <c r="N132" s="160">
        <v>0</v>
      </c>
      <c r="O132" s="160">
        <v>0</v>
      </c>
      <c r="P132" s="78">
        <f t="shared" si="37"/>
        <v>12.600050400201601</v>
      </c>
      <c r="Q132" s="78">
        <f t="shared" si="38"/>
        <v>2.4000096000384001</v>
      </c>
    </row>
    <row r="133" spans="1:17" x14ac:dyDescent="0.2">
      <c r="A133" s="212">
        <v>21</v>
      </c>
      <c r="B133" s="213" t="s">
        <v>387</v>
      </c>
      <c r="C133" s="128">
        <v>4</v>
      </c>
      <c r="D133" s="128">
        <v>2</v>
      </c>
      <c r="E133" s="130">
        <v>8</v>
      </c>
      <c r="F133" s="128">
        <v>18</v>
      </c>
      <c r="G133" s="128">
        <v>17</v>
      </c>
      <c r="H133" s="128">
        <v>10</v>
      </c>
      <c r="I133" s="128">
        <v>15</v>
      </c>
      <c r="J133" s="128">
        <v>3</v>
      </c>
      <c r="K133" s="128">
        <v>7</v>
      </c>
      <c r="L133" s="128">
        <v>0</v>
      </c>
      <c r="M133" s="128">
        <v>0</v>
      </c>
      <c r="N133" s="128">
        <v>2</v>
      </c>
      <c r="O133" s="128">
        <v>0</v>
      </c>
      <c r="P133" s="78">
        <f t="shared" si="37"/>
        <v>14.875</v>
      </c>
      <c r="Q133" s="78">
        <f t="shared" si="38"/>
        <v>3.125</v>
      </c>
    </row>
    <row r="134" spans="1:17" x14ac:dyDescent="0.2">
      <c r="A134" s="212">
        <v>13</v>
      </c>
      <c r="B134" s="213" t="s">
        <v>236</v>
      </c>
      <c r="C134" s="128">
        <v>5</v>
      </c>
      <c r="D134" s="128">
        <v>2</v>
      </c>
      <c r="E134" s="130">
        <v>5.3330000000000002</v>
      </c>
      <c r="F134" s="128">
        <v>22</v>
      </c>
      <c r="G134" s="128">
        <v>21</v>
      </c>
      <c r="H134" s="128">
        <v>13</v>
      </c>
      <c r="I134" s="128">
        <v>19</v>
      </c>
      <c r="J134" s="128">
        <v>2</v>
      </c>
      <c r="K134" s="128">
        <v>0</v>
      </c>
      <c r="L134" s="128">
        <v>0</v>
      </c>
      <c r="M134" s="128">
        <v>0</v>
      </c>
      <c r="N134" s="128">
        <v>1</v>
      </c>
      <c r="O134" s="128">
        <v>0</v>
      </c>
      <c r="P134" s="78">
        <f t="shared" si="37"/>
        <v>27.564222763922743</v>
      </c>
      <c r="Q134" s="78">
        <f t="shared" si="38"/>
        <v>6.0003750234389646</v>
      </c>
    </row>
    <row r="135" spans="1:17" x14ac:dyDescent="0.2">
      <c r="A135" s="212">
        <v>71</v>
      </c>
      <c r="B135" s="213" t="s">
        <v>391</v>
      </c>
      <c r="C135" s="128">
        <v>1</v>
      </c>
      <c r="D135" s="128">
        <v>0</v>
      </c>
      <c r="E135" s="130">
        <v>0.33329999999999999</v>
      </c>
      <c r="F135" s="128">
        <v>8</v>
      </c>
      <c r="G135" s="128">
        <v>2</v>
      </c>
      <c r="H135" s="128">
        <v>2</v>
      </c>
      <c r="I135" s="128">
        <v>7</v>
      </c>
      <c r="J135" s="128">
        <v>0</v>
      </c>
      <c r="K135" s="128">
        <v>0</v>
      </c>
      <c r="L135" s="128">
        <v>0</v>
      </c>
      <c r="M135" s="128">
        <v>0</v>
      </c>
      <c r="N135" s="128">
        <v>0</v>
      </c>
      <c r="O135" s="128">
        <v>0</v>
      </c>
      <c r="P135" s="78">
        <f t="shared" si="37"/>
        <v>42.004200420042004</v>
      </c>
      <c r="Q135" s="78">
        <f t="shared" si="38"/>
        <v>27.002700270027002</v>
      </c>
    </row>
    <row r="136" spans="1:17" x14ac:dyDescent="0.2">
      <c r="A136" s="126"/>
      <c r="B136" s="127" t="s">
        <v>110</v>
      </c>
      <c r="C136" s="126" t="s">
        <v>19</v>
      </c>
      <c r="D136" s="126" t="s">
        <v>19</v>
      </c>
      <c r="E136" s="214">
        <f t="shared" ref="E136:O136" si="39">SUM(E125:E135)</f>
        <v>672.32866000000001</v>
      </c>
      <c r="F136" s="126">
        <f t="shared" si="39"/>
        <v>887</v>
      </c>
      <c r="G136" s="126">
        <f t="shared" si="39"/>
        <v>664</v>
      </c>
      <c r="H136" s="126">
        <f t="shared" si="39"/>
        <v>1094</v>
      </c>
      <c r="I136" s="126">
        <f t="shared" si="39"/>
        <v>399</v>
      </c>
      <c r="J136" s="126">
        <f t="shared" si="39"/>
        <v>71</v>
      </c>
      <c r="K136" s="126">
        <f t="shared" si="39"/>
        <v>458</v>
      </c>
      <c r="L136" s="126">
        <f t="shared" si="39"/>
        <v>30</v>
      </c>
      <c r="M136" s="126">
        <f t="shared" si="39"/>
        <v>19</v>
      </c>
      <c r="N136" s="126">
        <f t="shared" si="39"/>
        <v>79</v>
      </c>
      <c r="O136" s="126">
        <f t="shared" si="39"/>
        <v>4</v>
      </c>
      <c r="P136" s="82">
        <f t="shared" si="37"/>
        <v>6.9132855350833919</v>
      </c>
      <c r="Q136" s="82">
        <f t="shared" si="38"/>
        <v>2.2206401256195147</v>
      </c>
    </row>
  </sheetData>
  <sortState xmlns:xlrd2="http://schemas.microsoft.com/office/spreadsheetml/2017/richdata2" ref="A125:Q135">
    <sortCondition ref="P125:P135"/>
  </sortState>
  <hyperlinks>
    <hyperlink ref="A2" r:id="rId1" display="https://www.leaguelineup.com/teams_baseball.asp?url=ontarioseniorbaseball&amp;teamid=5288492&amp;stats=OFFENSE&amp;ss=999" xr:uid="{C60A0239-564C-4075-BBCE-8629E0C15B29}"/>
    <hyperlink ref="B2" r:id="rId2" display="https://www.leaguelineup.com/teams_baseball.asp?url=ontarioseniorbaseball&amp;teamid=5288492&amp;stats=OFFENSE&amp;ss=998" xr:uid="{1B08B423-36EE-46DB-8605-78E27F9AE745}"/>
    <hyperlink ref="C2" r:id="rId3" display="https://www.leaguelineup.com/teams_baseball.asp?url=ontarioseniorbaseball&amp;teamid=5288492&amp;stats=OFFENSE&amp;ss=033" xr:uid="{1EB7FA28-A90C-4E0A-BC60-1869CEA39CB4}"/>
    <hyperlink ref="D2" r:id="rId4" display="https://www.leaguelineup.com/teams_baseball.asp?url=ontarioseniorbaseball&amp;teamid=5288492&amp;stats=OFFENSE&amp;ss=013" xr:uid="{AFEA4BA6-10EA-4C50-9F62-C9C7F3845CF3}"/>
    <hyperlink ref="E2" r:id="rId5" display="https://www.leaguelineup.com/teams_baseball.asp?url=ontarioseniorbaseball&amp;teamid=5288492&amp;stats=OFFENSE&amp;ss=065" xr:uid="{62D197B5-634F-470D-83F1-E1E037E0C51E}"/>
    <hyperlink ref="F2" r:id="rId6" display="https://www.leaguelineup.com/teams_baseball.asp?url=ontarioseniorbaseball&amp;teamid=5288492&amp;stats=OFFENSE&amp;ss=015" xr:uid="{2716A99D-48CA-4620-8515-E986B845AD5A}"/>
    <hyperlink ref="G2" r:id="rId7" display="https://www.leaguelineup.com/teams_baseball.asp?url=ontarioseniorbaseball&amp;teamid=5288492&amp;stats=OFFENSE&amp;ss=016" xr:uid="{5990504F-5376-4C6B-B0B4-4D708E4BFB09}"/>
    <hyperlink ref="H2" r:id="rId8" display="https://www.leaguelineup.com/teams_baseball.asp?url=ontarioseniorbaseball&amp;teamid=5288492&amp;stats=OFFENSE&amp;ss=017" xr:uid="{E093B851-68FA-430D-8ABE-C6C949E2191A}"/>
    <hyperlink ref="I2" r:id="rId9" display="https://www.leaguelineup.com/teams_baseball.asp?url=ontarioseniorbaseball&amp;teamid=5288492&amp;stats=OFFENSE&amp;ss=018" xr:uid="{8A6DBB1A-651A-4B06-995F-05BADDCA89CC}"/>
    <hyperlink ref="J2" r:id="rId10" display="https://www.leaguelineup.com/teams_baseball.asp?url=ontarioseniorbaseball&amp;teamid=5288492&amp;stats=OFFENSE&amp;ss=019" xr:uid="{A4277292-A639-4B9E-AD11-EC1C086159BF}"/>
    <hyperlink ref="K2" r:id="rId11" display="https://www.leaguelineup.com/teams_baseball.asp?url=ontarioseniorbaseball&amp;teamid=5288492&amp;stats=OFFENSE&amp;ss=020" xr:uid="{29D7738A-5058-47BE-8973-DA3604C147BD}"/>
    <hyperlink ref="L2" r:id="rId12" display="https://www.leaguelineup.com/teams_baseball.asp?url=ontarioseniorbaseball&amp;teamid=5288492&amp;stats=OFFENSE&amp;ss=021" xr:uid="{41DD29A4-7058-4511-83C4-2C45941F1344}"/>
    <hyperlink ref="M2" r:id="rId13" display="https://www.leaguelineup.com/teams_baseball.asp?url=ontarioseniorbaseball&amp;teamid=5288492&amp;stats=OFFENSE&amp;ss=022" xr:uid="{94D6CD40-4AFD-45C0-97EF-E38F83AE9AAC}"/>
    <hyperlink ref="N2" r:id="rId14" display="https://www.leaguelineup.com/teams_baseball.asp?url=ontarioseniorbaseball&amp;teamid=5288492&amp;stats=OFFENSE&amp;ss=023" xr:uid="{0F1D0F00-B89B-4727-B279-3A09F9E70126}"/>
    <hyperlink ref="O2" r:id="rId15" display="https://www.leaguelineup.com/teams_baseball.asp?url=ontarioseniorbaseball&amp;teamid=5288492&amp;stats=OFFENSE&amp;ss=024" xr:uid="{FB50AF80-B731-40A1-B391-35E5190B5F91}"/>
    <hyperlink ref="P2" r:id="rId16" display="https://www.leaguelineup.com/teams_baseball.asp?url=ontarioseniorbaseball&amp;teamid=5288492&amp;stats=OFFENSE&amp;ss=026" xr:uid="{9B31969A-5ECC-4331-B54D-70616C7A908E}"/>
    <hyperlink ref="Q2" r:id="rId17" display="https://www.leaguelineup.com/teams_baseball.asp?url=ontarioseniorbaseball&amp;teamid=5288492&amp;stats=OFFENSE&amp;ss=027" xr:uid="{373FE303-AB45-40C5-A886-87201574A4BE}"/>
    <hyperlink ref="R2" r:id="rId18" display="https://www.leaguelineup.com/teams_baseball.asp?url=ontarioseniorbaseball&amp;teamid=5288492&amp;stats=OFFENSE&amp;ss=028" xr:uid="{2FA36703-3CE3-457D-84CC-7B91F408E41F}"/>
    <hyperlink ref="S2" r:id="rId19" display="https://www.leaguelineup.com/teams_baseball.asp?url=ontarioseniorbaseball&amp;teamid=5288492&amp;stats=OFFENSE&amp;ss=029" xr:uid="{9DAC685A-A18B-48DA-8A8A-247B3BEF7B50}"/>
    <hyperlink ref="T2" r:id="rId20" display="https://www.leaguelineup.com/teams_baseball.asp?url=ontarioseniorbaseball&amp;teamid=5288492&amp;stats=OFFENSE&amp;ss=034" xr:uid="{E67D8559-905A-42C6-9375-01357D2C07FE}"/>
    <hyperlink ref="U2" r:id="rId21" display="https://www.leaguelineup.com/teams_baseball.asp?url=ontarioseniorbaseball&amp;teamid=5288492&amp;stats=OFFENSE&amp;ss=035" xr:uid="{DBDC3B41-BB7B-49F0-8A6D-9DD105BE9854}"/>
    <hyperlink ref="V2" r:id="rId22" display="https://www.leaguelineup.com/teams_baseball.asp?url=ontarioseniorbaseball&amp;teamid=5288492&amp;stats=OFFENSE&amp;ss=063" xr:uid="{EC40B6B7-8E01-4702-A2CE-98CC09D5A6DD}"/>
    <hyperlink ref="A23" r:id="rId23" display="https://www.leaguelineup.com/teams_baseball.asp?url=ontarioseniorbaseball&amp;teamid=7289655&amp;stats=OFFENSE&amp;ss=999" xr:uid="{E2CA055D-F4A8-451B-B60E-83A4B786FF2A}"/>
    <hyperlink ref="B23" r:id="rId24" display="https://www.leaguelineup.com/teams_baseball.asp?url=ontarioseniorbaseball&amp;teamid=7289655&amp;stats=OFFENSE&amp;ss=998" xr:uid="{D34E6343-B997-44EF-849F-92CC280E5274}"/>
    <hyperlink ref="C23" r:id="rId25" display="https://www.leaguelineup.com/teams_baseball.asp?url=ontarioseniorbaseball&amp;teamid=7289655&amp;stats=OFFENSE&amp;ss=033" xr:uid="{A6BFB2FB-DA20-41A6-967F-F0FDBD275EA9}"/>
    <hyperlink ref="D23" r:id="rId26" display="https://www.leaguelineup.com/teams_baseball.asp?url=ontarioseniorbaseball&amp;teamid=7289655&amp;stats=OFFENSE&amp;ss=013" xr:uid="{35B5F01F-E9B8-4E9F-BB7F-0A2163382F65}"/>
    <hyperlink ref="E23" r:id="rId27" display="https://www.leaguelineup.com/teams_baseball.asp?url=ontarioseniorbaseball&amp;teamid=7289655&amp;stats=OFFENSE&amp;ss=065" xr:uid="{3F8BED21-EFE8-46C7-B99B-52F4D195F93D}"/>
    <hyperlink ref="F23" r:id="rId28" display="https://www.leaguelineup.com/teams_baseball.asp?url=ontarioseniorbaseball&amp;teamid=7289655&amp;stats=OFFENSE&amp;ss=015" xr:uid="{7FFAAB3D-E542-41A9-8F3E-733F7FF8B185}"/>
    <hyperlink ref="G23" r:id="rId29" display="https://www.leaguelineup.com/teams_baseball.asp?url=ontarioseniorbaseball&amp;teamid=7289655&amp;stats=OFFENSE&amp;ss=016" xr:uid="{E2755821-2AD6-4472-B594-D68EEDD84B0C}"/>
    <hyperlink ref="H23" r:id="rId30" display="https://www.leaguelineup.com/teams_baseball.asp?url=ontarioseniorbaseball&amp;teamid=7289655&amp;stats=OFFENSE&amp;ss=017" xr:uid="{6927116E-ABF0-4F77-8596-ACC8613BFFE0}"/>
    <hyperlink ref="I23" r:id="rId31" display="https://www.leaguelineup.com/teams_baseball.asp?url=ontarioseniorbaseball&amp;teamid=7289655&amp;stats=OFFENSE&amp;ss=018" xr:uid="{27503C23-41D7-4F59-B2E3-4E579C82ACAE}"/>
    <hyperlink ref="J23" r:id="rId32" display="https://www.leaguelineup.com/teams_baseball.asp?url=ontarioseniorbaseball&amp;teamid=7289655&amp;stats=OFFENSE&amp;ss=019" xr:uid="{57E3ABA1-67F8-4F4E-90B7-CDFC0E57C875}"/>
    <hyperlink ref="K23" r:id="rId33" display="https://www.leaguelineup.com/teams_baseball.asp?url=ontarioseniorbaseball&amp;teamid=7289655&amp;stats=OFFENSE&amp;ss=020" xr:uid="{94639383-7FDE-4218-AEC0-67B850F40ED2}"/>
    <hyperlink ref="L23" r:id="rId34" display="https://www.leaguelineup.com/teams_baseball.asp?url=ontarioseniorbaseball&amp;teamid=7289655&amp;stats=OFFENSE&amp;ss=021" xr:uid="{91D65D83-B5C9-4A3A-ACF1-D4A8239E9A3B}"/>
    <hyperlink ref="M23" r:id="rId35" display="https://www.leaguelineup.com/teams_baseball.asp?url=ontarioseniorbaseball&amp;teamid=7289655&amp;stats=OFFENSE&amp;ss=022" xr:uid="{0074C44B-0BCD-454E-9D75-5B2DEE596E81}"/>
    <hyperlink ref="N23" r:id="rId36" display="https://www.leaguelineup.com/teams_baseball.asp?url=ontarioseniorbaseball&amp;teamid=7289655&amp;stats=OFFENSE&amp;ss=023" xr:uid="{E2AE5519-FDED-4237-91F3-CFCD9F5D9D56}"/>
    <hyperlink ref="O23" r:id="rId37" display="https://www.leaguelineup.com/teams_baseball.asp?url=ontarioseniorbaseball&amp;teamid=7289655&amp;stats=OFFENSE&amp;ss=024" xr:uid="{E499238F-7F14-4C47-AB5C-ED8E4604286F}"/>
    <hyperlink ref="P23" r:id="rId38" display="https://www.leaguelineup.com/teams_baseball.asp?url=ontarioseniorbaseball&amp;teamid=7289655&amp;stats=OFFENSE&amp;ss=026" xr:uid="{B31C9795-40C7-4739-93EA-C411AE3DAA49}"/>
    <hyperlink ref="Q23" r:id="rId39" display="https://www.leaguelineup.com/teams_baseball.asp?url=ontarioseniorbaseball&amp;teamid=7289655&amp;stats=OFFENSE&amp;ss=027" xr:uid="{1CE72F46-D53E-4F3D-A4D4-C8856444E5DA}"/>
    <hyperlink ref="R23" r:id="rId40" display="https://www.leaguelineup.com/teams_baseball.asp?url=ontarioseniorbaseball&amp;teamid=7289655&amp;stats=OFFENSE&amp;ss=028" xr:uid="{AFABCEAD-128D-4CAD-BA55-7D5A68CD4EC5}"/>
    <hyperlink ref="S23" r:id="rId41" display="https://www.leaguelineup.com/teams_baseball.asp?url=ontarioseniorbaseball&amp;teamid=7289655&amp;stats=OFFENSE&amp;ss=029" xr:uid="{CC162CE6-41AC-411C-95E6-BF4FFD5CA456}"/>
    <hyperlink ref="T23" r:id="rId42" display="https://www.leaguelineup.com/teams_baseball.asp?url=ontarioseniorbaseball&amp;teamid=7289655&amp;stats=OFFENSE&amp;ss=034" xr:uid="{C2679C38-9BB0-4699-94C8-525089A6CFAE}"/>
    <hyperlink ref="U23" r:id="rId43" display="https://www.leaguelineup.com/teams_baseball.asp?url=ontarioseniorbaseball&amp;teamid=7289655&amp;stats=OFFENSE&amp;ss=035" xr:uid="{8CB2F920-9674-4930-B43F-24DA76E0C108}"/>
    <hyperlink ref="V23" r:id="rId44" display="https://www.leaguelineup.com/teams_baseball.asp?url=ontarioseniorbaseball&amp;teamid=7289655&amp;stats=OFFENSE&amp;ss=063" xr:uid="{BDA7F818-1859-4688-8A7F-C6A01060403F}"/>
    <hyperlink ref="A42" r:id="rId45" display="https://www.leaguelineup.com/teams_baseball.asp?url=ontarioseniorbaseball&amp;teamid=5288492&amp;stats=OFFENSE&amp;ss=999" xr:uid="{680E5F08-408C-4A8D-BA48-DADD72861424}"/>
    <hyperlink ref="B42" r:id="rId46" display="https://www.leaguelineup.com/teams_baseball.asp?url=ontarioseniorbaseball&amp;teamid=5288492&amp;stats=OFFENSE&amp;ss=998" xr:uid="{E2634B70-25B9-4FAB-99D6-91201DD775DA}"/>
    <hyperlink ref="C42" r:id="rId47" display="https://www.leaguelineup.com/teams_baseball.asp?url=ontarioseniorbaseball&amp;teamid=5288492&amp;stats=OFFENSE&amp;ss=033" xr:uid="{EC8F2A7B-AD82-48C6-9B2B-91C5678E9225}"/>
    <hyperlink ref="D42" r:id="rId48" display="https://www.leaguelineup.com/teams_baseball.asp?url=ontarioseniorbaseball&amp;teamid=5288492&amp;stats=OFFENSE&amp;ss=013" xr:uid="{F075582D-A7D6-4E69-9E8B-C3B16228C3DB}"/>
    <hyperlink ref="E42" r:id="rId49" display="https://www.leaguelineup.com/teams_baseball.asp?url=ontarioseniorbaseball&amp;teamid=5288492&amp;stats=OFFENSE&amp;ss=065" xr:uid="{3237C0C7-CC48-4B49-811B-5607C304E6B9}"/>
    <hyperlink ref="F42" r:id="rId50" display="https://www.leaguelineup.com/teams_baseball.asp?url=ontarioseniorbaseball&amp;teamid=5288492&amp;stats=OFFENSE&amp;ss=015" xr:uid="{2A0B9A86-7040-498A-A634-F7E4995421B7}"/>
    <hyperlink ref="G42" r:id="rId51" display="https://www.leaguelineup.com/teams_baseball.asp?url=ontarioseniorbaseball&amp;teamid=5288492&amp;stats=OFFENSE&amp;ss=016" xr:uid="{E6E3E24A-6B99-447B-843F-7AC17FB43138}"/>
    <hyperlink ref="H42" r:id="rId52" display="https://www.leaguelineup.com/teams_baseball.asp?url=ontarioseniorbaseball&amp;teamid=5288492&amp;stats=OFFENSE&amp;ss=017" xr:uid="{510769BD-8BD0-415E-B332-6A7A1D2FEC7E}"/>
    <hyperlink ref="I42" r:id="rId53" display="https://www.leaguelineup.com/teams_baseball.asp?url=ontarioseniorbaseball&amp;teamid=5288492&amp;stats=OFFENSE&amp;ss=018" xr:uid="{6580A3B0-B4BD-4D7B-B7B6-CCDF109CDC67}"/>
    <hyperlink ref="J42" r:id="rId54" display="https://www.leaguelineup.com/teams_baseball.asp?url=ontarioseniorbaseball&amp;teamid=5288492&amp;stats=OFFENSE&amp;ss=019" xr:uid="{F94838E1-8D9C-49E3-91C4-AF763D23C907}"/>
    <hyperlink ref="K42" r:id="rId55" display="https://www.leaguelineup.com/teams_baseball.asp?url=ontarioseniorbaseball&amp;teamid=5288492&amp;stats=OFFENSE&amp;ss=020" xr:uid="{8705E8D1-1DBE-4733-B0D7-C42A943FCDF8}"/>
    <hyperlink ref="L42" r:id="rId56" display="https://www.leaguelineup.com/teams_baseball.asp?url=ontarioseniorbaseball&amp;teamid=5288492&amp;stats=OFFENSE&amp;ss=021" xr:uid="{FBF5401F-FEF6-4CB4-BB05-D3FE55048DD7}"/>
    <hyperlink ref="M42" r:id="rId57" display="https://www.leaguelineup.com/teams_baseball.asp?url=ontarioseniorbaseball&amp;teamid=5288492&amp;stats=OFFENSE&amp;ss=022" xr:uid="{4E1E8EB5-E136-4657-918F-C4AECC8CA7B0}"/>
    <hyperlink ref="N42" r:id="rId58" display="https://www.leaguelineup.com/teams_baseball.asp?url=ontarioseniorbaseball&amp;teamid=5288492&amp;stats=OFFENSE&amp;ss=023" xr:uid="{E06B4AAF-1E63-4941-B5BE-8A068CF7FDB9}"/>
    <hyperlink ref="O42" r:id="rId59" display="https://www.leaguelineup.com/teams_baseball.asp?url=ontarioseniorbaseball&amp;teamid=5288492&amp;stats=OFFENSE&amp;ss=024" xr:uid="{A0947990-F649-4D8C-B371-3D17B8360716}"/>
    <hyperlink ref="P42" r:id="rId60" display="https://www.leaguelineup.com/teams_baseball.asp?url=ontarioseniorbaseball&amp;teamid=5288492&amp;stats=OFFENSE&amp;ss=026" xr:uid="{E2A76777-0315-4CEB-8BDC-28CFAF3EC113}"/>
    <hyperlink ref="Q42" r:id="rId61" display="https://www.leaguelineup.com/teams_baseball.asp?url=ontarioseniorbaseball&amp;teamid=5288492&amp;stats=OFFENSE&amp;ss=027" xr:uid="{6C0C64B3-56F6-4742-B73C-DEC3B489D877}"/>
    <hyperlink ref="R42" r:id="rId62" display="https://www.leaguelineup.com/teams_baseball.asp?url=ontarioseniorbaseball&amp;teamid=5288492&amp;stats=OFFENSE&amp;ss=028" xr:uid="{5FC15F0B-8525-4F13-A0DA-8C5709A20382}"/>
    <hyperlink ref="S42" r:id="rId63" display="https://www.leaguelineup.com/teams_baseball.asp?url=ontarioseniorbaseball&amp;teamid=5288492&amp;stats=OFFENSE&amp;ss=029" xr:uid="{AA576994-7E49-4B3B-8DC1-6ED52C5FF660}"/>
    <hyperlink ref="T42" r:id="rId64" display="https://www.leaguelineup.com/teams_baseball.asp?url=ontarioseniorbaseball&amp;teamid=5288492&amp;stats=OFFENSE&amp;ss=034" xr:uid="{BD60EB66-F4A2-468C-BFC3-9A00E3477E13}"/>
    <hyperlink ref="U42" r:id="rId65" display="https://www.leaguelineup.com/teams_baseball.asp?url=ontarioseniorbaseball&amp;teamid=5288492&amp;stats=OFFENSE&amp;ss=035" xr:uid="{362EE13D-C8E5-4CEB-902C-4D6F62B82D86}"/>
    <hyperlink ref="V42" r:id="rId66" display="https://www.leaguelineup.com/teams_baseball.asp?url=ontarioseniorbaseball&amp;teamid=5288492&amp;stats=OFFENSE&amp;ss=063" xr:uid="{C716B627-E6B4-41D3-B48F-889D03134F05}"/>
    <hyperlink ref="A66" r:id="rId67" display="https://www.leaguelineup.com/teams_baseball.asp?url=ontarioseniorbaseball&amp;teamid=5288492&amp;stats=PITCHING&amp;ss=999" xr:uid="{AA691196-1C58-4EAD-A802-071A4B4E8FDE}"/>
    <hyperlink ref="B66" r:id="rId68" display="https://www.leaguelineup.com/teams_baseball.asp?url=ontarioseniorbaseball&amp;teamid=5288492&amp;stats=PITCHING&amp;ss=998" xr:uid="{14F3DD31-911C-4189-AE45-8B2896323285}"/>
    <hyperlink ref="C66" r:id="rId69" display="https://www.leaguelineup.com/teams_baseball.asp?url=ontarioseniorbaseball&amp;teamid=5288492&amp;stats=PITCHING&amp;ss=037" xr:uid="{32031DD3-1380-47AC-874E-26FB1C1D70FA}"/>
    <hyperlink ref="D66" r:id="rId70" display="https://www.leaguelineup.com/teams_baseball.asp?url=ontarioseniorbaseball&amp;teamid=5288492&amp;stats=PITCHING&amp;ss=038" xr:uid="{203BDCF0-BCF2-4B11-B8C9-790CB6E9D5FF}"/>
    <hyperlink ref="E66" r:id="rId71" display="https://www.leaguelineup.com/teams_baseball.asp?url=ontarioseniorbaseball&amp;teamid=5288492&amp;stats=PITCHING&amp;ss=039" xr:uid="{B40CBFE8-3776-4E58-B01E-C60758FC79CB}"/>
    <hyperlink ref="F66" r:id="rId72" display="https://www.leaguelineup.com/teams_baseball.asp?url=ontarioseniorbaseball&amp;teamid=5288492&amp;stats=PITCHING&amp;ss=040" xr:uid="{63F25BF9-68DD-435A-AEC0-A52545F1A475}"/>
    <hyperlink ref="G66" r:id="rId73" display="https://www.leaguelineup.com/teams_baseball.asp?url=ontarioseniorbaseball&amp;teamid=5288492&amp;stats=PITCHING&amp;ss=041" xr:uid="{AD1C74C6-51C0-4764-A741-E629F82F60C9}"/>
    <hyperlink ref="H66" r:id="rId74" display="https://www.leaguelineup.com/teams_baseball.asp?url=ontarioseniorbaseball&amp;teamid=5288492&amp;stats=PITCHING&amp;ss=042" xr:uid="{62EE9766-DFB8-4DBB-9A05-60902D3316B8}"/>
    <hyperlink ref="I66" r:id="rId75" display="https://www.leaguelineup.com/teams_baseball.asp?url=ontarioseniorbaseball&amp;teamid=5288492&amp;stats=PITCHING&amp;ss=043" xr:uid="{978A1EDE-6056-4AC3-9610-87DAE6EC56A1}"/>
    <hyperlink ref="J66" r:id="rId76" display="https://www.leaguelineup.com/teams_baseball.asp?url=ontarioseniorbaseball&amp;teamid=5288492&amp;stats=PITCHING&amp;ss=044" xr:uid="{FB3D53A0-E8F1-4590-8B0C-845A12B8E56D}"/>
    <hyperlink ref="K66" r:id="rId77" display="https://www.leaguelineup.com/teams_baseball.asp?url=ontarioseniorbaseball&amp;teamid=5288492&amp;stats=PITCHING&amp;ss=046" xr:uid="{32E4A09E-9168-4728-BC65-750F8C171B5B}"/>
    <hyperlink ref="L66" r:id="rId78" display="https://www.leaguelineup.com/teams_baseball.asp?url=ontarioseniorbaseball&amp;teamid=5288492&amp;stats=PITCHING&amp;ss=047" xr:uid="{DEAE65D3-10D3-4A85-8456-359A35957EC2}"/>
    <hyperlink ref="M66" r:id="rId79" display="https://www.leaguelineup.com/teams_baseball.asp?url=ontarioseniorbaseball&amp;teamid=5288492&amp;stats=PITCHING&amp;ss=048" xr:uid="{CA806CAF-4198-43F0-A8D5-71D433180360}"/>
    <hyperlink ref="N66" r:id="rId80" display="https://www.leaguelineup.com/teams_baseball.asp?url=ontarioseniorbaseball&amp;teamid=5288492&amp;stats=PITCHING&amp;ss=049" xr:uid="{F91BE683-05B7-49AE-B476-9B2B836D24A7}"/>
    <hyperlink ref="O66" r:id="rId81" display="https://www.leaguelineup.com/teams_baseball.asp?url=ontarioseniorbaseball&amp;teamid=5288492&amp;stats=PITCHING&amp;ss=050" xr:uid="{5B97F9CF-8E78-4E1A-94B2-7AB798344BE9}"/>
    <hyperlink ref="P66" r:id="rId82" display="https://www.leaguelineup.com/teams_baseball.asp?url=ontarioseniorbaseball&amp;teamid=5288492&amp;stats=PITCHING&amp;ss=052" xr:uid="{7DAD217D-D0CE-4295-8A0D-9F1A00F63CCB}"/>
    <hyperlink ref="Q66" r:id="rId83" display="https://www.leaguelineup.com/teams_baseball.asp?url=ontarioseniorbaseball&amp;teamid=5288492&amp;stats=PITCHING&amp;ss=053" xr:uid="{E36D02FA-871C-4362-AE05-2B80FFC25325}"/>
    <hyperlink ref="R66" r:id="rId84" display="https://www.leaguelineup.com/teams_baseball.asp?url=ontarioseniorbaseball&amp;teamid=5288492&amp;stats=PITCHING&amp;ss=064" xr:uid="{2AC460F4-7B03-4EAD-BBBA-B4AD4709FF88}"/>
    <hyperlink ref="A80" r:id="rId85" display="https://www.leaguelineup.com/teams_baseball.asp?url=ontarioseniorbaseball&amp;teamid=7289655&amp;stats=PITCHING&amp;ss=999" xr:uid="{B8E2DDE3-E637-4373-839C-46C330D5EA8E}"/>
    <hyperlink ref="B80" r:id="rId86" display="https://www.leaguelineup.com/teams_baseball.asp?url=ontarioseniorbaseball&amp;teamid=7289655&amp;stats=PITCHING&amp;ss=998" xr:uid="{FEDEC822-F796-4BE0-B82D-76A6185B365F}"/>
    <hyperlink ref="C80" r:id="rId87" display="https://www.leaguelineup.com/teams_baseball.asp?url=ontarioseniorbaseball&amp;teamid=7289655&amp;stats=PITCHING&amp;ss=037" xr:uid="{86EE4286-707D-4176-81F3-AE607757515C}"/>
    <hyperlink ref="D80" r:id="rId88" display="https://www.leaguelineup.com/teams_baseball.asp?url=ontarioseniorbaseball&amp;teamid=7289655&amp;stats=PITCHING&amp;ss=038" xr:uid="{2A079E0A-047D-479F-8206-AD51E10FCB2C}"/>
    <hyperlink ref="E80" r:id="rId89" display="https://www.leaguelineup.com/teams_baseball.asp?url=ontarioseniorbaseball&amp;teamid=7289655&amp;stats=PITCHING&amp;ss=039" xr:uid="{903C89C2-57D0-4E7F-B20D-2595BE65F8C2}"/>
    <hyperlink ref="F80" r:id="rId90" display="https://www.leaguelineup.com/teams_baseball.asp?url=ontarioseniorbaseball&amp;teamid=7289655&amp;stats=PITCHING&amp;ss=040" xr:uid="{07AE9B75-15AA-4072-B555-9A5A2A9B28BA}"/>
    <hyperlink ref="G80" r:id="rId91" display="https://www.leaguelineup.com/teams_baseball.asp?url=ontarioseniorbaseball&amp;teamid=7289655&amp;stats=PITCHING&amp;ss=041" xr:uid="{B2FF7402-4FC1-4D50-A842-00230117ED6C}"/>
    <hyperlink ref="H80" r:id="rId92" display="https://www.leaguelineup.com/teams_baseball.asp?url=ontarioseniorbaseball&amp;teamid=7289655&amp;stats=PITCHING&amp;ss=042" xr:uid="{97516B00-5B93-465D-BB01-3B819B03B388}"/>
    <hyperlink ref="I80" r:id="rId93" display="https://www.leaguelineup.com/teams_baseball.asp?url=ontarioseniorbaseball&amp;teamid=7289655&amp;stats=PITCHING&amp;ss=043" xr:uid="{8ADA5F10-E78C-487D-8FA2-2D709E7DA6A6}"/>
    <hyperlink ref="J80" r:id="rId94" display="https://www.leaguelineup.com/teams_baseball.asp?url=ontarioseniorbaseball&amp;teamid=7289655&amp;stats=PITCHING&amp;ss=044" xr:uid="{07A16010-34B2-4B04-A763-C1BCE66E82F5}"/>
    <hyperlink ref="K80" r:id="rId95" display="https://www.leaguelineup.com/teams_baseball.asp?url=ontarioseniorbaseball&amp;teamid=7289655&amp;stats=PITCHING&amp;ss=046" xr:uid="{A010B434-5A18-45D2-B40C-39C389B13635}"/>
    <hyperlink ref="L80" r:id="rId96" display="https://www.leaguelineup.com/teams_baseball.asp?url=ontarioseniorbaseball&amp;teamid=7289655&amp;stats=PITCHING&amp;ss=047" xr:uid="{5D53B155-61FF-4880-9371-BA744F255F8B}"/>
    <hyperlink ref="M80" r:id="rId97" display="https://www.leaguelineup.com/teams_baseball.asp?url=ontarioseniorbaseball&amp;teamid=7289655&amp;stats=PITCHING&amp;ss=048" xr:uid="{C17D98B3-0722-47FF-98E4-4219BE83CF6F}"/>
    <hyperlink ref="N80" r:id="rId98" display="https://www.leaguelineup.com/teams_baseball.asp?url=ontarioseniorbaseball&amp;teamid=7289655&amp;stats=PITCHING&amp;ss=049" xr:uid="{FC720689-3372-4FB1-9F11-B6208C0CA965}"/>
    <hyperlink ref="O80" r:id="rId99" display="https://www.leaguelineup.com/teams_baseball.asp?url=ontarioseniorbaseball&amp;teamid=7289655&amp;stats=PITCHING&amp;ss=050" xr:uid="{B08FF576-C528-4B33-8DD3-70396B3EFF70}"/>
    <hyperlink ref="P80" r:id="rId100" display="https://www.leaguelineup.com/teams_baseball.asp?url=ontarioseniorbaseball&amp;teamid=7289655&amp;stats=PITCHING&amp;ss=052" xr:uid="{D6BEB84C-4E0B-4AF7-B866-E487266EE926}"/>
    <hyperlink ref="Q80" r:id="rId101" display="https://www.leaguelineup.com/teams_baseball.asp?url=ontarioseniorbaseball&amp;teamid=7289655&amp;stats=PITCHING&amp;ss=053" xr:uid="{8F19EA95-43F1-4AF0-8BB3-A271979DED93}"/>
    <hyperlink ref="R80" r:id="rId102" display="https://www.leaguelineup.com/teams_baseball.asp?url=ontarioseniorbaseball&amp;teamid=7289655&amp;stats=PITCHING&amp;ss=064" xr:uid="{7B4A9DF8-B490-45D0-AFC7-D055B8B0FE13}"/>
    <hyperlink ref="A89" r:id="rId103" display="https://www.leaguelineup.com/teams_baseball.asp?url=ontarioseniorbaseball&amp;teamid=5288492&amp;stats=PITCHING&amp;ss=999" xr:uid="{4F72BBCB-BED0-4328-815D-D179A4D15E7E}"/>
    <hyperlink ref="B89" r:id="rId104" display="https://www.leaguelineup.com/teams_baseball.asp?url=ontarioseniorbaseball&amp;teamid=5288492&amp;stats=PITCHING&amp;ss=998" xr:uid="{B24E27B9-769E-4276-AFA6-CB0BE76CB9F9}"/>
    <hyperlink ref="C89" r:id="rId105" display="https://www.leaguelineup.com/teams_baseball.asp?url=ontarioseniorbaseball&amp;teamid=5288492&amp;stats=PITCHING&amp;ss=037" xr:uid="{A808D3BA-D925-4E18-8E35-FD9ECB1A22AE}"/>
    <hyperlink ref="D89" r:id="rId106" display="https://www.leaguelineup.com/teams_baseball.asp?url=ontarioseniorbaseball&amp;teamid=5288492&amp;stats=PITCHING&amp;ss=038" xr:uid="{CC0C323A-D1B9-41B7-81F9-77114FE51F74}"/>
    <hyperlink ref="E89" r:id="rId107" display="https://www.leaguelineup.com/teams_baseball.asp?url=ontarioseniorbaseball&amp;teamid=5288492&amp;stats=PITCHING&amp;ss=039" xr:uid="{BF236F5A-0A09-412B-9076-7B6A287C8CB6}"/>
    <hyperlink ref="F89" r:id="rId108" display="https://www.leaguelineup.com/teams_baseball.asp?url=ontarioseniorbaseball&amp;teamid=5288492&amp;stats=PITCHING&amp;ss=040" xr:uid="{DC6D16D2-A74F-4307-A7FB-FDC876E2F792}"/>
    <hyperlink ref="G89" r:id="rId109" display="https://www.leaguelineup.com/teams_baseball.asp?url=ontarioseniorbaseball&amp;teamid=5288492&amp;stats=PITCHING&amp;ss=041" xr:uid="{C792E82B-D046-4D5E-86B1-86CAA7AE96E6}"/>
    <hyperlink ref="H89" r:id="rId110" display="https://www.leaguelineup.com/teams_baseball.asp?url=ontarioseniorbaseball&amp;teamid=5288492&amp;stats=PITCHING&amp;ss=042" xr:uid="{26399118-5373-4D0F-A757-C6D38826D3BB}"/>
    <hyperlink ref="I89" r:id="rId111" display="https://www.leaguelineup.com/teams_baseball.asp?url=ontarioseniorbaseball&amp;teamid=5288492&amp;stats=PITCHING&amp;ss=043" xr:uid="{139E7852-52BE-41E3-A721-43C84F77688E}"/>
    <hyperlink ref="J89" r:id="rId112" display="https://www.leaguelineup.com/teams_baseball.asp?url=ontarioseniorbaseball&amp;teamid=5288492&amp;stats=PITCHING&amp;ss=044" xr:uid="{A6640A10-4F53-4FB5-9F8B-69A881D5EFF2}"/>
    <hyperlink ref="K89" r:id="rId113" display="https://www.leaguelineup.com/teams_baseball.asp?url=ontarioseniorbaseball&amp;teamid=5288492&amp;stats=PITCHING&amp;ss=046" xr:uid="{61187777-03E8-483A-BE7C-A11B09929173}"/>
    <hyperlink ref="L89" r:id="rId114" display="https://www.leaguelineup.com/teams_baseball.asp?url=ontarioseniorbaseball&amp;teamid=5288492&amp;stats=PITCHING&amp;ss=047" xr:uid="{E4D46796-46AA-4ABF-B491-4B410312165B}"/>
    <hyperlink ref="M89" r:id="rId115" display="https://www.leaguelineup.com/teams_baseball.asp?url=ontarioseniorbaseball&amp;teamid=5288492&amp;stats=PITCHING&amp;ss=048" xr:uid="{6AA8E9FA-F0E4-4AD3-A145-65ACDBBF237F}"/>
    <hyperlink ref="N89" r:id="rId116" display="https://www.leaguelineup.com/teams_baseball.asp?url=ontarioseniorbaseball&amp;teamid=5288492&amp;stats=PITCHING&amp;ss=049" xr:uid="{A19B7BC6-3E14-4D8C-8957-B8964C55875A}"/>
    <hyperlink ref="O89" r:id="rId117" display="https://www.leaguelineup.com/teams_baseball.asp?url=ontarioseniorbaseball&amp;teamid=5288492&amp;stats=PITCHING&amp;ss=050" xr:uid="{1FD59EEF-2A55-4CFE-B84D-E02DDC8F0D58}"/>
    <hyperlink ref="P89" r:id="rId118" display="https://www.leaguelineup.com/teams_baseball.asp?url=ontarioseniorbaseball&amp;teamid=5288492&amp;stats=PITCHING&amp;ss=052" xr:uid="{5E122EB5-4E6E-4C82-9B6E-CFEB9C56A53A}"/>
    <hyperlink ref="Q89" r:id="rId119" display="https://www.leaguelineup.com/teams_baseball.asp?url=ontarioseniorbaseball&amp;teamid=5288492&amp;stats=PITCHING&amp;ss=053" xr:uid="{AC4AA2E5-DC7B-4556-9BF0-D066AF2D3954}"/>
    <hyperlink ref="R89" r:id="rId120" display="https://www.leaguelineup.com/teams_baseball.asp?url=ontarioseniorbaseball&amp;teamid=5288492&amp;stats=PITCHING&amp;ss=064" xr:uid="{7CDCCB76-EE6E-4482-A235-C9B517585BA4}"/>
    <hyperlink ref="A103" r:id="rId121" display="https://www.leaguelineup.com/teams_baseball.asp?url=ontarioseniorbaseball&amp;teamid=5288492&amp;stats=OFFENSE&amp;ss=999" xr:uid="{E490C455-6372-4003-A832-BA8DE32C1C3D}"/>
    <hyperlink ref="B103" r:id="rId122" display="https://www.leaguelineup.com/teams_baseball.asp?url=ontarioseniorbaseball&amp;teamid=5288492&amp;stats=OFFENSE&amp;ss=998" xr:uid="{DB170DC3-39EB-495F-810F-621D6873F35F}"/>
    <hyperlink ref="C103" r:id="rId123" display="https://www.leaguelineup.com/teams_baseball.asp?url=ontarioseniorbaseball&amp;teamid=5288492&amp;stats=OFFENSE&amp;ss=033" xr:uid="{A8838F37-4310-492E-87C3-BD52ED52B430}"/>
    <hyperlink ref="D103" r:id="rId124" display="https://www.leaguelineup.com/teams_baseball.asp?url=ontarioseniorbaseball&amp;teamid=5288492&amp;stats=OFFENSE&amp;ss=013" xr:uid="{74620672-0BD5-4C55-B027-4581B78C3729}"/>
    <hyperlink ref="E103" r:id="rId125" display="https://www.leaguelineup.com/teams_baseball.asp?url=ontarioseniorbaseball&amp;teamid=5288492&amp;stats=OFFENSE&amp;ss=015" xr:uid="{F78D0E91-5C21-416E-B9F6-44823FC1684D}"/>
    <hyperlink ref="F103" r:id="rId126" display="https://www.leaguelineup.com/teams_baseball.asp?url=ontarioseniorbaseball&amp;teamid=5288492&amp;stats=OFFENSE&amp;ss=016" xr:uid="{5E767E4D-5949-4CB2-87CA-58FF1ED91E32}"/>
    <hyperlink ref="G103" r:id="rId127" display="https://www.leaguelineup.com/teams_baseball.asp?url=ontarioseniorbaseball&amp;teamid=5288492&amp;stats=OFFENSE&amp;ss=017" xr:uid="{E7AF85EC-C55A-4202-89AF-E369B70CA2BE}"/>
    <hyperlink ref="H103" r:id="rId128" display="https://www.leaguelineup.com/teams_baseball.asp?url=ontarioseniorbaseball&amp;teamid=5288492&amp;stats=OFFENSE&amp;ss=018" xr:uid="{0F0D2062-0F76-4F86-8C78-A21225C6475B}"/>
    <hyperlink ref="I103" r:id="rId129" display="https://www.leaguelineup.com/teams_baseball.asp?url=ontarioseniorbaseball&amp;teamid=5288492&amp;stats=OFFENSE&amp;ss=019" xr:uid="{8F0221A7-9576-4F24-9D58-71744DFBC342}"/>
    <hyperlink ref="J103" r:id="rId130" display="https://www.leaguelineup.com/teams_baseball.asp?url=ontarioseniorbaseball&amp;teamid=5288492&amp;stats=OFFENSE&amp;ss=020" xr:uid="{3D45C630-C4BA-408F-B2DB-4667FBF5CB52}"/>
    <hyperlink ref="K103" r:id="rId131" display="https://www.leaguelineup.com/teams_baseball.asp?url=ontarioseniorbaseball&amp;teamid=5288492&amp;stats=OFFENSE&amp;ss=021" xr:uid="{AFBEF8C8-2D2F-4ACD-BD9D-EEF2DE38F85B}"/>
    <hyperlink ref="L103" r:id="rId132" display="https://www.leaguelineup.com/teams_baseball.asp?url=ontarioseniorbaseball&amp;teamid=5288492&amp;stats=OFFENSE&amp;ss=022" xr:uid="{96210BE8-1602-4C1A-AC3C-978D4AC7F52F}"/>
    <hyperlink ref="M103" r:id="rId133" display="https://www.leaguelineup.com/teams_baseball.asp?url=ontarioseniorbaseball&amp;teamid=5288492&amp;stats=OFFENSE&amp;ss=023" xr:uid="{FCC257DD-175C-4584-AB01-DAA703F3C49C}"/>
    <hyperlink ref="N103" r:id="rId134" display="https://www.leaguelineup.com/teams_baseball.asp?url=ontarioseniorbaseball&amp;teamid=5288492&amp;stats=OFFENSE&amp;ss=024" xr:uid="{1B5E66A0-1AFD-4561-B0B6-E33D08F7E55D}"/>
    <hyperlink ref="O103" r:id="rId135" display="https://www.leaguelineup.com/teams_baseball.asp?url=ontarioseniorbaseball&amp;teamid=5288492&amp;stats=OFFENSE&amp;ss=026" xr:uid="{5719BA65-53E6-4D9E-B781-A8F4439F7534}"/>
    <hyperlink ref="P103" r:id="rId136" display="https://www.leaguelineup.com/teams_baseball.asp?url=ontarioseniorbaseball&amp;teamid=5288492&amp;stats=OFFENSE&amp;ss=027" xr:uid="{2EA20682-A2D4-43B7-86CF-E614DB57EA90}"/>
    <hyperlink ref="Q103" r:id="rId137" display="https://www.leaguelineup.com/teams_baseball.asp?url=ontarioseniorbaseball&amp;teamid=5288492&amp;stats=OFFENSE&amp;ss=028" xr:uid="{AAD8A6CC-A71C-4FEF-9CBC-C2B37B19B716}"/>
    <hyperlink ref="R103" r:id="rId138" display="https://www.leaguelineup.com/teams_baseball.asp?url=ontarioseniorbaseball&amp;teamid=5288492&amp;stats=OFFENSE&amp;ss=029" xr:uid="{2C551BAC-F1A1-4DBC-AA49-B225C8CF185B}"/>
    <hyperlink ref="S103" r:id="rId139" display="https://www.leaguelineup.com/teams_baseball.asp?url=ontarioseniorbaseball&amp;teamid=5288492&amp;stats=OFFENSE&amp;ss=034" xr:uid="{F3D45BF3-CFF0-4606-9141-21EF4FF3071F}"/>
    <hyperlink ref="T103" r:id="rId140" display="https://www.leaguelineup.com/teams_baseball.asp?url=ontarioseniorbaseball&amp;teamid=5288492&amp;stats=OFFENSE&amp;ss=035" xr:uid="{6D7C1CD3-B6A6-4111-BEF0-0AA5EA2D84DE}"/>
    <hyperlink ref="U103" r:id="rId141" display="https://www.leaguelineup.com/teams_baseball.asp?url=ontarioseniorbaseball&amp;teamid=5288492&amp;stats=OFFENSE&amp;ss=063" xr:uid="{1D0B31AC-36CB-455D-97B4-987FCC438D70}"/>
    <hyperlink ref="A124" r:id="rId142" display="https://www.leaguelineup.com/teams_baseball.asp?url=ontarioseniorbaseball&amp;teamid=5288492&amp;stats=PITCHING&amp;ss=999" xr:uid="{5C9E8EAD-3DFE-485C-8226-1BFD5EC68BDF}"/>
    <hyperlink ref="B124" r:id="rId143" display="https://www.leaguelineup.com/teams_baseball.asp?url=ontarioseniorbaseball&amp;teamid=5288492&amp;stats=PITCHING&amp;ss=998" xr:uid="{F72EC689-2074-41EA-930B-E97866E236CE}"/>
    <hyperlink ref="C124" r:id="rId144" display="https://www.leaguelineup.com/teams_baseball.asp?url=ontarioseniorbaseball&amp;teamid=5288492&amp;stats=PITCHING&amp;ss=037" xr:uid="{9FFBE5F1-4274-4DE3-B096-59A3971BD42F}"/>
    <hyperlink ref="D124" r:id="rId145" display="https://www.leaguelineup.com/teams_baseball.asp?url=ontarioseniorbaseball&amp;teamid=5288492&amp;stats=PITCHING&amp;ss=038" xr:uid="{FF7AC5BE-F1AF-4517-BFA9-BB070A993919}"/>
    <hyperlink ref="E124" r:id="rId146" display="https://www.leaguelineup.com/teams_baseball.asp?url=ontarioseniorbaseball&amp;teamid=5288492&amp;stats=PITCHING&amp;ss=039" xr:uid="{01C8748F-97A7-4C8F-8446-76BAB11F24DD}"/>
    <hyperlink ref="F124" r:id="rId147" display="https://www.leaguelineup.com/teams_baseball.asp?url=ontarioseniorbaseball&amp;teamid=5288492&amp;stats=PITCHING&amp;ss=040" xr:uid="{AA518EEA-1C07-45C6-83BE-A6FF27328EAB}"/>
    <hyperlink ref="G124" r:id="rId148" display="https://www.leaguelineup.com/teams_baseball.asp?url=ontarioseniorbaseball&amp;teamid=5288492&amp;stats=PITCHING&amp;ss=041" xr:uid="{F4F4C2A7-FBA6-4FF8-9522-55C42C32AD0F}"/>
    <hyperlink ref="H124" r:id="rId149" display="https://www.leaguelineup.com/teams_baseball.asp?url=ontarioseniorbaseball&amp;teamid=5288492&amp;stats=PITCHING&amp;ss=042" xr:uid="{9A481EEB-B227-43DD-891E-1AF9BD6E4E44}"/>
    <hyperlink ref="I124" r:id="rId150" display="https://www.leaguelineup.com/teams_baseball.asp?url=ontarioseniorbaseball&amp;teamid=5288492&amp;stats=PITCHING&amp;ss=043" xr:uid="{2CC201A0-2285-41BA-AB5A-5781B53593BA}"/>
    <hyperlink ref="J124" r:id="rId151" display="https://www.leaguelineup.com/teams_baseball.asp?url=ontarioseniorbaseball&amp;teamid=5288492&amp;stats=PITCHING&amp;ss=044" xr:uid="{532B70BE-E470-4F83-97B0-F76433DB11D1}"/>
    <hyperlink ref="K124" r:id="rId152" display="https://www.leaguelineup.com/teams_baseball.asp?url=ontarioseniorbaseball&amp;teamid=5288492&amp;stats=PITCHING&amp;ss=046" xr:uid="{734142D8-81BF-4D87-A25E-6CFB643126A7}"/>
    <hyperlink ref="L124" r:id="rId153" display="https://www.leaguelineup.com/teams_baseball.asp?url=ontarioseniorbaseball&amp;teamid=5288492&amp;stats=PITCHING&amp;ss=047" xr:uid="{03EA78F3-9626-4808-847D-8FE557D3104E}"/>
    <hyperlink ref="M124" r:id="rId154" display="https://www.leaguelineup.com/teams_baseball.asp?url=ontarioseniorbaseball&amp;teamid=5288492&amp;stats=PITCHING&amp;ss=048" xr:uid="{64C8E2F7-BFB5-4BAC-997E-90F39094F9BF}"/>
    <hyperlink ref="N124" r:id="rId155" display="https://www.leaguelineup.com/teams_baseball.asp?url=ontarioseniorbaseball&amp;teamid=5288492&amp;stats=PITCHING&amp;ss=049" xr:uid="{9A062419-2861-4C37-B988-F7ABBAFFC139}"/>
    <hyperlink ref="O124" r:id="rId156" display="https://www.leaguelineup.com/teams_baseball.asp?url=ontarioseniorbaseball&amp;teamid=5288492&amp;stats=PITCHING&amp;ss=050" xr:uid="{ACE003E8-54A9-44E2-921A-6E1CAB5F1438}"/>
    <hyperlink ref="P124" r:id="rId157" display="https://www.leaguelineup.com/teams_baseball.asp?url=ontarioseniorbaseball&amp;teamid=5288492&amp;stats=PITCHING&amp;ss=053" xr:uid="{036C3039-27CB-48BD-8318-D48EF415875F}"/>
    <hyperlink ref="Q124" r:id="rId158" display="https://www.leaguelineup.com/teams_baseball.asp?url=ontarioseniorbaseball&amp;teamid=5288492&amp;stats=PITCHING&amp;ss=064" xr:uid="{5E2EAC70-13FB-46C4-BA8D-507B1274A884}"/>
  </hyperlinks>
  <pageMargins left="0.2" right="0.2" top="0.25" bottom="0.25" header="0.3" footer="0.3"/>
  <pageSetup orientation="portrait" r:id="rId15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1D31-D360-4A82-BB65-93E7D2566D65}">
  <dimension ref="A1:V121"/>
  <sheetViews>
    <sheetView topLeftCell="A88" zoomScaleNormal="100" workbookViewId="0">
      <selection activeCell="Q121" sqref="Q121"/>
    </sheetView>
  </sheetViews>
  <sheetFormatPr defaultRowHeight="15" x14ac:dyDescent="0.2"/>
  <cols>
    <col min="1" max="1" width="2.95703125" customWidth="1"/>
    <col min="2" max="2" width="13.44921875" customWidth="1"/>
    <col min="3" max="3" width="5.109375" customWidth="1"/>
    <col min="4" max="4" width="3.62890625" customWidth="1"/>
    <col min="5" max="5" width="4.5703125" customWidth="1"/>
    <col min="6" max="6" width="4.3046875" customWidth="1"/>
    <col min="7" max="8" width="4.16796875" customWidth="1"/>
    <col min="9" max="10" width="3.62890625" customWidth="1"/>
    <col min="11" max="11" width="4.16796875" customWidth="1"/>
    <col min="12" max="15" width="3.62890625" customWidth="1"/>
    <col min="16" max="16" width="4.16796875" customWidth="1"/>
    <col min="17" max="17" width="5.109375" customWidth="1"/>
    <col min="18" max="18" width="4.83984375" customWidth="1"/>
    <col min="19" max="19" width="4.3046875" customWidth="1"/>
    <col min="20" max="20" width="5.37890625" customWidth="1"/>
    <col min="21" max="22" width="5.109375" customWidth="1"/>
  </cols>
  <sheetData>
    <row r="1" spans="1:22" ht="16.5" x14ac:dyDescent="0.25">
      <c r="A1" s="161" t="s">
        <v>341</v>
      </c>
    </row>
    <row r="2" spans="1:22" ht="10.15" customHeight="1" x14ac:dyDescent="0.2">
      <c r="A2" s="110" t="s">
        <v>62</v>
      </c>
      <c r="B2" s="110" t="s">
        <v>63</v>
      </c>
      <c r="C2" s="113" t="s">
        <v>64</v>
      </c>
      <c r="D2" s="113" t="s">
        <v>65</v>
      </c>
      <c r="E2" s="113" t="s">
        <v>66</v>
      </c>
      <c r="F2" s="113" t="s">
        <v>67</v>
      </c>
      <c r="G2" s="113" t="s">
        <v>68</v>
      </c>
      <c r="H2" s="113" t="s">
        <v>69</v>
      </c>
      <c r="I2" s="113" t="s">
        <v>70</v>
      </c>
      <c r="J2" s="113" t="s">
        <v>71</v>
      </c>
      <c r="K2" s="113" t="s">
        <v>72</v>
      </c>
      <c r="L2" s="113" t="s">
        <v>73</v>
      </c>
      <c r="M2" s="113" t="s">
        <v>74</v>
      </c>
      <c r="N2" s="113" t="s">
        <v>75</v>
      </c>
      <c r="O2" s="113" t="s">
        <v>76</v>
      </c>
      <c r="P2" s="113" t="s">
        <v>77</v>
      </c>
      <c r="Q2" s="113" t="s">
        <v>78</v>
      </c>
      <c r="R2" s="113" t="s">
        <v>79</v>
      </c>
      <c r="S2" s="113" t="s">
        <v>80</v>
      </c>
      <c r="T2" s="113" t="s">
        <v>81</v>
      </c>
      <c r="U2" s="113" t="s">
        <v>82</v>
      </c>
      <c r="V2" s="113" t="s">
        <v>83</v>
      </c>
    </row>
    <row r="3" spans="1:22" ht="10.15" customHeight="1" x14ac:dyDescent="0.2">
      <c r="A3" s="99">
        <v>7</v>
      </c>
      <c r="B3" s="107" t="s">
        <v>347</v>
      </c>
      <c r="C3" s="73">
        <f t="shared" ref="C3:C18" si="0">H3/F3</f>
        <v>0.46341463414634149</v>
      </c>
      <c r="D3" s="71">
        <v>20</v>
      </c>
      <c r="E3" s="71">
        <v>50</v>
      </c>
      <c r="F3" s="71">
        <v>41</v>
      </c>
      <c r="G3" s="71">
        <v>14</v>
      </c>
      <c r="H3" s="71">
        <v>19</v>
      </c>
      <c r="I3" s="71">
        <v>5</v>
      </c>
      <c r="J3" s="71">
        <v>0</v>
      </c>
      <c r="K3" s="71">
        <v>0</v>
      </c>
      <c r="L3" s="71">
        <v>8</v>
      </c>
      <c r="M3" s="71">
        <v>8</v>
      </c>
      <c r="N3" s="71">
        <v>3</v>
      </c>
      <c r="O3" s="71">
        <v>0</v>
      </c>
      <c r="P3" s="71">
        <v>2</v>
      </c>
      <c r="Q3" s="71">
        <v>0</v>
      </c>
      <c r="R3" s="71">
        <v>0</v>
      </c>
      <c r="S3" s="71">
        <v>1</v>
      </c>
      <c r="T3" s="73">
        <f t="shared" ref="T3:T18" si="1">(H3+M3+O3)/(F3+M3+O3+R3+S3)</f>
        <v>0.54</v>
      </c>
      <c r="U3" s="73">
        <f t="shared" ref="U3:U18" si="2">(H3+I3+2*J3+3*K3)/F3</f>
        <v>0.58536585365853655</v>
      </c>
      <c r="V3" s="73">
        <f t="shared" ref="V3:V18" si="3">T3+U3</f>
        <v>1.1253658536585367</v>
      </c>
    </row>
    <row r="4" spans="1:22" ht="10.15" customHeight="1" x14ac:dyDescent="0.2">
      <c r="A4" s="109">
        <v>22</v>
      </c>
      <c r="B4" s="107" t="s">
        <v>348</v>
      </c>
      <c r="C4" s="73">
        <f t="shared" si="0"/>
        <v>0.42307692307692307</v>
      </c>
      <c r="D4" s="71">
        <v>16</v>
      </c>
      <c r="E4" s="71">
        <v>34</v>
      </c>
      <c r="F4" s="71">
        <v>26</v>
      </c>
      <c r="G4" s="71">
        <v>9</v>
      </c>
      <c r="H4" s="71">
        <v>11</v>
      </c>
      <c r="I4" s="71">
        <v>1</v>
      </c>
      <c r="J4" s="71">
        <v>0</v>
      </c>
      <c r="K4" s="71">
        <v>0</v>
      </c>
      <c r="L4" s="71">
        <v>5</v>
      </c>
      <c r="M4" s="71">
        <v>6</v>
      </c>
      <c r="N4" s="71">
        <v>1</v>
      </c>
      <c r="O4" s="71">
        <v>2</v>
      </c>
      <c r="P4" s="71">
        <v>1</v>
      </c>
      <c r="Q4" s="71">
        <v>1</v>
      </c>
      <c r="R4" s="71">
        <v>0</v>
      </c>
      <c r="S4" s="71">
        <v>0</v>
      </c>
      <c r="T4" s="73">
        <f t="shared" si="1"/>
        <v>0.55882352941176472</v>
      </c>
      <c r="U4" s="73">
        <f t="shared" si="2"/>
        <v>0.46153846153846156</v>
      </c>
      <c r="V4" s="73">
        <f t="shared" si="3"/>
        <v>1.0203619909502262</v>
      </c>
    </row>
    <row r="5" spans="1:22" ht="10.15" customHeight="1" x14ac:dyDescent="0.2">
      <c r="A5" s="99">
        <v>3</v>
      </c>
      <c r="B5" s="107" t="s">
        <v>349</v>
      </c>
      <c r="C5" s="73">
        <f t="shared" si="0"/>
        <v>0.41935483870967744</v>
      </c>
      <c r="D5" s="71">
        <v>24</v>
      </c>
      <c r="E5" s="71">
        <v>65</v>
      </c>
      <c r="F5" s="71">
        <v>62</v>
      </c>
      <c r="G5" s="71">
        <v>18</v>
      </c>
      <c r="H5" s="71">
        <v>26</v>
      </c>
      <c r="I5" s="71">
        <v>3</v>
      </c>
      <c r="J5" s="71">
        <v>0</v>
      </c>
      <c r="K5" s="71">
        <v>0</v>
      </c>
      <c r="L5" s="71">
        <v>14</v>
      </c>
      <c r="M5" s="71">
        <v>3</v>
      </c>
      <c r="N5" s="71">
        <v>4</v>
      </c>
      <c r="O5" s="71">
        <v>0</v>
      </c>
      <c r="P5" s="71">
        <v>8</v>
      </c>
      <c r="Q5" s="71">
        <v>0</v>
      </c>
      <c r="R5" s="71">
        <v>0</v>
      </c>
      <c r="S5" s="71">
        <v>0</v>
      </c>
      <c r="T5" s="73">
        <f t="shared" si="1"/>
        <v>0.44615384615384618</v>
      </c>
      <c r="U5" s="73">
        <f t="shared" si="2"/>
        <v>0.46774193548387094</v>
      </c>
      <c r="V5" s="73">
        <f t="shared" si="3"/>
        <v>0.91389578163771712</v>
      </c>
    </row>
    <row r="6" spans="1:22" ht="10.15" customHeight="1" x14ac:dyDescent="0.2">
      <c r="A6" s="109">
        <v>23</v>
      </c>
      <c r="B6" s="107" t="s">
        <v>350</v>
      </c>
      <c r="C6" s="73">
        <f t="shared" si="0"/>
        <v>0.375</v>
      </c>
      <c r="D6" s="71">
        <v>25</v>
      </c>
      <c r="E6" s="71">
        <v>65</v>
      </c>
      <c r="F6" s="71">
        <v>56</v>
      </c>
      <c r="G6" s="71">
        <v>18</v>
      </c>
      <c r="H6" s="71">
        <v>21</v>
      </c>
      <c r="I6" s="71">
        <v>6</v>
      </c>
      <c r="J6" s="71">
        <v>0</v>
      </c>
      <c r="K6" s="71">
        <v>1</v>
      </c>
      <c r="L6" s="71">
        <v>17</v>
      </c>
      <c r="M6" s="71">
        <v>4</v>
      </c>
      <c r="N6" s="71">
        <v>12</v>
      </c>
      <c r="O6" s="71">
        <v>4</v>
      </c>
      <c r="P6" s="71">
        <v>4</v>
      </c>
      <c r="Q6" s="71">
        <v>0</v>
      </c>
      <c r="R6" s="71">
        <v>0</v>
      </c>
      <c r="S6" s="71">
        <v>1</v>
      </c>
      <c r="T6" s="73">
        <f t="shared" si="1"/>
        <v>0.44615384615384618</v>
      </c>
      <c r="U6" s="73">
        <f t="shared" si="2"/>
        <v>0.5357142857142857</v>
      </c>
      <c r="V6" s="73">
        <f t="shared" si="3"/>
        <v>0.98186813186813193</v>
      </c>
    </row>
    <row r="7" spans="1:22" ht="10.15" customHeight="1" x14ac:dyDescent="0.2">
      <c r="A7" s="99">
        <v>13</v>
      </c>
      <c r="B7" s="107" t="s">
        <v>351</v>
      </c>
      <c r="C7" s="73">
        <f t="shared" si="0"/>
        <v>0.36507936507936506</v>
      </c>
      <c r="D7" s="71">
        <v>26</v>
      </c>
      <c r="E7" s="71">
        <v>74</v>
      </c>
      <c r="F7" s="71">
        <v>63</v>
      </c>
      <c r="G7" s="71">
        <v>20</v>
      </c>
      <c r="H7" s="71">
        <v>23</v>
      </c>
      <c r="I7" s="71">
        <v>4</v>
      </c>
      <c r="J7" s="71">
        <v>0</v>
      </c>
      <c r="K7" s="71">
        <v>0</v>
      </c>
      <c r="L7" s="71">
        <v>17</v>
      </c>
      <c r="M7" s="71">
        <v>9</v>
      </c>
      <c r="N7" s="71">
        <v>6</v>
      </c>
      <c r="O7" s="71">
        <v>2</v>
      </c>
      <c r="P7" s="71">
        <v>15</v>
      </c>
      <c r="Q7" s="71">
        <v>1</v>
      </c>
      <c r="R7" s="71">
        <v>0</v>
      </c>
      <c r="S7" s="71">
        <v>0</v>
      </c>
      <c r="T7" s="73">
        <f t="shared" si="1"/>
        <v>0.45945945945945948</v>
      </c>
      <c r="U7" s="73">
        <f t="shared" si="2"/>
        <v>0.42857142857142855</v>
      </c>
      <c r="V7" s="73">
        <f t="shared" si="3"/>
        <v>0.88803088803088803</v>
      </c>
    </row>
    <row r="8" spans="1:22" ht="10.15" customHeight="1" x14ac:dyDescent="0.2">
      <c r="A8" s="109">
        <v>17</v>
      </c>
      <c r="B8" s="107" t="s">
        <v>352</v>
      </c>
      <c r="C8" s="73">
        <f t="shared" si="0"/>
        <v>0.35849056603773582</v>
      </c>
      <c r="D8" s="71">
        <v>24</v>
      </c>
      <c r="E8" s="71">
        <v>70</v>
      </c>
      <c r="F8" s="71">
        <v>53</v>
      </c>
      <c r="G8" s="71">
        <v>14</v>
      </c>
      <c r="H8" s="71">
        <v>19</v>
      </c>
      <c r="I8" s="71">
        <v>2</v>
      </c>
      <c r="J8" s="71">
        <v>0</v>
      </c>
      <c r="K8" s="71">
        <v>0</v>
      </c>
      <c r="L8" s="71">
        <v>12</v>
      </c>
      <c r="M8" s="71">
        <v>13</v>
      </c>
      <c r="N8" s="71">
        <v>3</v>
      </c>
      <c r="O8" s="71">
        <v>3</v>
      </c>
      <c r="P8" s="71">
        <v>5</v>
      </c>
      <c r="Q8" s="71">
        <v>2</v>
      </c>
      <c r="R8" s="71">
        <v>0</v>
      </c>
      <c r="S8" s="71">
        <v>1</v>
      </c>
      <c r="T8" s="73">
        <f t="shared" si="1"/>
        <v>0.5</v>
      </c>
      <c r="U8" s="73">
        <f t="shared" si="2"/>
        <v>0.39622641509433965</v>
      </c>
      <c r="V8" s="73">
        <f t="shared" si="3"/>
        <v>0.89622641509433965</v>
      </c>
    </row>
    <row r="9" spans="1:22" ht="10.15" customHeight="1" x14ac:dyDescent="0.2">
      <c r="A9" s="99">
        <v>20</v>
      </c>
      <c r="B9" s="107" t="s">
        <v>353</v>
      </c>
      <c r="C9" s="73">
        <f t="shared" si="0"/>
        <v>0.30508474576271188</v>
      </c>
      <c r="D9" s="71">
        <v>23</v>
      </c>
      <c r="E9" s="71">
        <v>68</v>
      </c>
      <c r="F9" s="71">
        <v>59</v>
      </c>
      <c r="G9" s="71">
        <v>16</v>
      </c>
      <c r="H9" s="71">
        <v>18</v>
      </c>
      <c r="I9" s="71">
        <v>3</v>
      </c>
      <c r="J9" s="71">
        <v>1</v>
      </c>
      <c r="K9" s="71">
        <v>0</v>
      </c>
      <c r="L9" s="71">
        <v>7</v>
      </c>
      <c r="M9" s="71">
        <v>6</v>
      </c>
      <c r="N9" s="71">
        <v>3</v>
      </c>
      <c r="O9" s="71">
        <v>2</v>
      </c>
      <c r="P9" s="71">
        <v>6</v>
      </c>
      <c r="Q9" s="71">
        <v>2</v>
      </c>
      <c r="R9" s="71">
        <v>0</v>
      </c>
      <c r="S9" s="71">
        <v>1</v>
      </c>
      <c r="T9" s="73">
        <f t="shared" si="1"/>
        <v>0.38235294117647056</v>
      </c>
      <c r="U9" s="73">
        <f t="shared" si="2"/>
        <v>0.38983050847457629</v>
      </c>
      <c r="V9" s="73">
        <f t="shared" si="3"/>
        <v>0.7721834496510469</v>
      </c>
    </row>
    <row r="10" spans="1:22" ht="10.15" customHeight="1" x14ac:dyDescent="0.2">
      <c r="A10" s="109">
        <v>31</v>
      </c>
      <c r="B10" s="107" t="s">
        <v>354</v>
      </c>
      <c r="C10" s="73">
        <f t="shared" si="0"/>
        <v>0.30357142857142855</v>
      </c>
      <c r="D10" s="71">
        <v>23</v>
      </c>
      <c r="E10" s="71">
        <v>65</v>
      </c>
      <c r="F10" s="71">
        <v>56</v>
      </c>
      <c r="G10" s="71">
        <v>15</v>
      </c>
      <c r="H10" s="71">
        <v>17</v>
      </c>
      <c r="I10" s="71">
        <v>7</v>
      </c>
      <c r="J10" s="71">
        <v>0</v>
      </c>
      <c r="K10" s="71">
        <v>1</v>
      </c>
      <c r="L10" s="71">
        <v>13</v>
      </c>
      <c r="M10" s="71">
        <v>6</v>
      </c>
      <c r="N10" s="71">
        <v>4</v>
      </c>
      <c r="O10" s="71">
        <v>3</v>
      </c>
      <c r="P10" s="71">
        <v>5</v>
      </c>
      <c r="Q10" s="71">
        <v>0</v>
      </c>
      <c r="R10" s="71">
        <v>0</v>
      </c>
      <c r="S10" s="71">
        <v>0</v>
      </c>
      <c r="T10" s="73">
        <f t="shared" si="1"/>
        <v>0.4</v>
      </c>
      <c r="U10" s="73">
        <f t="shared" si="2"/>
        <v>0.48214285714285715</v>
      </c>
      <c r="V10" s="73">
        <f t="shared" si="3"/>
        <v>0.88214285714285712</v>
      </c>
    </row>
    <row r="11" spans="1:22" ht="10.15" customHeight="1" x14ac:dyDescent="0.2">
      <c r="A11" s="99">
        <v>12</v>
      </c>
      <c r="B11" s="107" t="s">
        <v>355</v>
      </c>
      <c r="C11" s="73">
        <f t="shared" si="0"/>
        <v>0.2857142857142857</v>
      </c>
      <c r="D11" s="71">
        <v>15</v>
      </c>
      <c r="E11" s="71">
        <v>36</v>
      </c>
      <c r="F11" s="71">
        <v>28</v>
      </c>
      <c r="G11" s="71">
        <v>7</v>
      </c>
      <c r="H11" s="71">
        <v>8</v>
      </c>
      <c r="I11" s="71">
        <v>1</v>
      </c>
      <c r="J11" s="71">
        <v>0</v>
      </c>
      <c r="K11" s="71">
        <v>0</v>
      </c>
      <c r="L11" s="71">
        <v>5</v>
      </c>
      <c r="M11" s="71">
        <v>7</v>
      </c>
      <c r="N11" s="71">
        <v>3</v>
      </c>
      <c r="O11" s="71">
        <v>1</v>
      </c>
      <c r="P11" s="71">
        <v>1</v>
      </c>
      <c r="Q11" s="71">
        <v>0</v>
      </c>
      <c r="R11" s="71">
        <v>0</v>
      </c>
      <c r="S11" s="71">
        <v>0</v>
      </c>
      <c r="T11" s="73">
        <f t="shared" si="1"/>
        <v>0.44444444444444442</v>
      </c>
      <c r="U11" s="73">
        <f t="shared" si="2"/>
        <v>0.32142857142857145</v>
      </c>
      <c r="V11" s="73">
        <f t="shared" si="3"/>
        <v>0.76587301587301582</v>
      </c>
    </row>
    <row r="12" spans="1:22" ht="10.15" customHeight="1" x14ac:dyDescent="0.2">
      <c r="A12" s="109">
        <v>30</v>
      </c>
      <c r="B12" s="107" t="s">
        <v>356</v>
      </c>
      <c r="C12" s="73">
        <f t="shared" si="0"/>
        <v>0.27272727272727271</v>
      </c>
      <c r="D12" s="71">
        <v>17</v>
      </c>
      <c r="E12" s="71">
        <v>44</v>
      </c>
      <c r="F12" s="71">
        <v>33</v>
      </c>
      <c r="G12" s="71">
        <v>13</v>
      </c>
      <c r="H12" s="71">
        <v>9</v>
      </c>
      <c r="I12" s="71">
        <v>2</v>
      </c>
      <c r="J12" s="71">
        <v>1</v>
      </c>
      <c r="K12" s="71">
        <v>0</v>
      </c>
      <c r="L12" s="71">
        <v>6</v>
      </c>
      <c r="M12" s="71">
        <v>6</v>
      </c>
      <c r="N12" s="71">
        <v>12</v>
      </c>
      <c r="O12" s="71">
        <v>5</v>
      </c>
      <c r="P12" s="71">
        <v>5</v>
      </c>
      <c r="Q12" s="71">
        <v>0</v>
      </c>
      <c r="R12" s="71">
        <v>0</v>
      </c>
      <c r="S12" s="71">
        <v>0</v>
      </c>
      <c r="T12" s="73">
        <f t="shared" si="1"/>
        <v>0.45454545454545453</v>
      </c>
      <c r="U12" s="73">
        <f t="shared" si="2"/>
        <v>0.39393939393939392</v>
      </c>
      <c r="V12" s="73">
        <f t="shared" si="3"/>
        <v>0.8484848484848484</v>
      </c>
    </row>
    <row r="13" spans="1:22" ht="10.15" customHeight="1" x14ac:dyDescent="0.2">
      <c r="A13" s="99">
        <v>11</v>
      </c>
      <c r="B13" s="107" t="s">
        <v>309</v>
      </c>
      <c r="C13" s="73">
        <f t="shared" si="0"/>
        <v>0.25</v>
      </c>
      <c r="D13" s="71">
        <v>24</v>
      </c>
      <c r="E13" s="71">
        <v>59</v>
      </c>
      <c r="F13" s="71">
        <v>44</v>
      </c>
      <c r="G13" s="71">
        <v>10</v>
      </c>
      <c r="H13" s="71">
        <v>11</v>
      </c>
      <c r="I13" s="71">
        <v>0</v>
      </c>
      <c r="J13" s="71">
        <v>0</v>
      </c>
      <c r="K13" s="71">
        <v>0</v>
      </c>
      <c r="L13" s="71">
        <v>9</v>
      </c>
      <c r="M13" s="71">
        <v>12</v>
      </c>
      <c r="N13" s="71">
        <v>7</v>
      </c>
      <c r="O13" s="71">
        <v>2</v>
      </c>
      <c r="P13" s="71">
        <v>1</v>
      </c>
      <c r="Q13" s="71">
        <v>0</v>
      </c>
      <c r="R13" s="71">
        <v>0</v>
      </c>
      <c r="S13" s="71">
        <v>1</v>
      </c>
      <c r="T13" s="73">
        <f t="shared" si="1"/>
        <v>0.42372881355932202</v>
      </c>
      <c r="U13" s="73">
        <f t="shared" si="2"/>
        <v>0.25</v>
      </c>
      <c r="V13" s="73">
        <f t="shared" si="3"/>
        <v>0.67372881355932202</v>
      </c>
    </row>
    <row r="14" spans="1:22" ht="10.15" customHeight="1" x14ac:dyDescent="0.2">
      <c r="A14" s="109">
        <v>74</v>
      </c>
      <c r="B14" s="107" t="s">
        <v>357</v>
      </c>
      <c r="C14" s="73">
        <f t="shared" si="0"/>
        <v>0.25</v>
      </c>
      <c r="D14" s="71">
        <v>17</v>
      </c>
      <c r="E14" s="71">
        <v>41</v>
      </c>
      <c r="F14" s="71">
        <v>36</v>
      </c>
      <c r="G14" s="71">
        <v>4</v>
      </c>
      <c r="H14" s="71">
        <v>9</v>
      </c>
      <c r="I14" s="71">
        <v>1</v>
      </c>
      <c r="J14" s="71">
        <v>0</v>
      </c>
      <c r="K14" s="71">
        <v>0</v>
      </c>
      <c r="L14" s="71">
        <v>7</v>
      </c>
      <c r="M14" s="71">
        <v>3</v>
      </c>
      <c r="N14" s="71">
        <v>9</v>
      </c>
      <c r="O14" s="71">
        <v>0</v>
      </c>
      <c r="P14" s="71">
        <v>3</v>
      </c>
      <c r="Q14" s="71">
        <v>1</v>
      </c>
      <c r="R14" s="71">
        <v>0</v>
      </c>
      <c r="S14" s="71">
        <v>2</v>
      </c>
      <c r="T14" s="73">
        <f t="shared" si="1"/>
        <v>0.29268292682926828</v>
      </c>
      <c r="U14" s="73">
        <f t="shared" si="2"/>
        <v>0.27777777777777779</v>
      </c>
      <c r="V14" s="73">
        <f t="shared" si="3"/>
        <v>0.57046070460704601</v>
      </c>
    </row>
    <row r="15" spans="1:22" ht="10.15" customHeight="1" x14ac:dyDescent="0.2">
      <c r="A15" s="99">
        <v>27</v>
      </c>
      <c r="B15" s="107" t="s">
        <v>358</v>
      </c>
      <c r="C15" s="73">
        <f t="shared" si="0"/>
        <v>0.16666666666666666</v>
      </c>
      <c r="D15" s="71">
        <v>20</v>
      </c>
      <c r="E15" s="71">
        <v>45</v>
      </c>
      <c r="F15" s="71">
        <v>36</v>
      </c>
      <c r="G15" s="71">
        <v>7</v>
      </c>
      <c r="H15" s="71">
        <v>6</v>
      </c>
      <c r="I15" s="71">
        <v>0</v>
      </c>
      <c r="J15" s="71">
        <v>0</v>
      </c>
      <c r="K15" s="71">
        <v>0</v>
      </c>
      <c r="L15" s="71">
        <v>2</v>
      </c>
      <c r="M15" s="71">
        <v>8</v>
      </c>
      <c r="N15" s="71">
        <v>11</v>
      </c>
      <c r="O15" s="71">
        <v>0</v>
      </c>
      <c r="P15" s="71">
        <v>2</v>
      </c>
      <c r="Q15" s="71">
        <v>1</v>
      </c>
      <c r="R15" s="71">
        <v>0</v>
      </c>
      <c r="S15" s="71">
        <v>1</v>
      </c>
      <c r="T15" s="73">
        <f t="shared" si="1"/>
        <v>0.31111111111111112</v>
      </c>
      <c r="U15" s="73">
        <f t="shared" si="2"/>
        <v>0.16666666666666666</v>
      </c>
      <c r="V15" s="73">
        <f t="shared" si="3"/>
        <v>0.47777777777777775</v>
      </c>
    </row>
    <row r="16" spans="1:22" ht="10.15" customHeight="1" x14ac:dyDescent="0.2">
      <c r="A16" s="109">
        <v>9</v>
      </c>
      <c r="B16" s="107" t="s">
        <v>359</v>
      </c>
      <c r="C16" s="73">
        <f t="shared" si="0"/>
        <v>0.14634146341463414</v>
      </c>
      <c r="D16" s="71">
        <v>20</v>
      </c>
      <c r="E16" s="71">
        <v>49</v>
      </c>
      <c r="F16" s="71">
        <v>41</v>
      </c>
      <c r="G16" s="71">
        <v>10</v>
      </c>
      <c r="H16" s="71">
        <v>6</v>
      </c>
      <c r="I16" s="71">
        <v>1</v>
      </c>
      <c r="J16" s="71">
        <v>0</v>
      </c>
      <c r="K16" s="71">
        <v>0</v>
      </c>
      <c r="L16" s="71">
        <v>3</v>
      </c>
      <c r="M16" s="71">
        <v>5</v>
      </c>
      <c r="N16" s="71">
        <v>12</v>
      </c>
      <c r="O16" s="71">
        <v>3</v>
      </c>
      <c r="P16" s="71">
        <v>5</v>
      </c>
      <c r="Q16" s="71">
        <v>1</v>
      </c>
      <c r="R16" s="71">
        <v>0</v>
      </c>
      <c r="S16" s="71">
        <v>0</v>
      </c>
      <c r="T16" s="73">
        <f t="shared" si="1"/>
        <v>0.2857142857142857</v>
      </c>
      <c r="U16" s="73">
        <f t="shared" si="2"/>
        <v>0.17073170731707318</v>
      </c>
      <c r="V16" s="73">
        <f t="shared" si="3"/>
        <v>0.45644599303135891</v>
      </c>
    </row>
    <row r="17" spans="1:22" ht="10.15" customHeight="1" x14ac:dyDescent="0.2">
      <c r="A17" s="99">
        <v>8</v>
      </c>
      <c r="B17" s="107" t="s">
        <v>360</v>
      </c>
      <c r="C17" s="73">
        <f t="shared" si="0"/>
        <v>0.11538461538461539</v>
      </c>
      <c r="D17" s="71">
        <v>16</v>
      </c>
      <c r="E17" s="71">
        <v>34</v>
      </c>
      <c r="F17" s="71">
        <v>26</v>
      </c>
      <c r="G17" s="71">
        <v>3</v>
      </c>
      <c r="H17" s="71">
        <v>3</v>
      </c>
      <c r="I17" s="71">
        <v>0</v>
      </c>
      <c r="J17" s="71">
        <v>0</v>
      </c>
      <c r="K17" s="71">
        <v>0</v>
      </c>
      <c r="L17" s="71">
        <v>7</v>
      </c>
      <c r="M17" s="71">
        <v>4</v>
      </c>
      <c r="N17" s="71">
        <v>5</v>
      </c>
      <c r="O17" s="71">
        <v>1</v>
      </c>
      <c r="P17" s="71">
        <v>2</v>
      </c>
      <c r="Q17" s="71">
        <v>0</v>
      </c>
      <c r="R17" s="71">
        <v>0</v>
      </c>
      <c r="S17" s="71">
        <v>3</v>
      </c>
      <c r="T17" s="73">
        <f t="shared" si="1"/>
        <v>0.23529411764705882</v>
      </c>
      <c r="U17" s="73">
        <f t="shared" si="2"/>
        <v>0.11538461538461539</v>
      </c>
      <c r="V17" s="73">
        <f t="shared" si="3"/>
        <v>0.35067873303167418</v>
      </c>
    </row>
    <row r="18" spans="1:22" ht="10.15" customHeight="1" x14ac:dyDescent="0.2">
      <c r="A18" s="165"/>
      <c r="B18" s="180" t="s">
        <v>110</v>
      </c>
      <c r="C18" s="181">
        <f t="shared" si="0"/>
        <v>0.31212121212121213</v>
      </c>
      <c r="D18" s="179">
        <v>26</v>
      </c>
      <c r="E18" s="179">
        <v>799</v>
      </c>
      <c r="F18" s="179">
        <v>660</v>
      </c>
      <c r="G18" s="179">
        <v>178</v>
      </c>
      <c r="H18" s="179">
        <v>206</v>
      </c>
      <c r="I18" s="179">
        <v>36</v>
      </c>
      <c r="J18" s="179">
        <v>2</v>
      </c>
      <c r="K18" s="179">
        <v>2</v>
      </c>
      <c r="L18" s="179">
        <v>132</v>
      </c>
      <c r="M18" s="179">
        <v>100</v>
      </c>
      <c r="N18" s="179">
        <v>95</v>
      </c>
      <c r="O18" s="179">
        <v>28</v>
      </c>
      <c r="P18" s="179">
        <v>65</v>
      </c>
      <c r="Q18" s="179">
        <v>9</v>
      </c>
      <c r="R18" s="179">
        <v>0</v>
      </c>
      <c r="S18" s="179">
        <v>11</v>
      </c>
      <c r="T18" s="181">
        <f t="shared" si="1"/>
        <v>0.41802252816020025</v>
      </c>
      <c r="U18" s="181">
        <f t="shared" si="2"/>
        <v>0.38181818181818183</v>
      </c>
      <c r="V18" s="181">
        <f t="shared" si="3"/>
        <v>0.79984070997838208</v>
      </c>
    </row>
    <row r="19" spans="1:22" ht="13.9" customHeight="1" x14ac:dyDescent="0.2">
      <c r="A19" s="115"/>
      <c r="B19" s="116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</row>
    <row r="20" spans="1:22" ht="13.9" customHeight="1" x14ac:dyDescent="0.25">
      <c r="A20" s="161" t="s">
        <v>342</v>
      </c>
    </row>
    <row r="21" spans="1:22" ht="10.15" customHeight="1" x14ac:dyDescent="0.2">
      <c r="A21" s="110" t="s">
        <v>62</v>
      </c>
      <c r="B21" s="110" t="s">
        <v>63</v>
      </c>
      <c r="C21" s="113" t="s">
        <v>64</v>
      </c>
      <c r="D21" s="113" t="s">
        <v>65</v>
      </c>
      <c r="E21" s="113" t="s">
        <v>66</v>
      </c>
      <c r="F21" s="113" t="s">
        <v>67</v>
      </c>
      <c r="G21" s="113" t="s">
        <v>68</v>
      </c>
      <c r="H21" s="113" t="s">
        <v>69</v>
      </c>
      <c r="I21" s="113" t="s">
        <v>70</v>
      </c>
      <c r="J21" s="113" t="s">
        <v>71</v>
      </c>
      <c r="K21" s="113" t="s">
        <v>72</v>
      </c>
      <c r="L21" s="113" t="s">
        <v>73</v>
      </c>
      <c r="M21" s="113" t="s">
        <v>74</v>
      </c>
      <c r="N21" s="113" t="s">
        <v>75</v>
      </c>
      <c r="O21" s="113" t="s">
        <v>76</v>
      </c>
      <c r="P21" s="113" t="s">
        <v>77</v>
      </c>
      <c r="Q21" s="113" t="s">
        <v>78</v>
      </c>
      <c r="R21" s="113" t="s">
        <v>79</v>
      </c>
      <c r="S21" s="113" t="s">
        <v>80</v>
      </c>
      <c r="T21" s="113" t="s">
        <v>81</v>
      </c>
      <c r="U21" s="113" t="s">
        <v>82</v>
      </c>
      <c r="V21" s="113" t="s">
        <v>83</v>
      </c>
    </row>
    <row r="22" spans="1:22" ht="10.15" customHeight="1" x14ac:dyDescent="0.2">
      <c r="A22" s="71"/>
      <c r="B22" s="107" t="s">
        <v>347</v>
      </c>
      <c r="C22" s="73">
        <f t="shared" ref="C22:C37" si="4">H22/F22</f>
        <v>0.66666666666666663</v>
      </c>
      <c r="D22" s="71">
        <v>1</v>
      </c>
      <c r="E22" s="71">
        <v>3</v>
      </c>
      <c r="F22" s="71">
        <v>3</v>
      </c>
      <c r="G22" s="71">
        <v>1</v>
      </c>
      <c r="H22" s="71">
        <v>2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3">
        <f t="shared" ref="T22:T37" si="5">(H22+M22+O22)/(F22+M22+O22+R22+S22)</f>
        <v>0.66666666666666663</v>
      </c>
      <c r="U22" s="73">
        <f t="shared" ref="U22:U37" si="6">(H22+I22+2*J22+3*K22)/F22</f>
        <v>0.66666666666666663</v>
      </c>
      <c r="V22" s="73">
        <f t="shared" ref="V22:V37" si="7">T22+U22</f>
        <v>1.3333333333333333</v>
      </c>
    </row>
    <row r="23" spans="1:22" ht="10.15" customHeight="1" x14ac:dyDescent="0.2">
      <c r="A23" s="71"/>
      <c r="B23" s="107" t="s">
        <v>357</v>
      </c>
      <c r="C23" s="73">
        <f t="shared" si="4"/>
        <v>0.5</v>
      </c>
      <c r="D23" s="71">
        <v>2</v>
      </c>
      <c r="E23" s="71">
        <v>6</v>
      </c>
      <c r="F23" s="71">
        <v>6</v>
      </c>
      <c r="G23" s="71">
        <v>2</v>
      </c>
      <c r="H23" s="71">
        <v>3</v>
      </c>
      <c r="I23" s="71">
        <v>0</v>
      </c>
      <c r="J23" s="71">
        <v>0</v>
      </c>
      <c r="K23" s="71">
        <v>1</v>
      </c>
      <c r="L23" s="71">
        <v>1</v>
      </c>
      <c r="M23" s="71">
        <v>0</v>
      </c>
      <c r="N23" s="71">
        <v>2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3">
        <f t="shared" si="5"/>
        <v>0.5</v>
      </c>
      <c r="U23" s="73">
        <f t="shared" si="6"/>
        <v>1</v>
      </c>
      <c r="V23" s="73">
        <f t="shared" si="7"/>
        <v>1.5</v>
      </c>
    </row>
    <row r="24" spans="1:22" ht="10.15" customHeight="1" x14ac:dyDescent="0.2">
      <c r="A24" s="71"/>
      <c r="B24" s="107" t="s">
        <v>360</v>
      </c>
      <c r="C24" s="73">
        <f t="shared" si="4"/>
        <v>0.5</v>
      </c>
      <c r="D24" s="71">
        <v>2</v>
      </c>
      <c r="E24" s="71">
        <v>5</v>
      </c>
      <c r="F24" s="71">
        <v>4</v>
      </c>
      <c r="G24" s="71">
        <v>0</v>
      </c>
      <c r="H24" s="71">
        <v>2</v>
      </c>
      <c r="I24" s="71">
        <v>1</v>
      </c>
      <c r="J24" s="71">
        <v>0</v>
      </c>
      <c r="K24" s="71">
        <v>0</v>
      </c>
      <c r="L24" s="71">
        <v>4</v>
      </c>
      <c r="M24" s="71">
        <v>1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3">
        <f t="shared" si="5"/>
        <v>0.6</v>
      </c>
      <c r="U24" s="73">
        <f t="shared" si="6"/>
        <v>0.75</v>
      </c>
      <c r="V24" s="73">
        <f t="shared" si="7"/>
        <v>1.35</v>
      </c>
    </row>
    <row r="25" spans="1:22" ht="10.15" customHeight="1" x14ac:dyDescent="0.2">
      <c r="A25" s="71"/>
      <c r="B25" s="107" t="s">
        <v>354</v>
      </c>
      <c r="C25" s="73">
        <f t="shared" si="4"/>
        <v>0.46153846153846156</v>
      </c>
      <c r="D25" s="71">
        <v>5</v>
      </c>
      <c r="E25" s="71">
        <v>16</v>
      </c>
      <c r="F25" s="71">
        <v>13</v>
      </c>
      <c r="G25" s="71">
        <v>2</v>
      </c>
      <c r="H25" s="71">
        <v>6</v>
      </c>
      <c r="I25" s="71">
        <v>2</v>
      </c>
      <c r="J25" s="71">
        <v>0</v>
      </c>
      <c r="K25" s="71">
        <v>0</v>
      </c>
      <c r="L25" s="71">
        <v>4</v>
      </c>
      <c r="M25" s="71">
        <v>3</v>
      </c>
      <c r="N25" s="71">
        <v>2</v>
      </c>
      <c r="O25" s="71">
        <v>0</v>
      </c>
      <c r="P25" s="71">
        <v>1</v>
      </c>
      <c r="Q25" s="71">
        <v>0</v>
      </c>
      <c r="R25" s="71">
        <v>0</v>
      </c>
      <c r="S25" s="71">
        <v>0</v>
      </c>
      <c r="T25" s="73">
        <f t="shared" si="5"/>
        <v>0.5625</v>
      </c>
      <c r="U25" s="73">
        <f t="shared" si="6"/>
        <v>0.61538461538461542</v>
      </c>
      <c r="V25" s="73">
        <f t="shared" si="7"/>
        <v>1.1778846153846154</v>
      </c>
    </row>
    <row r="26" spans="1:22" ht="10.15" customHeight="1" x14ac:dyDescent="0.2">
      <c r="A26" s="71"/>
      <c r="B26" s="107" t="s">
        <v>350</v>
      </c>
      <c r="C26" s="73">
        <f t="shared" si="4"/>
        <v>0.42857142857142855</v>
      </c>
      <c r="D26" s="71">
        <v>5</v>
      </c>
      <c r="E26" s="71">
        <v>16</v>
      </c>
      <c r="F26" s="71">
        <v>14</v>
      </c>
      <c r="G26" s="71">
        <v>3</v>
      </c>
      <c r="H26" s="71">
        <v>6</v>
      </c>
      <c r="I26" s="71">
        <v>1</v>
      </c>
      <c r="J26" s="71">
        <v>0</v>
      </c>
      <c r="K26" s="71">
        <v>0</v>
      </c>
      <c r="L26" s="71">
        <v>5</v>
      </c>
      <c r="M26" s="71">
        <v>2</v>
      </c>
      <c r="N26" s="71">
        <v>5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3">
        <f t="shared" si="5"/>
        <v>0.5</v>
      </c>
      <c r="U26" s="73">
        <f t="shared" si="6"/>
        <v>0.5</v>
      </c>
      <c r="V26" s="73">
        <f t="shared" si="7"/>
        <v>1</v>
      </c>
    </row>
    <row r="27" spans="1:22" ht="10.15" customHeight="1" x14ac:dyDescent="0.2">
      <c r="A27" s="71"/>
      <c r="B27" s="107" t="s">
        <v>356</v>
      </c>
      <c r="C27" s="73">
        <f t="shared" si="4"/>
        <v>0.4</v>
      </c>
      <c r="D27" s="71">
        <v>5</v>
      </c>
      <c r="E27" s="71">
        <v>17</v>
      </c>
      <c r="F27" s="71">
        <v>15</v>
      </c>
      <c r="G27" s="71">
        <v>7</v>
      </c>
      <c r="H27" s="71">
        <v>6</v>
      </c>
      <c r="I27" s="71">
        <v>1</v>
      </c>
      <c r="J27" s="71">
        <v>0</v>
      </c>
      <c r="K27" s="71">
        <v>0</v>
      </c>
      <c r="L27" s="71">
        <v>1</v>
      </c>
      <c r="M27" s="71">
        <v>2</v>
      </c>
      <c r="N27" s="71">
        <v>2</v>
      </c>
      <c r="O27" s="71">
        <v>0</v>
      </c>
      <c r="P27" s="71">
        <v>3</v>
      </c>
      <c r="Q27" s="71">
        <v>0</v>
      </c>
      <c r="R27" s="71">
        <v>0</v>
      </c>
      <c r="S27" s="71">
        <v>0</v>
      </c>
      <c r="T27" s="73">
        <f t="shared" si="5"/>
        <v>0.47058823529411764</v>
      </c>
      <c r="U27" s="73">
        <f t="shared" si="6"/>
        <v>0.46666666666666667</v>
      </c>
      <c r="V27" s="73">
        <f t="shared" si="7"/>
        <v>0.93725490196078431</v>
      </c>
    </row>
    <row r="28" spans="1:22" ht="10.15" customHeight="1" x14ac:dyDescent="0.2">
      <c r="A28" s="71"/>
      <c r="B28" s="107" t="s">
        <v>348</v>
      </c>
      <c r="C28" s="73">
        <f t="shared" si="4"/>
        <v>0.33333333333333331</v>
      </c>
      <c r="D28" s="71">
        <v>2</v>
      </c>
      <c r="E28" s="71">
        <v>6</v>
      </c>
      <c r="F28" s="71">
        <v>6</v>
      </c>
      <c r="G28" s="71">
        <v>0</v>
      </c>
      <c r="H28" s="71">
        <v>2</v>
      </c>
      <c r="I28" s="71">
        <v>2</v>
      </c>
      <c r="J28" s="71">
        <v>0</v>
      </c>
      <c r="K28" s="71">
        <v>0</v>
      </c>
      <c r="L28" s="71">
        <v>2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3">
        <f t="shared" si="5"/>
        <v>0.33333333333333331</v>
      </c>
      <c r="U28" s="73">
        <f t="shared" si="6"/>
        <v>0.66666666666666663</v>
      </c>
      <c r="V28" s="73">
        <f t="shared" si="7"/>
        <v>1</v>
      </c>
    </row>
    <row r="29" spans="1:22" ht="10.15" customHeight="1" x14ac:dyDescent="0.2">
      <c r="A29" s="71"/>
      <c r="B29" s="107" t="s">
        <v>352</v>
      </c>
      <c r="C29" s="73">
        <f t="shared" si="4"/>
        <v>0.25</v>
      </c>
      <c r="D29" s="71">
        <v>5</v>
      </c>
      <c r="E29" s="71">
        <v>16</v>
      </c>
      <c r="F29" s="71">
        <v>12</v>
      </c>
      <c r="G29" s="71">
        <v>2</v>
      </c>
      <c r="H29" s="71">
        <v>3</v>
      </c>
      <c r="I29" s="71">
        <v>1</v>
      </c>
      <c r="J29" s="71">
        <v>0</v>
      </c>
      <c r="K29" s="71">
        <v>0</v>
      </c>
      <c r="L29" s="71">
        <v>3</v>
      </c>
      <c r="M29" s="71">
        <v>3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1</v>
      </c>
      <c r="T29" s="73">
        <f t="shared" si="5"/>
        <v>0.375</v>
      </c>
      <c r="U29" s="73">
        <f t="shared" si="6"/>
        <v>0.33333333333333331</v>
      </c>
      <c r="V29" s="73">
        <f t="shared" si="7"/>
        <v>0.70833333333333326</v>
      </c>
    </row>
    <row r="30" spans="1:22" ht="10.15" customHeight="1" x14ac:dyDescent="0.2">
      <c r="A30" s="71"/>
      <c r="B30" s="107" t="s">
        <v>351</v>
      </c>
      <c r="C30" s="73">
        <f t="shared" si="4"/>
        <v>0.23076923076923078</v>
      </c>
      <c r="D30" s="71">
        <v>5</v>
      </c>
      <c r="E30" s="71">
        <v>14</v>
      </c>
      <c r="F30" s="71">
        <v>13</v>
      </c>
      <c r="G30" s="71">
        <v>2</v>
      </c>
      <c r="H30" s="71">
        <v>3</v>
      </c>
      <c r="I30" s="71">
        <v>1</v>
      </c>
      <c r="J30" s="71">
        <v>0</v>
      </c>
      <c r="K30" s="71">
        <v>0</v>
      </c>
      <c r="L30" s="71">
        <v>0</v>
      </c>
      <c r="M30" s="71">
        <v>1</v>
      </c>
      <c r="N30" s="71">
        <v>1</v>
      </c>
      <c r="O30" s="71">
        <v>0</v>
      </c>
      <c r="P30" s="71">
        <v>2</v>
      </c>
      <c r="Q30" s="71">
        <v>1</v>
      </c>
      <c r="R30" s="71">
        <v>0</v>
      </c>
      <c r="S30" s="71">
        <v>0</v>
      </c>
      <c r="T30" s="73">
        <f t="shared" si="5"/>
        <v>0.2857142857142857</v>
      </c>
      <c r="U30" s="73">
        <f t="shared" si="6"/>
        <v>0.30769230769230771</v>
      </c>
      <c r="V30" s="73">
        <f t="shared" si="7"/>
        <v>0.59340659340659341</v>
      </c>
    </row>
    <row r="31" spans="1:22" ht="10.15" customHeight="1" x14ac:dyDescent="0.2">
      <c r="A31" s="71"/>
      <c r="B31" s="107" t="s">
        <v>355</v>
      </c>
      <c r="C31" s="73">
        <f t="shared" si="4"/>
        <v>0.2</v>
      </c>
      <c r="D31" s="71">
        <v>3</v>
      </c>
      <c r="E31" s="71">
        <v>8</v>
      </c>
      <c r="F31" s="71">
        <v>5</v>
      </c>
      <c r="G31" s="71">
        <v>3</v>
      </c>
      <c r="H31" s="71">
        <v>1</v>
      </c>
      <c r="I31" s="71">
        <v>0</v>
      </c>
      <c r="J31" s="71">
        <v>0</v>
      </c>
      <c r="K31" s="71">
        <v>0</v>
      </c>
      <c r="L31" s="71">
        <v>0</v>
      </c>
      <c r="M31" s="71">
        <v>3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3">
        <f t="shared" si="5"/>
        <v>0.5</v>
      </c>
      <c r="U31" s="73">
        <f t="shared" si="6"/>
        <v>0.2</v>
      </c>
      <c r="V31" s="73">
        <f t="shared" si="7"/>
        <v>0.7</v>
      </c>
    </row>
    <row r="32" spans="1:22" ht="10.15" customHeight="1" x14ac:dyDescent="0.2">
      <c r="A32" s="71"/>
      <c r="B32" s="107" t="s">
        <v>349</v>
      </c>
      <c r="C32" s="73">
        <f t="shared" si="4"/>
        <v>0.1875</v>
      </c>
      <c r="D32" s="71">
        <v>5</v>
      </c>
      <c r="E32" s="71">
        <v>16</v>
      </c>
      <c r="F32" s="71">
        <v>16</v>
      </c>
      <c r="G32" s="71">
        <v>1</v>
      </c>
      <c r="H32" s="71">
        <v>3</v>
      </c>
      <c r="I32" s="71">
        <v>1</v>
      </c>
      <c r="J32" s="71">
        <v>0</v>
      </c>
      <c r="K32" s="71">
        <v>0</v>
      </c>
      <c r="L32" s="71">
        <v>2</v>
      </c>
      <c r="M32" s="71">
        <v>0</v>
      </c>
      <c r="N32" s="71">
        <v>2</v>
      </c>
      <c r="O32" s="71">
        <v>0</v>
      </c>
      <c r="P32" s="71">
        <v>1</v>
      </c>
      <c r="Q32" s="71">
        <v>0</v>
      </c>
      <c r="R32" s="71">
        <v>0</v>
      </c>
      <c r="S32" s="71">
        <v>0</v>
      </c>
      <c r="T32" s="73">
        <f t="shared" si="5"/>
        <v>0.1875</v>
      </c>
      <c r="U32" s="73">
        <f t="shared" si="6"/>
        <v>0.25</v>
      </c>
      <c r="V32" s="73">
        <f t="shared" si="7"/>
        <v>0.4375</v>
      </c>
    </row>
    <row r="33" spans="1:22" ht="10.15" customHeight="1" x14ac:dyDescent="0.2">
      <c r="A33" s="71"/>
      <c r="B33" s="107" t="s">
        <v>358</v>
      </c>
      <c r="C33" s="73">
        <f t="shared" si="4"/>
        <v>0.14285714285714285</v>
      </c>
      <c r="D33" s="71">
        <v>4</v>
      </c>
      <c r="E33" s="71">
        <v>8</v>
      </c>
      <c r="F33" s="71">
        <v>7</v>
      </c>
      <c r="G33" s="71">
        <v>2</v>
      </c>
      <c r="H33" s="71">
        <v>1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1</v>
      </c>
      <c r="O33" s="71">
        <v>1</v>
      </c>
      <c r="P33" s="71">
        <v>0</v>
      </c>
      <c r="Q33" s="71">
        <v>0</v>
      </c>
      <c r="R33" s="71">
        <v>0</v>
      </c>
      <c r="S33" s="71">
        <v>0</v>
      </c>
      <c r="T33" s="73">
        <f t="shared" si="5"/>
        <v>0.25</v>
      </c>
      <c r="U33" s="73">
        <f t="shared" si="6"/>
        <v>0.14285714285714285</v>
      </c>
      <c r="V33" s="73">
        <f t="shared" si="7"/>
        <v>0.39285714285714285</v>
      </c>
    </row>
    <row r="34" spans="1:22" ht="10.15" customHeight="1" x14ac:dyDescent="0.2">
      <c r="A34" s="71"/>
      <c r="B34" s="107" t="s">
        <v>353</v>
      </c>
      <c r="C34" s="73">
        <f t="shared" si="4"/>
        <v>6.25E-2</v>
      </c>
      <c r="D34" s="71">
        <v>5</v>
      </c>
      <c r="E34" s="71">
        <v>17</v>
      </c>
      <c r="F34" s="71">
        <v>16</v>
      </c>
      <c r="G34" s="71">
        <v>4</v>
      </c>
      <c r="H34" s="71">
        <v>1</v>
      </c>
      <c r="I34" s="71">
        <v>0</v>
      </c>
      <c r="J34" s="71">
        <v>0</v>
      </c>
      <c r="K34" s="71">
        <v>0</v>
      </c>
      <c r="L34" s="71">
        <v>0</v>
      </c>
      <c r="M34" s="71">
        <v>1</v>
      </c>
      <c r="N34" s="71">
        <v>3</v>
      </c>
      <c r="O34" s="71">
        <v>0</v>
      </c>
      <c r="P34" s="71">
        <v>1</v>
      </c>
      <c r="Q34" s="71">
        <v>0</v>
      </c>
      <c r="R34" s="71">
        <v>0</v>
      </c>
      <c r="S34" s="71">
        <v>0</v>
      </c>
      <c r="T34" s="73">
        <f t="shared" si="5"/>
        <v>0.11764705882352941</v>
      </c>
      <c r="U34" s="73">
        <f t="shared" si="6"/>
        <v>6.25E-2</v>
      </c>
      <c r="V34" s="73">
        <f t="shared" si="7"/>
        <v>0.18014705882352941</v>
      </c>
    </row>
    <row r="35" spans="1:22" ht="10.15" customHeight="1" x14ac:dyDescent="0.2">
      <c r="A35" s="71"/>
      <c r="B35" s="107" t="s">
        <v>359</v>
      </c>
      <c r="C35" s="73">
        <f t="shared" si="4"/>
        <v>0</v>
      </c>
      <c r="D35" s="71">
        <v>4</v>
      </c>
      <c r="E35" s="71">
        <v>7</v>
      </c>
      <c r="F35" s="71">
        <v>5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1</v>
      </c>
      <c r="N35" s="71">
        <v>2</v>
      </c>
      <c r="O35" s="71">
        <v>1</v>
      </c>
      <c r="P35" s="71">
        <v>0</v>
      </c>
      <c r="Q35" s="71">
        <v>0</v>
      </c>
      <c r="R35" s="71">
        <v>0</v>
      </c>
      <c r="S35" s="71">
        <v>0</v>
      </c>
      <c r="T35" s="73">
        <f t="shared" si="5"/>
        <v>0.2857142857142857</v>
      </c>
      <c r="U35" s="73">
        <f t="shared" si="6"/>
        <v>0</v>
      </c>
      <c r="V35" s="73">
        <f t="shared" si="7"/>
        <v>0.2857142857142857</v>
      </c>
    </row>
    <row r="36" spans="1:22" ht="10.15" customHeight="1" x14ac:dyDescent="0.2">
      <c r="A36" s="71"/>
      <c r="B36" s="107" t="s">
        <v>309</v>
      </c>
      <c r="C36" s="73">
        <f t="shared" si="4"/>
        <v>0</v>
      </c>
      <c r="D36" s="71">
        <v>5</v>
      </c>
      <c r="E36" s="71">
        <v>9</v>
      </c>
      <c r="F36" s="71">
        <v>8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1</v>
      </c>
      <c r="N36" s="71">
        <v>2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3">
        <f t="shared" si="5"/>
        <v>0.1111111111111111</v>
      </c>
      <c r="U36" s="73">
        <f t="shared" si="6"/>
        <v>0</v>
      </c>
      <c r="V36" s="73">
        <f t="shared" si="7"/>
        <v>0.1111111111111111</v>
      </c>
    </row>
    <row r="37" spans="1:22" ht="10.15" customHeight="1" x14ac:dyDescent="0.2">
      <c r="A37" s="80"/>
      <c r="B37" s="81" t="s">
        <v>110</v>
      </c>
      <c r="C37" s="75">
        <f t="shared" si="4"/>
        <v>0.27272727272727271</v>
      </c>
      <c r="D37" s="80">
        <v>5</v>
      </c>
      <c r="E37" s="80">
        <v>164</v>
      </c>
      <c r="F37" s="80">
        <v>143</v>
      </c>
      <c r="G37" s="80">
        <v>29</v>
      </c>
      <c r="H37" s="80">
        <v>39</v>
      </c>
      <c r="I37" s="80">
        <v>10</v>
      </c>
      <c r="J37" s="80">
        <v>0</v>
      </c>
      <c r="K37" s="80">
        <v>1</v>
      </c>
      <c r="L37" s="80">
        <v>22</v>
      </c>
      <c r="M37" s="80">
        <v>18</v>
      </c>
      <c r="N37" s="80">
        <v>22</v>
      </c>
      <c r="O37" s="80">
        <v>2</v>
      </c>
      <c r="P37" s="80">
        <v>8</v>
      </c>
      <c r="Q37" s="80">
        <v>1</v>
      </c>
      <c r="R37" s="80">
        <v>0</v>
      </c>
      <c r="S37" s="80">
        <v>1</v>
      </c>
      <c r="T37" s="75">
        <f t="shared" si="5"/>
        <v>0.3597560975609756</v>
      </c>
      <c r="U37" s="75">
        <f t="shared" si="6"/>
        <v>0.36363636363636365</v>
      </c>
      <c r="V37" s="75">
        <f t="shared" si="7"/>
        <v>0.72339246119733924</v>
      </c>
    </row>
    <row r="38" spans="1:22" ht="13.9" customHeight="1" x14ac:dyDescent="0.2">
      <c r="A38" s="115"/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</row>
    <row r="39" spans="1:22" ht="13.9" customHeight="1" x14ac:dyDescent="0.25">
      <c r="A39" s="161" t="s">
        <v>343</v>
      </c>
    </row>
    <row r="40" spans="1:22" ht="10.15" customHeight="1" x14ac:dyDescent="0.2">
      <c r="A40" s="103" t="s">
        <v>62</v>
      </c>
      <c r="B40" s="103" t="s">
        <v>63</v>
      </c>
      <c r="C40" s="114" t="s">
        <v>64</v>
      </c>
      <c r="D40" s="114" t="s">
        <v>65</v>
      </c>
      <c r="E40" s="114" t="s">
        <v>66</v>
      </c>
      <c r="F40" s="114" t="s">
        <v>67</v>
      </c>
      <c r="G40" s="114" t="s">
        <v>68</v>
      </c>
      <c r="H40" s="114" t="s">
        <v>69</v>
      </c>
      <c r="I40" s="114" t="s">
        <v>70</v>
      </c>
      <c r="J40" s="114" t="s">
        <v>71</v>
      </c>
      <c r="K40" s="114" t="s">
        <v>72</v>
      </c>
      <c r="L40" s="114" t="s">
        <v>73</v>
      </c>
      <c r="M40" s="114" t="s">
        <v>74</v>
      </c>
      <c r="N40" s="114" t="s">
        <v>75</v>
      </c>
      <c r="O40" s="114" t="s">
        <v>76</v>
      </c>
      <c r="P40" s="114" t="s">
        <v>77</v>
      </c>
      <c r="Q40" s="114" t="s">
        <v>78</v>
      </c>
      <c r="R40" s="114" t="s">
        <v>79</v>
      </c>
      <c r="S40" s="114" t="s">
        <v>80</v>
      </c>
      <c r="T40" s="114" t="s">
        <v>81</v>
      </c>
      <c r="U40" s="114" t="s">
        <v>82</v>
      </c>
      <c r="V40" s="114" t="s">
        <v>83</v>
      </c>
    </row>
    <row r="41" spans="1:22" ht="10.15" customHeight="1" x14ac:dyDescent="0.2">
      <c r="A41" s="99">
        <v>7</v>
      </c>
      <c r="B41" s="107" t="s">
        <v>347</v>
      </c>
      <c r="C41" s="73">
        <f t="shared" ref="C41:C55" si="8">H41/F41</f>
        <v>0.47727272727272729</v>
      </c>
      <c r="D41" s="71">
        <v>21</v>
      </c>
      <c r="E41" s="71">
        <v>53</v>
      </c>
      <c r="F41" s="71">
        <v>44</v>
      </c>
      <c r="G41" s="71">
        <v>15</v>
      </c>
      <c r="H41" s="71">
        <v>21</v>
      </c>
      <c r="I41" s="71">
        <v>5</v>
      </c>
      <c r="J41" s="71">
        <v>0</v>
      </c>
      <c r="K41" s="71">
        <v>0</v>
      </c>
      <c r="L41" s="71">
        <v>8</v>
      </c>
      <c r="M41" s="71">
        <v>8</v>
      </c>
      <c r="N41" s="71">
        <v>3</v>
      </c>
      <c r="O41" s="71">
        <v>0</v>
      </c>
      <c r="P41" s="71">
        <v>2</v>
      </c>
      <c r="Q41" s="71">
        <v>0</v>
      </c>
      <c r="R41" s="71">
        <v>0</v>
      </c>
      <c r="S41" s="71">
        <v>1</v>
      </c>
      <c r="T41" s="73">
        <f t="shared" ref="T41:T55" si="9">(H41+M41+O41)/(F41+M41+O41+R41+S41)</f>
        <v>0.54716981132075471</v>
      </c>
      <c r="U41" s="73">
        <f t="shared" ref="U41:U55" si="10">(H41+I41+2*J41+3*K41)/F41</f>
        <v>0.59090909090909094</v>
      </c>
      <c r="V41" s="73">
        <f t="shared" ref="V41:V55" si="11">T41+U41</f>
        <v>1.1380789022298456</v>
      </c>
    </row>
    <row r="42" spans="1:22" ht="10.15" customHeight="1" x14ac:dyDescent="0.2">
      <c r="A42" s="109">
        <v>22</v>
      </c>
      <c r="B42" s="107" t="s">
        <v>348</v>
      </c>
      <c r="C42" s="73">
        <f t="shared" si="8"/>
        <v>0.40625</v>
      </c>
      <c r="D42" s="71">
        <v>18</v>
      </c>
      <c r="E42" s="71">
        <v>40</v>
      </c>
      <c r="F42" s="71">
        <v>32</v>
      </c>
      <c r="G42" s="71">
        <v>9</v>
      </c>
      <c r="H42" s="71">
        <v>13</v>
      </c>
      <c r="I42" s="71">
        <v>3</v>
      </c>
      <c r="J42" s="71">
        <v>0</v>
      </c>
      <c r="K42" s="71">
        <v>0</v>
      </c>
      <c r="L42" s="71">
        <v>7</v>
      </c>
      <c r="M42" s="71">
        <v>6</v>
      </c>
      <c r="N42" s="71">
        <v>1</v>
      </c>
      <c r="O42" s="71">
        <v>2</v>
      </c>
      <c r="P42" s="71">
        <v>1</v>
      </c>
      <c r="Q42" s="71">
        <v>1</v>
      </c>
      <c r="R42" s="71">
        <v>0</v>
      </c>
      <c r="S42" s="71">
        <v>0</v>
      </c>
      <c r="T42" s="73">
        <f t="shared" si="9"/>
        <v>0.52500000000000002</v>
      </c>
      <c r="U42" s="73">
        <f t="shared" si="10"/>
        <v>0.5</v>
      </c>
      <c r="V42" s="73">
        <f t="shared" si="11"/>
        <v>1.0249999999999999</v>
      </c>
    </row>
    <row r="43" spans="1:22" ht="10.15" customHeight="1" x14ac:dyDescent="0.2">
      <c r="A43" s="109">
        <v>23</v>
      </c>
      <c r="B43" s="107" t="s">
        <v>350</v>
      </c>
      <c r="C43" s="73">
        <f t="shared" si="8"/>
        <v>0.38571428571428573</v>
      </c>
      <c r="D43" s="71">
        <v>30</v>
      </c>
      <c r="E43" s="71">
        <v>81</v>
      </c>
      <c r="F43" s="71">
        <v>70</v>
      </c>
      <c r="G43" s="71">
        <v>21</v>
      </c>
      <c r="H43" s="71">
        <v>27</v>
      </c>
      <c r="I43" s="71">
        <v>7</v>
      </c>
      <c r="J43" s="71">
        <v>0</v>
      </c>
      <c r="K43" s="71">
        <v>1</v>
      </c>
      <c r="L43" s="71">
        <v>22</v>
      </c>
      <c r="M43" s="71">
        <v>6</v>
      </c>
      <c r="N43" s="71">
        <v>17</v>
      </c>
      <c r="O43" s="71">
        <v>4</v>
      </c>
      <c r="P43" s="71">
        <v>4</v>
      </c>
      <c r="Q43" s="71">
        <v>0</v>
      </c>
      <c r="R43" s="71">
        <v>0</v>
      </c>
      <c r="S43" s="71">
        <v>1</v>
      </c>
      <c r="T43" s="73">
        <f t="shared" si="9"/>
        <v>0.4567901234567901</v>
      </c>
      <c r="U43" s="73">
        <f t="shared" si="10"/>
        <v>0.52857142857142858</v>
      </c>
      <c r="V43" s="73">
        <f t="shared" si="11"/>
        <v>0.98536155202821862</v>
      </c>
    </row>
    <row r="44" spans="1:22" ht="10.15" customHeight="1" x14ac:dyDescent="0.2">
      <c r="A44" s="99">
        <v>3</v>
      </c>
      <c r="B44" s="107" t="s">
        <v>349</v>
      </c>
      <c r="C44" s="73">
        <f t="shared" si="8"/>
        <v>0.37179487179487181</v>
      </c>
      <c r="D44" s="71">
        <v>29</v>
      </c>
      <c r="E44" s="71">
        <v>81</v>
      </c>
      <c r="F44" s="71">
        <v>78</v>
      </c>
      <c r="G44" s="71">
        <v>19</v>
      </c>
      <c r="H44" s="71">
        <v>29</v>
      </c>
      <c r="I44" s="71">
        <v>4</v>
      </c>
      <c r="J44" s="71">
        <v>0</v>
      </c>
      <c r="K44" s="71">
        <v>0</v>
      </c>
      <c r="L44" s="71">
        <v>16</v>
      </c>
      <c r="M44" s="71">
        <v>3</v>
      </c>
      <c r="N44" s="71">
        <v>6</v>
      </c>
      <c r="O44" s="71">
        <v>0</v>
      </c>
      <c r="P44" s="71">
        <v>9</v>
      </c>
      <c r="Q44" s="71">
        <v>0</v>
      </c>
      <c r="R44" s="71">
        <v>0</v>
      </c>
      <c r="S44" s="71">
        <v>0</v>
      </c>
      <c r="T44" s="73">
        <f t="shared" si="9"/>
        <v>0.39506172839506171</v>
      </c>
      <c r="U44" s="73">
        <f t="shared" si="10"/>
        <v>0.42307692307692307</v>
      </c>
      <c r="V44" s="73">
        <f t="shared" si="11"/>
        <v>0.81813865147198483</v>
      </c>
    </row>
    <row r="45" spans="1:22" ht="10.15" customHeight="1" x14ac:dyDescent="0.2">
      <c r="A45" s="99">
        <v>13</v>
      </c>
      <c r="B45" s="107" t="s">
        <v>351</v>
      </c>
      <c r="C45" s="73">
        <f t="shared" si="8"/>
        <v>0.34210526315789475</v>
      </c>
      <c r="D45" s="71">
        <v>31</v>
      </c>
      <c r="E45" s="71">
        <v>88</v>
      </c>
      <c r="F45" s="71">
        <v>76</v>
      </c>
      <c r="G45" s="71">
        <v>22</v>
      </c>
      <c r="H45" s="71">
        <v>26</v>
      </c>
      <c r="I45" s="71">
        <v>5</v>
      </c>
      <c r="J45" s="71">
        <v>0</v>
      </c>
      <c r="K45" s="71">
        <v>0</v>
      </c>
      <c r="L45" s="71">
        <v>17</v>
      </c>
      <c r="M45" s="71">
        <v>10</v>
      </c>
      <c r="N45" s="71">
        <v>7</v>
      </c>
      <c r="O45" s="71">
        <v>2</v>
      </c>
      <c r="P45" s="71">
        <v>17</v>
      </c>
      <c r="Q45" s="71">
        <v>2</v>
      </c>
      <c r="R45" s="71">
        <v>0</v>
      </c>
      <c r="S45" s="71">
        <v>0</v>
      </c>
      <c r="T45" s="73">
        <f t="shared" si="9"/>
        <v>0.43181818181818182</v>
      </c>
      <c r="U45" s="73">
        <f t="shared" si="10"/>
        <v>0.40789473684210525</v>
      </c>
      <c r="V45" s="73">
        <f t="shared" si="11"/>
        <v>0.83971291866028708</v>
      </c>
    </row>
    <row r="46" spans="1:22" ht="10.15" customHeight="1" x14ac:dyDescent="0.2">
      <c r="A46" s="109">
        <v>17</v>
      </c>
      <c r="B46" s="107" t="s">
        <v>352</v>
      </c>
      <c r="C46" s="73">
        <f t="shared" si="8"/>
        <v>0.33846153846153848</v>
      </c>
      <c r="D46" s="71">
        <v>29</v>
      </c>
      <c r="E46" s="71">
        <v>86</v>
      </c>
      <c r="F46" s="71">
        <v>65</v>
      </c>
      <c r="G46" s="71">
        <v>16</v>
      </c>
      <c r="H46" s="71">
        <v>22</v>
      </c>
      <c r="I46" s="71">
        <v>3</v>
      </c>
      <c r="J46" s="71">
        <v>0</v>
      </c>
      <c r="K46" s="71">
        <v>0</v>
      </c>
      <c r="L46" s="71">
        <v>15</v>
      </c>
      <c r="M46" s="71">
        <v>16</v>
      </c>
      <c r="N46" s="71">
        <v>3</v>
      </c>
      <c r="O46" s="71">
        <v>3</v>
      </c>
      <c r="P46" s="71">
        <v>5</v>
      </c>
      <c r="Q46" s="71">
        <v>2</v>
      </c>
      <c r="R46" s="71">
        <v>0</v>
      </c>
      <c r="S46" s="71">
        <v>2</v>
      </c>
      <c r="T46" s="73">
        <f t="shared" si="9"/>
        <v>0.47674418604651164</v>
      </c>
      <c r="U46" s="73">
        <f t="shared" si="10"/>
        <v>0.38461538461538464</v>
      </c>
      <c r="V46" s="73">
        <f t="shared" si="11"/>
        <v>0.86135957066189628</v>
      </c>
    </row>
    <row r="47" spans="1:22" ht="10.15" customHeight="1" x14ac:dyDescent="0.2">
      <c r="A47" s="109">
        <v>31</v>
      </c>
      <c r="B47" s="107" t="s">
        <v>354</v>
      </c>
      <c r="C47" s="73">
        <f t="shared" si="8"/>
        <v>0.33333333333333331</v>
      </c>
      <c r="D47" s="71">
        <v>28</v>
      </c>
      <c r="E47" s="71">
        <v>81</v>
      </c>
      <c r="F47" s="71">
        <v>69</v>
      </c>
      <c r="G47" s="71">
        <v>17</v>
      </c>
      <c r="H47" s="71">
        <v>23</v>
      </c>
      <c r="I47" s="71">
        <v>9</v>
      </c>
      <c r="J47" s="71">
        <v>0</v>
      </c>
      <c r="K47" s="71">
        <v>1</v>
      </c>
      <c r="L47" s="71">
        <v>17</v>
      </c>
      <c r="M47" s="71">
        <v>9</v>
      </c>
      <c r="N47" s="71">
        <v>6</v>
      </c>
      <c r="O47" s="71">
        <v>3</v>
      </c>
      <c r="P47" s="71">
        <v>6</v>
      </c>
      <c r="Q47" s="71">
        <v>0</v>
      </c>
      <c r="R47" s="71">
        <v>0</v>
      </c>
      <c r="S47" s="71">
        <v>0</v>
      </c>
      <c r="T47" s="73">
        <f t="shared" si="9"/>
        <v>0.43209876543209874</v>
      </c>
      <c r="U47" s="73">
        <f t="shared" si="10"/>
        <v>0.50724637681159424</v>
      </c>
      <c r="V47" s="73">
        <f t="shared" si="11"/>
        <v>0.93934514224369292</v>
      </c>
    </row>
    <row r="48" spans="1:22" ht="10.15" customHeight="1" x14ac:dyDescent="0.2">
      <c r="A48" s="109">
        <v>30</v>
      </c>
      <c r="B48" s="107" t="s">
        <v>356</v>
      </c>
      <c r="C48" s="73">
        <f t="shared" si="8"/>
        <v>0.3125</v>
      </c>
      <c r="D48" s="71">
        <v>22</v>
      </c>
      <c r="E48" s="71">
        <v>61</v>
      </c>
      <c r="F48" s="71">
        <v>48</v>
      </c>
      <c r="G48" s="71">
        <v>20</v>
      </c>
      <c r="H48" s="71">
        <v>15</v>
      </c>
      <c r="I48" s="71">
        <v>3</v>
      </c>
      <c r="J48" s="71">
        <v>1</v>
      </c>
      <c r="K48" s="71">
        <v>0</v>
      </c>
      <c r="L48" s="71">
        <v>7</v>
      </c>
      <c r="M48" s="71">
        <v>8</v>
      </c>
      <c r="N48" s="71">
        <v>14</v>
      </c>
      <c r="O48" s="71">
        <v>5</v>
      </c>
      <c r="P48" s="71">
        <v>8</v>
      </c>
      <c r="Q48" s="71">
        <v>0</v>
      </c>
      <c r="R48" s="71">
        <v>0</v>
      </c>
      <c r="S48" s="71">
        <v>0</v>
      </c>
      <c r="T48" s="73">
        <f t="shared" si="9"/>
        <v>0.45901639344262296</v>
      </c>
      <c r="U48" s="73">
        <f t="shared" si="10"/>
        <v>0.41666666666666669</v>
      </c>
      <c r="V48" s="73">
        <f t="shared" si="11"/>
        <v>0.87568306010928965</v>
      </c>
    </row>
    <row r="49" spans="1:22" ht="10.15" customHeight="1" x14ac:dyDescent="0.2">
      <c r="A49" s="109">
        <v>74</v>
      </c>
      <c r="B49" s="107" t="s">
        <v>357</v>
      </c>
      <c r="C49" s="73">
        <f t="shared" si="8"/>
        <v>0.2857142857142857</v>
      </c>
      <c r="D49" s="71">
        <v>19</v>
      </c>
      <c r="E49" s="71">
        <v>47</v>
      </c>
      <c r="F49" s="71">
        <v>42</v>
      </c>
      <c r="G49" s="71">
        <v>6</v>
      </c>
      <c r="H49" s="71">
        <v>12</v>
      </c>
      <c r="I49" s="71">
        <v>1</v>
      </c>
      <c r="J49" s="71">
        <v>0</v>
      </c>
      <c r="K49" s="71">
        <v>1</v>
      </c>
      <c r="L49" s="71">
        <v>8</v>
      </c>
      <c r="M49" s="71">
        <v>3</v>
      </c>
      <c r="N49" s="71">
        <v>11</v>
      </c>
      <c r="O49" s="71">
        <v>0</v>
      </c>
      <c r="P49" s="71">
        <v>3</v>
      </c>
      <c r="Q49" s="71">
        <v>1</v>
      </c>
      <c r="R49" s="71">
        <v>0</v>
      </c>
      <c r="S49" s="71">
        <v>2</v>
      </c>
      <c r="T49" s="73">
        <f t="shared" si="9"/>
        <v>0.31914893617021278</v>
      </c>
      <c r="U49" s="73">
        <f t="shared" si="10"/>
        <v>0.38095238095238093</v>
      </c>
      <c r="V49" s="73">
        <f t="shared" si="11"/>
        <v>0.70010131712259371</v>
      </c>
    </row>
    <row r="50" spans="1:22" ht="10.15" customHeight="1" x14ac:dyDescent="0.2">
      <c r="A50" s="99">
        <v>12</v>
      </c>
      <c r="B50" s="107" t="s">
        <v>355</v>
      </c>
      <c r="C50" s="73">
        <f t="shared" si="8"/>
        <v>0.27272727272727271</v>
      </c>
      <c r="D50" s="71">
        <v>18</v>
      </c>
      <c r="E50" s="71">
        <v>44</v>
      </c>
      <c r="F50" s="71">
        <v>33</v>
      </c>
      <c r="G50" s="71">
        <v>10</v>
      </c>
      <c r="H50" s="71">
        <v>9</v>
      </c>
      <c r="I50" s="71">
        <v>1</v>
      </c>
      <c r="J50" s="71">
        <v>0</v>
      </c>
      <c r="K50" s="71">
        <v>0</v>
      </c>
      <c r="L50" s="71">
        <v>5</v>
      </c>
      <c r="M50" s="71">
        <v>10</v>
      </c>
      <c r="N50" s="71">
        <v>3</v>
      </c>
      <c r="O50" s="71">
        <v>1</v>
      </c>
      <c r="P50" s="71">
        <v>1</v>
      </c>
      <c r="Q50" s="71">
        <v>0</v>
      </c>
      <c r="R50" s="71">
        <v>0</v>
      </c>
      <c r="S50" s="71">
        <v>0</v>
      </c>
      <c r="T50" s="73">
        <f t="shared" si="9"/>
        <v>0.45454545454545453</v>
      </c>
      <c r="U50" s="73">
        <f t="shared" si="10"/>
        <v>0.30303030303030304</v>
      </c>
      <c r="V50" s="73">
        <f t="shared" si="11"/>
        <v>0.75757575757575757</v>
      </c>
    </row>
    <row r="51" spans="1:22" ht="10.15" customHeight="1" x14ac:dyDescent="0.2">
      <c r="A51" s="99">
        <v>20</v>
      </c>
      <c r="B51" s="107" t="s">
        <v>353</v>
      </c>
      <c r="C51" s="73">
        <f t="shared" si="8"/>
        <v>0.25333333333333335</v>
      </c>
      <c r="D51" s="71">
        <v>28</v>
      </c>
      <c r="E51" s="71">
        <v>85</v>
      </c>
      <c r="F51" s="71">
        <v>75</v>
      </c>
      <c r="G51" s="71">
        <v>20</v>
      </c>
      <c r="H51" s="71">
        <v>19</v>
      </c>
      <c r="I51" s="71">
        <v>3</v>
      </c>
      <c r="J51" s="71">
        <v>1</v>
      </c>
      <c r="K51" s="71">
        <v>0</v>
      </c>
      <c r="L51" s="71">
        <v>7</v>
      </c>
      <c r="M51" s="71">
        <v>7</v>
      </c>
      <c r="N51" s="71">
        <v>6</v>
      </c>
      <c r="O51" s="71">
        <v>2</v>
      </c>
      <c r="P51" s="71">
        <v>7</v>
      </c>
      <c r="Q51" s="71">
        <v>2</v>
      </c>
      <c r="R51" s="71">
        <v>0</v>
      </c>
      <c r="S51" s="71">
        <v>1</v>
      </c>
      <c r="T51" s="73">
        <f t="shared" si="9"/>
        <v>0.32941176470588235</v>
      </c>
      <c r="U51" s="73">
        <f t="shared" si="10"/>
        <v>0.32</v>
      </c>
      <c r="V51" s="73">
        <f t="shared" si="11"/>
        <v>0.64941176470588236</v>
      </c>
    </row>
    <row r="52" spans="1:22" ht="10.15" customHeight="1" x14ac:dyDescent="0.2">
      <c r="A52" s="99">
        <v>11</v>
      </c>
      <c r="B52" s="107" t="s">
        <v>309</v>
      </c>
      <c r="C52" s="73">
        <f t="shared" si="8"/>
        <v>0.21153846153846154</v>
      </c>
      <c r="D52" s="71">
        <v>29</v>
      </c>
      <c r="E52" s="71">
        <v>68</v>
      </c>
      <c r="F52" s="71">
        <v>52</v>
      </c>
      <c r="G52" s="71">
        <v>10</v>
      </c>
      <c r="H52" s="71">
        <v>11</v>
      </c>
      <c r="I52" s="71">
        <v>0</v>
      </c>
      <c r="J52" s="71">
        <v>0</v>
      </c>
      <c r="K52" s="71">
        <v>0</v>
      </c>
      <c r="L52" s="71">
        <v>9</v>
      </c>
      <c r="M52" s="71">
        <v>13</v>
      </c>
      <c r="N52" s="71">
        <v>9</v>
      </c>
      <c r="O52" s="71">
        <v>2</v>
      </c>
      <c r="P52" s="71">
        <v>1</v>
      </c>
      <c r="Q52" s="71">
        <v>0</v>
      </c>
      <c r="R52" s="71">
        <v>0</v>
      </c>
      <c r="S52" s="71">
        <v>1</v>
      </c>
      <c r="T52" s="73">
        <f t="shared" si="9"/>
        <v>0.38235294117647056</v>
      </c>
      <c r="U52" s="73">
        <f t="shared" si="10"/>
        <v>0.21153846153846154</v>
      </c>
      <c r="V52" s="73">
        <f t="shared" si="11"/>
        <v>0.59389140271493213</v>
      </c>
    </row>
    <row r="53" spans="1:22" ht="10.15" customHeight="1" x14ac:dyDescent="0.2">
      <c r="A53" s="99">
        <v>8</v>
      </c>
      <c r="B53" s="107" t="s">
        <v>360</v>
      </c>
      <c r="C53" s="73">
        <f t="shared" si="8"/>
        <v>0.16666666666666666</v>
      </c>
      <c r="D53" s="71">
        <v>18</v>
      </c>
      <c r="E53" s="71">
        <v>39</v>
      </c>
      <c r="F53" s="71">
        <v>30</v>
      </c>
      <c r="G53" s="71">
        <v>3</v>
      </c>
      <c r="H53" s="71">
        <v>5</v>
      </c>
      <c r="I53" s="71">
        <v>1</v>
      </c>
      <c r="J53" s="71">
        <v>0</v>
      </c>
      <c r="K53" s="71">
        <v>0</v>
      </c>
      <c r="L53" s="71">
        <v>11</v>
      </c>
      <c r="M53" s="71">
        <v>5</v>
      </c>
      <c r="N53" s="71">
        <v>5</v>
      </c>
      <c r="O53" s="71">
        <v>1</v>
      </c>
      <c r="P53" s="71">
        <v>2</v>
      </c>
      <c r="Q53" s="71">
        <v>0</v>
      </c>
      <c r="R53" s="71">
        <v>0</v>
      </c>
      <c r="S53" s="71">
        <v>3</v>
      </c>
      <c r="T53" s="73">
        <f t="shared" si="9"/>
        <v>0.28205128205128205</v>
      </c>
      <c r="U53" s="73">
        <f t="shared" si="10"/>
        <v>0.2</v>
      </c>
      <c r="V53" s="73">
        <f t="shared" si="11"/>
        <v>0.48205128205128206</v>
      </c>
    </row>
    <row r="54" spans="1:22" ht="10.15" customHeight="1" x14ac:dyDescent="0.2">
      <c r="A54" s="99">
        <v>27</v>
      </c>
      <c r="B54" s="107" t="s">
        <v>358</v>
      </c>
      <c r="C54" s="73">
        <f t="shared" si="8"/>
        <v>0.16279069767441862</v>
      </c>
      <c r="D54" s="71">
        <v>24</v>
      </c>
      <c r="E54" s="71">
        <v>53</v>
      </c>
      <c r="F54" s="71">
        <v>43</v>
      </c>
      <c r="G54" s="71">
        <v>9</v>
      </c>
      <c r="H54" s="71">
        <v>7</v>
      </c>
      <c r="I54" s="71">
        <v>0</v>
      </c>
      <c r="J54" s="71">
        <v>0</v>
      </c>
      <c r="K54" s="71">
        <v>0</v>
      </c>
      <c r="L54" s="71">
        <v>2</v>
      </c>
      <c r="M54" s="71">
        <v>8</v>
      </c>
      <c r="N54" s="71">
        <v>12</v>
      </c>
      <c r="O54" s="71">
        <v>1</v>
      </c>
      <c r="P54" s="71">
        <v>2</v>
      </c>
      <c r="Q54" s="71">
        <v>1</v>
      </c>
      <c r="R54" s="71">
        <v>0</v>
      </c>
      <c r="S54" s="71">
        <v>1</v>
      </c>
      <c r="T54" s="73">
        <f t="shared" si="9"/>
        <v>0.30188679245283018</v>
      </c>
      <c r="U54" s="73">
        <f t="shared" si="10"/>
        <v>0.16279069767441862</v>
      </c>
      <c r="V54" s="73">
        <f t="shared" si="11"/>
        <v>0.46467749012724879</v>
      </c>
    </row>
    <row r="55" spans="1:22" ht="10.15" customHeight="1" x14ac:dyDescent="0.2">
      <c r="A55" s="109">
        <v>9</v>
      </c>
      <c r="B55" s="107" t="s">
        <v>359</v>
      </c>
      <c r="C55" s="73">
        <f t="shared" si="8"/>
        <v>0.13043478260869565</v>
      </c>
      <c r="D55" s="71">
        <v>24</v>
      </c>
      <c r="E55" s="71">
        <v>56</v>
      </c>
      <c r="F55" s="71">
        <v>46</v>
      </c>
      <c r="G55" s="71">
        <v>10</v>
      </c>
      <c r="H55" s="71">
        <v>6</v>
      </c>
      <c r="I55" s="71">
        <v>1</v>
      </c>
      <c r="J55" s="71">
        <v>0</v>
      </c>
      <c r="K55" s="71">
        <v>0</v>
      </c>
      <c r="L55" s="71">
        <v>3</v>
      </c>
      <c r="M55" s="71">
        <v>6</v>
      </c>
      <c r="N55" s="71">
        <v>14</v>
      </c>
      <c r="O55" s="71">
        <v>4</v>
      </c>
      <c r="P55" s="71">
        <v>5</v>
      </c>
      <c r="Q55" s="71">
        <v>1</v>
      </c>
      <c r="R55" s="71">
        <v>0</v>
      </c>
      <c r="S55" s="71">
        <v>0</v>
      </c>
      <c r="T55" s="73">
        <f t="shared" si="9"/>
        <v>0.2857142857142857</v>
      </c>
      <c r="U55" s="73">
        <f t="shared" si="10"/>
        <v>0.15217391304347827</v>
      </c>
      <c r="V55" s="73">
        <f t="shared" si="11"/>
        <v>0.43788819875776397</v>
      </c>
    </row>
    <row r="56" spans="1:22" ht="10.15" customHeight="1" x14ac:dyDescent="0.2">
      <c r="A56" s="111"/>
      <c r="B56" s="81" t="s">
        <v>110</v>
      </c>
      <c r="C56" s="75">
        <f t="shared" ref="C56" si="12">H56/F56</f>
        <v>0.31212121212121213</v>
      </c>
      <c r="D56" s="80">
        <v>26</v>
      </c>
      <c r="E56" s="80">
        <v>799</v>
      </c>
      <c r="F56" s="80">
        <v>660</v>
      </c>
      <c r="G56" s="80">
        <v>178</v>
      </c>
      <c r="H56" s="80">
        <v>206</v>
      </c>
      <c r="I56" s="80">
        <v>36</v>
      </c>
      <c r="J56" s="80">
        <v>2</v>
      </c>
      <c r="K56" s="80">
        <v>2</v>
      </c>
      <c r="L56" s="80">
        <v>132</v>
      </c>
      <c r="M56" s="80">
        <v>100</v>
      </c>
      <c r="N56" s="80">
        <v>95</v>
      </c>
      <c r="O56" s="80">
        <v>28</v>
      </c>
      <c r="P56" s="80">
        <v>65</v>
      </c>
      <c r="Q56" s="80">
        <v>9</v>
      </c>
      <c r="R56" s="80">
        <v>0</v>
      </c>
      <c r="S56" s="80">
        <v>11</v>
      </c>
      <c r="T56" s="75">
        <f t="shared" ref="T56" si="13">(H56+M56+O56)/(F56+M56+O56+R56+S56)</f>
        <v>0.41802252816020025</v>
      </c>
      <c r="U56" s="75">
        <f t="shared" ref="U56" si="14">(H56+I56+2*J56+3*K56)/F56</f>
        <v>0.38181818181818183</v>
      </c>
      <c r="V56" s="75">
        <f t="shared" ref="V56" si="15">T56+U56</f>
        <v>0.79984070997838208</v>
      </c>
    </row>
    <row r="57" spans="1:22" ht="11.1" customHeight="1" x14ac:dyDescent="0.2">
      <c r="A57" s="22"/>
      <c r="B57" s="23"/>
      <c r="C57" s="24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4"/>
      <c r="U57" s="24"/>
      <c r="V57" s="24"/>
    </row>
    <row r="58" spans="1:22" ht="13.9" customHeight="1" x14ac:dyDescent="0.25">
      <c r="A58" s="161" t="s">
        <v>344</v>
      </c>
    </row>
    <row r="59" spans="1:22" ht="10.15" customHeight="1" x14ac:dyDescent="0.2">
      <c r="A59" s="110" t="s">
        <v>62</v>
      </c>
      <c r="B59" s="110" t="s">
        <v>63</v>
      </c>
      <c r="C59" s="113" t="s">
        <v>65</v>
      </c>
      <c r="D59" s="113" t="s">
        <v>117</v>
      </c>
      <c r="E59" s="113" t="s">
        <v>118</v>
      </c>
      <c r="F59" s="113" t="s">
        <v>68</v>
      </c>
      <c r="G59" s="113" t="s">
        <v>119</v>
      </c>
      <c r="H59" s="113" t="s">
        <v>69</v>
      </c>
      <c r="I59" s="113" t="s">
        <v>74</v>
      </c>
      <c r="J59" s="113" t="s">
        <v>76</v>
      </c>
      <c r="K59" s="113" t="s">
        <v>75</v>
      </c>
      <c r="L59" s="113" t="s">
        <v>120</v>
      </c>
      <c r="M59" s="113" t="s">
        <v>121</v>
      </c>
      <c r="N59" s="113" t="s">
        <v>122</v>
      </c>
      <c r="O59" s="113" t="s">
        <v>123</v>
      </c>
      <c r="P59" s="113" t="s">
        <v>124</v>
      </c>
      <c r="Q59" s="113" t="s">
        <v>125</v>
      </c>
      <c r="R59" s="113" t="s">
        <v>126</v>
      </c>
    </row>
    <row r="60" spans="1:22" ht="10.15" customHeight="1" x14ac:dyDescent="0.2">
      <c r="A60" s="97">
        <v>8</v>
      </c>
      <c r="B60" s="123" t="s">
        <v>361</v>
      </c>
      <c r="C60" s="97">
        <v>1</v>
      </c>
      <c r="D60" s="97">
        <v>0</v>
      </c>
      <c r="E60" s="97">
        <v>2</v>
      </c>
      <c r="F60" s="97">
        <v>0</v>
      </c>
      <c r="G60" s="97">
        <v>0</v>
      </c>
      <c r="H60" s="97">
        <v>0</v>
      </c>
      <c r="I60" s="97">
        <v>1</v>
      </c>
      <c r="J60" s="97">
        <v>0</v>
      </c>
      <c r="K60" s="97">
        <v>1</v>
      </c>
      <c r="L60" s="97">
        <v>0</v>
      </c>
      <c r="M60" s="97">
        <v>1</v>
      </c>
      <c r="N60" s="97">
        <v>0</v>
      </c>
      <c r="O60" s="97">
        <v>0</v>
      </c>
      <c r="P60" s="97">
        <v>0</v>
      </c>
      <c r="Q60" s="21">
        <f t="shared" ref="Q60:Q67" si="16">7*(G60/E60)</f>
        <v>0</v>
      </c>
      <c r="R60" s="21">
        <f t="shared" ref="R60:R67" si="17">(H60+I60)/E60</f>
        <v>0.5</v>
      </c>
    </row>
    <row r="61" spans="1:22" ht="10.15" customHeight="1" x14ac:dyDescent="0.2">
      <c r="A61" s="97">
        <v>20</v>
      </c>
      <c r="B61" s="123" t="s">
        <v>241</v>
      </c>
      <c r="C61" s="97">
        <v>11</v>
      </c>
      <c r="D61" s="97">
        <v>11</v>
      </c>
      <c r="E61" s="97">
        <v>54</v>
      </c>
      <c r="F61" s="97">
        <v>32</v>
      </c>
      <c r="G61" s="97">
        <v>24</v>
      </c>
      <c r="H61" s="97">
        <v>58</v>
      </c>
      <c r="I61" s="97">
        <v>21</v>
      </c>
      <c r="J61" s="97">
        <v>1</v>
      </c>
      <c r="K61" s="97">
        <v>38</v>
      </c>
      <c r="L61" s="97">
        <v>6</v>
      </c>
      <c r="M61" s="97">
        <v>5</v>
      </c>
      <c r="N61" s="97">
        <v>5</v>
      </c>
      <c r="O61" s="97">
        <v>0</v>
      </c>
      <c r="P61" s="97">
        <v>0</v>
      </c>
      <c r="Q61" s="21">
        <f t="shared" si="16"/>
        <v>3.1111111111111107</v>
      </c>
      <c r="R61" s="21">
        <f t="shared" si="17"/>
        <v>1.462962962962963</v>
      </c>
    </row>
    <row r="62" spans="1:22" ht="10.15" customHeight="1" x14ac:dyDescent="0.2">
      <c r="A62" s="97">
        <v>31</v>
      </c>
      <c r="B62" s="123" t="s">
        <v>242</v>
      </c>
      <c r="C62" s="97">
        <v>9</v>
      </c>
      <c r="D62" s="97">
        <v>7</v>
      </c>
      <c r="E62" s="97">
        <v>46</v>
      </c>
      <c r="F62" s="97">
        <v>27</v>
      </c>
      <c r="G62" s="97">
        <v>23</v>
      </c>
      <c r="H62" s="97">
        <v>40</v>
      </c>
      <c r="I62" s="97">
        <v>41</v>
      </c>
      <c r="J62" s="97">
        <v>5</v>
      </c>
      <c r="K62" s="97">
        <v>56</v>
      </c>
      <c r="L62" s="97">
        <v>7</v>
      </c>
      <c r="M62" s="97">
        <v>5</v>
      </c>
      <c r="N62" s="97">
        <v>0</v>
      </c>
      <c r="O62" s="97">
        <v>1</v>
      </c>
      <c r="P62" s="97">
        <v>0</v>
      </c>
      <c r="Q62" s="21">
        <f t="shared" si="16"/>
        <v>3.5</v>
      </c>
      <c r="R62" s="21">
        <f t="shared" si="17"/>
        <v>1.7608695652173914</v>
      </c>
    </row>
    <row r="63" spans="1:22" ht="10.15" customHeight="1" x14ac:dyDescent="0.2">
      <c r="A63" s="97">
        <v>9</v>
      </c>
      <c r="B63" s="123" t="s">
        <v>362</v>
      </c>
      <c r="C63" s="97">
        <v>8</v>
      </c>
      <c r="D63" s="97">
        <v>5</v>
      </c>
      <c r="E63" s="97">
        <v>26</v>
      </c>
      <c r="F63" s="97">
        <v>22</v>
      </c>
      <c r="G63" s="97">
        <v>19</v>
      </c>
      <c r="H63" s="97">
        <v>46</v>
      </c>
      <c r="I63" s="97">
        <v>9</v>
      </c>
      <c r="J63" s="97">
        <v>3</v>
      </c>
      <c r="K63" s="97">
        <v>10</v>
      </c>
      <c r="L63" s="97">
        <v>1</v>
      </c>
      <c r="M63" s="97">
        <v>2</v>
      </c>
      <c r="N63" s="97">
        <v>0</v>
      </c>
      <c r="O63" s="97">
        <v>0</v>
      </c>
      <c r="P63" s="97">
        <v>0</v>
      </c>
      <c r="Q63" s="21">
        <f t="shared" si="16"/>
        <v>5.115384615384615</v>
      </c>
      <c r="R63" s="21">
        <f t="shared" si="17"/>
        <v>2.1153846153846154</v>
      </c>
    </row>
    <row r="64" spans="1:22" ht="10.15" customHeight="1" x14ac:dyDescent="0.2">
      <c r="A64" s="97">
        <v>11</v>
      </c>
      <c r="B64" s="123" t="s">
        <v>363</v>
      </c>
      <c r="C64" s="97">
        <v>2</v>
      </c>
      <c r="D64" s="97">
        <v>1</v>
      </c>
      <c r="E64" s="97">
        <v>9</v>
      </c>
      <c r="F64" s="97">
        <v>9</v>
      </c>
      <c r="G64" s="97">
        <v>7</v>
      </c>
      <c r="H64" s="97">
        <v>14</v>
      </c>
      <c r="I64" s="97">
        <v>6</v>
      </c>
      <c r="J64" s="97">
        <v>0</v>
      </c>
      <c r="K64" s="97">
        <v>6</v>
      </c>
      <c r="L64" s="97">
        <v>1</v>
      </c>
      <c r="M64" s="97">
        <v>2</v>
      </c>
      <c r="N64" s="97">
        <v>0</v>
      </c>
      <c r="O64" s="97">
        <v>0</v>
      </c>
      <c r="P64" s="97">
        <v>0</v>
      </c>
      <c r="Q64" s="21">
        <f t="shared" si="16"/>
        <v>5.4444444444444446</v>
      </c>
      <c r="R64" s="21">
        <f t="shared" si="17"/>
        <v>2.2222222222222223</v>
      </c>
    </row>
    <row r="65" spans="1:18" ht="10.15" customHeight="1" x14ac:dyDescent="0.2">
      <c r="A65" s="97">
        <v>22</v>
      </c>
      <c r="B65" s="123" t="s">
        <v>227</v>
      </c>
      <c r="C65" s="97">
        <v>1</v>
      </c>
      <c r="D65" s="97">
        <v>1</v>
      </c>
      <c r="E65" s="97">
        <v>7</v>
      </c>
      <c r="F65" s="97">
        <v>6</v>
      </c>
      <c r="G65" s="97">
        <v>6</v>
      </c>
      <c r="H65" s="97">
        <v>13</v>
      </c>
      <c r="I65" s="97">
        <v>2</v>
      </c>
      <c r="J65" s="97">
        <v>0</v>
      </c>
      <c r="K65" s="97">
        <v>2</v>
      </c>
      <c r="L65" s="97">
        <v>1</v>
      </c>
      <c r="M65" s="97">
        <v>1</v>
      </c>
      <c r="N65" s="97">
        <v>0</v>
      </c>
      <c r="O65" s="97">
        <v>0</v>
      </c>
      <c r="P65" s="97">
        <v>0</v>
      </c>
      <c r="Q65" s="21">
        <f t="shared" si="16"/>
        <v>6</v>
      </c>
      <c r="R65" s="21">
        <f t="shared" si="17"/>
        <v>2.1428571428571428</v>
      </c>
    </row>
    <row r="66" spans="1:18" ht="10.15" customHeight="1" x14ac:dyDescent="0.2">
      <c r="A66" s="97">
        <v>13</v>
      </c>
      <c r="B66" s="123" t="s">
        <v>233</v>
      </c>
      <c r="C66" s="97">
        <v>4</v>
      </c>
      <c r="D66" s="97">
        <v>1</v>
      </c>
      <c r="E66" s="97">
        <v>7</v>
      </c>
      <c r="F66" s="97">
        <v>16</v>
      </c>
      <c r="G66" s="97">
        <v>7</v>
      </c>
      <c r="H66" s="97">
        <v>20</v>
      </c>
      <c r="I66" s="97">
        <v>11</v>
      </c>
      <c r="J66" s="97">
        <v>1</v>
      </c>
      <c r="K66" s="97">
        <v>4</v>
      </c>
      <c r="L66" s="97">
        <v>0</v>
      </c>
      <c r="M66" s="97">
        <v>1</v>
      </c>
      <c r="N66" s="97">
        <v>1</v>
      </c>
      <c r="O66" s="97">
        <v>1</v>
      </c>
      <c r="P66" s="97">
        <v>0</v>
      </c>
      <c r="Q66" s="21">
        <f t="shared" si="16"/>
        <v>7</v>
      </c>
      <c r="R66" s="21">
        <f t="shared" si="17"/>
        <v>4.4285714285714288</v>
      </c>
    </row>
    <row r="67" spans="1:18" ht="10.15" customHeight="1" x14ac:dyDescent="0.2">
      <c r="A67" s="80"/>
      <c r="B67" s="81" t="s">
        <v>110</v>
      </c>
      <c r="C67" s="80">
        <v>26</v>
      </c>
      <c r="D67" s="80">
        <v>26</v>
      </c>
      <c r="E67" s="80">
        <v>151</v>
      </c>
      <c r="F67" s="80">
        <v>112</v>
      </c>
      <c r="G67" s="80">
        <v>86</v>
      </c>
      <c r="H67" s="80">
        <v>191</v>
      </c>
      <c r="I67" s="80">
        <v>91</v>
      </c>
      <c r="J67" s="80">
        <v>10</v>
      </c>
      <c r="K67" s="80">
        <v>117</v>
      </c>
      <c r="L67" s="80">
        <v>16</v>
      </c>
      <c r="M67" s="80">
        <v>17</v>
      </c>
      <c r="N67" s="80">
        <v>6</v>
      </c>
      <c r="O67" s="80">
        <v>2</v>
      </c>
      <c r="P67" s="80">
        <v>0</v>
      </c>
      <c r="Q67" s="25">
        <f t="shared" si="16"/>
        <v>3.9867549668874176</v>
      </c>
      <c r="R67" s="25">
        <f t="shared" si="17"/>
        <v>1.8675496688741722</v>
      </c>
    </row>
    <row r="68" spans="1:18" ht="13.9" customHeight="1" x14ac:dyDescent="0.2"/>
    <row r="69" spans="1:18" ht="13.9" customHeight="1" x14ac:dyDescent="0.25">
      <c r="A69" s="161" t="s">
        <v>345</v>
      </c>
    </row>
    <row r="70" spans="1:18" ht="10.15" customHeight="1" x14ac:dyDescent="0.2">
      <c r="A70" s="110" t="s">
        <v>62</v>
      </c>
      <c r="B70" s="110" t="s">
        <v>63</v>
      </c>
      <c r="C70" s="113" t="s">
        <v>65</v>
      </c>
      <c r="D70" s="113" t="s">
        <v>117</v>
      </c>
      <c r="E70" s="113" t="s">
        <v>118</v>
      </c>
      <c r="F70" s="113" t="s">
        <v>68</v>
      </c>
      <c r="G70" s="113" t="s">
        <v>119</v>
      </c>
      <c r="H70" s="113" t="s">
        <v>69</v>
      </c>
      <c r="I70" s="113" t="s">
        <v>74</v>
      </c>
      <c r="J70" s="113" t="s">
        <v>76</v>
      </c>
      <c r="K70" s="113" t="s">
        <v>75</v>
      </c>
      <c r="L70" s="113" t="s">
        <v>120</v>
      </c>
      <c r="M70" s="113" t="s">
        <v>121</v>
      </c>
      <c r="N70" s="113" t="s">
        <v>122</v>
      </c>
      <c r="O70" s="113" t="s">
        <v>123</v>
      </c>
      <c r="P70" s="113" t="s">
        <v>124</v>
      </c>
      <c r="Q70" s="113" t="s">
        <v>125</v>
      </c>
      <c r="R70" s="113" t="s">
        <v>126</v>
      </c>
    </row>
    <row r="71" spans="1:18" ht="10.15" customHeight="1" x14ac:dyDescent="0.2">
      <c r="A71" s="71"/>
      <c r="B71" s="123" t="s">
        <v>227</v>
      </c>
      <c r="C71" s="71">
        <v>1</v>
      </c>
      <c r="D71" s="71">
        <v>1</v>
      </c>
      <c r="E71" s="71">
        <v>7</v>
      </c>
      <c r="F71" s="71">
        <v>0</v>
      </c>
      <c r="G71" s="71">
        <v>0</v>
      </c>
      <c r="H71" s="71">
        <v>1</v>
      </c>
      <c r="I71" s="71">
        <v>4</v>
      </c>
      <c r="J71" s="71">
        <v>0</v>
      </c>
      <c r="K71" s="71">
        <v>9</v>
      </c>
      <c r="L71" s="71">
        <v>1</v>
      </c>
      <c r="M71" s="71">
        <v>1</v>
      </c>
      <c r="N71" s="71">
        <v>0</v>
      </c>
      <c r="O71" s="71">
        <v>0</v>
      </c>
      <c r="P71" s="71">
        <v>0</v>
      </c>
      <c r="Q71" s="21">
        <f t="shared" ref="Q71:Q76" si="18">7*(G71/E71)</f>
        <v>0</v>
      </c>
      <c r="R71" s="21">
        <f t="shared" ref="R71:R76" si="19">(H71+I71)/E71</f>
        <v>0.7142857142857143</v>
      </c>
    </row>
    <row r="72" spans="1:18" ht="10.15" customHeight="1" x14ac:dyDescent="0.2">
      <c r="A72" s="71"/>
      <c r="B72" s="123" t="s">
        <v>362</v>
      </c>
      <c r="C72" s="71">
        <v>1</v>
      </c>
      <c r="D72" s="71">
        <v>0</v>
      </c>
      <c r="E72" s="79">
        <v>0.33300000000000002</v>
      </c>
      <c r="F72" s="71">
        <v>2</v>
      </c>
      <c r="G72" s="71">
        <v>0</v>
      </c>
      <c r="H72" s="71">
        <v>2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71">
        <v>0</v>
      </c>
      <c r="O72" s="71">
        <v>0</v>
      </c>
      <c r="P72" s="71">
        <v>0</v>
      </c>
      <c r="Q72" s="21">
        <f t="shared" si="18"/>
        <v>0</v>
      </c>
      <c r="R72" s="21">
        <f t="shared" si="19"/>
        <v>6.0060060060060056</v>
      </c>
    </row>
    <row r="73" spans="1:18" ht="10.15" customHeight="1" x14ac:dyDescent="0.2">
      <c r="A73" s="71"/>
      <c r="B73" s="123" t="s">
        <v>241</v>
      </c>
      <c r="C73" s="71">
        <v>3</v>
      </c>
      <c r="D73" s="71">
        <v>2</v>
      </c>
      <c r="E73" s="79">
        <v>16.332999999999998</v>
      </c>
      <c r="F73" s="71">
        <v>16</v>
      </c>
      <c r="G73" s="71">
        <v>8</v>
      </c>
      <c r="H73" s="71">
        <v>24</v>
      </c>
      <c r="I73" s="71">
        <v>6</v>
      </c>
      <c r="J73" s="71">
        <v>3</v>
      </c>
      <c r="K73" s="71">
        <v>6</v>
      </c>
      <c r="L73" s="71">
        <v>2</v>
      </c>
      <c r="M73" s="71">
        <v>2</v>
      </c>
      <c r="N73" s="71">
        <v>0</v>
      </c>
      <c r="O73" s="71">
        <v>0</v>
      </c>
      <c r="P73" s="71">
        <v>0</v>
      </c>
      <c r="Q73" s="21">
        <f t="shared" si="18"/>
        <v>3.4286414008449158</v>
      </c>
      <c r="R73" s="21">
        <f t="shared" si="19"/>
        <v>1.8367721790240619</v>
      </c>
    </row>
    <row r="74" spans="1:18" ht="10.15" customHeight="1" x14ac:dyDescent="0.2">
      <c r="A74" s="71"/>
      <c r="B74" s="123" t="s">
        <v>242</v>
      </c>
      <c r="C74" s="71">
        <v>1</v>
      </c>
      <c r="D74" s="71">
        <v>1</v>
      </c>
      <c r="E74" s="79">
        <v>4.6660000000000004</v>
      </c>
      <c r="F74" s="71">
        <v>11</v>
      </c>
      <c r="G74" s="71">
        <v>8</v>
      </c>
      <c r="H74" s="71">
        <v>13</v>
      </c>
      <c r="I74" s="71">
        <v>3</v>
      </c>
      <c r="J74" s="71">
        <v>2</v>
      </c>
      <c r="K74" s="71">
        <v>1</v>
      </c>
      <c r="L74" s="71">
        <v>0</v>
      </c>
      <c r="M74" s="71">
        <v>0</v>
      </c>
      <c r="N74" s="71">
        <v>1</v>
      </c>
      <c r="O74" s="71">
        <v>0</v>
      </c>
      <c r="P74" s="71">
        <v>0</v>
      </c>
      <c r="Q74" s="21">
        <f t="shared" si="18"/>
        <v>12.001714530647234</v>
      </c>
      <c r="R74" s="21">
        <f t="shared" si="19"/>
        <v>3.4290612944706385</v>
      </c>
    </row>
    <row r="75" spans="1:18" ht="10.15" customHeight="1" x14ac:dyDescent="0.2">
      <c r="A75" s="71"/>
      <c r="B75" s="123" t="s">
        <v>363</v>
      </c>
      <c r="C75" s="71">
        <v>1</v>
      </c>
      <c r="D75" s="71">
        <v>1</v>
      </c>
      <c r="E75" s="79">
        <v>4.6660000000000004</v>
      </c>
      <c r="F75" s="71">
        <v>12</v>
      </c>
      <c r="G75" s="71">
        <v>12</v>
      </c>
      <c r="H75" s="71">
        <v>9</v>
      </c>
      <c r="I75" s="71">
        <v>9</v>
      </c>
      <c r="J75" s="71">
        <v>0</v>
      </c>
      <c r="K75" s="71">
        <v>2</v>
      </c>
      <c r="L75" s="71">
        <v>0</v>
      </c>
      <c r="M75" s="71">
        <v>0</v>
      </c>
      <c r="N75" s="71">
        <v>1</v>
      </c>
      <c r="O75" s="71">
        <v>0</v>
      </c>
      <c r="P75" s="71">
        <v>0</v>
      </c>
      <c r="Q75" s="21">
        <f t="shared" si="18"/>
        <v>18.002571795970852</v>
      </c>
      <c r="R75" s="21">
        <f t="shared" si="19"/>
        <v>3.8576939562794683</v>
      </c>
    </row>
    <row r="76" spans="1:18" ht="10.15" customHeight="1" x14ac:dyDescent="0.2">
      <c r="A76" s="80"/>
      <c r="B76" s="81" t="s">
        <v>110</v>
      </c>
      <c r="C76" s="80">
        <v>5</v>
      </c>
      <c r="D76" s="80">
        <v>5</v>
      </c>
      <c r="E76" s="80">
        <v>33</v>
      </c>
      <c r="F76" s="80">
        <v>41</v>
      </c>
      <c r="G76" s="80">
        <v>28</v>
      </c>
      <c r="H76" s="80">
        <v>49</v>
      </c>
      <c r="I76" s="80">
        <v>22</v>
      </c>
      <c r="J76" s="80">
        <v>5</v>
      </c>
      <c r="K76" s="80">
        <v>18</v>
      </c>
      <c r="L76" s="80">
        <v>3</v>
      </c>
      <c r="M76" s="80">
        <v>3</v>
      </c>
      <c r="N76" s="80">
        <v>2</v>
      </c>
      <c r="O76" s="80">
        <v>0</v>
      </c>
      <c r="P76" s="80">
        <v>0</v>
      </c>
      <c r="Q76" s="25">
        <f t="shared" si="18"/>
        <v>5.9393939393939394</v>
      </c>
      <c r="R76" s="25">
        <f t="shared" si="19"/>
        <v>2.1515151515151514</v>
      </c>
    </row>
    <row r="77" spans="1:18" ht="13.9" customHeight="1" x14ac:dyDescent="0.2">
      <c r="A77" s="115"/>
      <c r="B77" s="116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</row>
    <row r="78" spans="1:18" ht="13.9" customHeight="1" x14ac:dyDescent="0.25">
      <c r="A78" s="161" t="s">
        <v>346</v>
      </c>
    </row>
    <row r="79" spans="1:18" ht="10.15" customHeight="1" x14ac:dyDescent="0.2">
      <c r="A79" s="110" t="s">
        <v>62</v>
      </c>
      <c r="B79" s="110" t="s">
        <v>63</v>
      </c>
      <c r="C79" s="113" t="s">
        <v>65</v>
      </c>
      <c r="D79" s="113" t="s">
        <v>117</v>
      </c>
      <c r="E79" s="113" t="s">
        <v>118</v>
      </c>
      <c r="F79" s="113" t="s">
        <v>68</v>
      </c>
      <c r="G79" s="113" t="s">
        <v>119</v>
      </c>
      <c r="H79" s="113" t="s">
        <v>69</v>
      </c>
      <c r="I79" s="113" t="s">
        <v>74</v>
      </c>
      <c r="J79" s="113" t="s">
        <v>76</v>
      </c>
      <c r="K79" s="113" t="s">
        <v>75</v>
      </c>
      <c r="L79" s="113" t="s">
        <v>120</v>
      </c>
      <c r="M79" s="113" t="s">
        <v>121</v>
      </c>
      <c r="N79" s="113" t="s">
        <v>122</v>
      </c>
      <c r="O79" s="113" t="s">
        <v>123</v>
      </c>
      <c r="P79" s="113" t="s">
        <v>124</v>
      </c>
      <c r="Q79" s="113" t="s">
        <v>125</v>
      </c>
      <c r="R79" s="113" t="s">
        <v>126</v>
      </c>
    </row>
    <row r="80" spans="1:18" ht="10.15" customHeight="1" x14ac:dyDescent="0.2">
      <c r="A80" s="97">
        <v>8</v>
      </c>
      <c r="B80" s="123" t="s">
        <v>361</v>
      </c>
      <c r="C80" s="97">
        <v>1</v>
      </c>
      <c r="D80" s="97">
        <v>0</v>
      </c>
      <c r="E80" s="97">
        <v>2</v>
      </c>
      <c r="F80" s="97">
        <v>0</v>
      </c>
      <c r="G80" s="97">
        <v>0</v>
      </c>
      <c r="H80" s="97">
        <v>0</v>
      </c>
      <c r="I80" s="97">
        <v>1</v>
      </c>
      <c r="J80" s="97">
        <v>0</v>
      </c>
      <c r="K80" s="97">
        <v>1</v>
      </c>
      <c r="L80" s="97">
        <v>0</v>
      </c>
      <c r="M80" s="97">
        <v>1</v>
      </c>
      <c r="N80" s="97">
        <v>0</v>
      </c>
      <c r="O80" s="97">
        <v>0</v>
      </c>
      <c r="P80" s="97">
        <v>0</v>
      </c>
      <c r="Q80" s="78">
        <f t="shared" ref="Q80:Q87" si="20">7*(G80/E80)</f>
        <v>0</v>
      </c>
      <c r="R80" s="78">
        <f t="shared" ref="R80:R87" si="21">(H80+I80)/E80</f>
        <v>0.5</v>
      </c>
    </row>
    <row r="81" spans="1:21" ht="10.15" customHeight="1" x14ac:dyDescent="0.2">
      <c r="A81" s="97">
        <v>22</v>
      </c>
      <c r="B81" s="123" t="s">
        <v>227</v>
      </c>
      <c r="C81" s="97">
        <v>2</v>
      </c>
      <c r="D81" s="97">
        <v>2</v>
      </c>
      <c r="E81" s="97">
        <v>14</v>
      </c>
      <c r="F81" s="97">
        <v>6</v>
      </c>
      <c r="G81" s="97">
        <v>6</v>
      </c>
      <c r="H81" s="97">
        <v>14</v>
      </c>
      <c r="I81" s="97">
        <v>6</v>
      </c>
      <c r="J81" s="97">
        <v>0</v>
      </c>
      <c r="K81" s="97">
        <v>11</v>
      </c>
      <c r="L81" s="97">
        <v>2</v>
      </c>
      <c r="M81" s="97">
        <v>2</v>
      </c>
      <c r="N81" s="97">
        <v>0</v>
      </c>
      <c r="O81" s="97">
        <v>0</v>
      </c>
      <c r="P81" s="97">
        <v>0</v>
      </c>
      <c r="Q81" s="78">
        <f t="shared" si="20"/>
        <v>3</v>
      </c>
      <c r="R81" s="78">
        <f t="shared" si="21"/>
        <v>1.4285714285714286</v>
      </c>
    </row>
    <row r="82" spans="1:21" ht="10.15" customHeight="1" x14ac:dyDescent="0.2">
      <c r="A82" s="97">
        <v>20</v>
      </c>
      <c r="B82" s="123" t="s">
        <v>241</v>
      </c>
      <c r="C82" s="97">
        <v>14</v>
      </c>
      <c r="D82" s="97">
        <v>13</v>
      </c>
      <c r="E82" s="78">
        <v>70.33</v>
      </c>
      <c r="F82" s="97">
        <v>48</v>
      </c>
      <c r="G82" s="97">
        <v>32</v>
      </c>
      <c r="H82" s="97">
        <v>82</v>
      </c>
      <c r="I82" s="97">
        <v>27</v>
      </c>
      <c r="J82" s="97">
        <v>4</v>
      </c>
      <c r="K82" s="97">
        <v>44</v>
      </c>
      <c r="L82" s="97">
        <v>8</v>
      </c>
      <c r="M82" s="97">
        <v>7</v>
      </c>
      <c r="N82" s="97">
        <v>5</v>
      </c>
      <c r="O82" s="97">
        <v>0</v>
      </c>
      <c r="P82" s="97">
        <v>0</v>
      </c>
      <c r="Q82" s="78">
        <f t="shared" si="20"/>
        <v>3.1849850703824827</v>
      </c>
      <c r="R82" s="78">
        <f t="shared" si="21"/>
        <v>1.5498364851414759</v>
      </c>
    </row>
    <row r="83" spans="1:21" ht="10.15" customHeight="1" x14ac:dyDescent="0.2">
      <c r="A83" s="97">
        <v>31</v>
      </c>
      <c r="B83" s="123" t="s">
        <v>242</v>
      </c>
      <c r="C83" s="97">
        <v>10</v>
      </c>
      <c r="D83" s="97">
        <v>8</v>
      </c>
      <c r="E83" s="78">
        <v>50.665999999999997</v>
      </c>
      <c r="F83" s="97">
        <v>38</v>
      </c>
      <c r="G83" s="97">
        <v>31</v>
      </c>
      <c r="H83" s="97">
        <v>53</v>
      </c>
      <c r="I83" s="97">
        <v>44</v>
      </c>
      <c r="J83" s="97">
        <v>7</v>
      </c>
      <c r="K83" s="97">
        <v>57</v>
      </c>
      <c r="L83" s="97">
        <v>7</v>
      </c>
      <c r="M83" s="97">
        <v>5</v>
      </c>
      <c r="N83" s="97">
        <v>1</v>
      </c>
      <c r="O83" s="97">
        <v>1</v>
      </c>
      <c r="P83" s="97">
        <v>0</v>
      </c>
      <c r="Q83" s="78">
        <f t="shared" si="20"/>
        <v>4.2829510914617304</v>
      </c>
      <c r="R83" s="78">
        <f t="shared" si="21"/>
        <v>1.9144988749851972</v>
      </c>
    </row>
    <row r="84" spans="1:21" ht="10.15" customHeight="1" x14ac:dyDescent="0.2">
      <c r="A84" s="97">
        <v>9</v>
      </c>
      <c r="B84" s="123" t="s">
        <v>362</v>
      </c>
      <c r="C84" s="97">
        <v>9</v>
      </c>
      <c r="D84" s="97">
        <v>5</v>
      </c>
      <c r="E84" s="78">
        <v>26.33</v>
      </c>
      <c r="F84" s="97">
        <v>24</v>
      </c>
      <c r="G84" s="97">
        <v>19</v>
      </c>
      <c r="H84" s="97">
        <v>48</v>
      </c>
      <c r="I84" s="97">
        <v>9</v>
      </c>
      <c r="J84" s="97">
        <v>3</v>
      </c>
      <c r="K84" s="97">
        <v>10</v>
      </c>
      <c r="L84" s="97">
        <v>1</v>
      </c>
      <c r="M84" s="97">
        <v>2</v>
      </c>
      <c r="N84" s="97">
        <v>0</v>
      </c>
      <c r="O84" s="97">
        <v>0</v>
      </c>
      <c r="P84" s="97">
        <v>0</v>
      </c>
      <c r="Q84" s="78">
        <f t="shared" si="20"/>
        <v>5.0512723129510064</v>
      </c>
      <c r="R84" s="78">
        <f t="shared" si="21"/>
        <v>2.1648309912647172</v>
      </c>
    </row>
    <row r="85" spans="1:21" ht="10.15" customHeight="1" x14ac:dyDescent="0.2">
      <c r="A85" s="97">
        <v>13</v>
      </c>
      <c r="B85" s="123" t="s">
        <v>233</v>
      </c>
      <c r="C85" s="97">
        <v>4</v>
      </c>
      <c r="D85" s="97">
        <v>1</v>
      </c>
      <c r="E85" s="97">
        <v>7</v>
      </c>
      <c r="F85" s="97">
        <v>16</v>
      </c>
      <c r="G85" s="97">
        <v>7</v>
      </c>
      <c r="H85" s="97">
        <v>20</v>
      </c>
      <c r="I85" s="97">
        <v>11</v>
      </c>
      <c r="J85" s="97">
        <v>1</v>
      </c>
      <c r="K85" s="97">
        <v>4</v>
      </c>
      <c r="L85" s="97">
        <v>0</v>
      </c>
      <c r="M85" s="97">
        <v>1</v>
      </c>
      <c r="N85" s="97">
        <v>1</v>
      </c>
      <c r="O85" s="97">
        <v>1</v>
      </c>
      <c r="P85" s="97">
        <v>0</v>
      </c>
      <c r="Q85" s="78">
        <f t="shared" si="20"/>
        <v>7</v>
      </c>
      <c r="R85" s="78">
        <f t="shared" si="21"/>
        <v>4.4285714285714288</v>
      </c>
    </row>
    <row r="86" spans="1:21" ht="10.15" customHeight="1" x14ac:dyDescent="0.2">
      <c r="A86" s="97">
        <v>11</v>
      </c>
      <c r="B86" s="123" t="s">
        <v>363</v>
      </c>
      <c r="C86" s="97">
        <v>3</v>
      </c>
      <c r="D86" s="97">
        <v>2</v>
      </c>
      <c r="E86" s="97">
        <v>13.67</v>
      </c>
      <c r="F86" s="97">
        <v>21</v>
      </c>
      <c r="G86" s="97">
        <v>19</v>
      </c>
      <c r="H86" s="97">
        <v>23</v>
      </c>
      <c r="I86" s="97">
        <v>15</v>
      </c>
      <c r="J86" s="97">
        <v>0</v>
      </c>
      <c r="K86" s="97">
        <v>8</v>
      </c>
      <c r="L86" s="97">
        <v>1</v>
      </c>
      <c r="M86" s="97">
        <v>2</v>
      </c>
      <c r="N86" s="97">
        <v>1</v>
      </c>
      <c r="O86" s="97">
        <v>0</v>
      </c>
      <c r="P86" s="97">
        <v>0</v>
      </c>
      <c r="Q86" s="78">
        <f t="shared" si="20"/>
        <v>9.7293343087051944</v>
      </c>
      <c r="R86" s="78">
        <f t="shared" si="21"/>
        <v>2.7798098024871982</v>
      </c>
    </row>
    <row r="87" spans="1:21" ht="10.15" customHeight="1" x14ac:dyDescent="0.2">
      <c r="A87" s="80"/>
      <c r="B87" s="81" t="s">
        <v>110</v>
      </c>
      <c r="C87" s="80">
        <v>31</v>
      </c>
      <c r="D87" s="80">
        <v>31</v>
      </c>
      <c r="E87" s="80">
        <f>SUM(E80:E86)</f>
        <v>183.99599999999995</v>
      </c>
      <c r="F87" s="80">
        <f t="shared" ref="F87:P87" si="22">SUM(F80:F86)</f>
        <v>153</v>
      </c>
      <c r="G87" s="80">
        <f t="shared" si="22"/>
        <v>114</v>
      </c>
      <c r="H87" s="80">
        <f t="shared" si="22"/>
        <v>240</v>
      </c>
      <c r="I87" s="80">
        <f t="shared" si="22"/>
        <v>113</v>
      </c>
      <c r="J87" s="80">
        <f t="shared" si="22"/>
        <v>15</v>
      </c>
      <c r="K87" s="80">
        <f t="shared" si="22"/>
        <v>135</v>
      </c>
      <c r="L87" s="80">
        <f t="shared" si="22"/>
        <v>19</v>
      </c>
      <c r="M87" s="80">
        <f t="shared" si="22"/>
        <v>20</v>
      </c>
      <c r="N87" s="80">
        <f t="shared" si="22"/>
        <v>8</v>
      </c>
      <c r="O87" s="80">
        <f t="shared" si="22"/>
        <v>2</v>
      </c>
      <c r="P87" s="80">
        <f t="shared" si="22"/>
        <v>0</v>
      </c>
      <c r="Q87" s="82">
        <f t="shared" si="20"/>
        <v>4.3370508054522938</v>
      </c>
      <c r="R87" s="82">
        <f t="shared" si="21"/>
        <v>1.9185199678253879</v>
      </c>
    </row>
    <row r="88" spans="1:21" x14ac:dyDescent="0.2">
      <c r="D88" s="159" t="s">
        <v>19</v>
      </c>
      <c r="S88" s="159" t="s">
        <v>19</v>
      </c>
    </row>
    <row r="89" spans="1:21" ht="16.5" x14ac:dyDescent="0.25">
      <c r="A89" s="161" t="s">
        <v>565</v>
      </c>
    </row>
    <row r="90" spans="1:21" ht="10.15" customHeight="1" x14ac:dyDescent="0.2">
      <c r="A90" s="105" t="s">
        <v>62</v>
      </c>
      <c r="B90" s="105" t="s">
        <v>63</v>
      </c>
      <c r="C90" s="192" t="s">
        <v>64</v>
      </c>
      <c r="D90" s="192" t="s">
        <v>65</v>
      </c>
      <c r="E90" s="192" t="s">
        <v>67</v>
      </c>
      <c r="F90" s="192" t="s">
        <v>68</v>
      </c>
      <c r="G90" s="192" t="s">
        <v>69</v>
      </c>
      <c r="H90" s="192" t="s">
        <v>70</v>
      </c>
      <c r="I90" s="192" t="s">
        <v>71</v>
      </c>
      <c r="J90" s="192" t="s">
        <v>72</v>
      </c>
      <c r="K90" s="192" t="s">
        <v>73</v>
      </c>
      <c r="L90" s="192" t="s">
        <v>74</v>
      </c>
      <c r="M90" s="192" t="s">
        <v>75</v>
      </c>
      <c r="N90" s="192" t="s">
        <v>76</v>
      </c>
      <c r="O90" s="192" t="s">
        <v>77</v>
      </c>
      <c r="P90" s="192" t="s">
        <v>78</v>
      </c>
      <c r="Q90" s="192" t="s">
        <v>79</v>
      </c>
      <c r="R90" s="192" t="s">
        <v>80</v>
      </c>
      <c r="S90" s="192" t="s">
        <v>81</v>
      </c>
      <c r="T90" s="192" t="s">
        <v>82</v>
      </c>
      <c r="U90" s="192" t="s">
        <v>83</v>
      </c>
    </row>
    <row r="91" spans="1:21" ht="10.15" customHeight="1" x14ac:dyDescent="0.2">
      <c r="A91" s="201">
        <v>7</v>
      </c>
      <c r="B91" s="107" t="s">
        <v>347</v>
      </c>
      <c r="C91" s="73">
        <f t="shared" ref="C91:C106" si="23">G91/E91</f>
        <v>0.41791044776119401</v>
      </c>
      <c r="D91" s="71">
        <v>34</v>
      </c>
      <c r="E91" s="71">
        <v>67</v>
      </c>
      <c r="F91" s="71">
        <v>21</v>
      </c>
      <c r="G91" s="71">
        <v>28</v>
      </c>
      <c r="H91" s="71">
        <v>6</v>
      </c>
      <c r="I91" s="71">
        <v>1</v>
      </c>
      <c r="J91" s="71">
        <v>0</v>
      </c>
      <c r="K91" s="71">
        <v>15</v>
      </c>
      <c r="L91" s="71">
        <v>12</v>
      </c>
      <c r="M91" s="71">
        <v>5</v>
      </c>
      <c r="N91" s="71">
        <v>0</v>
      </c>
      <c r="O91" s="71">
        <v>4</v>
      </c>
      <c r="P91" s="71">
        <v>0</v>
      </c>
      <c r="Q91" s="71">
        <v>0</v>
      </c>
      <c r="R91" s="71">
        <v>2</v>
      </c>
      <c r="S91" s="73">
        <f t="shared" ref="S91:S105" si="24">(G91+L91+N91)/(E91+L91+N91+Q91+R91)</f>
        <v>0.49382716049382713</v>
      </c>
      <c r="T91" s="73">
        <f t="shared" ref="T91:T105" si="25">(G91+H91+2*I91+3*J91)/E91</f>
        <v>0.53731343283582089</v>
      </c>
      <c r="U91" s="73">
        <f t="shared" ref="U91:U105" si="26">S91+T91</f>
        <v>1.031140593329648</v>
      </c>
    </row>
    <row r="92" spans="1:21" ht="10.15" customHeight="1" x14ac:dyDescent="0.2">
      <c r="A92" s="202">
        <v>23</v>
      </c>
      <c r="B92" s="107" t="s">
        <v>350</v>
      </c>
      <c r="C92" s="73">
        <f t="shared" si="23"/>
        <v>0.37272727272727274</v>
      </c>
      <c r="D92" s="71">
        <v>49</v>
      </c>
      <c r="E92" s="71">
        <v>110</v>
      </c>
      <c r="F92" s="71">
        <v>30</v>
      </c>
      <c r="G92" s="71">
        <v>41</v>
      </c>
      <c r="H92" s="71">
        <v>11</v>
      </c>
      <c r="I92" s="71">
        <v>1</v>
      </c>
      <c r="J92" s="71">
        <v>1</v>
      </c>
      <c r="K92" s="71">
        <v>27</v>
      </c>
      <c r="L92" s="71">
        <v>8</v>
      </c>
      <c r="M92" s="71">
        <v>24</v>
      </c>
      <c r="N92" s="71">
        <v>10</v>
      </c>
      <c r="O92" s="71">
        <v>5</v>
      </c>
      <c r="P92" s="71">
        <v>0</v>
      </c>
      <c r="Q92" s="71">
        <v>0</v>
      </c>
      <c r="R92" s="71">
        <v>2</v>
      </c>
      <c r="S92" s="73">
        <f t="shared" si="24"/>
        <v>0.45384615384615384</v>
      </c>
      <c r="T92" s="73">
        <f t="shared" si="25"/>
        <v>0.51818181818181819</v>
      </c>
      <c r="U92" s="73">
        <f t="shared" si="26"/>
        <v>0.97202797202797209</v>
      </c>
    </row>
    <row r="93" spans="1:21" ht="10.15" customHeight="1" x14ac:dyDescent="0.2">
      <c r="A93" s="202">
        <v>17</v>
      </c>
      <c r="B93" s="107" t="s">
        <v>352</v>
      </c>
      <c r="C93" s="73">
        <f t="shared" si="23"/>
        <v>0.36460176991150445</v>
      </c>
      <c r="D93" s="71">
        <v>244</v>
      </c>
      <c r="E93" s="71">
        <v>565</v>
      </c>
      <c r="F93" s="71">
        <v>145</v>
      </c>
      <c r="G93" s="71">
        <v>206</v>
      </c>
      <c r="H93" s="71">
        <v>40</v>
      </c>
      <c r="I93" s="71">
        <v>2</v>
      </c>
      <c r="J93" s="71">
        <v>2</v>
      </c>
      <c r="K93" s="71">
        <v>169</v>
      </c>
      <c r="L93" s="71">
        <v>97</v>
      </c>
      <c r="M93" s="71">
        <v>67</v>
      </c>
      <c r="N93" s="71">
        <v>46</v>
      </c>
      <c r="O93" s="71">
        <v>86</v>
      </c>
      <c r="P93" s="71">
        <v>11</v>
      </c>
      <c r="Q93" s="71">
        <v>5</v>
      </c>
      <c r="R93" s="71">
        <v>13</v>
      </c>
      <c r="S93" s="73">
        <f t="shared" si="24"/>
        <v>0.4807162534435262</v>
      </c>
      <c r="T93" s="73">
        <f t="shared" si="25"/>
        <v>0.45309734513274336</v>
      </c>
      <c r="U93" s="73">
        <f t="shared" si="26"/>
        <v>0.93381359857626955</v>
      </c>
    </row>
    <row r="94" spans="1:21" ht="10.15" customHeight="1" x14ac:dyDescent="0.2">
      <c r="A94" s="202">
        <v>30</v>
      </c>
      <c r="B94" s="107" t="s">
        <v>356</v>
      </c>
      <c r="C94" s="73">
        <f t="shared" si="23"/>
        <v>0.36414048059149723</v>
      </c>
      <c r="D94" s="71">
        <v>219</v>
      </c>
      <c r="E94" s="71">
        <v>541</v>
      </c>
      <c r="F94" s="71">
        <v>190</v>
      </c>
      <c r="G94" s="71">
        <v>197</v>
      </c>
      <c r="H94" s="71">
        <v>32</v>
      </c>
      <c r="I94" s="71">
        <v>10</v>
      </c>
      <c r="J94" s="71">
        <v>7</v>
      </c>
      <c r="K94" s="71">
        <v>104</v>
      </c>
      <c r="L94" s="71">
        <v>60</v>
      </c>
      <c r="M94" s="71">
        <v>126</v>
      </c>
      <c r="N94" s="71">
        <v>51</v>
      </c>
      <c r="O94" s="71">
        <v>125</v>
      </c>
      <c r="P94" s="71">
        <v>6</v>
      </c>
      <c r="Q94" s="71">
        <v>0</v>
      </c>
      <c r="R94" s="71">
        <v>5</v>
      </c>
      <c r="S94" s="73">
        <f t="shared" si="24"/>
        <v>0.46879756468797562</v>
      </c>
      <c r="T94" s="73">
        <f t="shared" si="25"/>
        <v>0.49907578558225507</v>
      </c>
      <c r="U94" s="73">
        <f t="shared" si="26"/>
        <v>0.96787335027023069</v>
      </c>
    </row>
    <row r="95" spans="1:21" ht="10.15" customHeight="1" x14ac:dyDescent="0.2">
      <c r="A95" s="201">
        <v>3</v>
      </c>
      <c r="B95" s="107" t="s">
        <v>349</v>
      </c>
      <c r="C95" s="73">
        <f t="shared" si="23"/>
        <v>0.34581105169340465</v>
      </c>
      <c r="D95" s="71">
        <v>209</v>
      </c>
      <c r="E95" s="71">
        <v>561</v>
      </c>
      <c r="F95" s="71">
        <v>108</v>
      </c>
      <c r="G95" s="71">
        <v>194</v>
      </c>
      <c r="H95" s="71">
        <v>14</v>
      </c>
      <c r="I95" s="71">
        <v>3</v>
      </c>
      <c r="J95" s="71">
        <v>0</v>
      </c>
      <c r="K95" s="71">
        <v>105</v>
      </c>
      <c r="L95" s="71">
        <v>23</v>
      </c>
      <c r="M95" s="71">
        <v>30</v>
      </c>
      <c r="N95" s="71">
        <v>5</v>
      </c>
      <c r="O95" s="71">
        <v>49</v>
      </c>
      <c r="P95" s="71">
        <v>2</v>
      </c>
      <c r="Q95" s="71">
        <v>1</v>
      </c>
      <c r="R95" s="71">
        <v>6</v>
      </c>
      <c r="S95" s="73">
        <f t="shared" si="24"/>
        <v>0.37248322147651008</v>
      </c>
      <c r="T95" s="73">
        <f t="shared" si="25"/>
        <v>0.38146167557932265</v>
      </c>
      <c r="U95" s="73">
        <f t="shared" si="26"/>
        <v>0.75394489705583267</v>
      </c>
    </row>
    <row r="96" spans="1:21" ht="10.15" customHeight="1" x14ac:dyDescent="0.2">
      <c r="A96" s="202">
        <v>31</v>
      </c>
      <c r="B96" s="107" t="s">
        <v>354</v>
      </c>
      <c r="C96" s="73">
        <f t="shared" si="23"/>
        <v>0.34259259259259262</v>
      </c>
      <c r="D96" s="71">
        <v>84</v>
      </c>
      <c r="E96" s="71">
        <v>216</v>
      </c>
      <c r="F96" s="71">
        <v>47</v>
      </c>
      <c r="G96" s="71">
        <v>74</v>
      </c>
      <c r="H96" s="71">
        <v>30</v>
      </c>
      <c r="I96" s="71">
        <v>6</v>
      </c>
      <c r="J96" s="71">
        <v>3</v>
      </c>
      <c r="K96" s="71">
        <v>61</v>
      </c>
      <c r="L96" s="71">
        <v>22</v>
      </c>
      <c r="M96" s="71">
        <v>16</v>
      </c>
      <c r="N96" s="71">
        <v>3</v>
      </c>
      <c r="O96" s="71">
        <v>18</v>
      </c>
      <c r="P96" s="71">
        <v>0</v>
      </c>
      <c r="Q96" s="71">
        <v>0</v>
      </c>
      <c r="R96" s="71">
        <v>5</v>
      </c>
      <c r="S96" s="73">
        <f t="shared" si="24"/>
        <v>0.40243902439024393</v>
      </c>
      <c r="T96" s="73">
        <f t="shared" si="25"/>
        <v>0.57870370370370372</v>
      </c>
      <c r="U96" s="73">
        <f t="shared" si="26"/>
        <v>0.98114272809394765</v>
      </c>
    </row>
    <row r="97" spans="1:21" ht="10.15" customHeight="1" x14ac:dyDescent="0.2">
      <c r="A97" s="201">
        <v>13</v>
      </c>
      <c r="B97" s="107" t="s">
        <v>351</v>
      </c>
      <c r="C97" s="73">
        <f t="shared" si="23"/>
        <v>0.34094368340943682</v>
      </c>
      <c r="D97" s="71">
        <v>251</v>
      </c>
      <c r="E97" s="71">
        <v>657</v>
      </c>
      <c r="F97" s="71">
        <v>155</v>
      </c>
      <c r="G97" s="71">
        <v>224</v>
      </c>
      <c r="H97" s="71">
        <v>28</v>
      </c>
      <c r="I97" s="71">
        <v>3</v>
      </c>
      <c r="J97" s="71">
        <v>1</v>
      </c>
      <c r="K97" s="71">
        <v>104</v>
      </c>
      <c r="L97" s="71">
        <v>76</v>
      </c>
      <c r="M97" s="71">
        <v>69</v>
      </c>
      <c r="N97" s="71">
        <v>8</v>
      </c>
      <c r="O97" s="71">
        <v>107</v>
      </c>
      <c r="P97" s="71">
        <v>13</v>
      </c>
      <c r="Q97" s="71">
        <v>3</v>
      </c>
      <c r="R97" s="71">
        <v>6</v>
      </c>
      <c r="S97" s="73">
        <f t="shared" si="24"/>
        <v>0.41066666666666668</v>
      </c>
      <c r="T97" s="73">
        <f t="shared" si="25"/>
        <v>0.39726027397260272</v>
      </c>
      <c r="U97" s="73">
        <f t="shared" si="26"/>
        <v>0.8079269406392694</v>
      </c>
    </row>
    <row r="98" spans="1:21" ht="10.15" customHeight="1" x14ac:dyDescent="0.2">
      <c r="A98" s="201">
        <v>20</v>
      </c>
      <c r="B98" s="107" t="s">
        <v>353</v>
      </c>
      <c r="C98" s="73">
        <f t="shared" si="23"/>
        <v>0.33059210526315791</v>
      </c>
      <c r="D98" s="71">
        <v>221</v>
      </c>
      <c r="E98" s="71">
        <v>608</v>
      </c>
      <c r="F98" s="71">
        <v>152</v>
      </c>
      <c r="G98" s="71">
        <v>201</v>
      </c>
      <c r="H98" s="71">
        <v>19</v>
      </c>
      <c r="I98" s="71">
        <v>4</v>
      </c>
      <c r="J98" s="71">
        <v>0</v>
      </c>
      <c r="K98" s="71">
        <v>64</v>
      </c>
      <c r="L98" s="71">
        <v>63</v>
      </c>
      <c r="M98" s="71">
        <v>48</v>
      </c>
      <c r="N98" s="71">
        <v>18</v>
      </c>
      <c r="O98" s="71">
        <v>58</v>
      </c>
      <c r="P98" s="71">
        <v>4</v>
      </c>
      <c r="Q98" s="71">
        <v>2</v>
      </c>
      <c r="R98" s="71">
        <v>3</v>
      </c>
      <c r="S98" s="73">
        <f t="shared" si="24"/>
        <v>0.40634005763688763</v>
      </c>
      <c r="T98" s="73">
        <f t="shared" si="25"/>
        <v>0.375</v>
      </c>
      <c r="U98" s="73">
        <f t="shared" si="26"/>
        <v>0.78134005763688763</v>
      </c>
    </row>
    <row r="99" spans="1:21" ht="10.15" customHeight="1" x14ac:dyDescent="0.2">
      <c r="A99" s="201">
        <v>12</v>
      </c>
      <c r="B99" s="107" t="s">
        <v>355</v>
      </c>
      <c r="C99" s="73">
        <f t="shared" si="23"/>
        <v>0.3202247191011236</v>
      </c>
      <c r="D99" s="71">
        <v>156</v>
      </c>
      <c r="E99" s="71">
        <v>356</v>
      </c>
      <c r="F99" s="71">
        <v>105</v>
      </c>
      <c r="G99" s="71">
        <v>114</v>
      </c>
      <c r="H99" s="71">
        <v>30</v>
      </c>
      <c r="I99" s="71">
        <v>3</v>
      </c>
      <c r="J99" s="71">
        <v>0</v>
      </c>
      <c r="K99" s="71">
        <v>61</v>
      </c>
      <c r="L99" s="71">
        <v>82</v>
      </c>
      <c r="M99" s="71">
        <v>64</v>
      </c>
      <c r="N99" s="71">
        <v>14</v>
      </c>
      <c r="O99" s="71">
        <v>29</v>
      </c>
      <c r="P99" s="71">
        <v>3</v>
      </c>
      <c r="Q99" s="71">
        <v>4</v>
      </c>
      <c r="R99" s="71">
        <v>2</v>
      </c>
      <c r="S99" s="73">
        <f t="shared" si="24"/>
        <v>0.45851528384279477</v>
      </c>
      <c r="T99" s="73">
        <f t="shared" si="25"/>
        <v>0.42134831460674155</v>
      </c>
      <c r="U99" s="73">
        <f t="shared" si="26"/>
        <v>0.87986359844953632</v>
      </c>
    </row>
    <row r="100" spans="1:21" ht="10.15" customHeight="1" x14ac:dyDescent="0.2">
      <c r="A100" s="202">
        <v>22</v>
      </c>
      <c r="B100" s="107" t="s">
        <v>348</v>
      </c>
      <c r="C100" s="73">
        <f t="shared" si="23"/>
        <v>0.30290456431535268</v>
      </c>
      <c r="D100" s="71">
        <v>111</v>
      </c>
      <c r="E100" s="71">
        <v>241</v>
      </c>
      <c r="F100" s="71">
        <v>59</v>
      </c>
      <c r="G100" s="71">
        <v>73</v>
      </c>
      <c r="H100" s="71">
        <v>15</v>
      </c>
      <c r="I100" s="71">
        <v>0</v>
      </c>
      <c r="J100" s="71">
        <v>0</v>
      </c>
      <c r="K100" s="71">
        <v>42</v>
      </c>
      <c r="L100" s="71">
        <v>37</v>
      </c>
      <c r="M100" s="71">
        <v>37</v>
      </c>
      <c r="N100" s="71">
        <v>16</v>
      </c>
      <c r="O100" s="71">
        <v>12</v>
      </c>
      <c r="P100" s="71">
        <v>4</v>
      </c>
      <c r="Q100" s="71">
        <v>0</v>
      </c>
      <c r="R100" s="71">
        <v>0</v>
      </c>
      <c r="S100" s="73">
        <f t="shared" si="24"/>
        <v>0.42857142857142855</v>
      </c>
      <c r="T100" s="73">
        <f t="shared" si="25"/>
        <v>0.36514522821576761</v>
      </c>
      <c r="U100" s="73">
        <f t="shared" si="26"/>
        <v>0.79371665678719616</v>
      </c>
    </row>
    <row r="101" spans="1:21" ht="10.15" customHeight="1" x14ac:dyDescent="0.2">
      <c r="A101" s="201">
        <v>11</v>
      </c>
      <c r="B101" s="107" t="s">
        <v>309</v>
      </c>
      <c r="C101" s="73">
        <f t="shared" si="23"/>
        <v>0.28431372549019607</v>
      </c>
      <c r="D101" s="71">
        <v>174</v>
      </c>
      <c r="E101" s="71">
        <v>408</v>
      </c>
      <c r="F101" s="71">
        <v>70</v>
      </c>
      <c r="G101" s="71">
        <v>116</v>
      </c>
      <c r="H101" s="71">
        <v>13</v>
      </c>
      <c r="I101" s="71">
        <v>1</v>
      </c>
      <c r="J101" s="71">
        <v>0</v>
      </c>
      <c r="K101" s="71">
        <v>85</v>
      </c>
      <c r="L101" s="71">
        <v>48</v>
      </c>
      <c r="M101" s="71">
        <v>43</v>
      </c>
      <c r="N101" s="71">
        <v>5</v>
      </c>
      <c r="O101" s="71">
        <v>14</v>
      </c>
      <c r="P101" s="71">
        <v>3</v>
      </c>
      <c r="Q101" s="71">
        <v>0</v>
      </c>
      <c r="R101" s="71">
        <v>2</v>
      </c>
      <c r="S101" s="73">
        <f t="shared" si="24"/>
        <v>0.3650107991360691</v>
      </c>
      <c r="T101" s="73">
        <f t="shared" si="25"/>
        <v>0.32107843137254904</v>
      </c>
      <c r="U101" s="73">
        <f t="shared" si="26"/>
        <v>0.68608923050861814</v>
      </c>
    </row>
    <row r="102" spans="1:21" ht="10.15" customHeight="1" x14ac:dyDescent="0.2">
      <c r="A102" s="201">
        <v>27</v>
      </c>
      <c r="B102" s="107" t="s">
        <v>358</v>
      </c>
      <c r="C102" s="73">
        <f t="shared" si="23"/>
        <v>0.24666666666666667</v>
      </c>
      <c r="D102" s="71">
        <v>128</v>
      </c>
      <c r="E102" s="71">
        <v>300</v>
      </c>
      <c r="F102" s="71">
        <v>63</v>
      </c>
      <c r="G102" s="71">
        <v>74</v>
      </c>
      <c r="H102" s="71">
        <v>17</v>
      </c>
      <c r="I102" s="71">
        <v>1</v>
      </c>
      <c r="J102" s="71">
        <v>3</v>
      </c>
      <c r="K102" s="71">
        <v>73</v>
      </c>
      <c r="L102" s="71">
        <v>40</v>
      </c>
      <c r="M102" s="71">
        <v>70</v>
      </c>
      <c r="N102" s="71">
        <v>1</v>
      </c>
      <c r="O102" s="71">
        <v>33</v>
      </c>
      <c r="P102" s="71">
        <v>3</v>
      </c>
      <c r="Q102" s="71">
        <v>0</v>
      </c>
      <c r="R102" s="71">
        <v>8</v>
      </c>
      <c r="S102" s="73">
        <f t="shared" si="24"/>
        <v>0.32951289398280803</v>
      </c>
      <c r="T102" s="73">
        <f t="shared" si="25"/>
        <v>0.34</v>
      </c>
      <c r="U102" s="73">
        <f t="shared" si="26"/>
        <v>0.66951289398280811</v>
      </c>
    </row>
    <row r="103" spans="1:21" ht="10.15" customHeight="1" x14ac:dyDescent="0.2">
      <c r="A103" s="201">
        <v>8</v>
      </c>
      <c r="B103" s="107" t="s">
        <v>360</v>
      </c>
      <c r="C103" s="73">
        <f t="shared" si="23"/>
        <v>0.21311475409836064</v>
      </c>
      <c r="D103" s="71">
        <v>59</v>
      </c>
      <c r="E103" s="71">
        <v>122</v>
      </c>
      <c r="F103" s="71">
        <v>14</v>
      </c>
      <c r="G103" s="71">
        <v>26</v>
      </c>
      <c r="H103" s="71">
        <v>5</v>
      </c>
      <c r="I103" s="71">
        <v>0</v>
      </c>
      <c r="J103" s="71">
        <v>0</v>
      </c>
      <c r="K103" s="71">
        <v>20</v>
      </c>
      <c r="L103" s="71">
        <v>11</v>
      </c>
      <c r="M103" s="71">
        <v>18</v>
      </c>
      <c r="N103" s="71">
        <v>2</v>
      </c>
      <c r="O103" s="71">
        <v>9</v>
      </c>
      <c r="P103" s="71">
        <v>1</v>
      </c>
      <c r="Q103" s="71">
        <v>0</v>
      </c>
      <c r="R103" s="71">
        <v>3</v>
      </c>
      <c r="S103" s="73">
        <f t="shared" si="24"/>
        <v>0.28260869565217389</v>
      </c>
      <c r="T103" s="73">
        <f t="shared" si="25"/>
        <v>0.25409836065573771</v>
      </c>
      <c r="U103" s="73">
        <f t="shared" si="26"/>
        <v>0.5367070563079116</v>
      </c>
    </row>
    <row r="104" spans="1:21" ht="10.15" customHeight="1" x14ac:dyDescent="0.2">
      <c r="A104" s="202">
        <v>74</v>
      </c>
      <c r="B104" s="107" t="s">
        <v>357</v>
      </c>
      <c r="C104" s="73">
        <f t="shared" si="23"/>
        <v>0.21111111111111111</v>
      </c>
      <c r="D104" s="71">
        <v>43</v>
      </c>
      <c r="E104" s="71">
        <v>90</v>
      </c>
      <c r="F104" s="71">
        <v>15</v>
      </c>
      <c r="G104" s="71">
        <v>19</v>
      </c>
      <c r="H104" s="71">
        <v>2</v>
      </c>
      <c r="I104" s="71">
        <v>0</v>
      </c>
      <c r="J104" s="71">
        <v>0</v>
      </c>
      <c r="K104" s="71">
        <v>11</v>
      </c>
      <c r="L104" s="71">
        <v>7</v>
      </c>
      <c r="M104" s="71">
        <v>24</v>
      </c>
      <c r="N104" s="71">
        <v>0</v>
      </c>
      <c r="O104" s="71">
        <v>7</v>
      </c>
      <c r="P104" s="71">
        <v>1</v>
      </c>
      <c r="Q104" s="71">
        <v>0</v>
      </c>
      <c r="R104" s="71">
        <v>2</v>
      </c>
      <c r="S104" s="73">
        <f t="shared" si="24"/>
        <v>0.26262626262626265</v>
      </c>
      <c r="T104" s="73">
        <f t="shared" si="25"/>
        <v>0.23333333333333334</v>
      </c>
      <c r="U104" s="73">
        <f t="shared" si="26"/>
        <v>0.49595959595959599</v>
      </c>
    </row>
    <row r="105" spans="1:21" ht="10.15" customHeight="1" x14ac:dyDescent="0.2">
      <c r="A105" s="202">
        <v>9</v>
      </c>
      <c r="B105" s="107" t="s">
        <v>359</v>
      </c>
      <c r="C105" s="73">
        <f t="shared" si="23"/>
        <v>0.16085790884718498</v>
      </c>
      <c r="D105" s="71">
        <v>194</v>
      </c>
      <c r="E105" s="71">
        <v>373</v>
      </c>
      <c r="F105" s="71">
        <v>67</v>
      </c>
      <c r="G105" s="71">
        <v>60</v>
      </c>
      <c r="H105" s="71">
        <v>6</v>
      </c>
      <c r="I105" s="71">
        <v>0</v>
      </c>
      <c r="J105" s="71">
        <v>0</v>
      </c>
      <c r="K105" s="71">
        <v>37</v>
      </c>
      <c r="L105" s="71">
        <v>56</v>
      </c>
      <c r="M105" s="71">
        <v>111</v>
      </c>
      <c r="N105" s="71">
        <v>12</v>
      </c>
      <c r="O105" s="71">
        <v>13</v>
      </c>
      <c r="P105" s="71">
        <v>4</v>
      </c>
      <c r="Q105" s="71">
        <v>3</v>
      </c>
      <c r="R105" s="71">
        <v>0</v>
      </c>
      <c r="S105" s="73">
        <f t="shared" si="24"/>
        <v>0.28828828828828829</v>
      </c>
      <c r="T105" s="73">
        <f t="shared" si="25"/>
        <v>0.17694369973190349</v>
      </c>
      <c r="U105" s="73">
        <f t="shared" si="26"/>
        <v>0.46523198802019178</v>
      </c>
    </row>
    <row r="106" spans="1:21" ht="10.15" customHeight="1" x14ac:dyDescent="0.2">
      <c r="A106" s="179"/>
      <c r="B106" s="180" t="s">
        <v>110</v>
      </c>
      <c r="C106" s="181">
        <f t="shared" si="23"/>
        <v>0.31581975071907958</v>
      </c>
      <c r="D106" s="179" t="s">
        <v>19</v>
      </c>
      <c r="E106" s="179">
        <f>SUM(E91:E105)</f>
        <v>5215</v>
      </c>
      <c r="F106" s="179">
        <f t="shared" ref="F106:R106" si="27">SUM(F91:F105)</f>
        <v>1241</v>
      </c>
      <c r="G106" s="179">
        <f t="shared" si="27"/>
        <v>1647</v>
      </c>
      <c r="H106" s="179">
        <f t="shared" si="27"/>
        <v>268</v>
      </c>
      <c r="I106" s="179">
        <f t="shared" si="27"/>
        <v>35</v>
      </c>
      <c r="J106" s="179">
        <f t="shared" si="27"/>
        <v>17</v>
      </c>
      <c r="K106" s="179">
        <f t="shared" si="27"/>
        <v>978</v>
      </c>
      <c r="L106" s="179">
        <f t="shared" si="27"/>
        <v>642</v>
      </c>
      <c r="M106" s="179">
        <f t="shared" si="27"/>
        <v>752</v>
      </c>
      <c r="N106" s="179">
        <f t="shared" si="27"/>
        <v>191</v>
      </c>
      <c r="O106" s="179">
        <f t="shared" si="27"/>
        <v>569</v>
      </c>
      <c r="P106" s="179">
        <f t="shared" si="27"/>
        <v>55</v>
      </c>
      <c r="Q106" s="179">
        <f t="shared" si="27"/>
        <v>18</v>
      </c>
      <c r="R106" s="179">
        <f t="shared" si="27"/>
        <v>59</v>
      </c>
      <c r="S106" s="181">
        <f t="shared" ref="S106" si="28">(G106+L106+N106)/(E106+L106+N106+Q106+R106)</f>
        <v>0.40489795918367349</v>
      </c>
      <c r="T106" s="181">
        <f t="shared" ref="T106" si="29">(G106+H106+2*I106+3*J106)/E106</f>
        <v>0.39041227229146691</v>
      </c>
      <c r="U106" s="181">
        <f t="shared" ref="U106" si="30">S106+T106</f>
        <v>0.79531023147514035</v>
      </c>
    </row>
    <row r="108" spans="1:21" ht="16.5" x14ac:dyDescent="0.25">
      <c r="A108" s="161" t="s">
        <v>566</v>
      </c>
    </row>
    <row r="109" spans="1:21" ht="10.15" customHeight="1" x14ac:dyDescent="0.2">
      <c r="A109" s="76" t="s">
        <v>62</v>
      </c>
      <c r="B109" s="76" t="s">
        <v>63</v>
      </c>
      <c r="C109" s="83" t="s">
        <v>65</v>
      </c>
      <c r="D109" s="83" t="s">
        <v>117</v>
      </c>
      <c r="E109" s="83" t="s">
        <v>118</v>
      </c>
      <c r="F109" s="83" t="s">
        <v>68</v>
      </c>
      <c r="G109" s="83" t="s">
        <v>119</v>
      </c>
      <c r="H109" s="83" t="s">
        <v>69</v>
      </c>
      <c r="I109" s="83" t="s">
        <v>74</v>
      </c>
      <c r="J109" s="83" t="s">
        <v>76</v>
      </c>
      <c r="K109" s="83" t="s">
        <v>75</v>
      </c>
      <c r="L109" s="83" t="s">
        <v>120</v>
      </c>
      <c r="M109" s="83" t="s">
        <v>121</v>
      </c>
      <c r="N109" s="83" t="s">
        <v>122</v>
      </c>
      <c r="O109" s="83" t="s">
        <v>123</v>
      </c>
      <c r="P109" s="83" t="s">
        <v>125</v>
      </c>
      <c r="Q109" s="83" t="s">
        <v>126</v>
      </c>
    </row>
    <row r="110" spans="1:21" ht="10.15" customHeight="1" x14ac:dyDescent="0.2">
      <c r="A110" s="167">
        <v>11</v>
      </c>
      <c r="B110" s="200" t="s">
        <v>363</v>
      </c>
      <c r="C110" s="97">
        <v>49</v>
      </c>
      <c r="D110" s="97">
        <v>39</v>
      </c>
      <c r="E110" s="97">
        <v>213</v>
      </c>
      <c r="F110" s="97">
        <v>125</v>
      </c>
      <c r="G110" s="97">
        <v>96</v>
      </c>
      <c r="H110" s="97">
        <v>224</v>
      </c>
      <c r="I110" s="97">
        <v>102</v>
      </c>
      <c r="J110" s="97">
        <v>9</v>
      </c>
      <c r="K110" s="97">
        <v>196</v>
      </c>
      <c r="L110" s="97">
        <v>20</v>
      </c>
      <c r="M110" s="97">
        <v>19</v>
      </c>
      <c r="N110" s="97">
        <v>13</v>
      </c>
      <c r="O110" s="97">
        <v>0</v>
      </c>
      <c r="P110" s="78">
        <f t="shared" ref="P110:P121" si="31">7*(G110/E110)</f>
        <v>3.154929577464789</v>
      </c>
      <c r="Q110" s="78">
        <f t="shared" ref="Q110:Q121" si="32">(H110+I110)/E110</f>
        <v>1.5305164319248827</v>
      </c>
    </row>
    <row r="111" spans="1:21" ht="10.15" customHeight="1" x14ac:dyDescent="0.2">
      <c r="A111" s="167">
        <v>8</v>
      </c>
      <c r="B111" s="200" t="s">
        <v>361</v>
      </c>
      <c r="C111" s="97">
        <v>18</v>
      </c>
      <c r="D111" s="97">
        <v>14</v>
      </c>
      <c r="E111" s="97">
        <v>61.66666</v>
      </c>
      <c r="F111" s="97">
        <v>41</v>
      </c>
      <c r="G111" s="97">
        <v>33</v>
      </c>
      <c r="H111" s="97">
        <v>70</v>
      </c>
      <c r="I111" s="97">
        <v>26</v>
      </c>
      <c r="J111" s="97">
        <v>6</v>
      </c>
      <c r="K111" s="97">
        <v>41</v>
      </c>
      <c r="L111" s="97">
        <v>4</v>
      </c>
      <c r="M111" s="97">
        <v>6</v>
      </c>
      <c r="N111" s="97">
        <v>2</v>
      </c>
      <c r="O111" s="97">
        <v>0</v>
      </c>
      <c r="P111" s="78">
        <f t="shared" si="31"/>
        <v>3.7459463509131186</v>
      </c>
      <c r="Q111" s="78">
        <f t="shared" si="32"/>
        <v>1.5567569250548028</v>
      </c>
    </row>
    <row r="112" spans="1:21" ht="10.15" customHeight="1" x14ac:dyDescent="0.2">
      <c r="A112" s="167">
        <v>22</v>
      </c>
      <c r="B112" s="200" t="s">
        <v>227</v>
      </c>
      <c r="C112" s="97">
        <v>15</v>
      </c>
      <c r="D112" s="97">
        <v>12</v>
      </c>
      <c r="E112" s="97">
        <v>72.333299999999994</v>
      </c>
      <c r="F112" s="97">
        <v>56</v>
      </c>
      <c r="G112" s="97">
        <v>41</v>
      </c>
      <c r="H112" s="97">
        <v>93</v>
      </c>
      <c r="I112" s="97">
        <v>26</v>
      </c>
      <c r="J112" s="97">
        <v>0</v>
      </c>
      <c r="K112" s="97">
        <v>50</v>
      </c>
      <c r="L112" s="97">
        <v>7</v>
      </c>
      <c r="M112" s="97">
        <v>4</v>
      </c>
      <c r="N112" s="97">
        <v>5</v>
      </c>
      <c r="O112" s="97">
        <v>0</v>
      </c>
      <c r="P112" s="78">
        <f t="shared" si="31"/>
        <v>3.9677437639372184</v>
      </c>
      <c r="Q112" s="78">
        <f t="shared" si="32"/>
        <v>1.6451620484617737</v>
      </c>
    </row>
    <row r="113" spans="1:17" ht="10.15" customHeight="1" x14ac:dyDescent="0.2">
      <c r="A113" s="167">
        <v>31</v>
      </c>
      <c r="B113" s="200" t="s">
        <v>242</v>
      </c>
      <c r="C113" s="97">
        <v>33</v>
      </c>
      <c r="D113" s="97">
        <v>19</v>
      </c>
      <c r="E113" s="97">
        <v>127</v>
      </c>
      <c r="F113" s="97">
        <v>98</v>
      </c>
      <c r="G113" s="97">
        <v>77</v>
      </c>
      <c r="H113" s="97">
        <v>128</v>
      </c>
      <c r="I113" s="97">
        <v>92</v>
      </c>
      <c r="J113" s="97">
        <v>20</v>
      </c>
      <c r="K113" s="97">
        <v>164</v>
      </c>
      <c r="L113" s="97">
        <v>10</v>
      </c>
      <c r="M113" s="97">
        <v>12</v>
      </c>
      <c r="N113" s="97">
        <v>6</v>
      </c>
      <c r="O113" s="97">
        <v>3</v>
      </c>
      <c r="P113" s="78">
        <f t="shared" si="31"/>
        <v>4.2440944881889768</v>
      </c>
      <c r="Q113" s="78">
        <f t="shared" si="32"/>
        <v>1.7322834645669292</v>
      </c>
    </row>
    <row r="114" spans="1:17" ht="10.15" customHeight="1" x14ac:dyDescent="0.2">
      <c r="A114" s="194">
        <v>17</v>
      </c>
      <c r="B114" s="168" t="s">
        <v>352</v>
      </c>
      <c r="C114" s="160">
        <v>8</v>
      </c>
      <c r="D114" s="160">
        <v>4</v>
      </c>
      <c r="E114" s="160">
        <v>28.333300000000001</v>
      </c>
      <c r="F114" s="160">
        <v>28</v>
      </c>
      <c r="G114" s="160">
        <v>18</v>
      </c>
      <c r="H114" s="160">
        <v>48</v>
      </c>
      <c r="I114" s="160">
        <v>9</v>
      </c>
      <c r="J114" s="160">
        <v>4</v>
      </c>
      <c r="K114" s="160">
        <v>13</v>
      </c>
      <c r="L114" s="160">
        <v>1</v>
      </c>
      <c r="M114" s="160">
        <v>1</v>
      </c>
      <c r="N114" s="160">
        <v>4</v>
      </c>
      <c r="O114" s="160">
        <v>1</v>
      </c>
      <c r="P114" s="78">
        <f t="shared" si="31"/>
        <v>4.4470640553694771</v>
      </c>
      <c r="Q114" s="78">
        <f t="shared" si="32"/>
        <v>2.0117670726671442</v>
      </c>
    </row>
    <row r="115" spans="1:17" ht="10.15" customHeight="1" x14ac:dyDescent="0.2">
      <c r="A115" s="167">
        <v>20</v>
      </c>
      <c r="B115" s="200" t="s">
        <v>241</v>
      </c>
      <c r="C115" s="97">
        <v>113</v>
      </c>
      <c r="D115" s="97">
        <v>100</v>
      </c>
      <c r="E115" s="97">
        <v>590</v>
      </c>
      <c r="F115" s="97">
        <v>498</v>
      </c>
      <c r="G115" s="97">
        <v>378</v>
      </c>
      <c r="H115" s="97">
        <v>734</v>
      </c>
      <c r="I115" s="97">
        <v>279</v>
      </c>
      <c r="J115" s="97">
        <v>59</v>
      </c>
      <c r="K115" s="97">
        <v>415</v>
      </c>
      <c r="L115" s="97">
        <v>62</v>
      </c>
      <c r="M115" s="97">
        <v>39</v>
      </c>
      <c r="N115" s="97">
        <v>54</v>
      </c>
      <c r="O115" s="97">
        <v>1</v>
      </c>
      <c r="P115" s="78">
        <f t="shared" si="31"/>
        <v>4.4847457627118645</v>
      </c>
      <c r="Q115" s="78">
        <f t="shared" si="32"/>
        <v>1.7169491525423728</v>
      </c>
    </row>
    <row r="116" spans="1:17" ht="10.15" customHeight="1" x14ac:dyDescent="0.2">
      <c r="A116" s="167">
        <v>9</v>
      </c>
      <c r="B116" s="200" t="s">
        <v>362</v>
      </c>
      <c r="C116" s="97">
        <v>82</v>
      </c>
      <c r="D116" s="97">
        <v>13</v>
      </c>
      <c r="E116" s="97">
        <v>171</v>
      </c>
      <c r="F116" s="97">
        <v>190</v>
      </c>
      <c r="G116" s="97">
        <v>134</v>
      </c>
      <c r="H116" s="97">
        <v>267</v>
      </c>
      <c r="I116" s="97">
        <v>79</v>
      </c>
      <c r="J116" s="97">
        <v>24</v>
      </c>
      <c r="K116" s="97">
        <v>74</v>
      </c>
      <c r="L116" s="97">
        <v>4</v>
      </c>
      <c r="M116" s="97">
        <v>9</v>
      </c>
      <c r="N116" s="97">
        <v>11</v>
      </c>
      <c r="O116" s="97">
        <v>2</v>
      </c>
      <c r="P116" s="78">
        <f t="shared" si="31"/>
        <v>5.4853801169590639</v>
      </c>
      <c r="Q116" s="78">
        <f t="shared" si="32"/>
        <v>2.0233918128654973</v>
      </c>
    </row>
    <row r="117" spans="1:17" ht="10.15" customHeight="1" x14ac:dyDescent="0.2">
      <c r="A117" s="199">
        <v>3</v>
      </c>
      <c r="B117" s="168" t="s">
        <v>349</v>
      </c>
      <c r="C117" s="160">
        <v>37</v>
      </c>
      <c r="D117" s="160">
        <v>25</v>
      </c>
      <c r="E117" s="160">
        <v>95.33</v>
      </c>
      <c r="F117" s="160">
        <v>101</v>
      </c>
      <c r="G117" s="160">
        <v>81</v>
      </c>
      <c r="H117" s="160">
        <v>129</v>
      </c>
      <c r="I117" s="160">
        <v>63</v>
      </c>
      <c r="J117" s="160">
        <v>20</v>
      </c>
      <c r="K117" s="160">
        <v>66</v>
      </c>
      <c r="L117" s="160">
        <v>3</v>
      </c>
      <c r="M117" s="160">
        <v>4</v>
      </c>
      <c r="N117" s="160">
        <v>8</v>
      </c>
      <c r="O117" s="160">
        <v>0</v>
      </c>
      <c r="P117" s="78">
        <f t="shared" si="31"/>
        <v>5.9477604112031894</v>
      </c>
      <c r="Q117" s="78">
        <f t="shared" si="32"/>
        <v>2.0140564355397044</v>
      </c>
    </row>
    <row r="118" spans="1:17" ht="10.15" customHeight="1" x14ac:dyDescent="0.2">
      <c r="A118" s="167">
        <v>13</v>
      </c>
      <c r="B118" s="200" t="s">
        <v>233</v>
      </c>
      <c r="C118" s="97">
        <v>57</v>
      </c>
      <c r="D118" s="97">
        <v>24</v>
      </c>
      <c r="E118" s="97">
        <v>132</v>
      </c>
      <c r="F118" s="97">
        <v>173</v>
      </c>
      <c r="G118" s="97">
        <v>125</v>
      </c>
      <c r="H118" s="97">
        <v>187</v>
      </c>
      <c r="I118" s="97">
        <v>112</v>
      </c>
      <c r="J118" s="97">
        <v>11</v>
      </c>
      <c r="K118" s="97">
        <v>76</v>
      </c>
      <c r="L118" s="97">
        <v>0</v>
      </c>
      <c r="M118" s="97">
        <v>11</v>
      </c>
      <c r="N118" s="97">
        <v>15</v>
      </c>
      <c r="O118" s="97">
        <v>2</v>
      </c>
      <c r="P118" s="78">
        <f t="shared" ref="P118" si="33">7*(G118/E118)</f>
        <v>6.6287878787878789</v>
      </c>
      <c r="Q118" s="78">
        <f t="shared" ref="Q118" si="34">(H118+I118)/E118</f>
        <v>2.2651515151515151</v>
      </c>
    </row>
    <row r="119" spans="1:17" ht="10.15" customHeight="1" x14ac:dyDescent="0.2">
      <c r="A119" s="202">
        <v>30</v>
      </c>
      <c r="B119" s="107" t="s">
        <v>356</v>
      </c>
      <c r="C119" s="160">
        <v>1</v>
      </c>
      <c r="D119" s="160">
        <v>1</v>
      </c>
      <c r="E119" s="173">
        <v>5.6665999999999999</v>
      </c>
      <c r="F119" s="160">
        <v>11</v>
      </c>
      <c r="G119" s="160">
        <v>11</v>
      </c>
      <c r="H119" s="160">
        <v>13</v>
      </c>
      <c r="I119" s="160">
        <v>2</v>
      </c>
      <c r="J119" s="160">
        <v>0</v>
      </c>
      <c r="K119" s="160">
        <v>3</v>
      </c>
      <c r="L119" s="160">
        <v>1</v>
      </c>
      <c r="M119" s="160">
        <v>0</v>
      </c>
      <c r="N119" s="160">
        <v>1</v>
      </c>
      <c r="O119" s="160">
        <v>0</v>
      </c>
      <c r="P119" s="78">
        <f t="shared" ref="P119" si="35">7*(G119/E119)</f>
        <v>13.588395157590091</v>
      </c>
      <c r="Q119" s="78">
        <f t="shared" ref="Q119" si="36">(H119+I119)/E119</f>
        <v>2.647089965764303</v>
      </c>
    </row>
    <row r="120" spans="1:17" ht="10.15" customHeight="1" x14ac:dyDescent="0.2">
      <c r="A120" s="202">
        <v>74</v>
      </c>
      <c r="B120" s="107" t="s">
        <v>357</v>
      </c>
      <c r="C120" s="176">
        <v>1</v>
      </c>
      <c r="D120" s="176">
        <v>0</v>
      </c>
      <c r="E120" s="211">
        <v>1.3333299999999999</v>
      </c>
      <c r="F120" s="176">
        <v>3</v>
      </c>
      <c r="G120" s="176">
        <v>3</v>
      </c>
      <c r="H120" s="176">
        <v>2</v>
      </c>
      <c r="I120" s="176">
        <v>2</v>
      </c>
      <c r="J120" s="176">
        <v>0</v>
      </c>
      <c r="K120" s="176">
        <v>2</v>
      </c>
      <c r="L120" s="176">
        <v>0</v>
      </c>
      <c r="M120" s="176">
        <v>0</v>
      </c>
      <c r="N120" s="176">
        <v>0</v>
      </c>
      <c r="O120" s="176">
        <v>0</v>
      </c>
      <c r="P120" s="78">
        <f t="shared" si="31"/>
        <v>15.750039375098439</v>
      </c>
      <c r="Q120" s="78">
        <f t="shared" si="32"/>
        <v>3.0000075000187501</v>
      </c>
    </row>
    <row r="121" spans="1:17" ht="10.15" customHeight="1" x14ac:dyDescent="0.2">
      <c r="A121" s="187"/>
      <c r="B121" s="180" t="s">
        <v>110</v>
      </c>
      <c r="C121" s="188" t="s">
        <v>19</v>
      </c>
      <c r="D121" s="179" t="s">
        <v>19</v>
      </c>
      <c r="E121" s="179">
        <f t="shared" ref="E121:O121" si="37">SUM(E110:E120)</f>
        <v>1497.6631899999998</v>
      </c>
      <c r="F121" s="179">
        <f t="shared" si="37"/>
        <v>1324</v>
      </c>
      <c r="G121" s="179">
        <f t="shared" si="37"/>
        <v>997</v>
      </c>
      <c r="H121" s="179">
        <f t="shared" si="37"/>
        <v>1895</v>
      </c>
      <c r="I121" s="179">
        <f t="shared" si="37"/>
        <v>792</v>
      </c>
      <c r="J121" s="179">
        <f t="shared" si="37"/>
        <v>153</v>
      </c>
      <c r="K121" s="179">
        <f t="shared" si="37"/>
        <v>1100</v>
      </c>
      <c r="L121" s="179">
        <f t="shared" si="37"/>
        <v>112</v>
      </c>
      <c r="M121" s="179">
        <f t="shared" si="37"/>
        <v>105</v>
      </c>
      <c r="N121" s="179">
        <f t="shared" si="37"/>
        <v>119</v>
      </c>
      <c r="O121" s="179">
        <f t="shared" si="37"/>
        <v>9</v>
      </c>
      <c r="P121" s="166">
        <f t="shared" si="31"/>
        <v>4.6599262414935909</v>
      </c>
      <c r="Q121" s="166">
        <f t="shared" si="32"/>
        <v>1.7941283580589307</v>
      </c>
    </row>
  </sheetData>
  <sortState xmlns:xlrd2="http://schemas.microsoft.com/office/spreadsheetml/2017/richdata2" ref="A110:Q120">
    <sortCondition ref="P110:P120"/>
  </sortState>
  <hyperlinks>
    <hyperlink ref="A109" r:id="rId1" display="https://www.leaguelineup.com/teams_baseball.asp?url=ontarioseniorbaseball&amp;teamid=5288492&amp;stats=PITCHING&amp;ss=999" xr:uid="{CB324A15-C463-40C1-85C7-4D680154A465}"/>
    <hyperlink ref="B109" r:id="rId2" display="https://www.leaguelineup.com/teams_baseball.asp?url=ontarioseniorbaseball&amp;teamid=5288492&amp;stats=PITCHING&amp;ss=998" xr:uid="{90718E9A-9972-4397-8FAB-791043CAA307}"/>
    <hyperlink ref="C109" r:id="rId3" display="https://www.leaguelineup.com/teams_baseball.asp?url=ontarioseniorbaseball&amp;teamid=5288492&amp;stats=PITCHING&amp;ss=037" xr:uid="{40CD4C49-8A53-4382-972B-297C2B0249F3}"/>
    <hyperlink ref="D109" r:id="rId4" display="https://www.leaguelineup.com/teams_baseball.asp?url=ontarioseniorbaseball&amp;teamid=5288492&amp;stats=PITCHING&amp;ss=038" xr:uid="{5D497965-C898-4AC5-8AE6-3C0848F00103}"/>
    <hyperlink ref="E109" r:id="rId5" display="https://www.leaguelineup.com/teams_baseball.asp?url=ontarioseniorbaseball&amp;teamid=5288492&amp;stats=PITCHING&amp;ss=039" xr:uid="{B0E775DB-FF47-49A7-A5ED-AD2F99522E21}"/>
    <hyperlink ref="F109" r:id="rId6" display="https://www.leaguelineup.com/teams_baseball.asp?url=ontarioseniorbaseball&amp;teamid=5288492&amp;stats=PITCHING&amp;ss=040" xr:uid="{7F328EB3-5EA3-4EB1-B280-83930EC3C170}"/>
    <hyperlink ref="G109" r:id="rId7" display="https://www.leaguelineup.com/teams_baseball.asp?url=ontarioseniorbaseball&amp;teamid=5288492&amp;stats=PITCHING&amp;ss=041" xr:uid="{BF667CA4-569B-4A45-944B-A5E0B9BA1B9E}"/>
    <hyperlink ref="H109" r:id="rId8" display="https://www.leaguelineup.com/teams_baseball.asp?url=ontarioseniorbaseball&amp;teamid=5288492&amp;stats=PITCHING&amp;ss=042" xr:uid="{CA4E4FC2-067A-4130-B298-BF318FC26E77}"/>
    <hyperlink ref="I109" r:id="rId9" display="https://www.leaguelineup.com/teams_baseball.asp?url=ontarioseniorbaseball&amp;teamid=5288492&amp;stats=PITCHING&amp;ss=043" xr:uid="{26D7BDB5-0351-402F-89C4-7343EB81FBC6}"/>
    <hyperlink ref="J109" r:id="rId10" display="https://www.leaguelineup.com/teams_baseball.asp?url=ontarioseniorbaseball&amp;teamid=5288492&amp;stats=PITCHING&amp;ss=044" xr:uid="{D5DC0DEC-B363-45FF-91CC-E705D4F35FAA}"/>
    <hyperlink ref="K109" r:id="rId11" display="https://www.leaguelineup.com/teams_baseball.asp?url=ontarioseniorbaseball&amp;teamid=5288492&amp;stats=PITCHING&amp;ss=046" xr:uid="{4BD91D61-94AC-4F8B-ADDC-284A1E9F2CC1}"/>
    <hyperlink ref="L109" r:id="rId12" display="https://www.leaguelineup.com/teams_baseball.asp?url=ontarioseniorbaseball&amp;teamid=5288492&amp;stats=PITCHING&amp;ss=047" xr:uid="{5A4CB6BF-CDCF-49A5-B350-02B7838DCD2A}"/>
    <hyperlink ref="M109" r:id="rId13" display="https://www.leaguelineup.com/teams_baseball.asp?url=ontarioseniorbaseball&amp;teamid=5288492&amp;stats=PITCHING&amp;ss=048" xr:uid="{C57275A0-B9EA-48AA-AACE-1A9C656B8054}"/>
    <hyperlink ref="N109" r:id="rId14" display="https://www.leaguelineup.com/teams_baseball.asp?url=ontarioseniorbaseball&amp;teamid=5288492&amp;stats=PITCHING&amp;ss=049" xr:uid="{183B6ADF-059F-4226-A7C3-6E1A9B8EFD2D}"/>
    <hyperlink ref="O109" r:id="rId15" display="https://www.leaguelineup.com/teams_baseball.asp?url=ontarioseniorbaseball&amp;teamid=5288492&amp;stats=PITCHING&amp;ss=050" xr:uid="{8E06BF1B-735D-4913-A902-22C185D61928}"/>
    <hyperlink ref="P109" r:id="rId16" display="https://www.leaguelineup.com/teams_baseball.asp?url=ontarioseniorbaseball&amp;teamid=5288492&amp;stats=PITCHING&amp;ss=053" xr:uid="{1F4768AE-802F-48C9-8F06-07EE4869F25B}"/>
    <hyperlink ref="Q109" r:id="rId17" display="https://www.leaguelineup.com/teams_baseball.asp?url=ontarioseniorbaseball&amp;teamid=5288492&amp;stats=PITCHING&amp;ss=064" xr:uid="{6BB304A1-093F-40AB-B9A3-B98BEFCD1555}"/>
  </hyperlinks>
  <pageMargins left="0.2" right="0.2" top="0.25" bottom="0.25" header="0.3" footer="0.3"/>
  <pageSetup orientation="portrait" r:id="rId1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0CCFE-48C5-4134-90EE-2EC72B595F91}">
  <dimension ref="A1:V124"/>
  <sheetViews>
    <sheetView topLeftCell="A79" zoomScale="90" zoomScaleNormal="90" workbookViewId="0">
      <selection activeCell="W111" sqref="W111"/>
    </sheetView>
  </sheetViews>
  <sheetFormatPr defaultRowHeight="15" x14ac:dyDescent="0.2"/>
  <cols>
    <col min="1" max="1" width="2.5546875" customWidth="1"/>
    <col min="2" max="2" width="13.44921875" customWidth="1"/>
    <col min="3" max="3" width="5.109375" customWidth="1"/>
    <col min="4" max="4" width="3.62890625" customWidth="1"/>
    <col min="5" max="5" width="4.3046875" customWidth="1"/>
    <col min="6" max="6" width="4.03515625" customWidth="1"/>
    <col min="7" max="8" width="4.16796875" customWidth="1"/>
    <col min="9" max="10" width="3.62890625" customWidth="1"/>
    <col min="11" max="11" width="4.3046875" customWidth="1"/>
    <col min="12" max="12" width="3.8984375" customWidth="1"/>
    <col min="13" max="13" width="3.765625" customWidth="1"/>
    <col min="14" max="15" width="3.62890625" customWidth="1"/>
    <col min="16" max="16" width="4.16796875" customWidth="1"/>
    <col min="17" max="17" width="4.83984375" customWidth="1"/>
    <col min="18" max="18" width="3.62890625" customWidth="1"/>
    <col min="19" max="19" width="4.4375" customWidth="1"/>
    <col min="20" max="20" width="4.9765625" customWidth="1"/>
    <col min="21" max="21" width="4.5703125" customWidth="1"/>
    <col min="22" max="22" width="5.109375" customWidth="1"/>
  </cols>
  <sheetData>
    <row r="1" spans="1:22" ht="16.5" x14ac:dyDescent="0.25">
      <c r="A1" s="161" t="s">
        <v>314</v>
      </c>
    </row>
    <row r="2" spans="1:22" ht="10.15" customHeight="1" x14ac:dyDescent="0.2">
      <c r="A2" s="105" t="s">
        <v>62</v>
      </c>
      <c r="B2" s="105" t="s">
        <v>63</v>
      </c>
      <c r="C2" s="105" t="s">
        <v>64</v>
      </c>
      <c r="D2" s="105" t="s">
        <v>65</v>
      </c>
      <c r="E2" s="105" t="s">
        <v>66</v>
      </c>
      <c r="F2" s="105" t="s">
        <v>67</v>
      </c>
      <c r="G2" s="105" t="s">
        <v>68</v>
      </c>
      <c r="H2" s="105" t="s">
        <v>69</v>
      </c>
      <c r="I2" s="105" t="s">
        <v>70</v>
      </c>
      <c r="J2" s="105" t="s">
        <v>71</v>
      </c>
      <c r="K2" s="105" t="s">
        <v>72</v>
      </c>
      <c r="L2" s="105" t="s">
        <v>73</v>
      </c>
      <c r="M2" s="105" t="s">
        <v>74</v>
      </c>
      <c r="N2" s="105" t="s">
        <v>75</v>
      </c>
      <c r="O2" s="105" t="s">
        <v>76</v>
      </c>
      <c r="P2" s="105" t="s">
        <v>77</v>
      </c>
      <c r="Q2" s="105" t="s">
        <v>78</v>
      </c>
      <c r="R2" s="105" t="s">
        <v>79</v>
      </c>
      <c r="S2" s="105" t="s">
        <v>80</v>
      </c>
      <c r="T2" s="105" t="s">
        <v>81</v>
      </c>
      <c r="U2" s="105" t="s">
        <v>82</v>
      </c>
      <c r="V2" s="105" t="s">
        <v>83</v>
      </c>
    </row>
    <row r="3" spans="1:22" ht="10.15" customHeight="1" x14ac:dyDescent="0.2">
      <c r="A3" s="71"/>
      <c r="B3" s="107" t="s">
        <v>320</v>
      </c>
      <c r="C3" s="73">
        <f t="shared" ref="C3:C19" si="0">H3/F3</f>
        <v>0.5</v>
      </c>
      <c r="D3" s="71">
        <v>1</v>
      </c>
      <c r="E3" s="71">
        <v>2</v>
      </c>
      <c r="F3" s="71">
        <v>2</v>
      </c>
      <c r="G3" s="71">
        <v>0</v>
      </c>
      <c r="H3" s="71">
        <v>1</v>
      </c>
      <c r="I3" s="71">
        <v>0</v>
      </c>
      <c r="J3" s="71">
        <v>0</v>
      </c>
      <c r="K3" s="71">
        <v>0</v>
      </c>
      <c r="L3" s="71">
        <v>1</v>
      </c>
      <c r="M3" s="71">
        <v>0</v>
      </c>
      <c r="N3" s="71">
        <v>1</v>
      </c>
      <c r="O3" s="71">
        <v>0</v>
      </c>
      <c r="P3" s="71">
        <v>0</v>
      </c>
      <c r="Q3" s="71">
        <v>0</v>
      </c>
      <c r="R3" s="71">
        <v>0</v>
      </c>
      <c r="S3" s="71">
        <v>0</v>
      </c>
      <c r="T3" s="73">
        <f t="shared" ref="T3:T19" si="1">(H3+M3+O3)/(F3+M3+O3+R3+S3)</f>
        <v>0.5</v>
      </c>
      <c r="U3" s="73">
        <f t="shared" ref="U3:U19" si="2">(H3+I3+2*J3+3*K3)/F3</f>
        <v>0.5</v>
      </c>
      <c r="V3" s="73">
        <f t="shared" ref="V3:V19" si="3">T3+U3</f>
        <v>1</v>
      </c>
    </row>
    <row r="4" spans="1:22" ht="10.15" customHeight="1" x14ac:dyDescent="0.2">
      <c r="A4" s="71">
        <v>14</v>
      </c>
      <c r="B4" s="107" t="s">
        <v>306</v>
      </c>
      <c r="C4" s="73">
        <f t="shared" si="0"/>
        <v>0.39285714285714285</v>
      </c>
      <c r="D4" s="71">
        <v>13</v>
      </c>
      <c r="E4" s="71">
        <v>35</v>
      </c>
      <c r="F4" s="71">
        <v>28</v>
      </c>
      <c r="G4" s="71">
        <v>7</v>
      </c>
      <c r="H4" s="71">
        <v>11</v>
      </c>
      <c r="I4" s="71">
        <v>3</v>
      </c>
      <c r="J4" s="71">
        <v>1</v>
      </c>
      <c r="K4" s="71">
        <v>2</v>
      </c>
      <c r="L4" s="71">
        <v>12</v>
      </c>
      <c r="M4" s="71">
        <v>1</v>
      </c>
      <c r="N4" s="71">
        <v>3</v>
      </c>
      <c r="O4" s="71">
        <v>5</v>
      </c>
      <c r="P4" s="71">
        <v>2</v>
      </c>
      <c r="Q4" s="71">
        <v>0</v>
      </c>
      <c r="R4" s="71">
        <v>0</v>
      </c>
      <c r="S4" s="71">
        <v>1</v>
      </c>
      <c r="T4" s="73">
        <f t="shared" si="1"/>
        <v>0.48571428571428571</v>
      </c>
      <c r="U4" s="73">
        <f t="shared" si="2"/>
        <v>0.7857142857142857</v>
      </c>
      <c r="V4" s="73">
        <f t="shared" si="3"/>
        <v>1.2714285714285714</v>
      </c>
    </row>
    <row r="5" spans="1:22" ht="10.15" customHeight="1" x14ac:dyDescent="0.2">
      <c r="A5" s="71">
        <v>11</v>
      </c>
      <c r="B5" s="107" t="s">
        <v>321</v>
      </c>
      <c r="C5" s="73">
        <f t="shared" si="0"/>
        <v>0.38596491228070173</v>
      </c>
      <c r="D5" s="71">
        <v>23</v>
      </c>
      <c r="E5" s="71">
        <v>70</v>
      </c>
      <c r="F5" s="71">
        <v>57</v>
      </c>
      <c r="G5" s="71">
        <v>14</v>
      </c>
      <c r="H5" s="71">
        <v>22</v>
      </c>
      <c r="I5" s="71">
        <v>4</v>
      </c>
      <c r="J5" s="71">
        <v>2</v>
      </c>
      <c r="K5" s="71">
        <v>1</v>
      </c>
      <c r="L5" s="71">
        <v>15</v>
      </c>
      <c r="M5" s="71">
        <v>10</v>
      </c>
      <c r="N5" s="71">
        <v>11</v>
      </c>
      <c r="O5" s="71">
        <v>1</v>
      </c>
      <c r="P5" s="71">
        <v>0</v>
      </c>
      <c r="Q5" s="71">
        <v>0</v>
      </c>
      <c r="R5" s="71">
        <v>0</v>
      </c>
      <c r="S5" s="71">
        <v>2</v>
      </c>
      <c r="T5" s="73">
        <f t="shared" si="1"/>
        <v>0.47142857142857142</v>
      </c>
      <c r="U5" s="73">
        <f t="shared" si="2"/>
        <v>0.57894736842105265</v>
      </c>
      <c r="V5" s="73">
        <f t="shared" si="3"/>
        <v>1.0503759398496242</v>
      </c>
    </row>
    <row r="6" spans="1:22" ht="10.15" customHeight="1" x14ac:dyDescent="0.2">
      <c r="A6" s="71">
        <v>16</v>
      </c>
      <c r="B6" s="107" t="s">
        <v>322</v>
      </c>
      <c r="C6" s="73">
        <f t="shared" si="0"/>
        <v>0.375</v>
      </c>
      <c r="D6" s="71">
        <v>17</v>
      </c>
      <c r="E6" s="71">
        <v>49</v>
      </c>
      <c r="F6" s="71">
        <v>40</v>
      </c>
      <c r="G6" s="71">
        <v>14</v>
      </c>
      <c r="H6" s="71">
        <v>15</v>
      </c>
      <c r="I6" s="71">
        <v>2</v>
      </c>
      <c r="J6" s="71">
        <v>1</v>
      </c>
      <c r="K6" s="71">
        <v>1</v>
      </c>
      <c r="L6" s="71">
        <v>8</v>
      </c>
      <c r="M6" s="71">
        <v>7</v>
      </c>
      <c r="N6" s="71">
        <v>3</v>
      </c>
      <c r="O6" s="71">
        <v>2</v>
      </c>
      <c r="P6" s="71">
        <v>3</v>
      </c>
      <c r="Q6" s="71">
        <v>4</v>
      </c>
      <c r="R6" s="71">
        <v>0</v>
      </c>
      <c r="S6" s="71">
        <v>0</v>
      </c>
      <c r="T6" s="73">
        <f t="shared" si="1"/>
        <v>0.48979591836734693</v>
      </c>
      <c r="U6" s="73">
        <f t="shared" si="2"/>
        <v>0.55000000000000004</v>
      </c>
      <c r="V6" s="73">
        <f t="shared" si="3"/>
        <v>1.0397959183673469</v>
      </c>
    </row>
    <row r="7" spans="1:22" ht="10.15" customHeight="1" x14ac:dyDescent="0.2">
      <c r="A7" s="71">
        <v>56</v>
      </c>
      <c r="B7" s="107" t="s">
        <v>323</v>
      </c>
      <c r="C7" s="73">
        <f t="shared" si="0"/>
        <v>0.34210526315789475</v>
      </c>
      <c r="D7" s="71">
        <v>13</v>
      </c>
      <c r="E7" s="71">
        <v>44</v>
      </c>
      <c r="F7" s="71">
        <v>38</v>
      </c>
      <c r="G7" s="71">
        <v>10</v>
      </c>
      <c r="H7" s="71">
        <v>13</v>
      </c>
      <c r="I7" s="71">
        <v>0</v>
      </c>
      <c r="J7" s="71">
        <v>1</v>
      </c>
      <c r="K7" s="71">
        <v>0</v>
      </c>
      <c r="L7" s="71">
        <v>4</v>
      </c>
      <c r="M7" s="71">
        <v>4</v>
      </c>
      <c r="N7" s="71">
        <v>5</v>
      </c>
      <c r="O7" s="71">
        <v>2</v>
      </c>
      <c r="P7" s="71">
        <v>4</v>
      </c>
      <c r="Q7" s="71">
        <v>0</v>
      </c>
      <c r="R7" s="71">
        <v>0</v>
      </c>
      <c r="S7" s="71">
        <v>0</v>
      </c>
      <c r="T7" s="73">
        <f t="shared" si="1"/>
        <v>0.43181818181818182</v>
      </c>
      <c r="U7" s="73">
        <f t="shared" si="2"/>
        <v>0.39473684210526316</v>
      </c>
      <c r="V7" s="73">
        <f t="shared" si="3"/>
        <v>0.82655502392344493</v>
      </c>
    </row>
    <row r="8" spans="1:22" ht="10.15" customHeight="1" x14ac:dyDescent="0.2">
      <c r="A8" s="71">
        <v>40</v>
      </c>
      <c r="B8" s="107" t="s">
        <v>324</v>
      </c>
      <c r="C8" s="73">
        <f t="shared" si="0"/>
        <v>0.34210526315789475</v>
      </c>
      <c r="D8" s="71">
        <v>15</v>
      </c>
      <c r="E8" s="71">
        <v>45</v>
      </c>
      <c r="F8" s="71">
        <v>38</v>
      </c>
      <c r="G8" s="71">
        <v>6</v>
      </c>
      <c r="H8" s="71">
        <v>13</v>
      </c>
      <c r="I8" s="71">
        <v>3</v>
      </c>
      <c r="J8" s="71">
        <v>0</v>
      </c>
      <c r="K8" s="71">
        <v>0</v>
      </c>
      <c r="L8" s="71">
        <v>6</v>
      </c>
      <c r="M8" s="71">
        <v>4</v>
      </c>
      <c r="N8" s="71">
        <v>5</v>
      </c>
      <c r="O8" s="71">
        <v>1</v>
      </c>
      <c r="P8" s="71">
        <v>2</v>
      </c>
      <c r="Q8" s="71">
        <v>0</v>
      </c>
      <c r="R8" s="71">
        <v>0</v>
      </c>
      <c r="S8" s="71">
        <v>2</v>
      </c>
      <c r="T8" s="73">
        <f t="shared" si="1"/>
        <v>0.4</v>
      </c>
      <c r="U8" s="73">
        <f t="shared" si="2"/>
        <v>0.42105263157894735</v>
      </c>
      <c r="V8" s="73">
        <f t="shared" si="3"/>
        <v>0.82105263157894737</v>
      </c>
    </row>
    <row r="9" spans="1:22" ht="10.15" customHeight="1" x14ac:dyDescent="0.2">
      <c r="A9" s="71">
        <v>22</v>
      </c>
      <c r="B9" s="107" t="s">
        <v>325</v>
      </c>
      <c r="C9" s="73">
        <f t="shared" si="0"/>
        <v>0.31481481481481483</v>
      </c>
      <c r="D9" s="71">
        <v>20</v>
      </c>
      <c r="E9" s="71">
        <v>60</v>
      </c>
      <c r="F9" s="71">
        <v>54</v>
      </c>
      <c r="G9" s="71">
        <v>6</v>
      </c>
      <c r="H9" s="71">
        <v>17</v>
      </c>
      <c r="I9" s="71">
        <v>5</v>
      </c>
      <c r="J9" s="71">
        <v>0</v>
      </c>
      <c r="K9" s="71">
        <v>1</v>
      </c>
      <c r="L9" s="71">
        <v>13</v>
      </c>
      <c r="M9" s="71">
        <v>5</v>
      </c>
      <c r="N9" s="71">
        <v>13</v>
      </c>
      <c r="O9" s="71">
        <v>1</v>
      </c>
      <c r="P9" s="71">
        <v>1</v>
      </c>
      <c r="Q9" s="71">
        <v>0</v>
      </c>
      <c r="R9" s="71">
        <v>0</v>
      </c>
      <c r="S9" s="71">
        <v>0</v>
      </c>
      <c r="T9" s="73">
        <f t="shared" si="1"/>
        <v>0.38333333333333336</v>
      </c>
      <c r="U9" s="73">
        <f t="shared" si="2"/>
        <v>0.46296296296296297</v>
      </c>
      <c r="V9" s="73">
        <f t="shared" si="3"/>
        <v>0.84629629629629632</v>
      </c>
    </row>
    <row r="10" spans="1:22" ht="10.15" customHeight="1" x14ac:dyDescent="0.2">
      <c r="A10" s="71">
        <v>20</v>
      </c>
      <c r="B10" s="107" t="s">
        <v>326</v>
      </c>
      <c r="C10" s="73">
        <f t="shared" si="0"/>
        <v>0.3125</v>
      </c>
      <c r="D10" s="71">
        <v>22</v>
      </c>
      <c r="E10" s="71">
        <v>54</v>
      </c>
      <c r="F10" s="71">
        <v>48</v>
      </c>
      <c r="G10" s="71">
        <v>5</v>
      </c>
      <c r="H10" s="71">
        <v>15</v>
      </c>
      <c r="I10" s="71">
        <v>0</v>
      </c>
      <c r="J10" s="71">
        <v>0</v>
      </c>
      <c r="K10" s="71">
        <v>0</v>
      </c>
      <c r="L10" s="71">
        <v>8</v>
      </c>
      <c r="M10" s="71">
        <v>6</v>
      </c>
      <c r="N10" s="71">
        <v>11</v>
      </c>
      <c r="O10" s="71">
        <v>0</v>
      </c>
      <c r="P10" s="71">
        <v>1</v>
      </c>
      <c r="Q10" s="71">
        <v>1</v>
      </c>
      <c r="R10" s="71">
        <v>0</v>
      </c>
      <c r="S10" s="71">
        <v>0</v>
      </c>
      <c r="T10" s="73">
        <f t="shared" si="1"/>
        <v>0.3888888888888889</v>
      </c>
      <c r="U10" s="73">
        <f t="shared" si="2"/>
        <v>0.3125</v>
      </c>
      <c r="V10" s="73">
        <f t="shared" si="3"/>
        <v>0.70138888888888884</v>
      </c>
    </row>
    <row r="11" spans="1:22" ht="10.15" customHeight="1" x14ac:dyDescent="0.2">
      <c r="A11" s="71">
        <v>17</v>
      </c>
      <c r="B11" s="107" t="s">
        <v>327</v>
      </c>
      <c r="C11" s="73">
        <f t="shared" si="0"/>
        <v>0.29090909090909089</v>
      </c>
      <c r="D11" s="71">
        <v>22</v>
      </c>
      <c r="E11" s="71">
        <v>62</v>
      </c>
      <c r="F11" s="71">
        <v>55</v>
      </c>
      <c r="G11" s="71">
        <v>9</v>
      </c>
      <c r="H11" s="71">
        <v>16</v>
      </c>
      <c r="I11" s="71">
        <v>2</v>
      </c>
      <c r="J11" s="71">
        <v>0</v>
      </c>
      <c r="K11" s="71">
        <v>0</v>
      </c>
      <c r="L11" s="71">
        <v>11</v>
      </c>
      <c r="M11" s="71">
        <v>6</v>
      </c>
      <c r="N11" s="71">
        <v>4</v>
      </c>
      <c r="O11" s="71">
        <v>0</v>
      </c>
      <c r="P11" s="71">
        <v>6</v>
      </c>
      <c r="Q11" s="71">
        <v>1</v>
      </c>
      <c r="R11" s="71">
        <v>0</v>
      </c>
      <c r="S11" s="71">
        <v>1</v>
      </c>
      <c r="T11" s="73">
        <f t="shared" si="1"/>
        <v>0.35483870967741937</v>
      </c>
      <c r="U11" s="73">
        <f t="shared" si="2"/>
        <v>0.32727272727272727</v>
      </c>
      <c r="V11" s="73">
        <f t="shared" si="3"/>
        <v>0.68211143695014664</v>
      </c>
    </row>
    <row r="12" spans="1:22" ht="10.15" customHeight="1" x14ac:dyDescent="0.2">
      <c r="A12" s="71">
        <v>15</v>
      </c>
      <c r="B12" s="107" t="s">
        <v>328</v>
      </c>
      <c r="C12" s="73">
        <f t="shared" si="0"/>
        <v>0.28333333333333333</v>
      </c>
      <c r="D12" s="71">
        <v>24</v>
      </c>
      <c r="E12" s="71">
        <v>76</v>
      </c>
      <c r="F12" s="71">
        <v>60</v>
      </c>
      <c r="G12" s="71">
        <v>17</v>
      </c>
      <c r="H12" s="71">
        <v>17</v>
      </c>
      <c r="I12" s="71">
        <v>0</v>
      </c>
      <c r="J12" s="71">
        <v>0</v>
      </c>
      <c r="K12" s="71">
        <v>0</v>
      </c>
      <c r="L12" s="71">
        <v>12</v>
      </c>
      <c r="M12" s="71">
        <v>11</v>
      </c>
      <c r="N12" s="71">
        <v>3</v>
      </c>
      <c r="O12" s="71">
        <v>4</v>
      </c>
      <c r="P12" s="71">
        <v>1</v>
      </c>
      <c r="Q12" s="71">
        <v>1</v>
      </c>
      <c r="R12" s="71">
        <v>0</v>
      </c>
      <c r="S12" s="71">
        <v>1</v>
      </c>
      <c r="T12" s="73">
        <f t="shared" si="1"/>
        <v>0.42105263157894735</v>
      </c>
      <c r="U12" s="73">
        <f t="shared" si="2"/>
        <v>0.28333333333333333</v>
      </c>
      <c r="V12" s="73">
        <f t="shared" si="3"/>
        <v>0.70438596491228067</v>
      </c>
    </row>
    <row r="13" spans="1:22" ht="10.15" customHeight="1" x14ac:dyDescent="0.2">
      <c r="A13" s="71">
        <v>4</v>
      </c>
      <c r="B13" s="107" t="s">
        <v>329</v>
      </c>
      <c r="C13" s="73">
        <f t="shared" si="0"/>
        <v>0.28000000000000003</v>
      </c>
      <c r="D13" s="71">
        <v>21</v>
      </c>
      <c r="E13" s="71">
        <v>64</v>
      </c>
      <c r="F13" s="71">
        <v>50</v>
      </c>
      <c r="G13" s="71">
        <v>15</v>
      </c>
      <c r="H13" s="71">
        <v>14</v>
      </c>
      <c r="I13" s="71">
        <v>2</v>
      </c>
      <c r="J13" s="71">
        <v>0</v>
      </c>
      <c r="K13" s="71">
        <v>0</v>
      </c>
      <c r="L13" s="71">
        <v>7</v>
      </c>
      <c r="M13" s="71">
        <v>9</v>
      </c>
      <c r="N13" s="71">
        <v>9</v>
      </c>
      <c r="O13" s="71">
        <v>4</v>
      </c>
      <c r="P13" s="71">
        <v>3</v>
      </c>
      <c r="Q13" s="71">
        <v>0</v>
      </c>
      <c r="R13" s="71">
        <v>0</v>
      </c>
      <c r="S13" s="71">
        <v>1</v>
      </c>
      <c r="T13" s="73">
        <f t="shared" si="1"/>
        <v>0.421875</v>
      </c>
      <c r="U13" s="73">
        <f t="shared" si="2"/>
        <v>0.32</v>
      </c>
      <c r="V13" s="73">
        <f t="shared" si="3"/>
        <v>0.74187500000000006</v>
      </c>
    </row>
    <row r="14" spans="1:22" ht="10.15" customHeight="1" x14ac:dyDescent="0.2">
      <c r="A14" s="71">
        <v>6</v>
      </c>
      <c r="B14" s="107" t="s">
        <v>330</v>
      </c>
      <c r="C14" s="73">
        <f t="shared" si="0"/>
        <v>0.26315789473684209</v>
      </c>
      <c r="D14" s="71">
        <v>15</v>
      </c>
      <c r="E14" s="71">
        <v>28</v>
      </c>
      <c r="F14" s="71">
        <v>19</v>
      </c>
      <c r="G14" s="71">
        <v>8</v>
      </c>
      <c r="H14" s="71">
        <v>5</v>
      </c>
      <c r="I14" s="71">
        <v>1</v>
      </c>
      <c r="J14" s="71">
        <v>0</v>
      </c>
      <c r="K14" s="71">
        <v>2</v>
      </c>
      <c r="L14" s="71">
        <v>8</v>
      </c>
      <c r="M14" s="71">
        <v>7</v>
      </c>
      <c r="N14" s="71">
        <v>11</v>
      </c>
      <c r="O14" s="71">
        <v>1</v>
      </c>
      <c r="P14" s="71">
        <v>5</v>
      </c>
      <c r="Q14" s="71">
        <v>0</v>
      </c>
      <c r="R14" s="71">
        <v>0</v>
      </c>
      <c r="S14" s="71">
        <v>1</v>
      </c>
      <c r="T14" s="73">
        <f t="shared" si="1"/>
        <v>0.4642857142857143</v>
      </c>
      <c r="U14" s="73">
        <f t="shared" si="2"/>
        <v>0.63157894736842102</v>
      </c>
      <c r="V14" s="73">
        <f t="shared" si="3"/>
        <v>1.0958646616541352</v>
      </c>
    </row>
    <row r="15" spans="1:22" ht="10.15" customHeight="1" x14ac:dyDescent="0.2">
      <c r="A15" s="71">
        <v>24</v>
      </c>
      <c r="B15" s="107" t="s">
        <v>331</v>
      </c>
      <c r="C15" s="73">
        <f t="shared" si="0"/>
        <v>0.23076923076923078</v>
      </c>
      <c r="D15" s="71">
        <v>6</v>
      </c>
      <c r="E15" s="71">
        <v>13</v>
      </c>
      <c r="F15" s="71">
        <v>13</v>
      </c>
      <c r="G15" s="71">
        <v>3</v>
      </c>
      <c r="H15" s="71">
        <v>3</v>
      </c>
      <c r="I15" s="71">
        <v>1</v>
      </c>
      <c r="J15" s="71">
        <v>0</v>
      </c>
      <c r="K15" s="71">
        <v>0</v>
      </c>
      <c r="L15" s="71">
        <v>2</v>
      </c>
      <c r="M15" s="71">
        <v>0</v>
      </c>
      <c r="N15" s="71">
        <v>1</v>
      </c>
      <c r="O15" s="71">
        <v>0</v>
      </c>
      <c r="P15" s="71">
        <v>2</v>
      </c>
      <c r="Q15" s="71">
        <v>0</v>
      </c>
      <c r="R15" s="71">
        <v>0</v>
      </c>
      <c r="S15" s="71">
        <v>0</v>
      </c>
      <c r="T15" s="73">
        <f t="shared" si="1"/>
        <v>0.23076923076923078</v>
      </c>
      <c r="U15" s="73">
        <f t="shared" si="2"/>
        <v>0.30769230769230771</v>
      </c>
      <c r="V15" s="73">
        <f t="shared" si="3"/>
        <v>0.53846153846153855</v>
      </c>
    </row>
    <row r="16" spans="1:22" ht="10.15" customHeight="1" x14ac:dyDescent="0.2">
      <c r="A16" s="71">
        <v>44</v>
      </c>
      <c r="B16" s="107" t="s">
        <v>308</v>
      </c>
      <c r="C16" s="73">
        <f t="shared" si="0"/>
        <v>0.16216216216216217</v>
      </c>
      <c r="D16" s="71">
        <v>19</v>
      </c>
      <c r="E16" s="71">
        <v>50</v>
      </c>
      <c r="F16" s="71">
        <v>37</v>
      </c>
      <c r="G16" s="71">
        <v>12</v>
      </c>
      <c r="H16" s="71">
        <v>6</v>
      </c>
      <c r="I16" s="71">
        <v>1</v>
      </c>
      <c r="J16" s="71">
        <v>0</v>
      </c>
      <c r="K16" s="71">
        <v>0</v>
      </c>
      <c r="L16" s="71">
        <v>2</v>
      </c>
      <c r="M16" s="71">
        <v>13</v>
      </c>
      <c r="N16" s="71">
        <v>5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3">
        <f t="shared" si="1"/>
        <v>0.38</v>
      </c>
      <c r="U16" s="73">
        <f t="shared" si="2"/>
        <v>0.1891891891891892</v>
      </c>
      <c r="V16" s="73">
        <f t="shared" si="3"/>
        <v>0.56918918918918915</v>
      </c>
    </row>
    <row r="17" spans="1:22" ht="10.15" customHeight="1" x14ac:dyDescent="0.2">
      <c r="A17" s="71">
        <v>1</v>
      </c>
      <c r="B17" s="107" t="s">
        <v>332</v>
      </c>
      <c r="C17" s="73">
        <f t="shared" si="0"/>
        <v>0.14705882352941177</v>
      </c>
      <c r="D17" s="71">
        <v>18</v>
      </c>
      <c r="E17" s="71">
        <v>45</v>
      </c>
      <c r="F17" s="71">
        <v>34</v>
      </c>
      <c r="G17" s="71">
        <v>11</v>
      </c>
      <c r="H17" s="71">
        <v>5</v>
      </c>
      <c r="I17" s="71">
        <v>0</v>
      </c>
      <c r="J17" s="71">
        <v>0</v>
      </c>
      <c r="K17" s="71">
        <v>0</v>
      </c>
      <c r="L17" s="71">
        <v>3</v>
      </c>
      <c r="M17" s="71">
        <v>6</v>
      </c>
      <c r="N17" s="71">
        <v>7</v>
      </c>
      <c r="O17" s="71">
        <v>3</v>
      </c>
      <c r="P17" s="71">
        <v>5</v>
      </c>
      <c r="Q17" s="71">
        <v>0</v>
      </c>
      <c r="R17" s="71">
        <v>1</v>
      </c>
      <c r="S17" s="71">
        <v>1</v>
      </c>
      <c r="T17" s="73">
        <f t="shared" si="1"/>
        <v>0.31111111111111112</v>
      </c>
      <c r="U17" s="73">
        <f t="shared" si="2"/>
        <v>0.14705882352941177</v>
      </c>
      <c r="V17" s="73">
        <f t="shared" si="3"/>
        <v>0.45816993464052291</v>
      </c>
    </row>
    <row r="18" spans="1:22" ht="10.15" customHeight="1" x14ac:dyDescent="0.2">
      <c r="A18" s="71">
        <v>3</v>
      </c>
      <c r="B18" s="107" t="s">
        <v>333</v>
      </c>
      <c r="C18" s="73">
        <f t="shared" si="0"/>
        <v>9.0909090909090912E-2</v>
      </c>
      <c r="D18" s="71">
        <v>24</v>
      </c>
      <c r="E18" s="71">
        <v>55</v>
      </c>
      <c r="F18" s="71">
        <v>44</v>
      </c>
      <c r="G18" s="71">
        <v>7</v>
      </c>
      <c r="H18" s="71">
        <v>4</v>
      </c>
      <c r="I18" s="71">
        <v>1</v>
      </c>
      <c r="J18" s="71">
        <v>0</v>
      </c>
      <c r="K18" s="71">
        <v>0</v>
      </c>
      <c r="L18" s="71">
        <v>6</v>
      </c>
      <c r="M18" s="71">
        <v>6</v>
      </c>
      <c r="N18" s="71">
        <v>9</v>
      </c>
      <c r="O18" s="71">
        <v>3</v>
      </c>
      <c r="P18" s="71">
        <v>0</v>
      </c>
      <c r="Q18" s="71">
        <v>0</v>
      </c>
      <c r="R18" s="71">
        <v>1</v>
      </c>
      <c r="S18" s="71">
        <v>1</v>
      </c>
      <c r="T18" s="73">
        <f t="shared" si="1"/>
        <v>0.23636363636363636</v>
      </c>
      <c r="U18" s="73">
        <f t="shared" si="2"/>
        <v>0.11363636363636363</v>
      </c>
      <c r="V18" s="73">
        <f t="shared" si="3"/>
        <v>0.35</v>
      </c>
    </row>
    <row r="19" spans="1:22" ht="10.15" customHeight="1" x14ac:dyDescent="0.2">
      <c r="A19" s="179"/>
      <c r="B19" s="180" t="s">
        <v>110</v>
      </c>
      <c r="C19" s="181">
        <f t="shared" si="0"/>
        <v>0.28687196110210694</v>
      </c>
      <c r="D19" s="179">
        <v>26</v>
      </c>
      <c r="E19" s="179">
        <f>SUM(E3:E18)</f>
        <v>752</v>
      </c>
      <c r="F19" s="179">
        <f t="shared" ref="F19:S19" si="4">SUM(F3:F18)</f>
        <v>617</v>
      </c>
      <c r="G19" s="179">
        <f t="shared" si="4"/>
        <v>144</v>
      </c>
      <c r="H19" s="179">
        <f t="shared" si="4"/>
        <v>177</v>
      </c>
      <c r="I19" s="179">
        <f t="shared" si="4"/>
        <v>25</v>
      </c>
      <c r="J19" s="179">
        <f t="shared" si="4"/>
        <v>5</v>
      </c>
      <c r="K19" s="179">
        <f t="shared" si="4"/>
        <v>7</v>
      </c>
      <c r="L19" s="179">
        <f t="shared" si="4"/>
        <v>118</v>
      </c>
      <c r="M19" s="179">
        <f t="shared" si="4"/>
        <v>95</v>
      </c>
      <c r="N19" s="179">
        <f t="shared" si="4"/>
        <v>101</v>
      </c>
      <c r="O19" s="179">
        <f t="shared" si="4"/>
        <v>27</v>
      </c>
      <c r="P19" s="179">
        <f t="shared" si="4"/>
        <v>35</v>
      </c>
      <c r="Q19" s="179">
        <f t="shared" si="4"/>
        <v>7</v>
      </c>
      <c r="R19" s="179">
        <f t="shared" si="4"/>
        <v>2</v>
      </c>
      <c r="S19" s="179">
        <f t="shared" si="4"/>
        <v>11</v>
      </c>
      <c r="T19" s="181">
        <f t="shared" si="1"/>
        <v>0.39760638297872342</v>
      </c>
      <c r="U19" s="181">
        <f t="shared" si="2"/>
        <v>0.37763371150729336</v>
      </c>
      <c r="V19" s="181">
        <f t="shared" si="3"/>
        <v>0.77524009448601672</v>
      </c>
    </row>
    <row r="20" spans="1:22" ht="13.9" customHeight="1" x14ac:dyDescent="0.2"/>
    <row r="21" spans="1:22" ht="13.9" customHeight="1" x14ac:dyDescent="0.25">
      <c r="A21" s="161" t="s">
        <v>315</v>
      </c>
    </row>
    <row r="22" spans="1:22" ht="13.9" customHeight="1" x14ac:dyDescent="0.2">
      <c r="A22" s="105" t="s">
        <v>62</v>
      </c>
      <c r="B22" s="110" t="s">
        <v>63</v>
      </c>
      <c r="C22" s="108" t="s">
        <v>64</v>
      </c>
      <c r="D22" s="108" t="s">
        <v>65</v>
      </c>
      <c r="E22" s="108" t="s">
        <v>66</v>
      </c>
      <c r="F22" s="108" t="s">
        <v>67</v>
      </c>
      <c r="G22" s="108" t="s">
        <v>68</v>
      </c>
      <c r="H22" s="108" t="s">
        <v>69</v>
      </c>
      <c r="I22" s="108" t="s">
        <v>70</v>
      </c>
      <c r="J22" s="108" t="s">
        <v>71</v>
      </c>
      <c r="K22" s="108" t="s">
        <v>72</v>
      </c>
      <c r="L22" s="108" t="s">
        <v>73</v>
      </c>
      <c r="M22" s="108" t="s">
        <v>74</v>
      </c>
      <c r="N22" s="108" t="s">
        <v>75</v>
      </c>
      <c r="O22" s="108" t="s">
        <v>76</v>
      </c>
      <c r="P22" s="108" t="s">
        <v>77</v>
      </c>
      <c r="Q22" s="108" t="s">
        <v>78</v>
      </c>
      <c r="R22" s="108" t="s">
        <v>79</v>
      </c>
      <c r="S22" s="108" t="s">
        <v>80</v>
      </c>
      <c r="T22" s="108" t="s">
        <v>81</v>
      </c>
      <c r="U22" s="108" t="s">
        <v>82</v>
      </c>
      <c r="V22" s="108" t="s">
        <v>83</v>
      </c>
    </row>
    <row r="23" spans="1:22" ht="10.15" customHeight="1" x14ac:dyDescent="0.2">
      <c r="A23" s="118"/>
      <c r="B23" s="107" t="s">
        <v>327</v>
      </c>
      <c r="C23" s="119">
        <f t="shared" ref="C23:C35" si="5">H23/F23</f>
        <v>0.4</v>
      </c>
      <c r="D23" s="71">
        <v>2</v>
      </c>
      <c r="E23" s="71">
        <v>6</v>
      </c>
      <c r="F23" s="71">
        <v>5</v>
      </c>
      <c r="G23" s="71">
        <v>0</v>
      </c>
      <c r="H23" s="71">
        <v>2</v>
      </c>
      <c r="I23" s="71">
        <v>0</v>
      </c>
      <c r="J23" s="71">
        <v>0</v>
      </c>
      <c r="K23" s="71">
        <v>0</v>
      </c>
      <c r="L23" s="71">
        <v>0</v>
      </c>
      <c r="M23" s="71">
        <v>1</v>
      </c>
      <c r="N23" s="71">
        <v>3</v>
      </c>
      <c r="O23" s="71">
        <v>0</v>
      </c>
      <c r="P23" s="71">
        <v>1</v>
      </c>
      <c r="Q23" s="71">
        <v>0</v>
      </c>
      <c r="R23" s="71">
        <v>0</v>
      </c>
      <c r="S23" s="71">
        <v>0</v>
      </c>
      <c r="T23" s="73">
        <f t="shared" ref="T23:T34" si="6">(H23+M23+O23)/(F23+M23+O23+R23+S23)</f>
        <v>0.5</v>
      </c>
      <c r="U23" s="73">
        <f t="shared" ref="U23:U34" si="7">(H23+I23+2*J23+3*K23)/F23</f>
        <v>0.4</v>
      </c>
      <c r="V23" s="73">
        <f t="shared" ref="V23:V34" si="8">T23+U23</f>
        <v>0.9</v>
      </c>
    </row>
    <row r="24" spans="1:22" ht="10.15" customHeight="1" x14ac:dyDescent="0.2">
      <c r="A24" s="118"/>
      <c r="B24" s="107" t="s">
        <v>334</v>
      </c>
      <c r="C24" s="119">
        <f t="shared" si="5"/>
        <v>0.33333333333333331</v>
      </c>
      <c r="D24" s="71">
        <v>2</v>
      </c>
      <c r="E24" s="71">
        <v>7</v>
      </c>
      <c r="F24" s="71">
        <v>6</v>
      </c>
      <c r="G24" s="71">
        <v>3</v>
      </c>
      <c r="H24" s="71">
        <v>2</v>
      </c>
      <c r="I24" s="71">
        <v>1</v>
      </c>
      <c r="J24" s="71">
        <v>0</v>
      </c>
      <c r="K24" s="71">
        <v>0</v>
      </c>
      <c r="L24" s="71">
        <v>1</v>
      </c>
      <c r="M24" s="71">
        <v>1</v>
      </c>
      <c r="N24" s="71">
        <v>0</v>
      </c>
      <c r="O24" s="71">
        <v>0</v>
      </c>
      <c r="P24" s="71">
        <v>1</v>
      </c>
      <c r="Q24" s="71">
        <v>0</v>
      </c>
      <c r="R24" s="71">
        <v>0</v>
      </c>
      <c r="S24" s="71">
        <v>0</v>
      </c>
      <c r="T24" s="73">
        <f t="shared" si="6"/>
        <v>0.42857142857142855</v>
      </c>
      <c r="U24" s="73">
        <f t="shared" si="7"/>
        <v>0.5</v>
      </c>
      <c r="V24" s="73">
        <f t="shared" si="8"/>
        <v>0.9285714285714286</v>
      </c>
    </row>
    <row r="25" spans="1:22" ht="10.15" customHeight="1" x14ac:dyDescent="0.2">
      <c r="A25" s="118"/>
      <c r="B25" s="107" t="s">
        <v>321</v>
      </c>
      <c r="C25" s="119">
        <f t="shared" si="5"/>
        <v>0.33333333333333331</v>
      </c>
      <c r="D25" s="71">
        <v>2</v>
      </c>
      <c r="E25" s="71">
        <v>6</v>
      </c>
      <c r="F25" s="71">
        <v>6</v>
      </c>
      <c r="G25" s="71">
        <v>1</v>
      </c>
      <c r="H25" s="71">
        <v>2</v>
      </c>
      <c r="I25" s="71">
        <v>1</v>
      </c>
      <c r="J25" s="71">
        <v>0</v>
      </c>
      <c r="K25" s="71">
        <v>0</v>
      </c>
      <c r="L25" s="71">
        <v>3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3">
        <f t="shared" si="6"/>
        <v>0.33333333333333331</v>
      </c>
      <c r="U25" s="73">
        <f t="shared" si="7"/>
        <v>0.5</v>
      </c>
      <c r="V25" s="73">
        <f t="shared" si="8"/>
        <v>0.83333333333333326</v>
      </c>
    </row>
    <row r="26" spans="1:22" ht="10.15" customHeight="1" x14ac:dyDescent="0.2">
      <c r="A26" s="118"/>
      <c r="B26" s="107" t="s">
        <v>308</v>
      </c>
      <c r="C26" s="119">
        <f t="shared" si="5"/>
        <v>0.33333333333333331</v>
      </c>
      <c r="D26" s="71">
        <v>2</v>
      </c>
      <c r="E26" s="71">
        <v>3</v>
      </c>
      <c r="F26" s="71">
        <v>3</v>
      </c>
      <c r="G26" s="71">
        <v>0</v>
      </c>
      <c r="H26" s="71">
        <v>1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1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3">
        <f t="shared" si="6"/>
        <v>0.33333333333333331</v>
      </c>
      <c r="U26" s="73">
        <f t="shared" si="7"/>
        <v>0.33333333333333331</v>
      </c>
      <c r="V26" s="73">
        <f t="shared" si="8"/>
        <v>0.66666666666666663</v>
      </c>
    </row>
    <row r="27" spans="1:22" ht="10.15" customHeight="1" x14ac:dyDescent="0.2">
      <c r="A27" s="118"/>
      <c r="B27" s="107" t="s">
        <v>335</v>
      </c>
      <c r="C27" s="119">
        <f t="shared" si="5"/>
        <v>0.33333333333333331</v>
      </c>
      <c r="D27" s="71">
        <v>1</v>
      </c>
      <c r="E27" s="71">
        <v>3</v>
      </c>
      <c r="F27" s="71">
        <v>3</v>
      </c>
      <c r="G27" s="71">
        <v>1</v>
      </c>
      <c r="H27" s="71">
        <v>1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3">
        <f t="shared" si="6"/>
        <v>0.33333333333333331</v>
      </c>
      <c r="U27" s="73">
        <f t="shared" si="7"/>
        <v>0.33333333333333331</v>
      </c>
      <c r="V27" s="73">
        <f t="shared" si="8"/>
        <v>0.66666666666666663</v>
      </c>
    </row>
    <row r="28" spans="1:22" ht="10.15" customHeight="1" x14ac:dyDescent="0.2">
      <c r="A28" s="118"/>
      <c r="B28" s="107" t="s">
        <v>306</v>
      </c>
      <c r="C28" s="119">
        <f t="shared" si="5"/>
        <v>0.2857142857142857</v>
      </c>
      <c r="D28" s="71">
        <v>2</v>
      </c>
      <c r="E28" s="71">
        <v>7</v>
      </c>
      <c r="F28" s="71">
        <v>7</v>
      </c>
      <c r="G28" s="71">
        <v>2</v>
      </c>
      <c r="H28" s="71">
        <v>2</v>
      </c>
      <c r="I28" s="71">
        <v>1</v>
      </c>
      <c r="J28" s="71">
        <v>0</v>
      </c>
      <c r="K28" s="71">
        <v>0</v>
      </c>
      <c r="L28" s="71">
        <v>3</v>
      </c>
      <c r="M28" s="71">
        <v>0</v>
      </c>
      <c r="N28" s="71">
        <v>2</v>
      </c>
      <c r="O28" s="71">
        <v>0</v>
      </c>
      <c r="P28" s="71">
        <v>1</v>
      </c>
      <c r="Q28" s="71">
        <v>0</v>
      </c>
      <c r="R28" s="71">
        <v>0</v>
      </c>
      <c r="S28" s="71">
        <v>0</v>
      </c>
      <c r="T28" s="73">
        <f t="shared" si="6"/>
        <v>0.2857142857142857</v>
      </c>
      <c r="U28" s="73">
        <f t="shared" si="7"/>
        <v>0.42857142857142855</v>
      </c>
      <c r="V28" s="73">
        <f t="shared" si="8"/>
        <v>0.71428571428571419</v>
      </c>
    </row>
    <row r="29" spans="1:22" ht="10.15" customHeight="1" x14ac:dyDescent="0.2">
      <c r="A29" s="118"/>
      <c r="B29" s="107" t="s">
        <v>329</v>
      </c>
      <c r="C29" s="119">
        <f t="shared" si="5"/>
        <v>0.25</v>
      </c>
      <c r="D29" s="71">
        <v>2</v>
      </c>
      <c r="E29" s="71">
        <v>6</v>
      </c>
      <c r="F29" s="71">
        <v>4</v>
      </c>
      <c r="G29" s="71">
        <v>1</v>
      </c>
      <c r="H29" s="71">
        <v>1</v>
      </c>
      <c r="I29" s="71">
        <v>0</v>
      </c>
      <c r="J29" s="71">
        <v>0</v>
      </c>
      <c r="K29" s="71">
        <v>0</v>
      </c>
      <c r="L29" s="71">
        <v>1</v>
      </c>
      <c r="M29" s="71">
        <v>1</v>
      </c>
      <c r="N29" s="71">
        <v>1</v>
      </c>
      <c r="O29" s="71">
        <v>1</v>
      </c>
      <c r="P29" s="71">
        <v>0</v>
      </c>
      <c r="Q29" s="71">
        <v>0</v>
      </c>
      <c r="R29" s="71">
        <v>0</v>
      </c>
      <c r="S29" s="71">
        <v>0</v>
      </c>
      <c r="T29" s="73">
        <f t="shared" si="6"/>
        <v>0.5</v>
      </c>
      <c r="U29" s="73">
        <f t="shared" si="7"/>
        <v>0.25</v>
      </c>
      <c r="V29" s="73">
        <f t="shared" si="8"/>
        <v>0.75</v>
      </c>
    </row>
    <row r="30" spans="1:22" ht="10.15" customHeight="1" x14ac:dyDescent="0.2">
      <c r="A30" s="118"/>
      <c r="B30" s="107" t="s">
        <v>307</v>
      </c>
      <c r="C30" s="119">
        <f t="shared" si="5"/>
        <v>0.25</v>
      </c>
      <c r="D30" s="71">
        <v>2</v>
      </c>
      <c r="E30" s="71">
        <v>5</v>
      </c>
      <c r="F30" s="71">
        <v>4</v>
      </c>
      <c r="G30" s="71">
        <v>1</v>
      </c>
      <c r="H30" s="71">
        <v>1</v>
      </c>
      <c r="I30" s="71">
        <v>0</v>
      </c>
      <c r="J30" s="71">
        <v>0</v>
      </c>
      <c r="K30" s="71">
        <v>0</v>
      </c>
      <c r="L30" s="71">
        <v>0</v>
      </c>
      <c r="M30" s="71">
        <v>1</v>
      </c>
      <c r="N30" s="71">
        <v>0</v>
      </c>
      <c r="O30" s="71">
        <v>0</v>
      </c>
      <c r="P30" s="71">
        <v>1</v>
      </c>
      <c r="Q30" s="71">
        <v>0</v>
      </c>
      <c r="R30" s="71">
        <v>0</v>
      </c>
      <c r="S30" s="71">
        <v>0</v>
      </c>
      <c r="T30" s="73">
        <f t="shared" si="6"/>
        <v>0.4</v>
      </c>
      <c r="U30" s="73">
        <f t="shared" si="7"/>
        <v>0.25</v>
      </c>
      <c r="V30" s="73">
        <f t="shared" si="8"/>
        <v>0.65</v>
      </c>
    </row>
    <row r="31" spans="1:22" ht="10.15" customHeight="1" x14ac:dyDescent="0.2">
      <c r="A31" s="118"/>
      <c r="B31" s="107" t="s">
        <v>326</v>
      </c>
      <c r="C31" s="119">
        <f t="shared" si="5"/>
        <v>0</v>
      </c>
      <c r="D31" s="71">
        <v>2</v>
      </c>
      <c r="E31" s="71">
        <v>3</v>
      </c>
      <c r="F31" s="71">
        <v>2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1</v>
      </c>
      <c r="N31" s="71">
        <v>0</v>
      </c>
      <c r="O31" s="71">
        <v>0</v>
      </c>
      <c r="P31" s="71">
        <v>0</v>
      </c>
      <c r="Q31" s="71">
        <v>1</v>
      </c>
      <c r="R31" s="71">
        <v>0</v>
      </c>
      <c r="S31" s="71">
        <v>0</v>
      </c>
      <c r="T31" s="73">
        <f t="shared" si="6"/>
        <v>0.33333333333333331</v>
      </c>
      <c r="U31" s="73">
        <f t="shared" si="7"/>
        <v>0</v>
      </c>
      <c r="V31" s="73">
        <f t="shared" si="8"/>
        <v>0.33333333333333331</v>
      </c>
    </row>
    <row r="32" spans="1:22" ht="10.15" customHeight="1" x14ac:dyDescent="0.2">
      <c r="A32" s="118"/>
      <c r="B32" s="107" t="s">
        <v>324</v>
      </c>
      <c r="C32" s="119">
        <f t="shared" si="5"/>
        <v>0</v>
      </c>
      <c r="D32" s="71">
        <v>2</v>
      </c>
      <c r="E32" s="71">
        <v>6</v>
      </c>
      <c r="F32" s="71">
        <v>6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2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3">
        <f t="shared" si="6"/>
        <v>0</v>
      </c>
      <c r="U32" s="73">
        <f t="shared" si="7"/>
        <v>0</v>
      </c>
      <c r="V32" s="73">
        <f t="shared" si="8"/>
        <v>0</v>
      </c>
    </row>
    <row r="33" spans="1:22" ht="10.15" customHeight="1" x14ac:dyDescent="0.2">
      <c r="A33" s="118"/>
      <c r="B33" s="107" t="s">
        <v>328</v>
      </c>
      <c r="C33" s="119">
        <f t="shared" si="5"/>
        <v>0</v>
      </c>
      <c r="D33" s="71">
        <v>2</v>
      </c>
      <c r="E33" s="71">
        <v>7</v>
      </c>
      <c r="F33" s="71">
        <v>6</v>
      </c>
      <c r="G33" s="71">
        <v>1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1</v>
      </c>
      <c r="N33" s="71">
        <v>2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73">
        <f t="shared" si="6"/>
        <v>0.14285714285714285</v>
      </c>
      <c r="U33" s="73">
        <f t="shared" si="7"/>
        <v>0</v>
      </c>
      <c r="V33" s="73">
        <f t="shared" si="8"/>
        <v>0.14285714285714285</v>
      </c>
    </row>
    <row r="34" spans="1:22" ht="10.15" customHeight="1" x14ac:dyDescent="0.2">
      <c r="A34" s="118"/>
      <c r="B34" s="107" t="s">
        <v>325</v>
      </c>
      <c r="C34" s="119">
        <f t="shared" si="5"/>
        <v>0</v>
      </c>
      <c r="D34" s="71">
        <v>2</v>
      </c>
      <c r="E34" s="71">
        <v>6</v>
      </c>
      <c r="F34" s="71">
        <v>6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3">
        <f t="shared" si="6"/>
        <v>0</v>
      </c>
      <c r="U34" s="73">
        <f t="shared" si="7"/>
        <v>0</v>
      </c>
      <c r="V34" s="73">
        <f t="shared" si="8"/>
        <v>0</v>
      </c>
    </row>
    <row r="35" spans="1:22" ht="10.15" customHeight="1" x14ac:dyDescent="0.2">
      <c r="A35" s="190"/>
      <c r="B35" s="180" t="s">
        <v>110</v>
      </c>
      <c r="C35" s="189">
        <f t="shared" si="5"/>
        <v>0.20689655172413793</v>
      </c>
      <c r="D35" s="179">
        <v>2</v>
      </c>
      <c r="E35" s="179">
        <f>SUM(E23:E34)</f>
        <v>65</v>
      </c>
      <c r="F35" s="179">
        <f t="shared" ref="F35:S35" si="9">SUM(F23:F34)</f>
        <v>58</v>
      </c>
      <c r="G35" s="179">
        <f t="shared" si="9"/>
        <v>10</v>
      </c>
      <c r="H35" s="179">
        <f t="shared" si="9"/>
        <v>12</v>
      </c>
      <c r="I35" s="179">
        <f t="shared" si="9"/>
        <v>3</v>
      </c>
      <c r="J35" s="179">
        <f t="shared" si="9"/>
        <v>0</v>
      </c>
      <c r="K35" s="179">
        <f t="shared" si="9"/>
        <v>0</v>
      </c>
      <c r="L35" s="179">
        <f t="shared" si="9"/>
        <v>8</v>
      </c>
      <c r="M35" s="179">
        <f t="shared" si="9"/>
        <v>6</v>
      </c>
      <c r="N35" s="179">
        <f t="shared" si="9"/>
        <v>11</v>
      </c>
      <c r="O35" s="179">
        <f t="shared" si="9"/>
        <v>1</v>
      </c>
      <c r="P35" s="179">
        <f t="shared" si="9"/>
        <v>4</v>
      </c>
      <c r="Q35" s="179">
        <f t="shared" si="9"/>
        <v>1</v>
      </c>
      <c r="R35" s="179">
        <f t="shared" si="9"/>
        <v>0</v>
      </c>
      <c r="S35" s="179">
        <f t="shared" si="9"/>
        <v>0</v>
      </c>
      <c r="T35" s="181">
        <f t="shared" ref="T35" si="10">(H35+M35+O35)/(F35+M35+O35+R35+S35)</f>
        <v>0.29230769230769232</v>
      </c>
      <c r="U35" s="181">
        <f t="shared" ref="U35" si="11">(H35+I35+2*J35+3*K35)/F35</f>
        <v>0.25862068965517243</v>
      </c>
      <c r="V35" s="181">
        <f t="shared" ref="V35" si="12">T35+U35</f>
        <v>0.55092838196286475</v>
      </c>
    </row>
    <row r="36" spans="1:22" ht="13.9" customHeight="1" x14ac:dyDescent="0.2"/>
    <row r="37" spans="1:22" ht="13.9" customHeight="1" x14ac:dyDescent="0.25">
      <c r="A37" s="161" t="s">
        <v>316</v>
      </c>
    </row>
    <row r="38" spans="1:22" ht="10.15" customHeight="1" x14ac:dyDescent="0.2">
      <c r="A38" s="105" t="s">
        <v>62</v>
      </c>
      <c r="B38" s="110" t="s">
        <v>63</v>
      </c>
      <c r="C38" s="108" t="s">
        <v>64</v>
      </c>
      <c r="D38" s="108" t="s">
        <v>65</v>
      </c>
      <c r="E38" s="108" t="s">
        <v>66</v>
      </c>
      <c r="F38" s="108" t="s">
        <v>67</v>
      </c>
      <c r="G38" s="108" t="s">
        <v>68</v>
      </c>
      <c r="H38" s="108" t="s">
        <v>69</v>
      </c>
      <c r="I38" s="108" t="s">
        <v>70</v>
      </c>
      <c r="J38" s="108" t="s">
        <v>71</v>
      </c>
      <c r="K38" s="108" t="s">
        <v>72</v>
      </c>
      <c r="L38" s="108" t="s">
        <v>73</v>
      </c>
      <c r="M38" s="108" t="s">
        <v>74</v>
      </c>
      <c r="N38" s="108" t="s">
        <v>75</v>
      </c>
      <c r="O38" s="108" t="s">
        <v>76</v>
      </c>
      <c r="P38" s="108" t="s">
        <v>77</v>
      </c>
      <c r="Q38" s="108" t="s">
        <v>78</v>
      </c>
      <c r="R38" s="108" t="s">
        <v>79</v>
      </c>
      <c r="S38" s="108" t="s">
        <v>80</v>
      </c>
      <c r="T38" s="108" t="s">
        <v>81</v>
      </c>
      <c r="U38" s="108" t="s">
        <v>82</v>
      </c>
      <c r="V38" s="108" t="s">
        <v>83</v>
      </c>
    </row>
    <row r="39" spans="1:22" ht="10.15" customHeight="1" x14ac:dyDescent="0.2">
      <c r="A39" s="118"/>
      <c r="B39" s="107" t="s">
        <v>320</v>
      </c>
      <c r="C39" s="119">
        <f t="shared" ref="C39:C54" si="13">H39/F39</f>
        <v>0.5</v>
      </c>
      <c r="D39" s="71">
        <v>1</v>
      </c>
      <c r="E39" s="71">
        <v>2</v>
      </c>
      <c r="F39" s="71">
        <v>2</v>
      </c>
      <c r="G39" s="71">
        <v>0</v>
      </c>
      <c r="H39" s="71">
        <v>1</v>
      </c>
      <c r="I39" s="71">
        <v>0</v>
      </c>
      <c r="J39" s="71">
        <v>0</v>
      </c>
      <c r="K39" s="71">
        <v>0</v>
      </c>
      <c r="L39" s="71">
        <v>1</v>
      </c>
      <c r="M39" s="71">
        <v>0</v>
      </c>
      <c r="N39" s="71">
        <v>1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73">
        <f t="shared" ref="T39:T54" si="14">(H39+M39+O39)/(F39+M39+O39+R39+S39)</f>
        <v>0.5</v>
      </c>
      <c r="U39" s="73">
        <f t="shared" ref="U39:U54" si="15">(H39+I39+2*J39+3*K39)/F39</f>
        <v>0.5</v>
      </c>
      <c r="V39" s="73">
        <f t="shared" ref="V39:V54" si="16">T39+U39</f>
        <v>1</v>
      </c>
    </row>
    <row r="40" spans="1:22" ht="10.15" customHeight="1" x14ac:dyDescent="0.2">
      <c r="A40" s="118">
        <v>11</v>
      </c>
      <c r="B40" s="107" t="s">
        <v>321</v>
      </c>
      <c r="C40" s="119">
        <f t="shared" si="13"/>
        <v>0.38095238095238093</v>
      </c>
      <c r="D40" s="71">
        <v>25</v>
      </c>
      <c r="E40" s="71">
        <v>76</v>
      </c>
      <c r="F40" s="71">
        <v>63</v>
      </c>
      <c r="G40" s="71">
        <v>15</v>
      </c>
      <c r="H40" s="71">
        <v>24</v>
      </c>
      <c r="I40" s="71">
        <v>5</v>
      </c>
      <c r="J40" s="71">
        <v>2</v>
      </c>
      <c r="K40" s="71">
        <v>1</v>
      </c>
      <c r="L40" s="71">
        <v>18</v>
      </c>
      <c r="M40" s="71">
        <v>10</v>
      </c>
      <c r="N40" s="71">
        <v>11</v>
      </c>
      <c r="O40" s="71">
        <v>1</v>
      </c>
      <c r="P40" s="71">
        <v>0</v>
      </c>
      <c r="Q40" s="71">
        <v>0</v>
      </c>
      <c r="R40" s="71">
        <v>0</v>
      </c>
      <c r="S40" s="71">
        <v>2</v>
      </c>
      <c r="T40" s="73">
        <f t="shared" si="14"/>
        <v>0.46052631578947367</v>
      </c>
      <c r="U40" s="73">
        <f t="shared" si="15"/>
        <v>0.5714285714285714</v>
      </c>
      <c r="V40" s="73">
        <f t="shared" si="16"/>
        <v>1.0319548872180451</v>
      </c>
    </row>
    <row r="41" spans="1:22" ht="10.15" customHeight="1" x14ac:dyDescent="0.2">
      <c r="A41" s="118">
        <v>14</v>
      </c>
      <c r="B41" s="107" t="s">
        <v>306</v>
      </c>
      <c r="C41" s="119">
        <f t="shared" si="13"/>
        <v>0.37142857142857144</v>
      </c>
      <c r="D41" s="71">
        <v>15</v>
      </c>
      <c r="E41" s="71">
        <v>42</v>
      </c>
      <c r="F41" s="71">
        <v>35</v>
      </c>
      <c r="G41" s="71">
        <v>9</v>
      </c>
      <c r="H41" s="71">
        <v>13</v>
      </c>
      <c r="I41" s="71">
        <v>4</v>
      </c>
      <c r="J41" s="71">
        <v>1</v>
      </c>
      <c r="K41" s="71">
        <v>2</v>
      </c>
      <c r="L41" s="71">
        <v>15</v>
      </c>
      <c r="M41" s="71">
        <v>1</v>
      </c>
      <c r="N41" s="71">
        <v>5</v>
      </c>
      <c r="O41" s="71">
        <v>5</v>
      </c>
      <c r="P41" s="71">
        <v>3</v>
      </c>
      <c r="Q41" s="71">
        <v>0</v>
      </c>
      <c r="R41" s="71">
        <v>0</v>
      </c>
      <c r="S41" s="71">
        <v>1</v>
      </c>
      <c r="T41" s="73">
        <f t="shared" si="14"/>
        <v>0.45238095238095238</v>
      </c>
      <c r="U41" s="73">
        <f t="shared" si="15"/>
        <v>0.7142857142857143</v>
      </c>
      <c r="V41" s="73">
        <f t="shared" si="16"/>
        <v>1.1666666666666667</v>
      </c>
    </row>
    <row r="42" spans="1:22" ht="10.15" customHeight="1" x14ac:dyDescent="0.2">
      <c r="A42" s="118">
        <v>16</v>
      </c>
      <c r="B42" s="107" t="s">
        <v>322</v>
      </c>
      <c r="C42" s="119">
        <f t="shared" si="13"/>
        <v>0.36956521739130432</v>
      </c>
      <c r="D42" s="71">
        <v>19</v>
      </c>
      <c r="E42" s="71">
        <v>56</v>
      </c>
      <c r="F42" s="71">
        <v>46</v>
      </c>
      <c r="G42" s="71">
        <v>17</v>
      </c>
      <c r="H42" s="71">
        <v>17</v>
      </c>
      <c r="I42" s="71">
        <v>3</v>
      </c>
      <c r="J42" s="71">
        <v>1</v>
      </c>
      <c r="K42" s="71">
        <v>1</v>
      </c>
      <c r="L42" s="71">
        <v>9</v>
      </c>
      <c r="M42" s="71">
        <v>8</v>
      </c>
      <c r="N42" s="71">
        <v>3</v>
      </c>
      <c r="O42" s="71">
        <v>2</v>
      </c>
      <c r="P42" s="71">
        <v>4</v>
      </c>
      <c r="Q42" s="71">
        <v>4</v>
      </c>
      <c r="R42" s="71">
        <v>0</v>
      </c>
      <c r="S42" s="71">
        <v>0</v>
      </c>
      <c r="T42" s="73">
        <f t="shared" si="14"/>
        <v>0.48214285714285715</v>
      </c>
      <c r="U42" s="73">
        <f t="shared" si="15"/>
        <v>0.54347826086956519</v>
      </c>
      <c r="V42" s="73">
        <f t="shared" si="16"/>
        <v>1.0256211180124224</v>
      </c>
    </row>
    <row r="43" spans="1:22" ht="10.15" customHeight="1" x14ac:dyDescent="0.2">
      <c r="A43" s="118">
        <v>56</v>
      </c>
      <c r="B43" s="107" t="s">
        <v>323</v>
      </c>
      <c r="C43" s="119">
        <f t="shared" si="13"/>
        <v>0.34210526315789475</v>
      </c>
      <c r="D43" s="71">
        <v>13</v>
      </c>
      <c r="E43" s="71">
        <v>44</v>
      </c>
      <c r="F43" s="71">
        <v>38</v>
      </c>
      <c r="G43" s="71">
        <v>10</v>
      </c>
      <c r="H43" s="71">
        <v>13</v>
      </c>
      <c r="I43" s="71">
        <v>0</v>
      </c>
      <c r="J43" s="71">
        <v>1</v>
      </c>
      <c r="K43" s="71">
        <v>0</v>
      </c>
      <c r="L43" s="71">
        <v>4</v>
      </c>
      <c r="M43" s="71">
        <v>4</v>
      </c>
      <c r="N43" s="71">
        <v>5</v>
      </c>
      <c r="O43" s="71">
        <v>2</v>
      </c>
      <c r="P43" s="71">
        <v>4</v>
      </c>
      <c r="Q43" s="71">
        <v>0</v>
      </c>
      <c r="R43" s="71">
        <v>0</v>
      </c>
      <c r="S43" s="71">
        <v>0</v>
      </c>
      <c r="T43" s="73">
        <f t="shared" si="14"/>
        <v>0.43181818181818182</v>
      </c>
      <c r="U43" s="73">
        <f t="shared" si="15"/>
        <v>0.39473684210526316</v>
      </c>
      <c r="V43" s="73">
        <f t="shared" si="16"/>
        <v>0.82655502392344493</v>
      </c>
    </row>
    <row r="44" spans="1:22" ht="10.15" customHeight="1" x14ac:dyDescent="0.2">
      <c r="A44" s="118">
        <v>20</v>
      </c>
      <c r="B44" s="107" t="s">
        <v>326</v>
      </c>
      <c r="C44" s="119">
        <f t="shared" si="13"/>
        <v>0.3</v>
      </c>
      <c r="D44" s="71">
        <v>24</v>
      </c>
      <c r="E44" s="71">
        <v>57</v>
      </c>
      <c r="F44" s="71">
        <v>50</v>
      </c>
      <c r="G44" s="71">
        <v>5</v>
      </c>
      <c r="H44" s="71">
        <v>15</v>
      </c>
      <c r="I44" s="71">
        <v>0</v>
      </c>
      <c r="J44" s="71">
        <v>0</v>
      </c>
      <c r="K44" s="71">
        <v>0</v>
      </c>
      <c r="L44" s="71">
        <v>8</v>
      </c>
      <c r="M44" s="71">
        <v>7</v>
      </c>
      <c r="N44" s="71">
        <v>11</v>
      </c>
      <c r="O44" s="71">
        <v>0</v>
      </c>
      <c r="P44" s="71">
        <v>1</v>
      </c>
      <c r="Q44" s="71">
        <v>2</v>
      </c>
      <c r="R44" s="71">
        <v>0</v>
      </c>
      <c r="S44" s="71">
        <v>0</v>
      </c>
      <c r="T44" s="73">
        <f t="shared" si="14"/>
        <v>0.38596491228070173</v>
      </c>
      <c r="U44" s="73">
        <f t="shared" si="15"/>
        <v>0.3</v>
      </c>
      <c r="V44" s="73">
        <f t="shared" si="16"/>
        <v>0.68596491228070167</v>
      </c>
    </row>
    <row r="45" spans="1:22" ht="10.15" customHeight="1" x14ac:dyDescent="0.2">
      <c r="A45" s="118">
        <v>17</v>
      </c>
      <c r="B45" s="107" t="s">
        <v>327</v>
      </c>
      <c r="C45" s="119">
        <f t="shared" si="13"/>
        <v>0.3</v>
      </c>
      <c r="D45" s="71">
        <v>24</v>
      </c>
      <c r="E45" s="71">
        <v>68</v>
      </c>
      <c r="F45" s="71">
        <v>60</v>
      </c>
      <c r="G45" s="71">
        <v>9</v>
      </c>
      <c r="H45" s="71">
        <v>18</v>
      </c>
      <c r="I45" s="71">
        <v>2</v>
      </c>
      <c r="J45" s="71">
        <v>0</v>
      </c>
      <c r="K45" s="71">
        <v>0</v>
      </c>
      <c r="L45" s="71">
        <v>11</v>
      </c>
      <c r="M45" s="71">
        <v>7</v>
      </c>
      <c r="N45" s="71">
        <v>7</v>
      </c>
      <c r="O45" s="71">
        <v>0</v>
      </c>
      <c r="P45" s="71">
        <v>7</v>
      </c>
      <c r="Q45" s="71">
        <v>1</v>
      </c>
      <c r="R45" s="71">
        <v>0</v>
      </c>
      <c r="S45" s="71">
        <v>1</v>
      </c>
      <c r="T45" s="73">
        <f t="shared" si="14"/>
        <v>0.36764705882352944</v>
      </c>
      <c r="U45" s="73">
        <f t="shared" si="15"/>
        <v>0.33333333333333331</v>
      </c>
      <c r="V45" s="73">
        <f t="shared" si="16"/>
        <v>0.7009803921568627</v>
      </c>
    </row>
    <row r="46" spans="1:22" ht="10.15" customHeight="1" x14ac:dyDescent="0.2">
      <c r="A46" s="118">
        <v>40</v>
      </c>
      <c r="B46" s="107" t="s">
        <v>324</v>
      </c>
      <c r="C46" s="119">
        <f t="shared" si="13"/>
        <v>0.29545454545454547</v>
      </c>
      <c r="D46" s="71">
        <v>17</v>
      </c>
      <c r="E46" s="71">
        <v>51</v>
      </c>
      <c r="F46" s="71">
        <v>44</v>
      </c>
      <c r="G46" s="71">
        <v>6</v>
      </c>
      <c r="H46" s="71">
        <v>13</v>
      </c>
      <c r="I46" s="71">
        <v>3</v>
      </c>
      <c r="J46" s="71">
        <v>0</v>
      </c>
      <c r="K46" s="71">
        <v>0</v>
      </c>
      <c r="L46" s="71">
        <v>6</v>
      </c>
      <c r="M46" s="71">
        <v>4</v>
      </c>
      <c r="N46" s="71">
        <v>7</v>
      </c>
      <c r="O46" s="71">
        <v>1</v>
      </c>
      <c r="P46" s="71">
        <v>2</v>
      </c>
      <c r="Q46" s="71">
        <v>0</v>
      </c>
      <c r="R46" s="71">
        <v>0</v>
      </c>
      <c r="S46" s="71">
        <v>2</v>
      </c>
      <c r="T46" s="73">
        <f t="shared" si="14"/>
        <v>0.35294117647058826</v>
      </c>
      <c r="U46" s="73">
        <f t="shared" si="15"/>
        <v>0.36363636363636365</v>
      </c>
      <c r="V46" s="73">
        <f t="shared" si="16"/>
        <v>0.71657754010695185</v>
      </c>
    </row>
    <row r="47" spans="1:22" ht="10.15" customHeight="1" x14ac:dyDescent="0.2">
      <c r="A47" s="118">
        <v>22</v>
      </c>
      <c r="B47" s="107" t="s">
        <v>325</v>
      </c>
      <c r="C47" s="119">
        <f t="shared" si="13"/>
        <v>0.28333333333333333</v>
      </c>
      <c r="D47" s="71">
        <v>22</v>
      </c>
      <c r="E47" s="71">
        <v>66</v>
      </c>
      <c r="F47" s="71">
        <v>60</v>
      </c>
      <c r="G47" s="71">
        <v>6</v>
      </c>
      <c r="H47" s="71">
        <v>17</v>
      </c>
      <c r="I47" s="71">
        <v>5</v>
      </c>
      <c r="J47" s="71">
        <v>0</v>
      </c>
      <c r="K47" s="71">
        <v>1</v>
      </c>
      <c r="L47" s="71">
        <v>13</v>
      </c>
      <c r="M47" s="71">
        <v>5</v>
      </c>
      <c r="N47" s="71">
        <v>13</v>
      </c>
      <c r="O47" s="71">
        <v>1</v>
      </c>
      <c r="P47" s="71">
        <v>1</v>
      </c>
      <c r="Q47" s="71">
        <v>0</v>
      </c>
      <c r="R47" s="71">
        <v>0</v>
      </c>
      <c r="S47" s="71">
        <v>0</v>
      </c>
      <c r="T47" s="73">
        <f t="shared" si="14"/>
        <v>0.34848484848484851</v>
      </c>
      <c r="U47" s="73">
        <f t="shared" si="15"/>
        <v>0.41666666666666669</v>
      </c>
      <c r="V47" s="73">
        <f t="shared" si="16"/>
        <v>0.76515151515151514</v>
      </c>
    </row>
    <row r="48" spans="1:22" ht="10.15" customHeight="1" x14ac:dyDescent="0.2">
      <c r="A48" s="118">
        <v>4</v>
      </c>
      <c r="B48" s="107" t="s">
        <v>329</v>
      </c>
      <c r="C48" s="119">
        <f t="shared" si="13"/>
        <v>0.27777777777777779</v>
      </c>
      <c r="D48" s="71">
        <v>23</v>
      </c>
      <c r="E48" s="71">
        <v>70</v>
      </c>
      <c r="F48" s="71">
        <v>54</v>
      </c>
      <c r="G48" s="71">
        <v>16</v>
      </c>
      <c r="H48" s="71">
        <v>15</v>
      </c>
      <c r="I48" s="71">
        <v>2</v>
      </c>
      <c r="J48" s="71">
        <v>0</v>
      </c>
      <c r="K48" s="71">
        <v>0</v>
      </c>
      <c r="L48" s="71">
        <v>8</v>
      </c>
      <c r="M48" s="71">
        <v>10</v>
      </c>
      <c r="N48" s="71">
        <v>10</v>
      </c>
      <c r="O48" s="71">
        <v>5</v>
      </c>
      <c r="P48" s="71">
        <v>3</v>
      </c>
      <c r="Q48" s="71">
        <v>0</v>
      </c>
      <c r="R48" s="71">
        <v>0</v>
      </c>
      <c r="S48" s="71">
        <v>1</v>
      </c>
      <c r="T48" s="73">
        <f t="shared" si="14"/>
        <v>0.42857142857142855</v>
      </c>
      <c r="U48" s="73">
        <f t="shared" si="15"/>
        <v>0.31481481481481483</v>
      </c>
      <c r="V48" s="73">
        <f t="shared" si="16"/>
        <v>0.74338624338624337</v>
      </c>
    </row>
    <row r="49" spans="1:22" ht="10.15" customHeight="1" x14ac:dyDescent="0.2">
      <c r="A49" s="118">
        <v>6</v>
      </c>
      <c r="B49" s="107" t="s">
        <v>330</v>
      </c>
      <c r="C49" s="119">
        <f t="shared" si="13"/>
        <v>0.2608695652173913</v>
      </c>
      <c r="D49" s="71">
        <v>17</v>
      </c>
      <c r="E49" s="71">
        <v>33</v>
      </c>
      <c r="F49" s="71">
        <v>23</v>
      </c>
      <c r="G49" s="71">
        <v>9</v>
      </c>
      <c r="H49" s="71">
        <v>6</v>
      </c>
      <c r="I49" s="71">
        <v>1</v>
      </c>
      <c r="J49" s="71">
        <v>0</v>
      </c>
      <c r="K49" s="71">
        <v>2</v>
      </c>
      <c r="L49" s="71">
        <v>8</v>
      </c>
      <c r="M49" s="71">
        <v>8</v>
      </c>
      <c r="N49" s="71">
        <v>11</v>
      </c>
      <c r="O49" s="71">
        <v>1</v>
      </c>
      <c r="P49" s="71">
        <v>5</v>
      </c>
      <c r="Q49" s="71">
        <v>0</v>
      </c>
      <c r="R49" s="71">
        <v>0</v>
      </c>
      <c r="S49" s="71">
        <v>1</v>
      </c>
      <c r="T49" s="73">
        <f t="shared" si="14"/>
        <v>0.45454545454545453</v>
      </c>
      <c r="U49" s="73">
        <f t="shared" si="15"/>
        <v>0.56521739130434778</v>
      </c>
      <c r="V49" s="73">
        <f t="shared" si="16"/>
        <v>1.0197628458498023</v>
      </c>
    </row>
    <row r="50" spans="1:22" ht="10.15" customHeight="1" x14ac:dyDescent="0.2">
      <c r="A50" s="118">
        <v>15</v>
      </c>
      <c r="B50" s="107" t="s">
        <v>328</v>
      </c>
      <c r="C50" s="119">
        <f t="shared" si="13"/>
        <v>0.25757575757575757</v>
      </c>
      <c r="D50" s="71">
        <v>26</v>
      </c>
      <c r="E50" s="71">
        <v>83</v>
      </c>
      <c r="F50" s="71">
        <v>66</v>
      </c>
      <c r="G50" s="71">
        <v>18</v>
      </c>
      <c r="H50" s="71">
        <v>17</v>
      </c>
      <c r="I50" s="71">
        <v>0</v>
      </c>
      <c r="J50" s="71">
        <v>0</v>
      </c>
      <c r="K50" s="71">
        <v>0</v>
      </c>
      <c r="L50" s="71">
        <v>12</v>
      </c>
      <c r="M50" s="71">
        <v>12</v>
      </c>
      <c r="N50" s="71">
        <v>5</v>
      </c>
      <c r="O50" s="71">
        <v>4</v>
      </c>
      <c r="P50" s="71">
        <v>1</v>
      </c>
      <c r="Q50" s="71">
        <v>1</v>
      </c>
      <c r="R50" s="71">
        <v>0</v>
      </c>
      <c r="S50" s="71">
        <v>1</v>
      </c>
      <c r="T50" s="73">
        <f t="shared" si="14"/>
        <v>0.39759036144578314</v>
      </c>
      <c r="U50" s="73">
        <f t="shared" si="15"/>
        <v>0.25757575757575757</v>
      </c>
      <c r="V50" s="73">
        <f t="shared" si="16"/>
        <v>0.65516611902154076</v>
      </c>
    </row>
    <row r="51" spans="1:22" ht="10.15" customHeight="1" x14ac:dyDescent="0.2">
      <c r="A51" s="118">
        <v>24</v>
      </c>
      <c r="B51" s="107" t="s">
        <v>331</v>
      </c>
      <c r="C51" s="119">
        <f t="shared" si="13"/>
        <v>0.23076923076923078</v>
      </c>
      <c r="D51" s="71">
        <v>6</v>
      </c>
      <c r="E51" s="71">
        <v>13</v>
      </c>
      <c r="F51" s="71">
        <v>13</v>
      </c>
      <c r="G51" s="71">
        <v>3</v>
      </c>
      <c r="H51" s="71">
        <v>3</v>
      </c>
      <c r="I51" s="71">
        <v>1</v>
      </c>
      <c r="J51" s="71">
        <v>0</v>
      </c>
      <c r="K51" s="71">
        <v>0</v>
      </c>
      <c r="L51" s="71">
        <v>2</v>
      </c>
      <c r="M51" s="71">
        <v>0</v>
      </c>
      <c r="N51" s="71">
        <v>1</v>
      </c>
      <c r="O51" s="71">
        <v>0</v>
      </c>
      <c r="P51" s="71">
        <v>2</v>
      </c>
      <c r="Q51" s="71">
        <v>0</v>
      </c>
      <c r="R51" s="71">
        <v>0</v>
      </c>
      <c r="S51" s="71">
        <v>0</v>
      </c>
      <c r="T51" s="73">
        <f t="shared" si="14"/>
        <v>0.23076923076923078</v>
      </c>
      <c r="U51" s="73">
        <f t="shared" si="15"/>
        <v>0.30769230769230771</v>
      </c>
      <c r="V51" s="73">
        <f t="shared" si="16"/>
        <v>0.53846153846153855</v>
      </c>
    </row>
    <row r="52" spans="1:22" ht="10.15" customHeight="1" x14ac:dyDescent="0.2">
      <c r="A52" s="118">
        <v>44</v>
      </c>
      <c r="B52" s="107" t="s">
        <v>308</v>
      </c>
      <c r="C52" s="119">
        <f t="shared" si="13"/>
        <v>0.17499999999999999</v>
      </c>
      <c r="D52" s="71">
        <v>21</v>
      </c>
      <c r="E52" s="71">
        <v>53</v>
      </c>
      <c r="F52" s="71">
        <v>40</v>
      </c>
      <c r="G52" s="71">
        <v>12</v>
      </c>
      <c r="H52" s="71">
        <v>7</v>
      </c>
      <c r="I52" s="71">
        <v>1</v>
      </c>
      <c r="J52" s="71">
        <v>0</v>
      </c>
      <c r="K52" s="71">
        <v>0</v>
      </c>
      <c r="L52" s="71">
        <v>2</v>
      </c>
      <c r="M52" s="71">
        <v>13</v>
      </c>
      <c r="N52" s="71">
        <v>6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3">
        <f t="shared" si="14"/>
        <v>0.37735849056603776</v>
      </c>
      <c r="U52" s="73">
        <f t="shared" si="15"/>
        <v>0.2</v>
      </c>
      <c r="V52" s="73">
        <f t="shared" si="16"/>
        <v>0.57735849056603783</v>
      </c>
    </row>
    <row r="53" spans="1:22" ht="10.15" customHeight="1" x14ac:dyDescent="0.2">
      <c r="A53" s="118">
        <v>1</v>
      </c>
      <c r="B53" s="107" t="s">
        <v>332</v>
      </c>
      <c r="C53" s="119">
        <f t="shared" si="13"/>
        <v>0.14705882352941177</v>
      </c>
      <c r="D53" s="71">
        <v>18</v>
      </c>
      <c r="E53" s="71">
        <v>45</v>
      </c>
      <c r="F53" s="71">
        <v>34</v>
      </c>
      <c r="G53" s="71">
        <v>11</v>
      </c>
      <c r="H53" s="71">
        <v>5</v>
      </c>
      <c r="I53" s="71">
        <v>0</v>
      </c>
      <c r="J53" s="71">
        <v>0</v>
      </c>
      <c r="K53" s="71">
        <v>0</v>
      </c>
      <c r="L53" s="71">
        <v>3</v>
      </c>
      <c r="M53" s="71">
        <v>6</v>
      </c>
      <c r="N53" s="71">
        <v>7</v>
      </c>
      <c r="O53" s="71">
        <v>3</v>
      </c>
      <c r="P53" s="71">
        <v>5</v>
      </c>
      <c r="Q53" s="71">
        <v>0</v>
      </c>
      <c r="R53" s="71">
        <v>1</v>
      </c>
      <c r="S53" s="71">
        <v>1</v>
      </c>
      <c r="T53" s="73">
        <f t="shared" si="14"/>
        <v>0.31111111111111112</v>
      </c>
      <c r="U53" s="73">
        <f t="shared" si="15"/>
        <v>0.14705882352941177</v>
      </c>
      <c r="V53" s="73">
        <f t="shared" si="16"/>
        <v>0.45816993464052291</v>
      </c>
    </row>
    <row r="54" spans="1:22" ht="10.15" customHeight="1" x14ac:dyDescent="0.2">
      <c r="A54" s="118">
        <v>3</v>
      </c>
      <c r="B54" s="107" t="s">
        <v>333</v>
      </c>
      <c r="C54" s="119">
        <f t="shared" si="13"/>
        <v>0.10638297872340426</v>
      </c>
      <c r="D54" s="71">
        <v>25</v>
      </c>
      <c r="E54" s="71">
        <v>58</v>
      </c>
      <c r="F54" s="71">
        <v>47</v>
      </c>
      <c r="G54" s="71">
        <v>8</v>
      </c>
      <c r="H54" s="71">
        <v>5</v>
      </c>
      <c r="I54" s="71">
        <v>1</v>
      </c>
      <c r="J54" s="71">
        <v>0</v>
      </c>
      <c r="K54" s="71">
        <v>0</v>
      </c>
      <c r="L54" s="71">
        <v>6</v>
      </c>
      <c r="M54" s="71">
        <v>6</v>
      </c>
      <c r="N54" s="71">
        <v>9</v>
      </c>
      <c r="O54" s="71">
        <v>3</v>
      </c>
      <c r="P54" s="71">
        <v>0</v>
      </c>
      <c r="Q54" s="71">
        <v>0</v>
      </c>
      <c r="R54" s="71">
        <v>1</v>
      </c>
      <c r="S54" s="71">
        <v>1</v>
      </c>
      <c r="T54" s="73">
        <f t="shared" si="14"/>
        <v>0.2413793103448276</v>
      </c>
      <c r="U54" s="73">
        <f t="shared" si="15"/>
        <v>0.1276595744680851</v>
      </c>
      <c r="V54" s="73">
        <f t="shared" si="16"/>
        <v>0.36903888481291269</v>
      </c>
    </row>
    <row r="55" spans="1:22" ht="10.15" customHeight="1" x14ac:dyDescent="0.2">
      <c r="A55" s="187"/>
      <c r="B55" s="180" t="s">
        <v>110</v>
      </c>
      <c r="C55" s="189">
        <f t="shared" ref="C55" si="17">H55/F55</f>
        <v>0.28000000000000003</v>
      </c>
      <c r="D55" s="179">
        <v>28</v>
      </c>
      <c r="E55" s="179">
        <f>SUM(E39:E54)</f>
        <v>817</v>
      </c>
      <c r="F55" s="179">
        <f t="shared" ref="F55" si="18">SUM(F39:F54)</f>
        <v>675</v>
      </c>
      <c r="G55" s="179">
        <f t="shared" ref="G55" si="19">SUM(G39:G54)</f>
        <v>154</v>
      </c>
      <c r="H55" s="179">
        <f t="shared" ref="H55" si="20">SUM(H39:H54)</f>
        <v>189</v>
      </c>
      <c r="I55" s="179">
        <f t="shared" ref="I55" si="21">SUM(I39:I54)</f>
        <v>28</v>
      </c>
      <c r="J55" s="179">
        <f t="shared" ref="J55" si="22">SUM(J39:J54)</f>
        <v>5</v>
      </c>
      <c r="K55" s="179">
        <f t="shared" ref="K55" si="23">SUM(K39:K54)</f>
        <v>7</v>
      </c>
      <c r="L55" s="179">
        <f t="shared" ref="L55" si="24">SUM(L39:L54)</f>
        <v>126</v>
      </c>
      <c r="M55" s="179">
        <f t="shared" ref="M55" si="25">SUM(M39:M54)</f>
        <v>101</v>
      </c>
      <c r="N55" s="179">
        <f t="shared" ref="N55" si="26">SUM(N39:N54)</f>
        <v>112</v>
      </c>
      <c r="O55" s="179">
        <f t="shared" ref="O55" si="27">SUM(O39:O54)</f>
        <v>28</v>
      </c>
      <c r="P55" s="179">
        <f t="shared" ref="P55" si="28">SUM(P39:P54)</f>
        <v>38</v>
      </c>
      <c r="Q55" s="179">
        <f t="shared" ref="Q55" si="29">SUM(Q39:Q54)</f>
        <v>8</v>
      </c>
      <c r="R55" s="179">
        <f t="shared" ref="R55" si="30">SUM(R39:R54)</f>
        <v>2</v>
      </c>
      <c r="S55" s="179">
        <f t="shared" ref="S55" si="31">SUM(S39:S54)</f>
        <v>11</v>
      </c>
      <c r="T55" s="181">
        <f t="shared" ref="T55" si="32">(H55+M55+O55)/(F55+M55+O55+R55+S55)</f>
        <v>0.38922888616891066</v>
      </c>
      <c r="U55" s="181">
        <f t="shared" ref="U55" si="33">(H55+I55+2*J55+3*K55)/F55</f>
        <v>0.3674074074074074</v>
      </c>
      <c r="V55" s="181">
        <f t="shared" ref="V55" si="34">T55+U55</f>
        <v>0.75663629357631801</v>
      </c>
    </row>
    <row r="56" spans="1:22" ht="13.9" customHeight="1" x14ac:dyDescent="0.2"/>
    <row r="57" spans="1:22" ht="13.9" customHeight="1" x14ac:dyDescent="0.25">
      <c r="A57" s="161" t="s">
        <v>317</v>
      </c>
    </row>
    <row r="58" spans="1:22" ht="10.15" customHeight="1" x14ac:dyDescent="0.2">
      <c r="A58" s="105" t="s">
        <v>62</v>
      </c>
      <c r="B58" s="110" t="s">
        <v>63</v>
      </c>
      <c r="C58" s="108" t="s">
        <v>65</v>
      </c>
      <c r="D58" s="108" t="s">
        <v>117</v>
      </c>
      <c r="E58" s="108" t="s">
        <v>118</v>
      </c>
      <c r="F58" s="108" t="s">
        <v>68</v>
      </c>
      <c r="G58" s="108" t="s">
        <v>119</v>
      </c>
      <c r="H58" s="108" t="s">
        <v>69</v>
      </c>
      <c r="I58" s="108" t="s">
        <v>74</v>
      </c>
      <c r="J58" s="108" t="s">
        <v>76</v>
      </c>
      <c r="K58" s="108" t="s">
        <v>75</v>
      </c>
      <c r="L58" s="108" t="s">
        <v>120</v>
      </c>
      <c r="M58" s="108" t="s">
        <v>121</v>
      </c>
      <c r="N58" s="108" t="s">
        <v>122</v>
      </c>
      <c r="O58" s="108" t="s">
        <v>123</v>
      </c>
      <c r="P58" s="108" t="s">
        <v>124</v>
      </c>
      <c r="Q58" s="108" t="s">
        <v>125</v>
      </c>
      <c r="R58" s="108" t="s">
        <v>126</v>
      </c>
    </row>
    <row r="59" spans="1:22" ht="10.15" customHeight="1" x14ac:dyDescent="0.2">
      <c r="A59" s="118">
        <v>16</v>
      </c>
      <c r="B59" s="107" t="s">
        <v>232</v>
      </c>
      <c r="C59" s="120">
        <v>1</v>
      </c>
      <c r="D59" s="71">
        <v>0</v>
      </c>
      <c r="E59" s="71">
        <v>1</v>
      </c>
      <c r="F59" s="71">
        <v>0</v>
      </c>
      <c r="G59" s="71">
        <v>0</v>
      </c>
      <c r="H59" s="71">
        <v>0</v>
      </c>
      <c r="I59" s="71">
        <v>0</v>
      </c>
      <c r="J59" s="71">
        <v>1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8">
        <f t="shared" ref="Q59:Q66" si="35">7*(G59/E59)</f>
        <v>0</v>
      </c>
      <c r="R59" s="78">
        <f t="shared" ref="R59:R66" si="36">(H59+I59)/E59</f>
        <v>0</v>
      </c>
    </row>
    <row r="60" spans="1:22" ht="10.15" customHeight="1" x14ac:dyDescent="0.2">
      <c r="A60" s="118">
        <v>20</v>
      </c>
      <c r="B60" s="107" t="s">
        <v>240</v>
      </c>
      <c r="C60" s="120">
        <v>7</v>
      </c>
      <c r="D60" s="71">
        <v>6</v>
      </c>
      <c r="E60" s="71">
        <v>34</v>
      </c>
      <c r="F60" s="71">
        <v>22</v>
      </c>
      <c r="G60" s="71">
        <v>16</v>
      </c>
      <c r="H60" s="71">
        <v>36</v>
      </c>
      <c r="I60" s="71">
        <v>16</v>
      </c>
      <c r="J60" s="71">
        <v>5</v>
      </c>
      <c r="K60" s="71">
        <v>32</v>
      </c>
      <c r="L60" s="71">
        <v>5</v>
      </c>
      <c r="M60" s="71">
        <v>3</v>
      </c>
      <c r="N60" s="71">
        <v>2</v>
      </c>
      <c r="O60" s="71">
        <v>0</v>
      </c>
      <c r="P60" s="71">
        <v>0</v>
      </c>
      <c r="Q60" s="78">
        <f t="shared" si="35"/>
        <v>3.2941176470588234</v>
      </c>
      <c r="R60" s="78">
        <f t="shared" si="36"/>
        <v>1.5294117647058822</v>
      </c>
    </row>
    <row r="61" spans="1:22" ht="10.15" customHeight="1" x14ac:dyDescent="0.2">
      <c r="A61" s="118">
        <v>6</v>
      </c>
      <c r="B61" s="107" t="s">
        <v>336</v>
      </c>
      <c r="C61" s="120">
        <v>6</v>
      </c>
      <c r="D61" s="71">
        <v>5</v>
      </c>
      <c r="E61" s="71">
        <v>25</v>
      </c>
      <c r="F61" s="71">
        <v>23</v>
      </c>
      <c r="G61" s="71">
        <v>13</v>
      </c>
      <c r="H61" s="71">
        <v>25</v>
      </c>
      <c r="I61" s="71">
        <v>15</v>
      </c>
      <c r="J61" s="71">
        <v>3</v>
      </c>
      <c r="K61" s="71">
        <v>18</v>
      </c>
      <c r="L61" s="71">
        <v>3</v>
      </c>
      <c r="M61" s="71">
        <v>4</v>
      </c>
      <c r="N61" s="71">
        <v>2</v>
      </c>
      <c r="O61" s="71">
        <v>0</v>
      </c>
      <c r="P61" s="71">
        <v>0</v>
      </c>
      <c r="Q61" s="78">
        <f t="shared" si="35"/>
        <v>3.64</v>
      </c>
      <c r="R61" s="78">
        <f t="shared" si="36"/>
        <v>1.6</v>
      </c>
    </row>
    <row r="62" spans="1:22" ht="10.15" customHeight="1" x14ac:dyDescent="0.2">
      <c r="A62" s="118">
        <v>15</v>
      </c>
      <c r="B62" s="107" t="s">
        <v>244</v>
      </c>
      <c r="C62" s="120">
        <v>10</v>
      </c>
      <c r="D62" s="71">
        <v>8</v>
      </c>
      <c r="E62" s="71">
        <v>54</v>
      </c>
      <c r="F62" s="71">
        <v>46</v>
      </c>
      <c r="G62" s="71">
        <v>36</v>
      </c>
      <c r="H62" s="71">
        <v>79</v>
      </c>
      <c r="I62" s="71">
        <v>10</v>
      </c>
      <c r="J62" s="71">
        <v>6</v>
      </c>
      <c r="K62" s="71">
        <v>43</v>
      </c>
      <c r="L62" s="71">
        <v>7</v>
      </c>
      <c r="M62" s="71">
        <v>4</v>
      </c>
      <c r="N62" s="71">
        <v>3</v>
      </c>
      <c r="O62" s="71">
        <v>0</v>
      </c>
      <c r="P62" s="71">
        <v>0</v>
      </c>
      <c r="Q62" s="78">
        <f t="shared" si="35"/>
        <v>4.6666666666666661</v>
      </c>
      <c r="R62" s="78">
        <f t="shared" si="36"/>
        <v>1.6481481481481481</v>
      </c>
    </row>
    <row r="63" spans="1:22" ht="10.15" customHeight="1" x14ac:dyDescent="0.2">
      <c r="A63" s="118">
        <v>56</v>
      </c>
      <c r="B63" s="107" t="s">
        <v>235</v>
      </c>
      <c r="C63" s="120">
        <v>1</v>
      </c>
      <c r="D63" s="71">
        <v>0</v>
      </c>
      <c r="E63" s="79">
        <v>3.6659999999999999</v>
      </c>
      <c r="F63" s="71">
        <v>4</v>
      </c>
      <c r="G63" s="71">
        <v>3</v>
      </c>
      <c r="H63" s="71">
        <v>4</v>
      </c>
      <c r="I63" s="71">
        <v>4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8">
        <f t="shared" si="35"/>
        <v>5.728314238952537</v>
      </c>
      <c r="R63" s="78">
        <f t="shared" si="36"/>
        <v>2.1822149481723949</v>
      </c>
    </row>
    <row r="64" spans="1:22" ht="10.15" customHeight="1" x14ac:dyDescent="0.2">
      <c r="A64" s="118">
        <v>3</v>
      </c>
      <c r="B64" s="107" t="s">
        <v>337</v>
      </c>
      <c r="C64" s="120">
        <v>6</v>
      </c>
      <c r="D64" s="71">
        <v>4</v>
      </c>
      <c r="E64" s="71">
        <v>18</v>
      </c>
      <c r="F64" s="71">
        <v>23</v>
      </c>
      <c r="G64" s="71">
        <v>19</v>
      </c>
      <c r="H64" s="71">
        <v>33</v>
      </c>
      <c r="I64" s="71">
        <v>10</v>
      </c>
      <c r="J64" s="71">
        <v>1</v>
      </c>
      <c r="K64" s="71">
        <v>13</v>
      </c>
      <c r="L64" s="71">
        <v>0</v>
      </c>
      <c r="M64" s="71">
        <v>2</v>
      </c>
      <c r="N64" s="71">
        <v>2</v>
      </c>
      <c r="O64" s="71">
        <v>0</v>
      </c>
      <c r="P64" s="71">
        <v>0</v>
      </c>
      <c r="Q64" s="78">
        <f t="shared" si="35"/>
        <v>7.3888888888888893</v>
      </c>
      <c r="R64" s="78">
        <f t="shared" si="36"/>
        <v>2.3888888888888888</v>
      </c>
    </row>
    <row r="65" spans="1:18" ht="10.15" customHeight="1" x14ac:dyDescent="0.2">
      <c r="A65" s="118">
        <v>14</v>
      </c>
      <c r="B65" s="107" t="s">
        <v>229</v>
      </c>
      <c r="C65" s="120">
        <v>3</v>
      </c>
      <c r="D65" s="71">
        <v>1</v>
      </c>
      <c r="E65" s="71">
        <v>10</v>
      </c>
      <c r="F65" s="71">
        <v>14</v>
      </c>
      <c r="G65" s="71">
        <v>11</v>
      </c>
      <c r="H65" s="71">
        <v>16</v>
      </c>
      <c r="I65" s="71">
        <v>11</v>
      </c>
      <c r="J65" s="71">
        <v>2</v>
      </c>
      <c r="K65" s="71">
        <v>10</v>
      </c>
      <c r="L65" s="71">
        <v>0</v>
      </c>
      <c r="M65" s="71">
        <v>1</v>
      </c>
      <c r="N65" s="71">
        <v>0</v>
      </c>
      <c r="O65" s="71">
        <v>0</v>
      </c>
      <c r="P65" s="71">
        <v>0</v>
      </c>
      <c r="Q65" s="78">
        <f t="shared" si="35"/>
        <v>7.7000000000000011</v>
      </c>
      <c r="R65" s="78">
        <f t="shared" si="36"/>
        <v>2.7</v>
      </c>
    </row>
    <row r="66" spans="1:18" ht="10.15" customHeight="1" x14ac:dyDescent="0.2">
      <c r="A66" s="118">
        <v>22</v>
      </c>
      <c r="B66" s="107" t="s">
        <v>239</v>
      </c>
      <c r="C66" s="120">
        <v>2</v>
      </c>
      <c r="D66" s="71">
        <v>0</v>
      </c>
      <c r="E66" s="79">
        <v>1.333</v>
      </c>
      <c r="F66" s="71">
        <v>9</v>
      </c>
      <c r="G66" s="71">
        <v>6</v>
      </c>
      <c r="H66" s="71">
        <v>4</v>
      </c>
      <c r="I66" s="71">
        <v>4</v>
      </c>
      <c r="J66" s="71">
        <v>0</v>
      </c>
      <c r="K66" s="71">
        <v>1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8">
        <f t="shared" si="35"/>
        <v>31.507876969242314</v>
      </c>
      <c r="R66" s="78">
        <f t="shared" si="36"/>
        <v>6.0015003750937739</v>
      </c>
    </row>
    <row r="67" spans="1:18" ht="10.15" customHeight="1" x14ac:dyDescent="0.2">
      <c r="A67" s="187"/>
      <c r="B67" s="180" t="s">
        <v>110</v>
      </c>
      <c r="C67" s="188">
        <v>26</v>
      </c>
      <c r="D67" s="179">
        <v>26</v>
      </c>
      <c r="E67" s="179">
        <f t="shared" ref="E67:P67" si="37">SUM(E59:E66)</f>
        <v>146.999</v>
      </c>
      <c r="F67" s="179">
        <f t="shared" si="37"/>
        <v>141</v>
      </c>
      <c r="G67" s="179">
        <f t="shared" si="37"/>
        <v>104</v>
      </c>
      <c r="H67" s="179">
        <f t="shared" si="37"/>
        <v>197</v>
      </c>
      <c r="I67" s="179">
        <f t="shared" si="37"/>
        <v>70</v>
      </c>
      <c r="J67" s="179">
        <f t="shared" si="37"/>
        <v>18</v>
      </c>
      <c r="K67" s="179">
        <f t="shared" si="37"/>
        <v>117</v>
      </c>
      <c r="L67" s="179">
        <f t="shared" si="37"/>
        <v>15</v>
      </c>
      <c r="M67" s="179">
        <f t="shared" si="37"/>
        <v>14</v>
      </c>
      <c r="N67" s="179">
        <f t="shared" si="37"/>
        <v>9</v>
      </c>
      <c r="O67" s="179">
        <f t="shared" si="37"/>
        <v>0</v>
      </c>
      <c r="P67" s="179">
        <f t="shared" si="37"/>
        <v>0</v>
      </c>
      <c r="Q67" s="166">
        <f>7*(G67/E67)</f>
        <v>4.9524146422764783</v>
      </c>
      <c r="R67" s="166">
        <f>(H67+I67)/E67</f>
        <v>1.816338886659093</v>
      </c>
    </row>
    <row r="68" spans="1:18" ht="13.9" customHeight="1" x14ac:dyDescent="0.2"/>
    <row r="69" spans="1:18" ht="13.9" customHeight="1" x14ac:dyDescent="0.25">
      <c r="A69" s="161" t="s">
        <v>318</v>
      </c>
    </row>
    <row r="70" spans="1:18" ht="10.15" customHeight="1" x14ac:dyDescent="0.2">
      <c r="A70" s="110" t="s">
        <v>62</v>
      </c>
      <c r="B70" s="110" t="s">
        <v>63</v>
      </c>
      <c r="C70" s="113" t="s">
        <v>65</v>
      </c>
      <c r="D70" s="113" t="s">
        <v>117</v>
      </c>
      <c r="E70" s="113" t="s">
        <v>118</v>
      </c>
      <c r="F70" s="113" t="s">
        <v>68</v>
      </c>
      <c r="G70" s="113" t="s">
        <v>119</v>
      </c>
      <c r="H70" s="113" t="s">
        <v>69</v>
      </c>
      <c r="I70" s="113" t="s">
        <v>74</v>
      </c>
      <c r="J70" s="113" t="s">
        <v>76</v>
      </c>
      <c r="K70" s="113" t="s">
        <v>75</v>
      </c>
      <c r="L70" s="113" t="s">
        <v>120</v>
      </c>
      <c r="M70" s="113" t="s">
        <v>121</v>
      </c>
      <c r="N70" s="113" t="s">
        <v>122</v>
      </c>
      <c r="O70" s="113" t="s">
        <v>123</v>
      </c>
      <c r="P70" s="113" t="s">
        <v>124</v>
      </c>
      <c r="Q70" s="113" t="s">
        <v>125</v>
      </c>
      <c r="R70" s="113" t="s">
        <v>126</v>
      </c>
    </row>
    <row r="71" spans="1:18" ht="10.15" customHeight="1" x14ac:dyDescent="0.2">
      <c r="A71" s="74"/>
      <c r="B71" s="107" t="s">
        <v>338</v>
      </c>
      <c r="C71" s="74">
        <v>1</v>
      </c>
      <c r="D71" s="74">
        <v>0</v>
      </c>
      <c r="E71" s="74">
        <v>2</v>
      </c>
      <c r="F71" s="74">
        <v>2</v>
      </c>
      <c r="G71" s="74">
        <v>0</v>
      </c>
      <c r="H71" s="74">
        <v>3</v>
      </c>
      <c r="I71" s="74">
        <v>1</v>
      </c>
      <c r="J71" s="74">
        <v>0</v>
      </c>
      <c r="K71" s="74">
        <v>2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8">
        <f t="shared" ref="Q71:Q75" si="38">7*(G71/E71)</f>
        <v>0</v>
      </c>
      <c r="R71" s="78">
        <f t="shared" ref="R71:R75" si="39">(H71+I71)/E71</f>
        <v>2</v>
      </c>
    </row>
    <row r="72" spans="1:18" ht="10.15" customHeight="1" x14ac:dyDescent="0.2">
      <c r="A72" s="93"/>
      <c r="B72" s="107" t="s">
        <v>229</v>
      </c>
      <c r="C72" s="93">
        <v>1</v>
      </c>
      <c r="D72" s="93">
        <v>0</v>
      </c>
      <c r="E72" s="121">
        <v>0.66600000000000004</v>
      </c>
      <c r="F72" s="93">
        <v>1</v>
      </c>
      <c r="G72" s="93">
        <v>0</v>
      </c>
      <c r="H72" s="93">
        <v>0</v>
      </c>
      <c r="I72" s="93">
        <v>2</v>
      </c>
      <c r="J72" s="93">
        <v>0</v>
      </c>
      <c r="K72" s="93">
        <v>2</v>
      </c>
      <c r="L72" s="93">
        <v>0</v>
      </c>
      <c r="M72" s="93">
        <v>0</v>
      </c>
      <c r="N72" s="93">
        <v>1</v>
      </c>
      <c r="O72" s="93">
        <v>0</v>
      </c>
      <c r="P72" s="93">
        <v>0</v>
      </c>
      <c r="Q72" s="78">
        <f t="shared" si="38"/>
        <v>0</v>
      </c>
      <c r="R72" s="78">
        <f t="shared" si="39"/>
        <v>3.0030030030030028</v>
      </c>
    </row>
    <row r="73" spans="1:18" ht="10.15" customHeight="1" x14ac:dyDescent="0.2">
      <c r="A73" s="74"/>
      <c r="B73" s="107" t="s">
        <v>339</v>
      </c>
      <c r="C73" s="74">
        <v>1</v>
      </c>
      <c r="D73" s="74">
        <v>1</v>
      </c>
      <c r="E73" s="122">
        <v>4.3330000000000002</v>
      </c>
      <c r="F73" s="74">
        <v>7</v>
      </c>
      <c r="G73" s="74">
        <v>1</v>
      </c>
      <c r="H73" s="74">
        <v>5</v>
      </c>
      <c r="I73" s="74">
        <v>2</v>
      </c>
      <c r="J73" s="74">
        <v>0</v>
      </c>
      <c r="K73" s="74">
        <v>1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8">
        <f t="shared" si="38"/>
        <v>1.615508885298869</v>
      </c>
      <c r="R73" s="78">
        <f t="shared" si="39"/>
        <v>1.615508885298869</v>
      </c>
    </row>
    <row r="74" spans="1:18" ht="10.15" customHeight="1" x14ac:dyDescent="0.2">
      <c r="A74" s="93"/>
      <c r="B74" s="107" t="s">
        <v>240</v>
      </c>
      <c r="C74" s="93">
        <v>1</v>
      </c>
      <c r="D74" s="93">
        <v>1</v>
      </c>
      <c r="E74" s="93">
        <v>6</v>
      </c>
      <c r="F74" s="93">
        <v>3</v>
      </c>
      <c r="G74" s="93">
        <v>3</v>
      </c>
      <c r="H74" s="93">
        <v>6</v>
      </c>
      <c r="I74" s="93">
        <v>5</v>
      </c>
      <c r="J74" s="93">
        <v>0</v>
      </c>
      <c r="K74" s="93">
        <v>5</v>
      </c>
      <c r="L74" s="93">
        <v>1</v>
      </c>
      <c r="M74" s="93">
        <v>0</v>
      </c>
      <c r="N74" s="93">
        <v>1</v>
      </c>
      <c r="O74" s="93">
        <v>0</v>
      </c>
      <c r="P74" s="93">
        <v>0</v>
      </c>
      <c r="Q74" s="78">
        <f t="shared" si="38"/>
        <v>3.5</v>
      </c>
      <c r="R74" s="78">
        <f t="shared" si="39"/>
        <v>1.8333333333333333</v>
      </c>
    </row>
    <row r="75" spans="1:18" ht="10.15" customHeight="1" x14ac:dyDescent="0.2">
      <c r="A75" s="186"/>
      <c r="B75" s="180" t="s">
        <v>110</v>
      </c>
      <c r="C75" s="179">
        <v>2</v>
      </c>
      <c r="D75" s="179">
        <v>2</v>
      </c>
      <c r="E75" s="179">
        <v>13</v>
      </c>
      <c r="F75" s="179">
        <v>13</v>
      </c>
      <c r="G75" s="179">
        <v>4</v>
      </c>
      <c r="H75" s="179">
        <v>14</v>
      </c>
      <c r="I75" s="179">
        <v>10</v>
      </c>
      <c r="J75" s="179">
        <v>0</v>
      </c>
      <c r="K75" s="179">
        <v>10</v>
      </c>
      <c r="L75" s="179">
        <v>1</v>
      </c>
      <c r="M75" s="179">
        <v>0</v>
      </c>
      <c r="N75" s="179">
        <v>2</v>
      </c>
      <c r="O75" s="179">
        <v>0</v>
      </c>
      <c r="P75" s="179">
        <v>0</v>
      </c>
      <c r="Q75" s="166">
        <f t="shared" si="38"/>
        <v>2.1538461538461542</v>
      </c>
      <c r="R75" s="166">
        <f t="shared" si="39"/>
        <v>1.8461538461538463</v>
      </c>
    </row>
    <row r="76" spans="1:18" ht="13.9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13.9" customHeight="1" x14ac:dyDescent="0.25">
      <c r="A77" s="161" t="s">
        <v>319</v>
      </c>
    </row>
    <row r="78" spans="1:18" ht="10.15" customHeight="1" x14ac:dyDescent="0.2">
      <c r="A78" s="110" t="s">
        <v>62</v>
      </c>
      <c r="B78" s="110" t="s">
        <v>63</v>
      </c>
      <c r="C78" s="113" t="s">
        <v>65</v>
      </c>
      <c r="D78" s="113" t="s">
        <v>117</v>
      </c>
      <c r="E78" s="113" t="s">
        <v>118</v>
      </c>
      <c r="F78" s="113" t="s">
        <v>68</v>
      </c>
      <c r="G78" s="113" t="s">
        <v>119</v>
      </c>
      <c r="H78" s="113" t="s">
        <v>69</v>
      </c>
      <c r="I78" s="113" t="s">
        <v>74</v>
      </c>
      <c r="J78" s="113" t="s">
        <v>76</v>
      </c>
      <c r="K78" s="113" t="s">
        <v>75</v>
      </c>
      <c r="L78" s="113" t="s">
        <v>120</v>
      </c>
      <c r="M78" s="113" t="s">
        <v>121</v>
      </c>
      <c r="N78" s="113" t="s">
        <v>122</v>
      </c>
      <c r="O78" s="113" t="s">
        <v>123</v>
      </c>
      <c r="P78" s="113" t="s">
        <v>124</v>
      </c>
      <c r="Q78" s="113" t="s">
        <v>125</v>
      </c>
      <c r="R78" s="113" t="s">
        <v>126</v>
      </c>
    </row>
    <row r="79" spans="1:18" ht="10.15" customHeight="1" x14ac:dyDescent="0.2">
      <c r="A79" s="71">
        <v>16</v>
      </c>
      <c r="B79" s="107" t="s">
        <v>232</v>
      </c>
      <c r="C79" s="71">
        <v>1</v>
      </c>
      <c r="D79" s="71">
        <v>0</v>
      </c>
      <c r="E79" s="71">
        <v>1</v>
      </c>
      <c r="F79" s="71">
        <v>0</v>
      </c>
      <c r="G79" s="71">
        <v>0</v>
      </c>
      <c r="H79" s="71">
        <v>0</v>
      </c>
      <c r="I79" s="71">
        <v>0</v>
      </c>
      <c r="J79" s="71">
        <v>1</v>
      </c>
      <c r="K79" s="71">
        <v>0</v>
      </c>
      <c r="L79" s="71">
        <v>0</v>
      </c>
      <c r="M79" s="71">
        <v>0</v>
      </c>
      <c r="N79" s="71">
        <v>0</v>
      </c>
      <c r="O79" s="71">
        <v>0</v>
      </c>
      <c r="P79" s="71">
        <v>0</v>
      </c>
      <c r="Q79" s="78">
        <f t="shared" ref="Q79:Q86" si="40">7*(G79/E79)</f>
        <v>0</v>
      </c>
      <c r="R79" s="78">
        <f t="shared" ref="R79:R86" si="41">(H79+I79)/E79</f>
        <v>0</v>
      </c>
    </row>
    <row r="80" spans="1:18" ht="10.15" customHeight="1" x14ac:dyDescent="0.2">
      <c r="A80" s="71">
        <v>20</v>
      </c>
      <c r="B80" s="107" t="s">
        <v>240</v>
      </c>
      <c r="C80" s="71">
        <v>8</v>
      </c>
      <c r="D80" s="71">
        <v>7</v>
      </c>
      <c r="E80" s="71">
        <v>40</v>
      </c>
      <c r="F80" s="71">
        <v>25</v>
      </c>
      <c r="G80" s="71">
        <v>19</v>
      </c>
      <c r="H80" s="71">
        <v>42</v>
      </c>
      <c r="I80" s="71">
        <v>21</v>
      </c>
      <c r="J80" s="71">
        <v>5</v>
      </c>
      <c r="K80" s="71">
        <v>37</v>
      </c>
      <c r="L80" s="71">
        <v>6</v>
      </c>
      <c r="M80" s="71">
        <v>3</v>
      </c>
      <c r="N80" s="71">
        <v>3</v>
      </c>
      <c r="O80" s="71">
        <v>0</v>
      </c>
      <c r="P80" s="71">
        <v>0</v>
      </c>
      <c r="Q80" s="78">
        <f t="shared" si="40"/>
        <v>3.3249999999999997</v>
      </c>
      <c r="R80" s="78">
        <f t="shared" si="41"/>
        <v>1.575</v>
      </c>
    </row>
    <row r="81" spans="1:21" ht="10.15" customHeight="1" x14ac:dyDescent="0.2">
      <c r="A81" s="71">
        <v>6</v>
      </c>
      <c r="B81" s="107" t="s">
        <v>336</v>
      </c>
      <c r="C81" s="71">
        <v>7</v>
      </c>
      <c r="D81" s="71">
        <v>6</v>
      </c>
      <c r="E81" s="71">
        <v>29.33</v>
      </c>
      <c r="F81" s="71">
        <v>30</v>
      </c>
      <c r="G81" s="71">
        <v>14</v>
      </c>
      <c r="H81" s="71">
        <v>30</v>
      </c>
      <c r="I81" s="71">
        <v>17</v>
      </c>
      <c r="J81" s="71">
        <v>3</v>
      </c>
      <c r="K81" s="71">
        <v>19</v>
      </c>
      <c r="L81" s="71">
        <v>3</v>
      </c>
      <c r="M81" s="71">
        <v>4</v>
      </c>
      <c r="N81" s="71">
        <v>2</v>
      </c>
      <c r="O81" s="71">
        <v>0</v>
      </c>
      <c r="P81" s="71">
        <v>0</v>
      </c>
      <c r="Q81" s="78">
        <f t="shared" si="40"/>
        <v>3.3412887828162292</v>
      </c>
      <c r="R81" s="78">
        <f t="shared" si="41"/>
        <v>1.602454824411865</v>
      </c>
    </row>
    <row r="82" spans="1:21" ht="10.15" customHeight="1" x14ac:dyDescent="0.2">
      <c r="A82" s="71">
        <v>15</v>
      </c>
      <c r="B82" s="107" t="s">
        <v>244</v>
      </c>
      <c r="C82" s="71">
        <v>10</v>
      </c>
      <c r="D82" s="71">
        <v>8</v>
      </c>
      <c r="E82" s="71">
        <v>54</v>
      </c>
      <c r="F82" s="71">
        <v>46</v>
      </c>
      <c r="G82" s="71">
        <v>36</v>
      </c>
      <c r="H82" s="71">
        <v>79</v>
      </c>
      <c r="I82" s="71">
        <v>10</v>
      </c>
      <c r="J82" s="71">
        <v>6</v>
      </c>
      <c r="K82" s="71">
        <v>43</v>
      </c>
      <c r="L82" s="71">
        <v>7</v>
      </c>
      <c r="M82" s="71">
        <v>4</v>
      </c>
      <c r="N82" s="71">
        <v>3</v>
      </c>
      <c r="O82" s="71">
        <v>0</v>
      </c>
      <c r="P82" s="71">
        <v>0</v>
      </c>
      <c r="Q82" s="78">
        <f t="shared" si="40"/>
        <v>4.6666666666666661</v>
      </c>
      <c r="R82" s="78">
        <f t="shared" si="41"/>
        <v>1.6481481481481481</v>
      </c>
    </row>
    <row r="83" spans="1:21" ht="10.15" customHeight="1" x14ac:dyDescent="0.2">
      <c r="A83" s="71">
        <v>56</v>
      </c>
      <c r="B83" s="107" t="s">
        <v>235</v>
      </c>
      <c r="C83" s="71">
        <v>1</v>
      </c>
      <c r="D83" s="71">
        <v>0</v>
      </c>
      <c r="E83" s="79">
        <v>3.6659999999999999</v>
      </c>
      <c r="F83" s="71">
        <v>4</v>
      </c>
      <c r="G83" s="71">
        <v>3</v>
      </c>
      <c r="H83" s="71">
        <v>4</v>
      </c>
      <c r="I83" s="71">
        <v>4</v>
      </c>
      <c r="J83" s="71">
        <v>0</v>
      </c>
      <c r="K83" s="71">
        <v>0</v>
      </c>
      <c r="L83" s="71">
        <v>0</v>
      </c>
      <c r="M83" s="71">
        <v>0</v>
      </c>
      <c r="N83" s="71">
        <v>0</v>
      </c>
      <c r="O83" s="71">
        <v>0</v>
      </c>
      <c r="P83" s="71">
        <v>0</v>
      </c>
      <c r="Q83" s="78">
        <f t="shared" si="40"/>
        <v>5.728314238952537</v>
      </c>
      <c r="R83" s="78">
        <f t="shared" si="41"/>
        <v>2.1822149481723949</v>
      </c>
    </row>
    <row r="84" spans="1:21" ht="10.15" customHeight="1" x14ac:dyDescent="0.2">
      <c r="A84" s="71">
        <v>3</v>
      </c>
      <c r="B84" s="107" t="s">
        <v>337</v>
      </c>
      <c r="C84" s="71">
        <v>7</v>
      </c>
      <c r="D84" s="71">
        <v>4</v>
      </c>
      <c r="E84" s="71">
        <v>20</v>
      </c>
      <c r="F84" s="71">
        <v>25</v>
      </c>
      <c r="G84" s="71">
        <v>19</v>
      </c>
      <c r="H84" s="71">
        <v>36</v>
      </c>
      <c r="I84" s="71">
        <v>11</v>
      </c>
      <c r="J84" s="71">
        <v>1</v>
      </c>
      <c r="K84" s="71">
        <v>15</v>
      </c>
      <c r="L84" s="71">
        <v>0</v>
      </c>
      <c r="M84" s="71">
        <v>2</v>
      </c>
      <c r="N84" s="71">
        <v>2</v>
      </c>
      <c r="O84" s="71">
        <v>0</v>
      </c>
      <c r="P84" s="71">
        <v>0</v>
      </c>
      <c r="Q84" s="78">
        <f t="shared" si="40"/>
        <v>6.6499999999999995</v>
      </c>
      <c r="R84" s="78">
        <f t="shared" si="41"/>
        <v>2.35</v>
      </c>
    </row>
    <row r="85" spans="1:21" ht="10.15" customHeight="1" x14ac:dyDescent="0.2">
      <c r="A85" s="71">
        <v>14</v>
      </c>
      <c r="B85" s="107" t="s">
        <v>229</v>
      </c>
      <c r="C85" s="71">
        <v>4</v>
      </c>
      <c r="D85" s="71">
        <v>1</v>
      </c>
      <c r="E85" s="71">
        <v>10.67</v>
      </c>
      <c r="F85" s="71">
        <v>15</v>
      </c>
      <c r="G85" s="71">
        <v>11</v>
      </c>
      <c r="H85" s="71">
        <v>16</v>
      </c>
      <c r="I85" s="71">
        <v>13</v>
      </c>
      <c r="J85" s="71">
        <v>2</v>
      </c>
      <c r="K85" s="71">
        <v>12</v>
      </c>
      <c r="L85" s="71">
        <v>0</v>
      </c>
      <c r="M85" s="71">
        <v>1</v>
      </c>
      <c r="N85" s="71">
        <v>1</v>
      </c>
      <c r="O85" s="71">
        <v>0</v>
      </c>
      <c r="P85" s="71">
        <v>0</v>
      </c>
      <c r="Q85" s="78">
        <f t="shared" si="40"/>
        <v>7.2164948453608257</v>
      </c>
      <c r="R85" s="78">
        <f t="shared" si="41"/>
        <v>2.7179006560449861</v>
      </c>
    </row>
    <row r="86" spans="1:21" ht="10.15" customHeight="1" x14ac:dyDescent="0.2">
      <c r="A86" s="71">
        <v>22</v>
      </c>
      <c r="B86" s="107" t="s">
        <v>239</v>
      </c>
      <c r="C86" s="71">
        <v>2</v>
      </c>
      <c r="D86" s="71">
        <v>0</v>
      </c>
      <c r="E86" s="79">
        <v>1.333</v>
      </c>
      <c r="F86" s="71">
        <v>9</v>
      </c>
      <c r="G86" s="71">
        <v>6</v>
      </c>
      <c r="H86" s="71">
        <v>4</v>
      </c>
      <c r="I86" s="71">
        <v>4</v>
      </c>
      <c r="J86" s="71">
        <v>0</v>
      </c>
      <c r="K86" s="71">
        <v>1</v>
      </c>
      <c r="L86" s="71">
        <v>0</v>
      </c>
      <c r="M86" s="71">
        <v>0</v>
      </c>
      <c r="N86" s="71">
        <v>0</v>
      </c>
      <c r="O86" s="71">
        <v>0</v>
      </c>
      <c r="P86" s="71">
        <v>0</v>
      </c>
      <c r="Q86" s="78">
        <f t="shared" si="40"/>
        <v>31.507876969242314</v>
      </c>
      <c r="R86" s="78">
        <f t="shared" si="41"/>
        <v>6.0015003750937739</v>
      </c>
    </row>
    <row r="87" spans="1:21" ht="10.15" customHeight="1" x14ac:dyDescent="0.2">
      <c r="A87" s="179"/>
      <c r="B87" s="180" t="s">
        <v>110</v>
      </c>
      <c r="C87" s="179">
        <v>28</v>
      </c>
      <c r="D87" s="179">
        <v>28</v>
      </c>
      <c r="E87" s="179">
        <f t="shared" ref="E87:P87" si="42">SUM(E79:E86)</f>
        <v>159.99899999999997</v>
      </c>
      <c r="F87" s="179">
        <f t="shared" si="42"/>
        <v>154</v>
      </c>
      <c r="G87" s="179">
        <f t="shared" si="42"/>
        <v>108</v>
      </c>
      <c r="H87" s="179">
        <f t="shared" si="42"/>
        <v>211</v>
      </c>
      <c r="I87" s="179">
        <f t="shared" si="42"/>
        <v>80</v>
      </c>
      <c r="J87" s="179">
        <f t="shared" si="42"/>
        <v>18</v>
      </c>
      <c r="K87" s="179">
        <f t="shared" si="42"/>
        <v>127</v>
      </c>
      <c r="L87" s="179">
        <f t="shared" si="42"/>
        <v>16</v>
      </c>
      <c r="M87" s="179">
        <f t="shared" si="42"/>
        <v>14</v>
      </c>
      <c r="N87" s="179">
        <f t="shared" si="42"/>
        <v>11</v>
      </c>
      <c r="O87" s="179">
        <f t="shared" si="42"/>
        <v>0</v>
      </c>
      <c r="P87" s="179">
        <f t="shared" si="42"/>
        <v>0</v>
      </c>
      <c r="Q87" s="166">
        <f>7*(G87/E87)</f>
        <v>4.7250295314345729</v>
      </c>
      <c r="R87" s="166">
        <f>(H87+I87)/E87</f>
        <v>1.8187613672585456</v>
      </c>
    </row>
    <row r="88" spans="1:21" ht="11.25" customHeight="1" x14ac:dyDescent="0.2">
      <c r="S88" s="157" t="s">
        <v>19</v>
      </c>
    </row>
    <row r="89" spans="1:21" ht="16.5" x14ac:dyDescent="0.25">
      <c r="A89" s="161" t="s">
        <v>562</v>
      </c>
    </row>
    <row r="90" spans="1:21" ht="10.15" customHeight="1" x14ac:dyDescent="0.2">
      <c r="A90" s="105" t="s">
        <v>62</v>
      </c>
      <c r="B90" s="105" t="s">
        <v>63</v>
      </c>
      <c r="C90" s="192" t="s">
        <v>64</v>
      </c>
      <c r="D90" s="192" t="s">
        <v>65</v>
      </c>
      <c r="E90" s="192" t="s">
        <v>67</v>
      </c>
      <c r="F90" s="192" t="s">
        <v>68</v>
      </c>
      <c r="G90" s="192" t="s">
        <v>69</v>
      </c>
      <c r="H90" s="192" t="s">
        <v>70</v>
      </c>
      <c r="I90" s="192" t="s">
        <v>71</v>
      </c>
      <c r="J90" s="192" t="s">
        <v>72</v>
      </c>
      <c r="K90" s="192" t="s">
        <v>73</v>
      </c>
      <c r="L90" s="192" t="s">
        <v>74</v>
      </c>
      <c r="M90" s="192" t="s">
        <v>75</v>
      </c>
      <c r="N90" s="192" t="s">
        <v>76</v>
      </c>
      <c r="O90" s="192" t="s">
        <v>77</v>
      </c>
      <c r="P90" s="192" t="s">
        <v>78</v>
      </c>
      <c r="Q90" s="192" t="s">
        <v>79</v>
      </c>
      <c r="R90" s="192" t="s">
        <v>80</v>
      </c>
      <c r="S90" s="192" t="s">
        <v>81</v>
      </c>
      <c r="T90" s="192" t="s">
        <v>82</v>
      </c>
      <c r="U90" s="192" t="s">
        <v>83</v>
      </c>
    </row>
    <row r="91" spans="1:21" ht="10.15" customHeight="1" x14ac:dyDescent="0.2">
      <c r="A91" s="191"/>
      <c r="B91" s="107" t="s">
        <v>320</v>
      </c>
      <c r="C91" s="193">
        <f t="shared" ref="C91:C107" si="43">G91/E91</f>
        <v>0.5</v>
      </c>
      <c r="D91" s="194">
        <v>1</v>
      </c>
      <c r="E91" s="194">
        <v>2</v>
      </c>
      <c r="F91" s="194">
        <v>0</v>
      </c>
      <c r="G91" s="194">
        <v>1</v>
      </c>
      <c r="H91" s="194">
        <v>0</v>
      </c>
      <c r="I91" s="194">
        <v>0</v>
      </c>
      <c r="J91" s="194">
        <v>0</v>
      </c>
      <c r="K91" s="194">
        <v>1</v>
      </c>
      <c r="L91" s="194">
        <v>0</v>
      </c>
      <c r="M91" s="194">
        <v>1</v>
      </c>
      <c r="N91" s="194">
        <v>0</v>
      </c>
      <c r="O91" s="194">
        <v>0</v>
      </c>
      <c r="P91" s="194">
        <v>0</v>
      </c>
      <c r="Q91" s="194">
        <v>0</v>
      </c>
      <c r="R91" s="194">
        <v>0</v>
      </c>
      <c r="S91" s="193">
        <f t="shared" ref="S91:S106" si="44">(G91+L91+N91)/(E91+L91+N91+Q91+R91)</f>
        <v>0.5</v>
      </c>
      <c r="T91" s="193">
        <f t="shared" ref="T91:T106" si="45">(G91+H91+2*I91+3*J91)/E91</f>
        <v>0.5</v>
      </c>
      <c r="U91" s="193">
        <f t="shared" ref="U91:U106" si="46">S91+T91</f>
        <v>1</v>
      </c>
    </row>
    <row r="92" spans="1:21" ht="10.15" customHeight="1" x14ac:dyDescent="0.2">
      <c r="A92" s="191">
        <v>14</v>
      </c>
      <c r="B92" s="168" t="s">
        <v>306</v>
      </c>
      <c r="C92" s="193">
        <f t="shared" si="43"/>
        <v>0.39285714285714285</v>
      </c>
      <c r="D92" s="194">
        <v>13</v>
      </c>
      <c r="E92" s="194">
        <v>28</v>
      </c>
      <c r="F92" s="194">
        <v>7</v>
      </c>
      <c r="G92" s="194">
        <v>11</v>
      </c>
      <c r="H92" s="194">
        <v>3</v>
      </c>
      <c r="I92" s="194">
        <v>1</v>
      </c>
      <c r="J92" s="194">
        <v>2</v>
      </c>
      <c r="K92" s="194">
        <v>12</v>
      </c>
      <c r="L92" s="194">
        <v>1</v>
      </c>
      <c r="M92" s="194">
        <v>3</v>
      </c>
      <c r="N92" s="194">
        <v>5</v>
      </c>
      <c r="O92" s="194">
        <v>2</v>
      </c>
      <c r="P92" s="194">
        <v>0</v>
      </c>
      <c r="Q92" s="194">
        <v>0</v>
      </c>
      <c r="R92" s="194">
        <v>1</v>
      </c>
      <c r="S92" s="193">
        <f t="shared" si="44"/>
        <v>0.48571428571428571</v>
      </c>
      <c r="T92" s="193">
        <f t="shared" si="45"/>
        <v>0.7857142857142857</v>
      </c>
      <c r="U92" s="193">
        <f t="shared" si="46"/>
        <v>1.2714285714285714</v>
      </c>
    </row>
    <row r="93" spans="1:21" ht="10.15" customHeight="1" x14ac:dyDescent="0.2">
      <c r="A93" s="191">
        <v>15</v>
      </c>
      <c r="B93" s="168" t="s">
        <v>328</v>
      </c>
      <c r="C93" s="193">
        <f t="shared" si="43"/>
        <v>0.37789661319073081</v>
      </c>
      <c r="D93" s="194">
        <v>233</v>
      </c>
      <c r="E93" s="194">
        <v>561</v>
      </c>
      <c r="F93" s="194">
        <v>170</v>
      </c>
      <c r="G93" s="194">
        <v>212</v>
      </c>
      <c r="H93" s="194">
        <v>18</v>
      </c>
      <c r="I93" s="194">
        <v>0</v>
      </c>
      <c r="J93" s="194">
        <v>3</v>
      </c>
      <c r="K93" s="194">
        <v>139</v>
      </c>
      <c r="L93" s="194">
        <v>110</v>
      </c>
      <c r="M93" s="194">
        <v>40</v>
      </c>
      <c r="N93" s="194">
        <v>17</v>
      </c>
      <c r="O93" s="194">
        <v>20</v>
      </c>
      <c r="P93" s="194">
        <v>4</v>
      </c>
      <c r="Q93" s="194">
        <v>2</v>
      </c>
      <c r="R93" s="194">
        <v>8</v>
      </c>
      <c r="S93" s="193">
        <f t="shared" si="44"/>
        <v>0.48567335243553006</v>
      </c>
      <c r="T93" s="193">
        <f t="shared" si="45"/>
        <v>0.42602495543672014</v>
      </c>
      <c r="U93" s="193">
        <f t="shared" si="46"/>
        <v>0.91169830787225026</v>
      </c>
    </row>
    <row r="94" spans="1:21" ht="10.15" customHeight="1" x14ac:dyDescent="0.2">
      <c r="A94" s="191">
        <v>4</v>
      </c>
      <c r="B94" s="168" t="s">
        <v>329</v>
      </c>
      <c r="C94" s="193">
        <f t="shared" si="43"/>
        <v>0.34243458475540389</v>
      </c>
      <c r="D94" s="194">
        <v>343</v>
      </c>
      <c r="E94" s="194">
        <v>879</v>
      </c>
      <c r="F94" s="194">
        <v>259</v>
      </c>
      <c r="G94" s="194">
        <v>301</v>
      </c>
      <c r="H94" s="194">
        <v>65</v>
      </c>
      <c r="I94" s="194">
        <v>9</v>
      </c>
      <c r="J94" s="194">
        <v>28</v>
      </c>
      <c r="K94" s="194">
        <v>193</v>
      </c>
      <c r="L94" s="194">
        <v>136</v>
      </c>
      <c r="M94" s="194">
        <v>142</v>
      </c>
      <c r="N94" s="194">
        <v>42</v>
      </c>
      <c r="O94" s="194">
        <v>44</v>
      </c>
      <c r="P94" s="194">
        <v>3</v>
      </c>
      <c r="Q94" s="194">
        <v>1</v>
      </c>
      <c r="R94" s="194">
        <v>11</v>
      </c>
      <c r="S94" s="193">
        <f t="shared" si="44"/>
        <v>0.44808231992516373</v>
      </c>
      <c r="T94" s="193">
        <f t="shared" si="45"/>
        <v>0.53242320819112632</v>
      </c>
      <c r="U94" s="193">
        <f t="shared" si="46"/>
        <v>0.98050552811628999</v>
      </c>
    </row>
    <row r="95" spans="1:21" ht="10.15" customHeight="1" x14ac:dyDescent="0.2">
      <c r="A95" s="191">
        <v>56</v>
      </c>
      <c r="B95" s="168" t="s">
        <v>323</v>
      </c>
      <c r="C95" s="193">
        <f t="shared" si="43"/>
        <v>0.34210526315789475</v>
      </c>
      <c r="D95" s="194">
        <v>13</v>
      </c>
      <c r="E95" s="194">
        <v>38</v>
      </c>
      <c r="F95" s="194">
        <v>10</v>
      </c>
      <c r="G95" s="194">
        <v>13</v>
      </c>
      <c r="H95" s="194">
        <v>0</v>
      </c>
      <c r="I95" s="194">
        <v>1</v>
      </c>
      <c r="J95" s="194">
        <v>0</v>
      </c>
      <c r="K95" s="194">
        <v>4</v>
      </c>
      <c r="L95" s="194">
        <v>4</v>
      </c>
      <c r="M95" s="194">
        <v>5</v>
      </c>
      <c r="N95" s="194">
        <v>2</v>
      </c>
      <c r="O95" s="194">
        <v>4</v>
      </c>
      <c r="P95" s="194">
        <v>0</v>
      </c>
      <c r="Q95" s="194">
        <v>0</v>
      </c>
      <c r="R95" s="194">
        <v>0</v>
      </c>
      <c r="S95" s="193">
        <f t="shared" si="44"/>
        <v>0.43181818181818182</v>
      </c>
      <c r="T95" s="193">
        <f t="shared" si="45"/>
        <v>0.39473684210526316</v>
      </c>
      <c r="U95" s="193">
        <f t="shared" si="46"/>
        <v>0.82655502392344493</v>
      </c>
    </row>
    <row r="96" spans="1:21" ht="10.15" customHeight="1" x14ac:dyDescent="0.2">
      <c r="A96" s="191">
        <v>16</v>
      </c>
      <c r="B96" s="168" t="s">
        <v>322</v>
      </c>
      <c r="C96" s="193">
        <f t="shared" si="43"/>
        <v>0.33636363636363636</v>
      </c>
      <c r="D96" s="194">
        <v>84</v>
      </c>
      <c r="E96" s="194">
        <v>220</v>
      </c>
      <c r="F96" s="194">
        <v>62</v>
      </c>
      <c r="G96" s="194">
        <v>74</v>
      </c>
      <c r="H96" s="194">
        <v>13</v>
      </c>
      <c r="I96" s="194">
        <v>3</v>
      </c>
      <c r="J96" s="194">
        <v>2</v>
      </c>
      <c r="K96" s="194">
        <v>43</v>
      </c>
      <c r="L96" s="194">
        <v>23</v>
      </c>
      <c r="M96" s="194">
        <v>18</v>
      </c>
      <c r="N96" s="194">
        <v>4</v>
      </c>
      <c r="O96" s="194">
        <v>17</v>
      </c>
      <c r="P96" s="194">
        <v>7</v>
      </c>
      <c r="Q96" s="194">
        <v>0</v>
      </c>
      <c r="R96" s="194">
        <v>3</v>
      </c>
      <c r="S96" s="193">
        <f t="shared" si="44"/>
        <v>0.40400000000000003</v>
      </c>
      <c r="T96" s="193">
        <f t="shared" si="45"/>
        <v>0.45</v>
      </c>
      <c r="U96" s="193">
        <f t="shared" si="46"/>
        <v>0.85400000000000009</v>
      </c>
    </row>
    <row r="97" spans="1:21" ht="10.15" customHeight="1" x14ac:dyDescent="0.2">
      <c r="A97" s="191">
        <v>11</v>
      </c>
      <c r="B97" s="168" t="s">
        <v>321</v>
      </c>
      <c r="C97" s="193">
        <f t="shared" si="43"/>
        <v>0.33297297297297296</v>
      </c>
      <c r="D97" s="194">
        <v>375</v>
      </c>
      <c r="E97" s="194">
        <v>925</v>
      </c>
      <c r="F97" s="194">
        <v>197</v>
      </c>
      <c r="G97" s="194">
        <v>308</v>
      </c>
      <c r="H97" s="194">
        <v>76</v>
      </c>
      <c r="I97" s="194">
        <v>5</v>
      </c>
      <c r="J97" s="194">
        <v>19</v>
      </c>
      <c r="K97" s="194">
        <v>233</v>
      </c>
      <c r="L97" s="194">
        <v>136</v>
      </c>
      <c r="M97" s="194">
        <v>180</v>
      </c>
      <c r="N97" s="194">
        <v>34</v>
      </c>
      <c r="O97" s="194">
        <v>16</v>
      </c>
      <c r="P97" s="194">
        <v>2</v>
      </c>
      <c r="Q97" s="194">
        <v>1</v>
      </c>
      <c r="R97" s="194">
        <v>22</v>
      </c>
      <c r="S97" s="193">
        <f t="shared" si="44"/>
        <v>0.42754919499105548</v>
      </c>
      <c r="T97" s="193">
        <f t="shared" si="45"/>
        <v>0.48756756756756758</v>
      </c>
      <c r="U97" s="193">
        <f t="shared" si="46"/>
        <v>0.91511676255862306</v>
      </c>
    </row>
    <row r="98" spans="1:21" ht="10.15" customHeight="1" x14ac:dyDescent="0.2">
      <c r="A98" s="191">
        <v>40</v>
      </c>
      <c r="B98" s="168" t="s">
        <v>324</v>
      </c>
      <c r="C98" s="193">
        <f t="shared" si="43"/>
        <v>0.32800000000000001</v>
      </c>
      <c r="D98" s="194">
        <v>228</v>
      </c>
      <c r="E98" s="194">
        <v>625</v>
      </c>
      <c r="F98" s="194">
        <v>125</v>
      </c>
      <c r="G98" s="194">
        <v>205</v>
      </c>
      <c r="H98" s="194">
        <v>52</v>
      </c>
      <c r="I98" s="194">
        <v>1</v>
      </c>
      <c r="J98" s="194">
        <v>5</v>
      </c>
      <c r="K98" s="194">
        <v>107</v>
      </c>
      <c r="L98" s="194">
        <v>56</v>
      </c>
      <c r="M98" s="194">
        <v>73</v>
      </c>
      <c r="N98" s="194">
        <v>8</v>
      </c>
      <c r="O98" s="194">
        <v>26</v>
      </c>
      <c r="P98" s="194">
        <v>4</v>
      </c>
      <c r="Q98" s="194">
        <v>1</v>
      </c>
      <c r="R98" s="194">
        <v>7</v>
      </c>
      <c r="S98" s="193">
        <f t="shared" si="44"/>
        <v>0.38593974175035867</v>
      </c>
      <c r="T98" s="193">
        <f t="shared" si="45"/>
        <v>0.43840000000000001</v>
      </c>
      <c r="U98" s="193">
        <f t="shared" si="46"/>
        <v>0.82433974175035862</v>
      </c>
    </row>
    <row r="99" spans="1:21" ht="10.15" customHeight="1" x14ac:dyDescent="0.2">
      <c r="A99" s="191">
        <v>22</v>
      </c>
      <c r="B99" s="168" t="s">
        <v>325</v>
      </c>
      <c r="C99" s="193">
        <f t="shared" si="43"/>
        <v>0.3235294117647059</v>
      </c>
      <c r="D99" s="194">
        <v>67</v>
      </c>
      <c r="E99" s="194">
        <v>170</v>
      </c>
      <c r="F99" s="194">
        <v>37</v>
      </c>
      <c r="G99" s="194">
        <v>55</v>
      </c>
      <c r="H99" s="194">
        <v>16</v>
      </c>
      <c r="I99" s="194">
        <v>1</v>
      </c>
      <c r="J99" s="194">
        <v>1</v>
      </c>
      <c r="K99" s="194">
        <v>39</v>
      </c>
      <c r="L99" s="194">
        <v>22</v>
      </c>
      <c r="M99" s="194">
        <v>23</v>
      </c>
      <c r="N99" s="194">
        <v>3</v>
      </c>
      <c r="O99" s="194">
        <v>7</v>
      </c>
      <c r="P99" s="194">
        <v>2</v>
      </c>
      <c r="Q99" s="194">
        <v>0</v>
      </c>
      <c r="R99" s="194">
        <v>1</v>
      </c>
      <c r="S99" s="193">
        <f t="shared" si="44"/>
        <v>0.40816326530612246</v>
      </c>
      <c r="T99" s="193">
        <f t="shared" si="45"/>
        <v>0.44705882352941179</v>
      </c>
      <c r="U99" s="193">
        <f t="shared" si="46"/>
        <v>0.85522208883553419</v>
      </c>
    </row>
    <row r="100" spans="1:21" ht="10.15" customHeight="1" x14ac:dyDescent="0.2">
      <c r="A100" s="191">
        <v>20</v>
      </c>
      <c r="B100" s="168" t="s">
        <v>326</v>
      </c>
      <c r="C100" s="193">
        <f t="shared" si="43"/>
        <v>0.29113924050632911</v>
      </c>
      <c r="D100" s="194">
        <v>71</v>
      </c>
      <c r="E100" s="194">
        <v>158</v>
      </c>
      <c r="F100" s="194">
        <v>26</v>
      </c>
      <c r="G100" s="194">
        <v>46</v>
      </c>
      <c r="H100" s="194">
        <v>3</v>
      </c>
      <c r="I100" s="194">
        <v>1</v>
      </c>
      <c r="J100" s="194">
        <v>0</v>
      </c>
      <c r="K100" s="194">
        <v>31</v>
      </c>
      <c r="L100" s="194">
        <v>23</v>
      </c>
      <c r="M100" s="194">
        <v>29</v>
      </c>
      <c r="N100" s="194">
        <v>3</v>
      </c>
      <c r="O100" s="194">
        <v>4</v>
      </c>
      <c r="P100" s="194">
        <v>1</v>
      </c>
      <c r="Q100" s="194">
        <v>0</v>
      </c>
      <c r="R100" s="194">
        <v>3</v>
      </c>
      <c r="S100" s="193">
        <f t="shared" si="44"/>
        <v>0.38502673796791442</v>
      </c>
      <c r="T100" s="193">
        <f t="shared" si="45"/>
        <v>0.32278481012658228</v>
      </c>
      <c r="U100" s="193">
        <f t="shared" si="46"/>
        <v>0.70781154809449665</v>
      </c>
    </row>
    <row r="101" spans="1:21" ht="10.15" customHeight="1" x14ac:dyDescent="0.2">
      <c r="A101" s="191">
        <v>24</v>
      </c>
      <c r="B101" s="168" t="s">
        <v>331</v>
      </c>
      <c r="C101" s="193">
        <f t="shared" si="43"/>
        <v>0.27529761904761907</v>
      </c>
      <c r="D101" s="194">
        <v>314</v>
      </c>
      <c r="E101" s="194">
        <v>672</v>
      </c>
      <c r="F101" s="194">
        <v>142</v>
      </c>
      <c r="G101" s="194">
        <v>185</v>
      </c>
      <c r="H101" s="194">
        <v>19</v>
      </c>
      <c r="I101" s="194">
        <v>2</v>
      </c>
      <c r="J101" s="194">
        <v>1</v>
      </c>
      <c r="K101" s="194">
        <v>82</v>
      </c>
      <c r="L101" s="194">
        <v>117</v>
      </c>
      <c r="M101" s="194">
        <v>110</v>
      </c>
      <c r="N101" s="194">
        <v>18</v>
      </c>
      <c r="O101" s="194">
        <v>58</v>
      </c>
      <c r="P101" s="194">
        <v>4</v>
      </c>
      <c r="Q101" s="194">
        <v>3</v>
      </c>
      <c r="R101" s="194">
        <v>4</v>
      </c>
      <c r="S101" s="193">
        <f t="shared" si="44"/>
        <v>0.3931203931203931</v>
      </c>
      <c r="T101" s="193">
        <f t="shared" si="45"/>
        <v>0.31398809523809523</v>
      </c>
      <c r="U101" s="193">
        <f t="shared" si="46"/>
        <v>0.70710848835848839</v>
      </c>
    </row>
    <row r="102" spans="1:21" ht="10.15" customHeight="1" x14ac:dyDescent="0.2">
      <c r="A102" s="191">
        <v>6</v>
      </c>
      <c r="B102" s="168" t="s">
        <v>330</v>
      </c>
      <c r="C102" s="193">
        <f t="shared" si="43"/>
        <v>0.22477064220183487</v>
      </c>
      <c r="D102" s="194">
        <v>366</v>
      </c>
      <c r="E102" s="194">
        <v>654</v>
      </c>
      <c r="F102" s="194">
        <v>170</v>
      </c>
      <c r="G102" s="194">
        <v>147</v>
      </c>
      <c r="H102" s="194">
        <v>25</v>
      </c>
      <c r="I102" s="194">
        <v>8</v>
      </c>
      <c r="J102" s="194">
        <v>20</v>
      </c>
      <c r="K102" s="194">
        <v>100</v>
      </c>
      <c r="L102" s="194">
        <v>146</v>
      </c>
      <c r="M102" s="194">
        <v>304</v>
      </c>
      <c r="N102" s="194">
        <v>37</v>
      </c>
      <c r="O102" s="194">
        <v>72</v>
      </c>
      <c r="P102" s="194">
        <v>7</v>
      </c>
      <c r="Q102" s="194">
        <v>3</v>
      </c>
      <c r="R102" s="194">
        <v>7</v>
      </c>
      <c r="S102" s="193">
        <f t="shared" si="44"/>
        <v>0.38961038961038963</v>
      </c>
      <c r="T102" s="193">
        <f t="shared" si="45"/>
        <v>0.37920489296636084</v>
      </c>
      <c r="U102" s="193">
        <f t="shared" si="46"/>
        <v>0.76881528257675047</v>
      </c>
    </row>
    <row r="103" spans="1:21" ht="10.15" customHeight="1" x14ac:dyDescent="0.2">
      <c r="A103" s="191">
        <v>3</v>
      </c>
      <c r="B103" s="168" t="s">
        <v>333</v>
      </c>
      <c r="C103" s="193">
        <f t="shared" si="43"/>
        <v>0.21699196326061998</v>
      </c>
      <c r="D103" s="194">
        <v>392</v>
      </c>
      <c r="E103" s="194">
        <v>871</v>
      </c>
      <c r="F103" s="194">
        <v>107</v>
      </c>
      <c r="G103" s="194">
        <v>189</v>
      </c>
      <c r="H103" s="194">
        <v>23</v>
      </c>
      <c r="I103" s="194">
        <v>1</v>
      </c>
      <c r="J103" s="194">
        <v>1</v>
      </c>
      <c r="K103" s="194">
        <v>120</v>
      </c>
      <c r="L103" s="194">
        <v>117</v>
      </c>
      <c r="M103" s="194">
        <v>152</v>
      </c>
      <c r="N103" s="194">
        <v>19</v>
      </c>
      <c r="O103" s="194">
        <v>4</v>
      </c>
      <c r="P103" s="194">
        <v>3</v>
      </c>
      <c r="Q103" s="194">
        <v>3</v>
      </c>
      <c r="R103" s="194">
        <v>6</v>
      </c>
      <c r="S103" s="193">
        <f t="shared" si="44"/>
        <v>0.31988188976377951</v>
      </c>
      <c r="T103" s="193">
        <f t="shared" si="45"/>
        <v>0.24913892078071181</v>
      </c>
      <c r="U103" s="193">
        <f t="shared" si="46"/>
        <v>0.56902081054449138</v>
      </c>
    </row>
    <row r="104" spans="1:21" ht="10.15" customHeight="1" x14ac:dyDescent="0.2">
      <c r="A104" s="191">
        <v>17</v>
      </c>
      <c r="B104" s="168" t="s">
        <v>327</v>
      </c>
      <c r="C104" s="193">
        <f t="shared" si="43"/>
        <v>0.20435510887772193</v>
      </c>
      <c r="D104" s="194">
        <v>256</v>
      </c>
      <c r="E104" s="194">
        <v>597</v>
      </c>
      <c r="F104" s="194">
        <v>103</v>
      </c>
      <c r="G104" s="194">
        <v>122</v>
      </c>
      <c r="H104" s="194">
        <v>14</v>
      </c>
      <c r="I104" s="194">
        <v>0</v>
      </c>
      <c r="J104" s="194">
        <v>0</v>
      </c>
      <c r="K104" s="194">
        <v>54</v>
      </c>
      <c r="L104" s="194">
        <v>85</v>
      </c>
      <c r="M104" s="194">
        <v>135</v>
      </c>
      <c r="N104" s="194">
        <v>7</v>
      </c>
      <c r="O104" s="194">
        <v>36</v>
      </c>
      <c r="P104" s="194">
        <v>6</v>
      </c>
      <c r="Q104" s="194">
        <v>1</v>
      </c>
      <c r="R104" s="194">
        <v>8</v>
      </c>
      <c r="S104" s="193">
        <f t="shared" si="44"/>
        <v>0.30659025787965616</v>
      </c>
      <c r="T104" s="193">
        <f t="shared" si="45"/>
        <v>0.22780569514237856</v>
      </c>
      <c r="U104" s="193">
        <f t="shared" si="46"/>
        <v>0.53439595302203469</v>
      </c>
    </row>
    <row r="105" spans="1:21" ht="10.15" customHeight="1" x14ac:dyDescent="0.2">
      <c r="A105" s="191">
        <v>44</v>
      </c>
      <c r="B105" s="168" t="s">
        <v>308</v>
      </c>
      <c r="C105" s="193">
        <f t="shared" si="43"/>
        <v>0.19935170178282011</v>
      </c>
      <c r="D105" s="194">
        <v>297</v>
      </c>
      <c r="E105" s="194">
        <v>617</v>
      </c>
      <c r="F105" s="194">
        <v>94</v>
      </c>
      <c r="G105" s="194">
        <v>123</v>
      </c>
      <c r="H105" s="194">
        <v>7</v>
      </c>
      <c r="I105" s="194">
        <v>4</v>
      </c>
      <c r="J105" s="194">
        <v>0</v>
      </c>
      <c r="K105" s="194">
        <v>65</v>
      </c>
      <c r="L105" s="194">
        <v>107</v>
      </c>
      <c r="M105" s="194">
        <v>166</v>
      </c>
      <c r="N105" s="194">
        <v>5</v>
      </c>
      <c r="O105" s="194">
        <v>10</v>
      </c>
      <c r="P105" s="194">
        <v>0</v>
      </c>
      <c r="Q105" s="194">
        <v>2</v>
      </c>
      <c r="R105" s="194">
        <v>0</v>
      </c>
      <c r="S105" s="193">
        <f t="shared" si="44"/>
        <v>0.32147742818057456</v>
      </c>
      <c r="T105" s="193">
        <f t="shared" si="45"/>
        <v>0.22366288492706646</v>
      </c>
      <c r="U105" s="193">
        <f t="shared" si="46"/>
        <v>0.54514031310764099</v>
      </c>
    </row>
    <row r="106" spans="1:21" ht="10.15" customHeight="1" x14ac:dyDescent="0.2">
      <c r="A106" s="191">
        <v>1</v>
      </c>
      <c r="B106" s="168" t="s">
        <v>332</v>
      </c>
      <c r="C106" s="193">
        <f t="shared" si="43"/>
        <v>0.14705882352941177</v>
      </c>
      <c r="D106" s="194">
        <v>18</v>
      </c>
      <c r="E106" s="194">
        <v>34</v>
      </c>
      <c r="F106" s="194">
        <v>11</v>
      </c>
      <c r="G106" s="194">
        <v>5</v>
      </c>
      <c r="H106" s="194">
        <v>0</v>
      </c>
      <c r="I106" s="194">
        <v>0</v>
      </c>
      <c r="J106" s="194">
        <v>0</v>
      </c>
      <c r="K106" s="194">
        <v>3</v>
      </c>
      <c r="L106" s="194">
        <v>6</v>
      </c>
      <c r="M106" s="194">
        <v>7</v>
      </c>
      <c r="N106" s="194">
        <v>3</v>
      </c>
      <c r="O106" s="194">
        <v>5</v>
      </c>
      <c r="P106" s="194">
        <v>0</v>
      </c>
      <c r="Q106" s="194">
        <v>1</v>
      </c>
      <c r="R106" s="194">
        <v>1</v>
      </c>
      <c r="S106" s="193">
        <f t="shared" si="44"/>
        <v>0.31111111111111112</v>
      </c>
      <c r="T106" s="193">
        <f t="shared" si="45"/>
        <v>0.14705882352941177</v>
      </c>
      <c r="U106" s="193">
        <f t="shared" si="46"/>
        <v>0.45816993464052291</v>
      </c>
    </row>
    <row r="107" spans="1:21" ht="10.15" customHeight="1" x14ac:dyDescent="0.2">
      <c r="A107" s="179"/>
      <c r="B107" s="180" t="s">
        <v>110</v>
      </c>
      <c r="C107" s="195">
        <f t="shared" si="43"/>
        <v>0.28322223798042828</v>
      </c>
      <c r="D107" s="196" t="s">
        <v>19</v>
      </c>
      <c r="E107" s="196">
        <f t="shared" ref="E107" si="47">SUM(E91:E106)</f>
        <v>7051</v>
      </c>
      <c r="F107" s="196">
        <f t="shared" ref="F107" si="48">SUM(F91:F106)</f>
        <v>1520</v>
      </c>
      <c r="G107" s="196">
        <f t="shared" ref="G107" si="49">SUM(G91:G106)</f>
        <v>1997</v>
      </c>
      <c r="H107" s="196">
        <f t="shared" ref="H107" si="50">SUM(H91:H106)</f>
        <v>334</v>
      </c>
      <c r="I107" s="196">
        <f t="shared" ref="I107" si="51">SUM(I91:I106)</f>
        <v>37</v>
      </c>
      <c r="J107" s="196">
        <f t="shared" ref="J107" si="52">SUM(J91:J106)</f>
        <v>82</v>
      </c>
      <c r="K107" s="196">
        <f t="shared" ref="K107" si="53">SUM(K91:K106)</f>
        <v>1226</v>
      </c>
      <c r="L107" s="196">
        <f t="shared" ref="L107" si="54">SUM(L91:L106)</f>
        <v>1089</v>
      </c>
      <c r="M107" s="196">
        <f t="shared" ref="M107" si="55">SUM(M91:M106)</f>
        <v>1388</v>
      </c>
      <c r="N107" s="196">
        <f t="shared" ref="N107" si="56">SUM(N91:N106)</f>
        <v>207</v>
      </c>
      <c r="O107" s="196">
        <f t="shared" ref="O107" si="57">SUM(O91:O106)</f>
        <v>325</v>
      </c>
      <c r="P107" s="196">
        <f t="shared" ref="P107" si="58">SUM(P91:P106)</f>
        <v>43</v>
      </c>
      <c r="Q107" s="196">
        <f t="shared" ref="Q107" si="59">SUM(Q91:Q106)</f>
        <v>18</v>
      </c>
      <c r="R107" s="196">
        <f t="shared" ref="R107" si="60">SUM(R91:R106)</f>
        <v>82</v>
      </c>
      <c r="S107" s="195">
        <f t="shared" ref="S107" si="61">(G107+L107+N107)/(E107+L107+N107+Q107+R107)</f>
        <v>0.38984254765005327</v>
      </c>
      <c r="T107" s="195">
        <f t="shared" ref="T107" si="62">(G107+H107+2*I107+3*J107)/E107</f>
        <v>0.37597503900156004</v>
      </c>
      <c r="U107" s="195">
        <f t="shared" ref="U107" si="63">S107+T107</f>
        <v>0.76581758665161326</v>
      </c>
    </row>
    <row r="108" spans="1:21" ht="11.25" customHeight="1" x14ac:dyDescent="0.2"/>
    <row r="109" spans="1:21" ht="16.5" x14ac:dyDescent="0.25">
      <c r="A109" s="161" t="s">
        <v>564</v>
      </c>
    </row>
    <row r="110" spans="1:21" ht="10.15" customHeight="1" x14ac:dyDescent="0.2">
      <c r="A110" s="76" t="s">
        <v>62</v>
      </c>
      <c r="B110" s="76" t="s">
        <v>63</v>
      </c>
      <c r="C110" s="83" t="s">
        <v>65</v>
      </c>
      <c r="D110" s="83" t="s">
        <v>117</v>
      </c>
      <c r="E110" s="83" t="s">
        <v>118</v>
      </c>
      <c r="F110" s="83" t="s">
        <v>68</v>
      </c>
      <c r="G110" s="83" t="s">
        <v>119</v>
      </c>
      <c r="H110" s="83" t="s">
        <v>69</v>
      </c>
      <c r="I110" s="83" t="s">
        <v>74</v>
      </c>
      <c r="J110" s="83" t="s">
        <v>76</v>
      </c>
      <c r="K110" s="83" t="s">
        <v>75</v>
      </c>
      <c r="L110" s="83" t="s">
        <v>120</v>
      </c>
      <c r="M110" s="83" t="s">
        <v>121</v>
      </c>
      <c r="N110" s="83" t="s">
        <v>122</v>
      </c>
      <c r="O110" s="83" t="s">
        <v>123</v>
      </c>
      <c r="P110" s="83" t="s">
        <v>125</v>
      </c>
      <c r="Q110" s="83" t="s">
        <v>126</v>
      </c>
    </row>
    <row r="111" spans="1:21" ht="10.15" customHeight="1" x14ac:dyDescent="0.2">
      <c r="A111" s="210">
        <v>15</v>
      </c>
      <c r="B111" s="170" t="s">
        <v>244</v>
      </c>
      <c r="C111" s="120">
        <v>88</v>
      </c>
      <c r="D111" s="71">
        <v>69</v>
      </c>
      <c r="E111" s="71">
        <v>431</v>
      </c>
      <c r="F111" s="71">
        <v>280</v>
      </c>
      <c r="G111" s="71">
        <v>207</v>
      </c>
      <c r="H111" s="71">
        <v>520</v>
      </c>
      <c r="I111" s="71">
        <v>74</v>
      </c>
      <c r="J111" s="71">
        <v>34</v>
      </c>
      <c r="K111" s="71">
        <v>336</v>
      </c>
      <c r="L111" s="71">
        <v>40</v>
      </c>
      <c r="M111" s="71">
        <v>53</v>
      </c>
      <c r="N111" s="71">
        <v>17</v>
      </c>
      <c r="O111" s="71">
        <v>2</v>
      </c>
      <c r="P111" s="78">
        <f t="shared" ref="P111:P124" si="64">7*(G111/E111)</f>
        <v>3.3619489559164735</v>
      </c>
      <c r="Q111" s="78">
        <f t="shared" ref="Q111:Q124" si="65">(H111+I111)/E111</f>
        <v>1.3781902552204177</v>
      </c>
    </row>
    <row r="112" spans="1:21" ht="10.15" customHeight="1" x14ac:dyDescent="0.2">
      <c r="A112" s="210">
        <v>6</v>
      </c>
      <c r="B112" s="170" t="s">
        <v>336</v>
      </c>
      <c r="C112" s="120">
        <v>176</v>
      </c>
      <c r="D112" s="71">
        <v>147</v>
      </c>
      <c r="E112" s="71">
        <v>913</v>
      </c>
      <c r="F112" s="71">
        <v>647</v>
      </c>
      <c r="G112" s="71">
        <v>480</v>
      </c>
      <c r="H112" s="71">
        <v>1075</v>
      </c>
      <c r="I112" s="71">
        <v>326</v>
      </c>
      <c r="J112" s="71">
        <v>67</v>
      </c>
      <c r="K112" s="71">
        <v>593</v>
      </c>
      <c r="L112" s="71">
        <v>103</v>
      </c>
      <c r="M112" s="71">
        <v>75</v>
      </c>
      <c r="N112" s="71">
        <v>69</v>
      </c>
      <c r="O112" s="71">
        <v>0</v>
      </c>
      <c r="P112" s="78">
        <f t="shared" si="64"/>
        <v>3.6801752464403066</v>
      </c>
      <c r="Q112" s="78">
        <f t="shared" si="65"/>
        <v>1.5345016429353779</v>
      </c>
    </row>
    <row r="113" spans="1:17" ht="10.15" customHeight="1" x14ac:dyDescent="0.2">
      <c r="A113" s="210">
        <v>20</v>
      </c>
      <c r="B113" s="170" t="s">
        <v>240</v>
      </c>
      <c r="C113" s="120">
        <v>21</v>
      </c>
      <c r="D113" s="71">
        <v>16</v>
      </c>
      <c r="E113" s="79">
        <v>96.665999999999997</v>
      </c>
      <c r="F113" s="71">
        <v>80</v>
      </c>
      <c r="G113" s="71">
        <v>61</v>
      </c>
      <c r="H113" s="71">
        <v>113</v>
      </c>
      <c r="I113" s="71">
        <v>44</v>
      </c>
      <c r="J113" s="71">
        <v>14</v>
      </c>
      <c r="K113" s="71">
        <v>76</v>
      </c>
      <c r="L113" s="71">
        <v>11</v>
      </c>
      <c r="M113" s="71">
        <v>6</v>
      </c>
      <c r="N113" s="71">
        <v>6</v>
      </c>
      <c r="O113" s="71">
        <v>1</v>
      </c>
      <c r="P113" s="78">
        <f t="shared" si="64"/>
        <v>4.4172718432540918</v>
      </c>
      <c r="Q113" s="78">
        <f t="shared" si="65"/>
        <v>1.6241491320629797</v>
      </c>
    </row>
    <row r="114" spans="1:17" ht="10.15" customHeight="1" x14ac:dyDescent="0.2">
      <c r="A114" s="191">
        <v>11</v>
      </c>
      <c r="B114" s="168" t="s">
        <v>321</v>
      </c>
      <c r="C114" s="160">
        <v>2</v>
      </c>
      <c r="D114" s="160">
        <v>0</v>
      </c>
      <c r="E114" s="160">
        <v>3</v>
      </c>
      <c r="F114" s="160">
        <v>3</v>
      </c>
      <c r="G114" s="160">
        <v>2</v>
      </c>
      <c r="H114" s="160">
        <v>4</v>
      </c>
      <c r="I114" s="160">
        <v>3</v>
      </c>
      <c r="J114" s="160">
        <v>0</v>
      </c>
      <c r="K114" s="160">
        <v>1</v>
      </c>
      <c r="L114" s="160">
        <v>0</v>
      </c>
      <c r="M114" s="160">
        <v>0</v>
      </c>
      <c r="N114" s="160">
        <v>0</v>
      </c>
      <c r="O114" s="160">
        <v>0</v>
      </c>
      <c r="P114" s="78">
        <f t="shared" ref="P114" si="66">7*(G114/E114)</f>
        <v>4.6666666666666661</v>
      </c>
      <c r="Q114" s="78">
        <f t="shared" ref="Q114" si="67">(H114+I114)/E114</f>
        <v>2.3333333333333335</v>
      </c>
    </row>
    <row r="115" spans="1:17" ht="10.15" customHeight="1" x14ac:dyDescent="0.2">
      <c r="A115" s="210">
        <v>24</v>
      </c>
      <c r="B115" s="170" t="s">
        <v>331</v>
      </c>
      <c r="C115" s="197">
        <v>62</v>
      </c>
      <c r="D115" s="198">
        <v>27</v>
      </c>
      <c r="E115" s="198">
        <v>178.66666000000001</v>
      </c>
      <c r="F115" s="198">
        <v>227</v>
      </c>
      <c r="G115" s="198">
        <v>156</v>
      </c>
      <c r="H115" s="198">
        <v>303</v>
      </c>
      <c r="I115" s="198">
        <v>94</v>
      </c>
      <c r="J115" s="198">
        <v>28</v>
      </c>
      <c r="K115" s="198">
        <v>73</v>
      </c>
      <c r="L115" s="198">
        <v>5</v>
      </c>
      <c r="M115" s="198">
        <v>7</v>
      </c>
      <c r="N115" s="198">
        <v>14</v>
      </c>
      <c r="O115" s="198">
        <v>1</v>
      </c>
      <c r="P115" s="78">
        <f t="shared" si="64"/>
        <v>6.1119405265649451</v>
      </c>
      <c r="Q115" s="78">
        <f t="shared" si="65"/>
        <v>2.2220150082841421</v>
      </c>
    </row>
    <row r="116" spans="1:17" ht="10.15" customHeight="1" x14ac:dyDescent="0.2">
      <c r="A116" s="210">
        <v>3</v>
      </c>
      <c r="B116" s="170" t="s">
        <v>337</v>
      </c>
      <c r="C116" s="120">
        <v>58</v>
      </c>
      <c r="D116" s="71">
        <v>30</v>
      </c>
      <c r="E116" s="71">
        <v>203.333</v>
      </c>
      <c r="F116" s="71">
        <v>228</v>
      </c>
      <c r="G116" s="71">
        <v>183</v>
      </c>
      <c r="H116" s="71">
        <v>326</v>
      </c>
      <c r="I116" s="71">
        <v>128</v>
      </c>
      <c r="J116" s="71">
        <v>44</v>
      </c>
      <c r="K116" s="71">
        <v>111</v>
      </c>
      <c r="L116" s="71">
        <v>0</v>
      </c>
      <c r="M116" s="71">
        <v>13</v>
      </c>
      <c r="N116" s="71">
        <v>19</v>
      </c>
      <c r="O116" s="71">
        <v>0</v>
      </c>
      <c r="P116" s="78">
        <f t="shared" si="64"/>
        <v>6.3000103278857837</v>
      </c>
      <c r="Q116" s="78">
        <f t="shared" si="65"/>
        <v>2.2327905455582715</v>
      </c>
    </row>
    <row r="117" spans="1:17" ht="10.15" customHeight="1" x14ac:dyDescent="0.2">
      <c r="A117" s="191">
        <v>4</v>
      </c>
      <c r="B117" s="170" t="s">
        <v>329</v>
      </c>
      <c r="C117" s="160">
        <v>6</v>
      </c>
      <c r="D117" s="160">
        <v>3</v>
      </c>
      <c r="E117" s="160">
        <v>16</v>
      </c>
      <c r="F117" s="160">
        <v>18</v>
      </c>
      <c r="G117" s="160">
        <v>16</v>
      </c>
      <c r="H117" s="160">
        <v>21</v>
      </c>
      <c r="I117" s="160">
        <v>15</v>
      </c>
      <c r="J117" s="160">
        <v>3</v>
      </c>
      <c r="K117" s="160">
        <v>13</v>
      </c>
      <c r="L117" s="160">
        <v>1</v>
      </c>
      <c r="M117" s="160">
        <v>0</v>
      </c>
      <c r="N117" s="160">
        <v>2</v>
      </c>
      <c r="O117" s="160">
        <v>0</v>
      </c>
      <c r="P117" s="78">
        <f t="shared" ref="P117" si="68">7*(G117/E117)</f>
        <v>7</v>
      </c>
      <c r="Q117" s="78">
        <f t="shared" ref="Q117" si="69">(H117+I117)/E117</f>
        <v>2.25</v>
      </c>
    </row>
    <row r="118" spans="1:17" ht="10.15" customHeight="1" x14ac:dyDescent="0.2">
      <c r="A118" s="210">
        <v>14</v>
      </c>
      <c r="B118" s="170" t="s">
        <v>229</v>
      </c>
      <c r="C118" s="120">
        <v>3</v>
      </c>
      <c r="D118" s="71">
        <v>1</v>
      </c>
      <c r="E118" s="71">
        <v>10</v>
      </c>
      <c r="F118" s="71">
        <v>14</v>
      </c>
      <c r="G118" s="71">
        <v>11</v>
      </c>
      <c r="H118" s="71">
        <v>16</v>
      </c>
      <c r="I118" s="71">
        <v>11</v>
      </c>
      <c r="J118" s="71">
        <v>2</v>
      </c>
      <c r="K118" s="71">
        <v>10</v>
      </c>
      <c r="L118" s="71">
        <v>0</v>
      </c>
      <c r="M118" s="71">
        <v>1</v>
      </c>
      <c r="N118" s="71">
        <v>0</v>
      </c>
      <c r="O118" s="71">
        <v>0</v>
      </c>
      <c r="P118" s="78">
        <f t="shared" si="64"/>
        <v>7.7000000000000011</v>
      </c>
      <c r="Q118" s="78">
        <f t="shared" si="65"/>
        <v>2.7</v>
      </c>
    </row>
    <row r="119" spans="1:17" ht="10.15" customHeight="1" x14ac:dyDescent="0.2">
      <c r="A119" s="210">
        <v>56</v>
      </c>
      <c r="B119" s="170" t="s">
        <v>235</v>
      </c>
      <c r="C119" s="120">
        <v>4</v>
      </c>
      <c r="D119" s="71">
        <v>0</v>
      </c>
      <c r="E119" s="79">
        <v>10.666600000000001</v>
      </c>
      <c r="F119" s="71">
        <v>19</v>
      </c>
      <c r="G119" s="71">
        <v>13</v>
      </c>
      <c r="H119" s="71">
        <v>19</v>
      </c>
      <c r="I119" s="71">
        <v>9</v>
      </c>
      <c r="J119" s="71">
        <v>0</v>
      </c>
      <c r="K119" s="71">
        <v>2</v>
      </c>
      <c r="L119" s="71">
        <v>0</v>
      </c>
      <c r="M119" s="71">
        <v>0</v>
      </c>
      <c r="N119" s="71">
        <v>0</v>
      </c>
      <c r="O119" s="71">
        <v>0</v>
      </c>
      <c r="P119" s="78">
        <f t="shared" si="64"/>
        <v>8.5313033206457529</v>
      </c>
      <c r="Q119" s="78">
        <f t="shared" si="65"/>
        <v>2.6250164063525396</v>
      </c>
    </row>
    <row r="120" spans="1:17" ht="10.15" customHeight="1" x14ac:dyDescent="0.2">
      <c r="A120" s="191">
        <v>40</v>
      </c>
      <c r="B120" s="168" t="s">
        <v>324</v>
      </c>
      <c r="C120" s="160">
        <v>3</v>
      </c>
      <c r="D120" s="160">
        <v>1</v>
      </c>
      <c r="E120" s="160">
        <v>5.3333000000000004</v>
      </c>
      <c r="F120" s="160">
        <v>12</v>
      </c>
      <c r="G120" s="160">
        <v>8</v>
      </c>
      <c r="H120" s="160">
        <v>11</v>
      </c>
      <c r="I120" s="160">
        <v>11</v>
      </c>
      <c r="J120" s="160">
        <v>2</v>
      </c>
      <c r="K120" s="160">
        <v>7</v>
      </c>
      <c r="L120" s="160">
        <v>0</v>
      </c>
      <c r="M120" s="160">
        <v>0</v>
      </c>
      <c r="N120" s="160">
        <v>1</v>
      </c>
      <c r="O120" s="160">
        <v>0</v>
      </c>
      <c r="P120" s="78">
        <f t="shared" ref="P120" si="70">7*(G120/E120)</f>
        <v>10.500065625410159</v>
      </c>
      <c r="Q120" s="78">
        <f t="shared" ref="Q120" si="71">(H120+I120)/E120</f>
        <v>4.125025781411134</v>
      </c>
    </row>
    <row r="121" spans="1:17" ht="10.15" customHeight="1" x14ac:dyDescent="0.2">
      <c r="A121" s="191">
        <v>16</v>
      </c>
      <c r="B121" s="170" t="s">
        <v>232</v>
      </c>
      <c r="C121" s="71">
        <v>5</v>
      </c>
      <c r="D121" s="71">
        <v>1</v>
      </c>
      <c r="E121" s="79">
        <v>8.3332999999999995</v>
      </c>
      <c r="F121" s="71">
        <v>13</v>
      </c>
      <c r="G121" s="71">
        <v>13</v>
      </c>
      <c r="H121" s="71">
        <v>12</v>
      </c>
      <c r="I121" s="71">
        <v>10</v>
      </c>
      <c r="J121" s="71">
        <v>8</v>
      </c>
      <c r="K121" s="71">
        <v>3</v>
      </c>
      <c r="L121" s="71">
        <v>0</v>
      </c>
      <c r="M121" s="71">
        <v>0</v>
      </c>
      <c r="N121" s="71">
        <v>0</v>
      </c>
      <c r="O121" s="71">
        <v>0</v>
      </c>
      <c r="P121" s="78">
        <f t="shared" si="64"/>
        <v>10.920043680174722</v>
      </c>
      <c r="Q121" s="78">
        <f t="shared" si="65"/>
        <v>2.6400105600422403</v>
      </c>
    </row>
    <row r="122" spans="1:17" ht="10.15" customHeight="1" x14ac:dyDescent="0.2">
      <c r="A122" s="210">
        <v>22</v>
      </c>
      <c r="B122" s="170" t="s">
        <v>239</v>
      </c>
      <c r="C122" s="120">
        <v>4</v>
      </c>
      <c r="D122" s="71">
        <v>0</v>
      </c>
      <c r="E122" s="79">
        <v>4.33</v>
      </c>
      <c r="F122" s="71">
        <v>14</v>
      </c>
      <c r="G122" s="71">
        <v>11</v>
      </c>
      <c r="H122" s="71">
        <v>10</v>
      </c>
      <c r="I122" s="71">
        <v>8</v>
      </c>
      <c r="J122" s="71">
        <v>1</v>
      </c>
      <c r="K122" s="71">
        <v>1</v>
      </c>
      <c r="L122" s="71">
        <v>0</v>
      </c>
      <c r="M122" s="71">
        <v>1</v>
      </c>
      <c r="N122" s="71">
        <v>0</v>
      </c>
      <c r="O122" s="71">
        <v>0</v>
      </c>
      <c r="P122" s="78">
        <f t="shared" ref="P122" si="72">7*(G122/E122)</f>
        <v>17.782909930715938</v>
      </c>
      <c r="Q122" s="78">
        <f t="shared" ref="Q122" si="73">(H122+I122)/E122</f>
        <v>4.1570438799076213</v>
      </c>
    </row>
    <row r="123" spans="1:17" ht="10.15" customHeight="1" x14ac:dyDescent="0.2">
      <c r="A123" s="191">
        <v>17</v>
      </c>
      <c r="B123" s="168" t="s">
        <v>327</v>
      </c>
      <c r="C123" s="160">
        <v>1</v>
      </c>
      <c r="D123" s="160">
        <v>0</v>
      </c>
      <c r="E123" s="160">
        <v>1</v>
      </c>
      <c r="F123" s="160">
        <v>5</v>
      </c>
      <c r="G123" s="160">
        <v>5</v>
      </c>
      <c r="H123" s="160">
        <v>6</v>
      </c>
      <c r="I123" s="160">
        <v>1</v>
      </c>
      <c r="J123" s="160">
        <v>0</v>
      </c>
      <c r="K123" s="160">
        <v>0</v>
      </c>
      <c r="L123" s="160">
        <v>0</v>
      </c>
      <c r="M123" s="160">
        <v>0</v>
      </c>
      <c r="N123" s="160">
        <v>0</v>
      </c>
      <c r="O123" s="160">
        <v>0</v>
      </c>
      <c r="P123" s="78">
        <f t="shared" ref="P123" si="74">7*(G123/E123)</f>
        <v>35</v>
      </c>
      <c r="Q123" s="78">
        <f t="shared" ref="Q123" si="75">(H123+I123)/E123</f>
        <v>7</v>
      </c>
    </row>
    <row r="124" spans="1:17" ht="10.15" customHeight="1" x14ac:dyDescent="0.2">
      <c r="A124" s="187"/>
      <c r="B124" s="180" t="s">
        <v>110</v>
      </c>
      <c r="C124" s="188" t="s">
        <v>19</v>
      </c>
      <c r="D124" s="179" t="s">
        <v>19</v>
      </c>
      <c r="E124" s="179">
        <f t="shared" ref="E124:O124" si="76">SUM(E111:E123)</f>
        <v>1881.3288600000001</v>
      </c>
      <c r="F124" s="179">
        <f t="shared" si="76"/>
        <v>1560</v>
      </c>
      <c r="G124" s="179">
        <f t="shared" si="76"/>
        <v>1166</v>
      </c>
      <c r="H124" s="179">
        <f t="shared" si="76"/>
        <v>2436</v>
      </c>
      <c r="I124" s="179">
        <f t="shared" si="76"/>
        <v>734</v>
      </c>
      <c r="J124" s="179">
        <f t="shared" si="76"/>
        <v>203</v>
      </c>
      <c r="K124" s="179">
        <f t="shared" si="76"/>
        <v>1226</v>
      </c>
      <c r="L124" s="179">
        <f t="shared" si="76"/>
        <v>160</v>
      </c>
      <c r="M124" s="179">
        <f t="shared" si="76"/>
        <v>156</v>
      </c>
      <c r="N124" s="179">
        <f t="shared" si="76"/>
        <v>128</v>
      </c>
      <c r="O124" s="179">
        <f t="shared" si="76"/>
        <v>4</v>
      </c>
      <c r="P124" s="166">
        <f t="shared" si="64"/>
        <v>4.3384227890917479</v>
      </c>
      <c r="Q124" s="166">
        <f t="shared" si="65"/>
        <v>1.6849792013502625</v>
      </c>
    </row>
  </sheetData>
  <sortState xmlns:xlrd2="http://schemas.microsoft.com/office/spreadsheetml/2017/richdata2" ref="A111:Q123">
    <sortCondition ref="P111:P123"/>
  </sortState>
  <hyperlinks>
    <hyperlink ref="A110" r:id="rId1" display="https://www.leaguelineup.com/teams_baseball.asp?url=ontarioseniorbaseball&amp;teamid=5288492&amp;stats=PITCHING&amp;ss=999" xr:uid="{A4CF7CFA-FD20-44C7-9475-CB91CE67817F}"/>
    <hyperlink ref="B110" r:id="rId2" display="https://www.leaguelineup.com/teams_baseball.asp?url=ontarioseniorbaseball&amp;teamid=5288492&amp;stats=PITCHING&amp;ss=998" xr:uid="{9225EF22-2925-4101-A88B-8475B6396E31}"/>
    <hyperlink ref="C110" r:id="rId3" display="https://www.leaguelineup.com/teams_baseball.asp?url=ontarioseniorbaseball&amp;teamid=5288492&amp;stats=PITCHING&amp;ss=037" xr:uid="{16522021-AF8F-4D8B-A44D-1AFFE18A7EB0}"/>
    <hyperlink ref="D110" r:id="rId4" display="https://www.leaguelineup.com/teams_baseball.asp?url=ontarioseniorbaseball&amp;teamid=5288492&amp;stats=PITCHING&amp;ss=038" xr:uid="{6BDA584A-2BB6-4C54-B87B-9B4BAA59DD5B}"/>
    <hyperlink ref="E110" r:id="rId5" display="https://www.leaguelineup.com/teams_baseball.asp?url=ontarioseniorbaseball&amp;teamid=5288492&amp;stats=PITCHING&amp;ss=039" xr:uid="{3D604DE6-1D50-4580-BCE5-17BC95F3D411}"/>
    <hyperlink ref="F110" r:id="rId6" display="https://www.leaguelineup.com/teams_baseball.asp?url=ontarioseniorbaseball&amp;teamid=5288492&amp;stats=PITCHING&amp;ss=040" xr:uid="{2D539605-E792-4CEB-BFD9-A16BD3FAD233}"/>
    <hyperlink ref="G110" r:id="rId7" display="https://www.leaguelineup.com/teams_baseball.asp?url=ontarioseniorbaseball&amp;teamid=5288492&amp;stats=PITCHING&amp;ss=041" xr:uid="{E3AF160A-A052-40CC-9FC1-D14B3C4976FC}"/>
    <hyperlink ref="H110" r:id="rId8" display="https://www.leaguelineup.com/teams_baseball.asp?url=ontarioseniorbaseball&amp;teamid=5288492&amp;stats=PITCHING&amp;ss=042" xr:uid="{72CDFC3F-C14E-49C8-98D8-C638AC9E1E66}"/>
    <hyperlink ref="I110" r:id="rId9" display="https://www.leaguelineup.com/teams_baseball.asp?url=ontarioseniorbaseball&amp;teamid=5288492&amp;stats=PITCHING&amp;ss=043" xr:uid="{22C5A77A-A050-46D7-8A14-CEFD2431E6CE}"/>
    <hyperlink ref="J110" r:id="rId10" display="https://www.leaguelineup.com/teams_baseball.asp?url=ontarioseniorbaseball&amp;teamid=5288492&amp;stats=PITCHING&amp;ss=044" xr:uid="{0F27058A-8FED-4479-B8B1-C97C2A07FE57}"/>
    <hyperlink ref="K110" r:id="rId11" display="https://www.leaguelineup.com/teams_baseball.asp?url=ontarioseniorbaseball&amp;teamid=5288492&amp;stats=PITCHING&amp;ss=046" xr:uid="{034FA37D-6725-4225-87A4-4C91D402E549}"/>
    <hyperlink ref="L110" r:id="rId12" display="https://www.leaguelineup.com/teams_baseball.asp?url=ontarioseniorbaseball&amp;teamid=5288492&amp;stats=PITCHING&amp;ss=047" xr:uid="{3ED834C8-1A8B-499A-A66A-65634E17E37A}"/>
    <hyperlink ref="M110" r:id="rId13" display="https://www.leaguelineup.com/teams_baseball.asp?url=ontarioseniorbaseball&amp;teamid=5288492&amp;stats=PITCHING&amp;ss=048" xr:uid="{2D4E2A5D-9EB5-4388-8760-90A7AA8AD704}"/>
    <hyperlink ref="N110" r:id="rId14" display="https://www.leaguelineup.com/teams_baseball.asp?url=ontarioseniorbaseball&amp;teamid=5288492&amp;stats=PITCHING&amp;ss=049" xr:uid="{C0BAB608-C646-4EC7-9179-4ADB4F752A78}"/>
    <hyperlink ref="O110" r:id="rId15" display="https://www.leaguelineup.com/teams_baseball.asp?url=ontarioseniorbaseball&amp;teamid=5288492&amp;stats=PITCHING&amp;ss=050" xr:uid="{0B1CD9E0-3393-4732-86F3-0D47AF1D13C7}"/>
    <hyperlink ref="P110" r:id="rId16" display="https://www.leaguelineup.com/teams_baseball.asp?url=ontarioseniorbaseball&amp;teamid=5288492&amp;stats=PITCHING&amp;ss=053" xr:uid="{AB8862A5-6E19-494A-B043-2EDFD3AD7F84}"/>
    <hyperlink ref="Q110" r:id="rId17" display="https://www.leaguelineup.com/teams_baseball.asp?url=ontarioseniorbaseball&amp;teamid=5288492&amp;stats=PITCHING&amp;ss=064" xr:uid="{B78819D3-4967-4A9E-8A21-E955954C15B0}"/>
  </hyperlinks>
  <pageMargins left="0.2" right="0.2" top="0.25" bottom="0.2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Standings</vt:lpstr>
      <vt:lpstr> Leaders</vt:lpstr>
      <vt:lpstr>Team</vt:lpstr>
      <vt:lpstr>BW</vt:lpstr>
      <vt:lpstr>CL</vt:lpstr>
      <vt:lpstr>MK</vt:lpstr>
      <vt:lpstr>MT</vt:lpstr>
      <vt:lpstr>ML</vt:lpstr>
      <vt:lpstr>MS</vt:lpstr>
      <vt:lpstr>PH</vt:lpstr>
      <vt:lpstr>VN</vt:lpstr>
      <vt:lpstr>WT</vt:lpstr>
      <vt:lpstr>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Freeman</dc:creator>
  <cp:lastModifiedBy>Paul Freeman</cp:lastModifiedBy>
  <cp:lastPrinted>2024-10-10T16:01:46Z</cp:lastPrinted>
  <dcterms:created xsi:type="dcterms:W3CDTF">2024-10-01T12:51:00Z</dcterms:created>
  <dcterms:modified xsi:type="dcterms:W3CDTF">2024-12-13T12:19:41Z</dcterms:modified>
</cp:coreProperties>
</file>