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Work1099\Products for Sale\ArbiCash (PLR)\"/>
    </mc:Choice>
  </mc:AlternateContent>
  <xr:revisionPtr revIDLastSave="0" documentId="13_ncr:1_{947B1643-6E69-4B2B-A9AE-80C074A780E7}" xr6:coauthVersionLast="43" xr6:coauthVersionMax="43" xr10:uidLastSave="{00000000-0000-0000-0000-000000000000}"/>
  <bookViews>
    <workbookView xWindow="8385" yWindow="1770" windowWidth="19665" windowHeight="12780" activeTab="1" xr2:uid="{00000000-000D-0000-FFFF-FFFF00000000}"/>
  </bookViews>
  <sheets>
    <sheet name="June 2019" sheetId="12" r:id="rId1"/>
    <sheet name="July 2019" sheetId="1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" i="12" l="1"/>
  <c r="H11" i="12"/>
  <c r="H19" i="12"/>
  <c r="H27" i="12"/>
  <c r="E2" i="12"/>
  <c r="G2" i="12" s="1"/>
  <c r="E3" i="12"/>
  <c r="G3" i="12" s="1"/>
  <c r="E4" i="12"/>
  <c r="H4" i="12" s="1"/>
  <c r="E5" i="12"/>
  <c r="G5" i="12" s="1"/>
  <c r="E6" i="12"/>
  <c r="G6" i="12" s="1"/>
  <c r="E7" i="12"/>
  <c r="H7" i="12" s="1"/>
  <c r="E8" i="12"/>
  <c r="H8" i="12" s="1"/>
  <c r="E9" i="12"/>
  <c r="G9" i="12" s="1"/>
  <c r="E10" i="12"/>
  <c r="G10" i="12" s="1"/>
  <c r="E11" i="12"/>
  <c r="G11" i="12" s="1"/>
  <c r="E12" i="12"/>
  <c r="H12" i="12" s="1"/>
  <c r="E13" i="12"/>
  <c r="G13" i="12" s="1"/>
  <c r="E14" i="12"/>
  <c r="G14" i="12" s="1"/>
  <c r="E15" i="12"/>
  <c r="G15" i="12" s="1"/>
  <c r="E16" i="12"/>
  <c r="H16" i="12" s="1"/>
  <c r="E17" i="12"/>
  <c r="G17" i="12" s="1"/>
  <c r="E18" i="12"/>
  <c r="G18" i="12" s="1"/>
  <c r="E19" i="12"/>
  <c r="G19" i="12" s="1"/>
  <c r="E20" i="12"/>
  <c r="H20" i="12" s="1"/>
  <c r="E21" i="12"/>
  <c r="G21" i="12" s="1"/>
  <c r="E22" i="12"/>
  <c r="G22" i="12" s="1"/>
  <c r="E23" i="12"/>
  <c r="H23" i="12" s="1"/>
  <c r="E24" i="12"/>
  <c r="H24" i="12" s="1"/>
  <c r="E25" i="12"/>
  <c r="G25" i="12" s="1"/>
  <c r="E26" i="12"/>
  <c r="G26" i="12" s="1"/>
  <c r="E27" i="12"/>
  <c r="G27" i="12" s="1"/>
  <c r="E28" i="12"/>
  <c r="H28" i="12" s="1"/>
  <c r="E29" i="12"/>
  <c r="G29" i="12" s="1"/>
  <c r="E30" i="12"/>
  <c r="G30" i="12" s="1"/>
  <c r="E31" i="12"/>
  <c r="H31" i="12" s="1"/>
  <c r="E35" i="12" l="1"/>
  <c r="H2" i="12"/>
  <c r="G28" i="12"/>
  <c r="G24" i="12"/>
  <c r="G20" i="12"/>
  <c r="G16" i="12"/>
  <c r="G12" i="12"/>
  <c r="G8" i="12"/>
  <c r="G4" i="12"/>
  <c r="H15" i="12"/>
  <c r="G31" i="12"/>
  <c r="G23" i="12"/>
  <c r="G7" i="12"/>
  <c r="H30" i="12"/>
  <c r="H26" i="12"/>
  <c r="H22" i="12"/>
  <c r="H18" i="12"/>
  <c r="H14" i="12"/>
  <c r="H10" i="12"/>
  <c r="H6" i="12"/>
  <c r="H29" i="12"/>
  <c r="H25" i="12"/>
  <c r="H21" i="12"/>
  <c r="H17" i="12"/>
  <c r="H13" i="12"/>
  <c r="H9" i="12"/>
  <c r="H5" i="12"/>
  <c r="D35" i="13"/>
  <c r="C35" i="13"/>
  <c r="B35" i="13"/>
  <c r="E32" i="13"/>
  <c r="E31" i="13"/>
  <c r="E30" i="13"/>
  <c r="E29" i="13"/>
  <c r="E28" i="13"/>
  <c r="E27" i="13"/>
  <c r="E26" i="13"/>
  <c r="E25" i="13"/>
  <c r="E24" i="13"/>
  <c r="E23" i="13"/>
  <c r="E22" i="13"/>
  <c r="E21" i="13"/>
  <c r="E20" i="13"/>
  <c r="E19" i="13"/>
  <c r="E18" i="13"/>
  <c r="E17" i="13"/>
  <c r="E16" i="13"/>
  <c r="E15" i="13"/>
  <c r="E14" i="13"/>
  <c r="E13" i="13"/>
  <c r="E12" i="13"/>
  <c r="E11" i="13"/>
  <c r="E10" i="13"/>
  <c r="E9" i="13"/>
  <c r="E8" i="13"/>
  <c r="E7" i="13"/>
  <c r="E6" i="13"/>
  <c r="E5" i="13"/>
  <c r="E4" i="13"/>
  <c r="E3" i="13"/>
  <c r="E2" i="13"/>
  <c r="D35" i="12"/>
  <c r="C35" i="12"/>
  <c r="B35" i="12"/>
  <c r="E35" i="13" l="1"/>
  <c r="G26" i="13"/>
  <c r="H26" i="13"/>
  <c r="H16" i="13"/>
  <c r="G16" i="13"/>
  <c r="H24" i="13"/>
  <c r="G24" i="13"/>
  <c r="G17" i="13"/>
  <c r="H17" i="13"/>
  <c r="H28" i="13"/>
  <c r="G28" i="13"/>
  <c r="G3" i="13"/>
  <c r="H3" i="13"/>
  <c r="H19" i="13"/>
  <c r="G19" i="13"/>
  <c r="H4" i="13"/>
  <c r="G4" i="13"/>
  <c r="H20" i="13"/>
  <c r="G20" i="13"/>
  <c r="G5" i="13"/>
  <c r="H5" i="13"/>
  <c r="G13" i="13"/>
  <c r="H13" i="13"/>
  <c r="G21" i="13"/>
  <c r="H21" i="13"/>
  <c r="G29" i="13"/>
  <c r="H29" i="13"/>
  <c r="H32" i="13"/>
  <c r="G32" i="13"/>
  <c r="G25" i="13"/>
  <c r="H25" i="13"/>
  <c r="G30" i="13"/>
  <c r="H30" i="13"/>
  <c r="H8" i="13"/>
  <c r="G8" i="13"/>
  <c r="G9" i="13"/>
  <c r="H9" i="13"/>
  <c r="H2" i="13"/>
  <c r="G2" i="13"/>
  <c r="G10" i="13"/>
  <c r="H10" i="13"/>
  <c r="G18" i="13"/>
  <c r="H18" i="13"/>
  <c r="H11" i="13"/>
  <c r="G11" i="13"/>
  <c r="H27" i="13"/>
  <c r="G27" i="13"/>
  <c r="H12" i="13"/>
  <c r="G12" i="13"/>
  <c r="G6" i="13"/>
  <c r="H6" i="13"/>
  <c r="G14" i="13"/>
  <c r="H14" i="13"/>
  <c r="G22" i="13"/>
  <c r="H22" i="13"/>
  <c r="H7" i="13"/>
  <c r="G7" i="13"/>
  <c r="G15" i="13"/>
  <c r="H15" i="13"/>
  <c r="H23" i="13"/>
  <c r="G23" i="13"/>
  <c r="G31" i="13"/>
  <c r="H31" i="13"/>
  <c r="E37" i="12"/>
  <c r="H35" i="12"/>
  <c r="G35" i="12"/>
  <c r="G35" i="13" l="1"/>
  <c r="G37" i="13" s="1"/>
  <c r="H35" i="13"/>
  <c r="H37" i="13" s="1"/>
  <c r="D37" i="12"/>
  <c r="D37" i="13" s="1"/>
  <c r="C37" i="12"/>
  <c r="C37" i="13" s="1"/>
  <c r="B37" i="12"/>
  <c r="B37" i="13" s="1"/>
  <c r="E37" i="13" s="1"/>
  <c r="H37" i="12" l="1"/>
  <c r="G37" i="12"/>
</calcChain>
</file>

<file path=xl/sharedStrings.xml><?xml version="1.0" encoding="utf-8"?>
<sst xmlns="http://schemas.openxmlformats.org/spreadsheetml/2006/main" count="16" uniqueCount="8">
  <si>
    <t>Total</t>
  </si>
  <si>
    <t>Annual Total</t>
  </si>
  <si>
    <t>ROI</t>
  </si>
  <si>
    <t>Net Margin</t>
  </si>
  <si>
    <t>Adsense-Rev</t>
  </si>
  <si>
    <t>NativeAd-Rev</t>
  </si>
  <si>
    <t>Outbrain-Cost</t>
  </si>
  <si>
    <t>Net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</si>
</sst>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[$-409]mmmm\-yy;@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horizontal="left"/>
    </xf>
    <xf numFmtId="164" fontId="1" fillId="0" borderId="0" xfId="0" applyNumberFormat="1" applyFont="1" applyAlignment="1">
      <alignment horizontal="left"/>
    </xf>
    <xf numFmtId="165" fontId="0" fillId="0" borderId="0" xfId="0" applyNumberFormat="1"/>
    <xf numFmtId="16" fontId="1" fillId="0" borderId="0" xfId="0" applyNumberFormat="1" applyFont="1"/>
    <xf numFmtId="0" fontId="1" fillId="0" borderId="0" xfId="0" applyFont="1" applyAlignment="1">
      <alignment horizontal="left"/>
    </xf>
    <xf numFmtId="16" fontId="1" fillId="0" borderId="0" xfId="0" applyNumberFormat="1" applyFont="1" applyAlignment="1">
      <alignment horizontal="left"/>
    </xf>
    <xf numFmtId="165" fontId="0" fillId="0" borderId="0" xfId="0" applyNumberFormat="1" applyAlignment="1">
      <alignment horizontal="left"/>
    </xf>
    <xf numFmtId="165" fontId="1" fillId="0" borderId="0" xfId="0" applyNumberFormat="1" applyFont="1" applyAlignment="1">
      <alignment horizontal="left"/>
    </xf>
    <xf numFmtId="165" fontId="1" fillId="0" borderId="0" xfId="0" applyNumberFormat="1" applyFont="1"/>
    <xf numFmtId="16" fontId="0" fillId="0" borderId="0" xfId="0" applyNumberFormat="1" applyAlignment="1">
      <alignment horizontal="left"/>
    </xf>
    <xf numFmtId="10" fontId="0" fillId="0" borderId="0" xfId="0" applyNumberFormat="1"/>
    <xf numFmtId="10" fontId="1" fillId="0" borderId="0" xfId="0" applyNumberFormat="1" applyFont="1"/>
    <xf numFmtId="10" fontId="1" fillId="0" borderId="0" xfId="1" applyNumberFormat="1" applyFont="1"/>
    <xf numFmtId="165" fontId="0" fillId="0" borderId="0" xfId="0" applyNumberFormat="1" applyFill="1" applyAlignment="1">
      <alignment horizontal="left"/>
    </xf>
    <xf numFmtId="165" fontId="2" fillId="0" borderId="0" xfId="0" applyNumberFormat="1" applyFont="1" applyFill="1" applyAlignment="1">
      <alignment horizontal="left"/>
    </xf>
    <xf numFmtId="14" fontId="0" fillId="0" borderId="0" xfId="0" applyNumberFormat="1" applyFont="1"/>
    <xf numFmtId="10" fontId="1" fillId="0" borderId="0" xfId="0" applyNumberFormat="1" applyFont="1" applyFill="1"/>
    <xf numFmtId="165" fontId="1" fillId="0" borderId="0" xfId="0" applyNumberFormat="1" applyFont="1" applyFill="1"/>
    <xf numFmtId="2" fontId="1" fillId="0" borderId="0" xfId="0" applyNumberFormat="1" applyFont="1" applyFill="1"/>
    <xf numFmtId="0" fontId="1" fillId="0" borderId="0" xfId="0" applyFont="1" applyFill="1"/>
    <xf numFmtId="0" fontId="0" fillId="0" borderId="0" xfId="0" applyFill="1"/>
    <xf numFmtId="10" fontId="0" fillId="0" borderId="0" xfId="0" applyNumberFormat="1" applyFill="1"/>
    <xf numFmtId="165" fontId="0" fillId="0" borderId="0" xfId="0" applyNumberFormat="1" applyFill="1"/>
    <xf numFmtId="2" fontId="0" fillId="0" borderId="0" xfId="0" applyNumberFormat="1" applyFill="1"/>
    <xf numFmtId="165" fontId="0" fillId="0" borderId="0" xfId="0" applyNumberFormat="1" applyFont="1" applyFill="1"/>
    <xf numFmtId="10" fontId="0" fillId="0" borderId="0" xfId="0" applyNumberFormat="1" applyFont="1" applyFill="1"/>
    <xf numFmtId="2" fontId="0" fillId="0" borderId="0" xfId="0" applyNumberFormat="1" applyFont="1" applyFill="1"/>
    <xf numFmtId="0" fontId="0" fillId="0" borderId="0" xfId="0" applyFont="1" applyFill="1"/>
    <xf numFmtId="14" fontId="0" fillId="0" borderId="0" xfId="0" applyNumberFormat="1" applyFont="1" applyAlignment="1">
      <alignment horizontal="left"/>
    </xf>
    <xf numFmtId="43" fontId="1" fillId="0" borderId="1" xfId="0" applyNumberFormat="1" applyFont="1" applyBorder="1"/>
    <xf numFmtId="9" fontId="1" fillId="0" borderId="0" xfId="1" applyFont="1" applyAlignment="1">
      <alignment horizontal="left"/>
    </xf>
  </cellXfs>
  <cellStyles count="2">
    <cellStyle name="Normal" xfId="0" builtinId="0"/>
    <cellStyle name="Percent" xfId="1" builtinId="5"/>
  </cellStyles>
  <dxfs count="10"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50"/>
  <sheetViews>
    <sheetView topLeftCell="A16" workbookViewId="0">
      <selection activeCell="K9" sqref="K9"/>
    </sheetView>
  </sheetViews>
  <sheetFormatPr defaultRowHeight="15" x14ac:dyDescent="0.25"/>
  <cols>
    <col min="1" max="1" width="13.7109375" customWidth="1"/>
    <col min="2" max="2" width="16" customWidth="1"/>
    <col min="3" max="3" width="15.42578125" style="3" customWidth="1"/>
    <col min="4" max="4" width="14.28515625" style="3" customWidth="1"/>
    <col min="5" max="5" width="12.140625" customWidth="1"/>
    <col min="6" max="6" width="6.5703125" customWidth="1"/>
    <col min="7" max="9" width="9.140625" style="11"/>
    <col min="10" max="10" width="10.5703125" style="16" customWidth="1"/>
    <col min="11" max="11" width="9.140625" style="21"/>
    <col min="12" max="12" width="9.140625" style="22"/>
    <col min="13" max="14" width="9.140625" style="21"/>
    <col min="15" max="15" width="9.140625" style="23"/>
    <col min="16" max="16" width="10.140625" style="23" bestFit="1" customWidth="1"/>
    <col min="17" max="18" width="9.140625" style="23"/>
    <col min="19" max="21" width="9.140625" style="21"/>
    <col min="22" max="22" width="9.140625" style="24"/>
    <col min="23" max="27" width="9.140625" style="21"/>
    <col min="28" max="28" width="9.140625" style="22"/>
    <col min="29" max="30" width="9.140625" style="21"/>
    <col min="31" max="34" width="9.140625" style="23"/>
    <col min="35" max="41" width="9.140625" style="21"/>
  </cols>
  <sheetData>
    <row r="1" spans="1:41" x14ac:dyDescent="0.25">
      <c r="A1" s="2">
        <v>43617</v>
      </c>
      <c r="B1" s="2" t="s">
        <v>4</v>
      </c>
      <c r="C1" s="8" t="s">
        <v>5</v>
      </c>
      <c r="D1" s="8" t="s">
        <v>6</v>
      </c>
      <c r="E1" s="6" t="s">
        <v>7</v>
      </c>
      <c r="F1" s="4"/>
      <c r="G1" s="12" t="s">
        <v>3</v>
      </c>
      <c r="H1" s="12" t="s">
        <v>2</v>
      </c>
      <c r="I1" s="12"/>
      <c r="K1" s="17"/>
      <c r="L1" s="17"/>
      <c r="M1" s="18"/>
      <c r="N1" s="19"/>
      <c r="O1" s="18"/>
      <c r="P1" s="18"/>
      <c r="Q1" s="18"/>
      <c r="R1" s="18"/>
      <c r="S1" s="20"/>
      <c r="T1" s="20"/>
      <c r="U1" s="18"/>
      <c r="V1" s="19"/>
      <c r="W1" s="18"/>
      <c r="X1" s="18"/>
      <c r="Y1" s="18"/>
      <c r="Z1" s="18"/>
      <c r="AA1" s="17"/>
      <c r="AB1" s="17"/>
      <c r="AC1" s="18"/>
      <c r="AD1" s="19"/>
      <c r="AE1" s="18"/>
      <c r="AF1" s="18"/>
      <c r="AG1" s="18"/>
      <c r="AH1" s="18"/>
      <c r="AI1" s="17"/>
      <c r="AJ1" s="17"/>
      <c r="AK1" s="18"/>
      <c r="AL1" s="19"/>
      <c r="AM1" s="18"/>
      <c r="AN1" s="18"/>
      <c r="AO1" s="18"/>
    </row>
    <row r="2" spans="1:41" x14ac:dyDescent="0.25">
      <c r="A2" s="29">
        <v>43617</v>
      </c>
      <c r="B2" s="14">
        <v>171.33</v>
      </c>
      <c r="C2" s="14">
        <v>22.38</v>
      </c>
      <c r="D2" s="14">
        <v>122.62</v>
      </c>
      <c r="E2" s="9">
        <f>B2+C2-D2</f>
        <v>71.09</v>
      </c>
      <c r="F2" s="9"/>
      <c r="G2" s="12">
        <f>E2/(SUM(B2:C2))</f>
        <v>0.36699189510092406</v>
      </c>
      <c r="H2" s="13">
        <f>E2/(SUM(D2:D2))</f>
        <v>0.57975860381666944</v>
      </c>
      <c r="I2" s="12"/>
      <c r="M2" s="23"/>
      <c r="N2" s="24"/>
      <c r="T2" s="22"/>
      <c r="U2" s="23"/>
      <c r="W2" s="23"/>
      <c r="X2" s="23"/>
      <c r="Y2" s="23"/>
      <c r="Z2" s="23"/>
      <c r="AC2" s="23"/>
      <c r="AD2" s="24"/>
      <c r="AJ2" s="22"/>
      <c r="AK2" s="23"/>
      <c r="AL2" s="24"/>
      <c r="AM2" s="23"/>
      <c r="AN2" s="23"/>
      <c r="AO2" s="23"/>
    </row>
    <row r="3" spans="1:41" x14ac:dyDescent="0.25">
      <c r="A3" s="29">
        <v>43618</v>
      </c>
      <c r="B3" s="14">
        <v>1.5</v>
      </c>
      <c r="C3" s="14">
        <v>1.1299999999999999</v>
      </c>
      <c r="D3" s="14">
        <v>2.64</v>
      </c>
      <c r="E3" s="9">
        <f t="shared" ref="E3:E31" si="0">B3+C3-D3</f>
        <v>-1.0000000000000231E-2</v>
      </c>
      <c r="F3" s="9"/>
      <c r="G3" s="12">
        <f t="shared" ref="G3:G31" si="1">E3/(SUM(B3:C3))</f>
        <v>-3.8022813688213808E-3</v>
      </c>
      <c r="H3" s="13">
        <f t="shared" ref="H3:H31" si="2">E3/(SUM(D3:D3))</f>
        <v>-3.7878787878788752E-3</v>
      </c>
      <c r="I3" s="12"/>
      <c r="M3" s="23"/>
      <c r="N3" s="24"/>
      <c r="T3" s="22"/>
      <c r="U3" s="25"/>
      <c r="W3" s="23"/>
      <c r="X3" s="23"/>
      <c r="Y3" s="23"/>
      <c r="Z3" s="25"/>
      <c r="AB3" s="26"/>
      <c r="AC3" s="25"/>
      <c r="AD3" s="24"/>
      <c r="AJ3" s="22"/>
      <c r="AK3" s="23"/>
      <c r="AL3" s="24"/>
      <c r="AM3" s="23"/>
      <c r="AN3" s="23"/>
      <c r="AO3" s="23"/>
    </row>
    <row r="4" spans="1:41" x14ac:dyDescent="0.25">
      <c r="A4" s="29">
        <v>43619</v>
      </c>
      <c r="B4" s="14">
        <v>246.69</v>
      </c>
      <c r="C4" s="14">
        <v>26.16</v>
      </c>
      <c r="D4" s="14">
        <v>160.19999999999999</v>
      </c>
      <c r="E4" s="9">
        <f t="shared" si="0"/>
        <v>112.65000000000003</v>
      </c>
      <c r="F4" s="9"/>
      <c r="G4" s="12">
        <f t="shared" si="1"/>
        <v>0.41286421110500282</v>
      </c>
      <c r="H4" s="13">
        <f t="shared" si="2"/>
        <v>0.70318352059925116</v>
      </c>
      <c r="I4" s="12"/>
      <c r="M4" s="23"/>
      <c r="N4" s="24"/>
      <c r="T4" s="22"/>
      <c r="U4" s="25"/>
      <c r="W4" s="23"/>
      <c r="X4" s="23"/>
      <c r="Y4" s="23"/>
      <c r="Z4" s="25"/>
      <c r="AC4" s="25"/>
      <c r="AD4" s="24"/>
      <c r="AJ4" s="22"/>
      <c r="AK4" s="25"/>
      <c r="AL4" s="24"/>
      <c r="AM4" s="23"/>
      <c r="AN4" s="23"/>
      <c r="AO4" s="23"/>
    </row>
    <row r="5" spans="1:41" x14ac:dyDescent="0.25">
      <c r="A5" s="29">
        <v>43620</v>
      </c>
      <c r="B5" s="14">
        <v>72.400000000000006</v>
      </c>
      <c r="C5" s="14">
        <v>31.53</v>
      </c>
      <c r="D5" s="14">
        <v>65.94</v>
      </c>
      <c r="E5" s="9">
        <f t="shared" si="0"/>
        <v>37.990000000000009</v>
      </c>
      <c r="F5" s="9"/>
      <c r="G5" s="12">
        <f t="shared" si="1"/>
        <v>0.36553449437121144</v>
      </c>
      <c r="H5" s="13">
        <f t="shared" si="2"/>
        <v>0.57612981498331828</v>
      </c>
      <c r="I5" s="12"/>
      <c r="M5" s="25"/>
      <c r="N5" s="24"/>
      <c r="T5" s="26"/>
      <c r="U5" s="25"/>
      <c r="V5" s="27"/>
      <c r="W5" s="25"/>
      <c r="X5" s="25"/>
      <c r="Y5" s="25"/>
      <c r="Z5" s="25"/>
      <c r="AC5" s="25"/>
      <c r="AD5" s="24"/>
      <c r="AJ5" s="22"/>
      <c r="AK5" s="25"/>
      <c r="AL5" s="24"/>
      <c r="AM5" s="23"/>
      <c r="AN5" s="23"/>
      <c r="AO5" s="23"/>
    </row>
    <row r="6" spans="1:41" x14ac:dyDescent="0.25">
      <c r="A6" s="29">
        <v>43621</v>
      </c>
      <c r="B6" s="14">
        <v>144.71</v>
      </c>
      <c r="C6" s="14">
        <v>59.45</v>
      </c>
      <c r="D6" s="14">
        <v>137.06</v>
      </c>
      <c r="E6" s="9">
        <f t="shared" si="0"/>
        <v>67.100000000000023</v>
      </c>
      <c r="F6" s="9"/>
      <c r="G6" s="12">
        <f t="shared" si="1"/>
        <v>0.32866379310344834</v>
      </c>
      <c r="H6" s="13">
        <f t="shared" si="2"/>
        <v>0.48956661316211891</v>
      </c>
      <c r="I6" s="12"/>
      <c r="M6" s="25"/>
      <c r="N6" s="24"/>
      <c r="T6" s="26"/>
      <c r="U6" s="25"/>
      <c r="V6" s="27"/>
      <c r="W6" s="25"/>
      <c r="X6" s="25"/>
      <c r="Y6" s="25"/>
      <c r="Z6" s="25"/>
      <c r="AC6" s="25"/>
      <c r="AD6" s="24"/>
      <c r="AJ6" s="22"/>
      <c r="AK6" s="25"/>
      <c r="AL6" s="24"/>
      <c r="AM6" s="23"/>
      <c r="AN6" s="23"/>
      <c r="AO6" s="23"/>
    </row>
    <row r="7" spans="1:41" x14ac:dyDescent="0.25">
      <c r="A7" s="29">
        <v>43622</v>
      </c>
      <c r="B7" s="14">
        <v>126.14</v>
      </c>
      <c r="C7" s="14">
        <v>29.66</v>
      </c>
      <c r="D7" s="14">
        <v>125.68</v>
      </c>
      <c r="E7" s="9">
        <f t="shared" si="0"/>
        <v>30.120000000000005</v>
      </c>
      <c r="F7" s="9"/>
      <c r="G7" s="12">
        <f t="shared" si="1"/>
        <v>0.1933247753530167</v>
      </c>
      <c r="H7" s="13">
        <f t="shared" si="2"/>
        <v>0.2396562698917887</v>
      </c>
      <c r="I7" s="12"/>
      <c r="M7" s="25"/>
      <c r="N7" s="24"/>
      <c r="T7" s="26"/>
      <c r="U7" s="25"/>
      <c r="V7" s="27"/>
      <c r="W7" s="25"/>
      <c r="X7" s="25"/>
      <c r="Y7" s="25"/>
      <c r="Z7" s="25"/>
      <c r="AC7" s="25"/>
      <c r="AD7" s="24"/>
      <c r="AJ7" s="22"/>
      <c r="AK7" s="25"/>
      <c r="AL7" s="24"/>
      <c r="AM7" s="23"/>
      <c r="AN7" s="23"/>
      <c r="AO7" s="23"/>
    </row>
    <row r="8" spans="1:41" x14ac:dyDescent="0.25">
      <c r="A8" s="29">
        <v>43623</v>
      </c>
      <c r="B8" s="14">
        <v>20.16</v>
      </c>
      <c r="C8" s="14">
        <v>8.51</v>
      </c>
      <c r="D8" s="14">
        <v>31.31</v>
      </c>
      <c r="E8" s="9">
        <f t="shared" si="0"/>
        <v>-2.639999999999997</v>
      </c>
      <c r="F8" s="9"/>
      <c r="G8" s="12">
        <f t="shared" si="1"/>
        <v>-9.2082316009766199E-2</v>
      </c>
      <c r="H8" s="13">
        <f t="shared" si="2"/>
        <v>-8.4318109230277771E-2</v>
      </c>
      <c r="I8" s="12"/>
      <c r="M8" s="23"/>
      <c r="N8" s="24"/>
      <c r="T8" s="26"/>
      <c r="U8" s="25"/>
      <c r="V8" s="27"/>
      <c r="W8" s="25"/>
      <c r="X8" s="25"/>
      <c r="Y8" s="25"/>
      <c r="Z8" s="23"/>
      <c r="AC8" s="23"/>
      <c r="AD8" s="24"/>
      <c r="AJ8" s="22"/>
      <c r="AK8" s="23"/>
      <c r="AL8" s="24"/>
      <c r="AM8" s="23"/>
      <c r="AN8" s="23"/>
      <c r="AO8" s="23"/>
    </row>
    <row r="9" spans="1:41" x14ac:dyDescent="0.25">
      <c r="A9" s="29">
        <v>43624</v>
      </c>
      <c r="B9" s="14">
        <v>0.02</v>
      </c>
      <c r="C9" s="14">
        <v>0.01</v>
      </c>
      <c r="D9" s="14">
        <v>0</v>
      </c>
      <c r="E9" s="9">
        <f t="shared" si="0"/>
        <v>0.03</v>
      </c>
      <c r="F9" s="9"/>
      <c r="G9" s="12">
        <f t="shared" si="1"/>
        <v>1</v>
      </c>
      <c r="H9" s="13" t="e">
        <f t="shared" si="2"/>
        <v>#DIV/0!</v>
      </c>
      <c r="I9" s="12"/>
      <c r="M9" s="23"/>
      <c r="N9" s="24"/>
      <c r="T9" s="22"/>
      <c r="U9" s="23"/>
      <c r="W9" s="23"/>
      <c r="X9" s="23"/>
      <c r="Y9" s="23"/>
      <c r="Z9" s="23"/>
      <c r="AC9" s="23"/>
      <c r="AD9" s="24"/>
      <c r="AJ9" s="22"/>
      <c r="AK9" s="23"/>
      <c r="AL9" s="24"/>
      <c r="AM9" s="23"/>
      <c r="AN9" s="23"/>
      <c r="AO9" s="23"/>
    </row>
    <row r="10" spans="1:41" x14ac:dyDescent="0.25">
      <c r="A10" s="29">
        <v>43625</v>
      </c>
      <c r="B10" s="14">
        <v>67.61</v>
      </c>
      <c r="C10" s="14">
        <v>12.63</v>
      </c>
      <c r="D10" s="14">
        <v>51.15</v>
      </c>
      <c r="E10" s="9">
        <f t="shared" si="0"/>
        <v>29.089999999999996</v>
      </c>
      <c r="F10" s="9"/>
      <c r="G10" s="12">
        <f t="shared" si="1"/>
        <v>0.36253738783649053</v>
      </c>
      <c r="H10" s="13">
        <f t="shared" si="2"/>
        <v>0.56871945259042023</v>
      </c>
      <c r="I10" s="12"/>
      <c r="M10" s="23"/>
      <c r="N10" s="24"/>
      <c r="T10" s="22"/>
      <c r="U10" s="23"/>
      <c r="W10" s="23"/>
      <c r="X10" s="23"/>
      <c r="Y10" s="23"/>
      <c r="Z10" s="23"/>
      <c r="AC10" s="23"/>
      <c r="AD10" s="24"/>
      <c r="AJ10" s="22"/>
      <c r="AK10" s="23"/>
      <c r="AL10" s="24"/>
      <c r="AM10" s="23"/>
      <c r="AN10" s="23"/>
      <c r="AO10" s="23"/>
    </row>
    <row r="11" spans="1:41" x14ac:dyDescent="0.25">
      <c r="A11" s="29">
        <v>43626</v>
      </c>
      <c r="B11" s="14">
        <v>300.99</v>
      </c>
      <c r="C11" s="14">
        <v>30.03</v>
      </c>
      <c r="D11" s="14">
        <v>202.07</v>
      </c>
      <c r="E11" s="9">
        <f t="shared" si="0"/>
        <v>128.94999999999999</v>
      </c>
      <c r="F11" s="9"/>
      <c r="G11" s="12">
        <f t="shared" si="1"/>
        <v>0.38955350129901517</v>
      </c>
      <c r="H11" s="13">
        <f t="shared" si="2"/>
        <v>0.63814519720888796</v>
      </c>
      <c r="I11" s="12"/>
      <c r="M11" s="23"/>
      <c r="N11" s="24"/>
      <c r="T11" s="22"/>
      <c r="U11" s="23"/>
      <c r="W11" s="23"/>
      <c r="X11" s="23"/>
      <c r="Y11" s="23"/>
      <c r="Z11" s="23"/>
      <c r="AC11" s="23"/>
      <c r="AD11" s="24"/>
      <c r="AJ11" s="22"/>
      <c r="AK11" s="23"/>
      <c r="AL11" s="24"/>
      <c r="AM11" s="23"/>
      <c r="AN11" s="23"/>
      <c r="AO11" s="23"/>
    </row>
    <row r="12" spans="1:41" x14ac:dyDescent="0.25">
      <c r="A12" s="29">
        <v>43627</v>
      </c>
      <c r="B12" s="14">
        <v>213.52</v>
      </c>
      <c r="C12" s="14">
        <v>47.13</v>
      </c>
      <c r="D12" s="14">
        <v>179.85</v>
      </c>
      <c r="E12" s="9">
        <f t="shared" si="0"/>
        <v>80.80000000000004</v>
      </c>
      <c r="F12" s="9"/>
      <c r="G12" s="12">
        <f t="shared" si="1"/>
        <v>0.30999424515634005</v>
      </c>
      <c r="H12" s="13">
        <f t="shared" si="2"/>
        <v>0.4492632749513486</v>
      </c>
      <c r="I12" s="12"/>
      <c r="M12" s="23"/>
      <c r="N12" s="24"/>
      <c r="T12" s="22"/>
      <c r="U12" s="23"/>
      <c r="W12" s="23"/>
      <c r="X12" s="23"/>
      <c r="Y12" s="23"/>
      <c r="Z12" s="23"/>
      <c r="AC12" s="23"/>
      <c r="AD12" s="24"/>
      <c r="AJ12" s="22"/>
      <c r="AK12" s="23"/>
      <c r="AL12" s="24"/>
      <c r="AM12" s="23"/>
      <c r="AN12" s="23"/>
      <c r="AO12" s="23"/>
    </row>
    <row r="13" spans="1:41" x14ac:dyDescent="0.25">
      <c r="A13" s="29">
        <v>43628</v>
      </c>
      <c r="B13" s="14">
        <v>254.96</v>
      </c>
      <c r="C13" s="14">
        <v>51.06</v>
      </c>
      <c r="D13" s="14">
        <v>204.16</v>
      </c>
      <c r="E13" s="9">
        <f t="shared" si="0"/>
        <v>101.85999999999999</v>
      </c>
      <c r="F13" s="9"/>
      <c r="G13" s="12">
        <f t="shared" si="1"/>
        <v>0.33285406182602439</v>
      </c>
      <c r="H13" s="13">
        <f t="shared" si="2"/>
        <v>0.49892241379310337</v>
      </c>
      <c r="I13" s="12"/>
      <c r="M13" s="23"/>
      <c r="N13" s="24"/>
      <c r="T13" s="22"/>
      <c r="U13" s="23"/>
      <c r="W13" s="23"/>
      <c r="X13" s="23"/>
      <c r="Y13" s="23"/>
      <c r="Z13" s="23"/>
      <c r="AC13" s="23"/>
      <c r="AD13" s="24"/>
      <c r="AJ13" s="22"/>
      <c r="AK13" s="23"/>
      <c r="AL13" s="24"/>
      <c r="AM13" s="23"/>
      <c r="AN13" s="23"/>
      <c r="AO13" s="23"/>
    </row>
    <row r="14" spans="1:41" x14ac:dyDescent="0.25">
      <c r="A14" s="29">
        <v>43629</v>
      </c>
      <c r="B14" s="14">
        <v>228.43</v>
      </c>
      <c r="C14" s="14">
        <v>38.04</v>
      </c>
      <c r="D14" s="14">
        <v>204.57</v>
      </c>
      <c r="E14" s="9">
        <f t="shared" si="0"/>
        <v>61.900000000000034</v>
      </c>
      <c r="F14" s="9"/>
      <c r="G14" s="12">
        <f t="shared" si="1"/>
        <v>0.23229631853491961</v>
      </c>
      <c r="H14" s="13">
        <f t="shared" si="2"/>
        <v>0.30258591191279288</v>
      </c>
      <c r="I14" s="12"/>
      <c r="M14" s="23"/>
      <c r="N14" s="24"/>
      <c r="T14" s="22"/>
      <c r="U14" s="23"/>
      <c r="W14" s="23"/>
      <c r="X14" s="23"/>
      <c r="Y14" s="23"/>
      <c r="Z14" s="23"/>
      <c r="AC14" s="23"/>
      <c r="AD14" s="24"/>
      <c r="AJ14" s="22"/>
      <c r="AK14" s="23"/>
      <c r="AL14" s="24"/>
      <c r="AM14" s="23"/>
      <c r="AN14" s="23"/>
      <c r="AO14" s="23"/>
    </row>
    <row r="15" spans="1:41" x14ac:dyDescent="0.25">
      <c r="A15" s="29">
        <v>43630</v>
      </c>
      <c r="B15" s="14">
        <v>387.35</v>
      </c>
      <c r="C15" s="14">
        <v>43.67</v>
      </c>
      <c r="D15" s="14">
        <v>309.87</v>
      </c>
      <c r="E15" s="9">
        <f t="shared" si="0"/>
        <v>121.15000000000003</v>
      </c>
      <c r="F15" s="9"/>
      <c r="G15" s="12">
        <f t="shared" si="1"/>
        <v>0.28107744420212527</v>
      </c>
      <c r="H15" s="13">
        <f t="shared" si="2"/>
        <v>0.39097040694484797</v>
      </c>
      <c r="I15" s="12"/>
      <c r="M15" s="23"/>
      <c r="N15" s="24"/>
      <c r="T15" s="22"/>
      <c r="U15" s="23"/>
      <c r="W15" s="23"/>
      <c r="X15" s="23"/>
      <c r="Y15" s="23"/>
      <c r="Z15" s="23"/>
      <c r="AC15" s="23"/>
      <c r="AD15" s="24"/>
      <c r="AJ15" s="22"/>
      <c r="AK15" s="23"/>
      <c r="AL15" s="24"/>
      <c r="AM15" s="23"/>
      <c r="AN15" s="23"/>
      <c r="AO15" s="23"/>
    </row>
    <row r="16" spans="1:41" x14ac:dyDescent="0.25">
      <c r="A16" s="29">
        <v>43631</v>
      </c>
      <c r="B16" s="14">
        <v>195.74</v>
      </c>
      <c r="C16" s="14">
        <v>49.12</v>
      </c>
      <c r="D16" s="14">
        <v>209.68</v>
      </c>
      <c r="E16" s="9">
        <f t="shared" si="0"/>
        <v>35.180000000000007</v>
      </c>
      <c r="F16" s="9"/>
      <c r="G16" s="12">
        <f t="shared" si="1"/>
        <v>0.14367393612676632</v>
      </c>
      <c r="H16" s="13">
        <f t="shared" si="2"/>
        <v>0.1677794734834033</v>
      </c>
      <c r="I16" s="12"/>
      <c r="M16" s="23"/>
      <c r="N16" s="24"/>
      <c r="T16" s="22"/>
      <c r="U16" s="23"/>
      <c r="W16" s="23"/>
      <c r="X16" s="23"/>
      <c r="Y16" s="23"/>
      <c r="Z16" s="23"/>
      <c r="AC16" s="23"/>
      <c r="AD16" s="24"/>
      <c r="AJ16" s="22"/>
      <c r="AK16" s="23"/>
      <c r="AL16" s="24"/>
      <c r="AM16" s="23"/>
      <c r="AN16" s="23"/>
      <c r="AO16" s="23"/>
    </row>
    <row r="17" spans="1:41" x14ac:dyDescent="0.25">
      <c r="A17" s="29">
        <v>43632</v>
      </c>
      <c r="B17" s="14">
        <v>41.45</v>
      </c>
      <c r="C17" s="14">
        <v>16.309999999999999</v>
      </c>
      <c r="D17" s="14">
        <v>69.67</v>
      </c>
      <c r="E17" s="9">
        <f t="shared" si="0"/>
        <v>-11.909999999999997</v>
      </c>
      <c r="F17" s="9"/>
      <c r="G17" s="12">
        <f t="shared" si="1"/>
        <v>-0.20619806094182819</v>
      </c>
      <c r="H17" s="13">
        <f t="shared" si="2"/>
        <v>-0.17094875843261081</v>
      </c>
      <c r="I17" s="12"/>
      <c r="M17" s="23"/>
      <c r="N17" s="24"/>
      <c r="T17" s="22"/>
      <c r="U17" s="23"/>
      <c r="W17" s="23"/>
      <c r="X17" s="23"/>
      <c r="Y17" s="23"/>
      <c r="Z17" s="23"/>
      <c r="AC17" s="23"/>
      <c r="AD17" s="24"/>
      <c r="AJ17" s="22"/>
      <c r="AK17" s="23"/>
      <c r="AL17" s="24"/>
      <c r="AM17" s="23"/>
      <c r="AN17" s="23"/>
      <c r="AO17" s="23"/>
    </row>
    <row r="18" spans="1:41" x14ac:dyDescent="0.25">
      <c r="A18" s="29">
        <v>43633</v>
      </c>
      <c r="B18" s="14">
        <v>9.4</v>
      </c>
      <c r="C18" s="14">
        <v>3.06</v>
      </c>
      <c r="D18" s="14">
        <v>24.06</v>
      </c>
      <c r="E18" s="9">
        <f t="shared" si="0"/>
        <v>-11.599999999999998</v>
      </c>
      <c r="F18" s="9"/>
      <c r="G18" s="12">
        <f t="shared" si="1"/>
        <v>-0.93097913322632397</v>
      </c>
      <c r="H18" s="13">
        <f t="shared" si="2"/>
        <v>-0.48212801330008304</v>
      </c>
      <c r="I18" s="12"/>
      <c r="M18" s="23"/>
      <c r="N18" s="24"/>
      <c r="T18" s="22"/>
      <c r="U18" s="23"/>
      <c r="W18" s="23"/>
      <c r="X18" s="23"/>
      <c r="Y18" s="23"/>
      <c r="Z18" s="23"/>
      <c r="AC18" s="23"/>
      <c r="AD18" s="24"/>
      <c r="AJ18" s="22"/>
      <c r="AK18" s="23"/>
      <c r="AL18" s="24"/>
      <c r="AM18" s="23"/>
      <c r="AN18" s="23"/>
      <c r="AO18" s="23"/>
    </row>
    <row r="19" spans="1:41" x14ac:dyDescent="0.25">
      <c r="A19" s="29">
        <v>43634</v>
      </c>
      <c r="B19" s="14">
        <v>0.41</v>
      </c>
      <c r="C19" s="14">
        <v>0.44</v>
      </c>
      <c r="D19" s="14">
        <v>0</v>
      </c>
      <c r="E19" s="9">
        <f t="shared" si="0"/>
        <v>0.85</v>
      </c>
      <c r="F19" s="9"/>
      <c r="G19" s="12">
        <f t="shared" si="1"/>
        <v>1</v>
      </c>
      <c r="H19" s="13" t="e">
        <f t="shared" si="2"/>
        <v>#DIV/0!</v>
      </c>
      <c r="I19" s="12"/>
      <c r="M19" s="23"/>
      <c r="N19" s="24"/>
      <c r="T19" s="22"/>
      <c r="U19" s="23"/>
      <c r="W19" s="23"/>
      <c r="X19" s="23"/>
      <c r="Y19" s="23"/>
      <c r="Z19" s="23"/>
      <c r="AC19" s="23"/>
      <c r="AD19" s="24"/>
      <c r="AJ19" s="22"/>
      <c r="AK19" s="23"/>
      <c r="AL19" s="24"/>
      <c r="AM19" s="23"/>
      <c r="AN19" s="23"/>
      <c r="AO19" s="23"/>
    </row>
    <row r="20" spans="1:41" x14ac:dyDescent="0.25">
      <c r="A20" s="29">
        <v>43635</v>
      </c>
      <c r="B20" s="14">
        <v>33.69</v>
      </c>
      <c r="C20" s="14">
        <v>18.420000000000002</v>
      </c>
      <c r="D20" s="14">
        <v>29.9</v>
      </c>
      <c r="E20" s="9">
        <f t="shared" si="0"/>
        <v>22.21</v>
      </c>
      <c r="F20" s="9"/>
      <c r="G20" s="12">
        <f t="shared" si="1"/>
        <v>0.42621377854538478</v>
      </c>
      <c r="H20" s="13">
        <f t="shared" si="2"/>
        <v>0.742809364548495</v>
      </c>
      <c r="I20" s="12"/>
      <c r="M20" s="23"/>
      <c r="N20" s="24"/>
      <c r="T20" s="22"/>
      <c r="U20" s="23"/>
      <c r="W20" s="23"/>
      <c r="X20" s="23"/>
      <c r="Y20" s="23"/>
      <c r="Z20" s="23"/>
      <c r="AC20" s="23"/>
      <c r="AD20" s="24"/>
      <c r="AG20" s="21"/>
      <c r="AJ20" s="22"/>
      <c r="AK20" s="23"/>
      <c r="AL20" s="24"/>
      <c r="AM20" s="23"/>
      <c r="AN20" s="23"/>
      <c r="AO20" s="23"/>
    </row>
    <row r="21" spans="1:41" x14ac:dyDescent="0.25">
      <c r="A21" s="29">
        <v>43636</v>
      </c>
      <c r="B21" s="14">
        <v>196.08</v>
      </c>
      <c r="C21" s="14">
        <v>40.65</v>
      </c>
      <c r="D21" s="14">
        <v>191.47</v>
      </c>
      <c r="E21" s="9">
        <f t="shared" si="0"/>
        <v>45.260000000000019</v>
      </c>
      <c r="F21" s="9"/>
      <c r="G21" s="12">
        <f t="shared" si="1"/>
        <v>0.19118827356059653</v>
      </c>
      <c r="H21" s="13">
        <f t="shared" si="2"/>
        <v>0.23638167859194661</v>
      </c>
      <c r="I21" s="12"/>
      <c r="M21" s="23"/>
      <c r="N21" s="24"/>
      <c r="T21" s="22"/>
      <c r="U21" s="23"/>
      <c r="W21" s="23"/>
      <c r="X21" s="23"/>
      <c r="Y21" s="23"/>
      <c r="Z21" s="23"/>
      <c r="AC21" s="23"/>
      <c r="AD21" s="24"/>
      <c r="AJ21" s="22"/>
      <c r="AK21" s="23"/>
      <c r="AL21" s="24"/>
      <c r="AM21" s="23"/>
      <c r="AN21" s="23"/>
      <c r="AO21" s="23"/>
    </row>
    <row r="22" spans="1:41" x14ac:dyDescent="0.25">
      <c r="A22" s="29">
        <v>43637</v>
      </c>
      <c r="B22" s="14">
        <v>534.94000000000005</v>
      </c>
      <c r="C22" s="14">
        <v>53.79</v>
      </c>
      <c r="D22" s="14">
        <v>299.52</v>
      </c>
      <c r="E22" s="9">
        <f t="shared" si="0"/>
        <v>289.21000000000004</v>
      </c>
      <c r="F22" s="9"/>
      <c r="G22" s="12">
        <f t="shared" si="1"/>
        <v>0.49124386391045138</v>
      </c>
      <c r="H22" s="13">
        <f t="shared" si="2"/>
        <v>0.96557825854700874</v>
      </c>
      <c r="I22" s="12"/>
      <c r="M22" s="23"/>
      <c r="N22" s="24"/>
      <c r="T22" s="22"/>
      <c r="U22" s="23"/>
      <c r="W22" s="23"/>
      <c r="X22" s="23"/>
      <c r="Y22" s="23"/>
      <c r="Z22" s="23"/>
      <c r="AC22" s="23"/>
      <c r="AD22" s="24"/>
      <c r="AJ22" s="22"/>
      <c r="AK22" s="23"/>
      <c r="AL22" s="24"/>
      <c r="AM22" s="23"/>
      <c r="AN22" s="23"/>
      <c r="AO22" s="23"/>
    </row>
    <row r="23" spans="1:41" x14ac:dyDescent="0.25">
      <c r="A23" s="29">
        <v>43638</v>
      </c>
      <c r="B23" s="14">
        <v>392.44</v>
      </c>
      <c r="C23" s="14">
        <v>49.21</v>
      </c>
      <c r="D23" s="14">
        <v>271.72000000000003</v>
      </c>
      <c r="E23" s="9">
        <f t="shared" si="0"/>
        <v>169.92999999999995</v>
      </c>
      <c r="F23" s="9"/>
      <c r="G23" s="12">
        <f t="shared" si="1"/>
        <v>0.38476168912034409</v>
      </c>
      <c r="H23" s="13">
        <f t="shared" si="2"/>
        <v>0.6253864272044749</v>
      </c>
      <c r="I23" s="12"/>
      <c r="L23" s="26"/>
      <c r="M23" s="25"/>
      <c r="N23" s="27"/>
      <c r="O23" s="25"/>
      <c r="P23" s="25"/>
      <c r="Q23" s="25"/>
      <c r="R23" s="25"/>
      <c r="T23" s="22"/>
      <c r="U23" s="23"/>
      <c r="W23" s="23"/>
      <c r="X23" s="23"/>
      <c r="Y23" s="23"/>
      <c r="Z23" s="23"/>
      <c r="AC23" s="23"/>
      <c r="AD23" s="24"/>
      <c r="AJ23" s="22"/>
      <c r="AK23" s="23"/>
      <c r="AL23" s="24"/>
      <c r="AM23" s="23"/>
      <c r="AN23" s="23"/>
      <c r="AO23" s="23"/>
    </row>
    <row r="24" spans="1:41" x14ac:dyDescent="0.25">
      <c r="A24" s="29">
        <v>43639</v>
      </c>
      <c r="B24" s="14">
        <v>412.6</v>
      </c>
      <c r="C24" s="14">
        <v>61.13</v>
      </c>
      <c r="D24" s="14">
        <v>232.26</v>
      </c>
      <c r="E24" s="9">
        <f t="shared" si="0"/>
        <v>241.47000000000003</v>
      </c>
      <c r="F24" s="9"/>
      <c r="G24" s="12">
        <f t="shared" si="1"/>
        <v>0.50972072699639037</v>
      </c>
      <c r="H24" s="13">
        <f t="shared" si="2"/>
        <v>1.0396538362180316</v>
      </c>
      <c r="I24" s="12"/>
      <c r="L24" s="26"/>
      <c r="M24" s="25"/>
      <c r="N24" s="27"/>
      <c r="O24" s="25"/>
      <c r="P24" s="25"/>
      <c r="Q24" s="25"/>
      <c r="R24" s="25"/>
      <c r="T24" s="22"/>
      <c r="U24" s="23"/>
      <c r="W24" s="23"/>
      <c r="X24" s="23"/>
      <c r="Y24" s="23"/>
      <c r="Z24" s="23"/>
      <c r="AC24" s="23"/>
      <c r="AD24" s="24"/>
      <c r="AJ24" s="22"/>
      <c r="AK24" s="23"/>
      <c r="AL24" s="24"/>
      <c r="AM24" s="23"/>
      <c r="AN24" s="23"/>
      <c r="AO24" s="23"/>
    </row>
    <row r="25" spans="1:41" x14ac:dyDescent="0.25">
      <c r="A25" s="29">
        <v>43640</v>
      </c>
      <c r="B25" s="14">
        <v>193.55</v>
      </c>
      <c r="C25" s="14">
        <v>27.26</v>
      </c>
      <c r="D25" s="14">
        <v>107.49</v>
      </c>
      <c r="E25" s="9">
        <f t="shared" si="0"/>
        <v>113.32000000000001</v>
      </c>
      <c r="F25" s="9"/>
      <c r="G25" s="12">
        <f t="shared" si="1"/>
        <v>0.513201394864363</v>
      </c>
      <c r="H25" s="13">
        <f t="shared" si="2"/>
        <v>1.0542376034979999</v>
      </c>
      <c r="I25" s="12"/>
      <c r="K25" s="28"/>
      <c r="L25" s="26"/>
      <c r="M25" s="25"/>
      <c r="N25" s="27"/>
      <c r="O25" s="25"/>
      <c r="P25" s="25"/>
      <c r="Q25" s="25"/>
      <c r="R25" s="25"/>
      <c r="T25" s="22"/>
      <c r="U25" s="23"/>
      <c r="W25" s="23"/>
      <c r="X25" s="23"/>
      <c r="Y25" s="23"/>
      <c r="Z25" s="23"/>
      <c r="AB25" s="26"/>
      <c r="AC25" s="25"/>
      <c r="AD25" s="27"/>
      <c r="AE25" s="25"/>
      <c r="AF25" s="25"/>
      <c r="AG25" s="25"/>
      <c r="AH25" s="25"/>
      <c r="AJ25" s="26"/>
      <c r="AK25" s="25"/>
      <c r="AL25" s="27"/>
      <c r="AM25" s="25"/>
      <c r="AN25" s="25"/>
      <c r="AO25" s="25"/>
    </row>
    <row r="26" spans="1:41" x14ac:dyDescent="0.25">
      <c r="A26" s="29">
        <v>43641</v>
      </c>
      <c r="B26" s="14">
        <v>23.81</v>
      </c>
      <c r="C26" s="15">
        <v>15.64</v>
      </c>
      <c r="D26" s="14">
        <v>33.43</v>
      </c>
      <c r="E26" s="9">
        <f t="shared" si="0"/>
        <v>6.0200000000000031</v>
      </c>
      <c r="F26" s="9"/>
      <c r="G26" s="12">
        <f t="shared" si="1"/>
        <v>0.15259822560202796</v>
      </c>
      <c r="H26" s="13">
        <f t="shared" si="2"/>
        <v>0.18007777445408327</v>
      </c>
      <c r="I26" s="12"/>
      <c r="K26" s="28"/>
      <c r="L26" s="26"/>
      <c r="M26" s="25"/>
      <c r="N26" s="27"/>
      <c r="O26" s="25"/>
      <c r="P26" s="25"/>
      <c r="Q26" s="25"/>
      <c r="R26" s="25"/>
      <c r="T26" s="22"/>
      <c r="U26" s="23"/>
      <c r="W26" s="23"/>
      <c r="X26" s="23"/>
      <c r="Y26" s="23"/>
      <c r="Z26" s="23"/>
      <c r="AB26" s="26"/>
      <c r="AC26" s="25"/>
      <c r="AD26" s="27"/>
      <c r="AE26" s="25"/>
      <c r="AF26" s="25"/>
      <c r="AG26" s="25"/>
      <c r="AH26" s="25"/>
      <c r="AJ26" s="26"/>
      <c r="AK26" s="25"/>
      <c r="AL26" s="27"/>
      <c r="AM26" s="25"/>
      <c r="AN26" s="25"/>
      <c r="AO26" s="25"/>
    </row>
    <row r="27" spans="1:41" x14ac:dyDescent="0.25">
      <c r="A27" s="29">
        <v>43642</v>
      </c>
      <c r="B27" s="14">
        <v>10.78</v>
      </c>
      <c r="C27" s="14">
        <v>12.38</v>
      </c>
      <c r="D27" s="14">
        <v>17.38</v>
      </c>
      <c r="E27" s="9">
        <f t="shared" si="0"/>
        <v>5.7800000000000011</v>
      </c>
      <c r="F27" s="9"/>
      <c r="G27" s="12">
        <f t="shared" si="1"/>
        <v>0.24956822107081178</v>
      </c>
      <c r="H27" s="13">
        <f t="shared" si="2"/>
        <v>0.33256616800920608</v>
      </c>
      <c r="I27" s="12"/>
      <c r="K27" s="28"/>
      <c r="L27" s="26"/>
      <c r="M27" s="25"/>
      <c r="N27" s="27"/>
      <c r="O27" s="25"/>
      <c r="P27" s="25"/>
      <c r="Q27" s="25"/>
      <c r="R27" s="25"/>
      <c r="T27" s="22"/>
      <c r="U27" s="23"/>
      <c r="W27" s="23"/>
      <c r="X27" s="23"/>
      <c r="Y27" s="23"/>
      <c r="Z27" s="23"/>
      <c r="AB27" s="26"/>
      <c r="AC27" s="25"/>
      <c r="AD27" s="27"/>
      <c r="AE27" s="25"/>
      <c r="AF27" s="25"/>
      <c r="AG27" s="25"/>
      <c r="AH27" s="25"/>
      <c r="AJ27" s="26"/>
      <c r="AK27" s="25"/>
      <c r="AL27" s="27"/>
      <c r="AM27" s="25"/>
      <c r="AN27" s="25"/>
      <c r="AO27" s="25"/>
    </row>
    <row r="28" spans="1:41" x14ac:dyDescent="0.25">
      <c r="A28" s="29">
        <v>43643</v>
      </c>
      <c r="B28" s="14">
        <v>16.079999999999998</v>
      </c>
      <c r="C28" s="14">
        <v>6.36</v>
      </c>
      <c r="D28" s="14">
        <v>25.89</v>
      </c>
      <c r="E28" s="9">
        <f t="shared" si="0"/>
        <v>-3.4500000000000028</v>
      </c>
      <c r="F28" s="9"/>
      <c r="G28" s="12">
        <f t="shared" si="1"/>
        <v>-0.15374331550802153</v>
      </c>
      <c r="H28" s="13">
        <f t="shared" si="2"/>
        <v>-0.13325608342989581</v>
      </c>
      <c r="I28" s="12"/>
      <c r="K28" s="28"/>
      <c r="L28" s="26"/>
      <c r="M28" s="25"/>
      <c r="N28" s="27"/>
      <c r="O28" s="25"/>
      <c r="P28" s="25"/>
      <c r="Q28" s="25"/>
      <c r="R28" s="25"/>
      <c r="T28" s="22"/>
      <c r="U28" s="23"/>
      <c r="W28" s="23"/>
      <c r="X28" s="23"/>
      <c r="Y28" s="23"/>
      <c r="Z28" s="23"/>
      <c r="AB28" s="26"/>
      <c r="AC28" s="25"/>
      <c r="AD28" s="27"/>
      <c r="AE28" s="25"/>
      <c r="AF28" s="25"/>
      <c r="AG28" s="25"/>
      <c r="AH28" s="25"/>
      <c r="AJ28" s="26"/>
      <c r="AK28" s="25"/>
      <c r="AL28" s="27"/>
      <c r="AM28" s="25"/>
      <c r="AN28" s="25"/>
      <c r="AO28" s="25"/>
    </row>
    <row r="29" spans="1:41" x14ac:dyDescent="0.25">
      <c r="A29" s="29">
        <v>43644</v>
      </c>
      <c r="B29" s="14">
        <v>6.98</v>
      </c>
      <c r="C29" s="14">
        <v>3.37</v>
      </c>
      <c r="D29" s="14">
        <v>12.56</v>
      </c>
      <c r="E29" s="9">
        <f t="shared" si="0"/>
        <v>-2.2099999999999991</v>
      </c>
      <c r="F29" s="9"/>
      <c r="G29" s="12">
        <f t="shared" si="1"/>
        <v>-0.21352657004830905</v>
      </c>
      <c r="H29" s="13">
        <f t="shared" si="2"/>
        <v>-0.17595541401273879</v>
      </c>
      <c r="I29" s="12"/>
      <c r="K29" s="28"/>
      <c r="L29" s="26"/>
      <c r="M29" s="25"/>
      <c r="N29" s="27"/>
      <c r="O29" s="25"/>
      <c r="P29" s="25"/>
      <c r="Q29" s="25"/>
      <c r="R29" s="25"/>
      <c r="T29" s="22"/>
      <c r="U29" s="23"/>
      <c r="W29" s="23"/>
      <c r="X29" s="23"/>
      <c r="Y29" s="23"/>
      <c r="Z29" s="23"/>
      <c r="AB29" s="26"/>
      <c r="AC29" s="25"/>
      <c r="AD29" s="27"/>
      <c r="AE29" s="25"/>
      <c r="AF29" s="25"/>
      <c r="AG29" s="25"/>
      <c r="AH29" s="25"/>
      <c r="AJ29" s="26"/>
      <c r="AK29" s="25"/>
      <c r="AL29" s="27"/>
      <c r="AM29" s="25"/>
      <c r="AN29" s="25"/>
      <c r="AO29" s="25"/>
    </row>
    <row r="30" spans="1:41" x14ac:dyDescent="0.25">
      <c r="A30" s="29">
        <v>43645</v>
      </c>
      <c r="B30" s="14">
        <v>3.3</v>
      </c>
      <c r="C30" s="14">
        <v>1.48</v>
      </c>
      <c r="D30" s="14">
        <v>6.53</v>
      </c>
      <c r="E30" s="9">
        <f t="shared" si="0"/>
        <v>-1.7500000000000009</v>
      </c>
      <c r="F30" s="9"/>
      <c r="G30" s="12">
        <f t="shared" si="1"/>
        <v>-0.36610878661087892</v>
      </c>
      <c r="H30" s="13">
        <f t="shared" si="2"/>
        <v>-0.26799387442572753</v>
      </c>
      <c r="I30" s="12"/>
      <c r="K30" s="28"/>
      <c r="L30" s="26"/>
      <c r="M30" s="25"/>
      <c r="N30" s="27"/>
      <c r="O30" s="25"/>
      <c r="P30" s="25"/>
      <c r="Q30" s="25"/>
      <c r="R30" s="25"/>
      <c r="T30" s="22"/>
      <c r="U30" s="23"/>
      <c r="W30" s="23"/>
      <c r="X30" s="23"/>
      <c r="Y30" s="23"/>
      <c r="Z30" s="23"/>
      <c r="AB30" s="26"/>
      <c r="AC30" s="25"/>
      <c r="AD30" s="27"/>
      <c r="AE30" s="25"/>
      <c r="AF30" s="25"/>
      <c r="AG30" s="25"/>
      <c r="AH30" s="25"/>
      <c r="AJ30" s="26"/>
      <c r="AK30" s="25"/>
      <c r="AL30" s="27"/>
      <c r="AM30" s="25"/>
      <c r="AN30" s="25"/>
      <c r="AO30" s="25"/>
    </row>
    <row r="31" spans="1:41" x14ac:dyDescent="0.25">
      <c r="A31" s="29">
        <v>43646</v>
      </c>
      <c r="B31" s="10">
        <v>1.02</v>
      </c>
      <c r="C31" s="7">
        <v>0.84</v>
      </c>
      <c r="D31" s="7">
        <v>3.26</v>
      </c>
      <c r="E31" s="9">
        <f t="shared" si="0"/>
        <v>-1.4</v>
      </c>
      <c r="F31" s="9"/>
      <c r="G31" s="12">
        <f t="shared" si="1"/>
        <v>-0.75268817204301075</v>
      </c>
      <c r="H31" s="13">
        <f t="shared" si="2"/>
        <v>-0.42944785276073622</v>
      </c>
      <c r="I31" s="12"/>
      <c r="K31" s="28"/>
      <c r="L31" s="26"/>
      <c r="M31" s="28"/>
      <c r="N31" s="27"/>
      <c r="O31" s="25"/>
      <c r="P31" s="25"/>
      <c r="Q31" s="25"/>
      <c r="R31" s="25"/>
      <c r="AB31" s="26"/>
      <c r="AC31" s="28"/>
      <c r="AD31" s="27"/>
      <c r="AE31" s="25"/>
      <c r="AF31" s="25"/>
      <c r="AG31" s="25"/>
      <c r="AH31" s="25"/>
      <c r="AI31" s="28"/>
      <c r="AJ31" s="28"/>
      <c r="AK31" s="28"/>
      <c r="AL31" s="27"/>
    </row>
    <row r="32" spans="1:41" x14ac:dyDescent="0.25">
      <c r="A32" s="10"/>
      <c r="B32" s="10"/>
      <c r="C32" s="7"/>
      <c r="D32" s="7"/>
      <c r="E32" s="9"/>
      <c r="F32" s="9"/>
      <c r="G32" s="12"/>
      <c r="H32" s="13"/>
      <c r="I32" s="12"/>
      <c r="K32" s="28"/>
      <c r="L32" s="26"/>
      <c r="M32" s="28"/>
      <c r="N32" s="27"/>
      <c r="O32" s="25"/>
      <c r="P32" s="25"/>
      <c r="Q32" s="25"/>
      <c r="R32" s="25"/>
      <c r="AB32" s="26"/>
      <c r="AC32" s="28"/>
      <c r="AD32" s="27"/>
      <c r="AE32" s="25"/>
      <c r="AF32" s="25"/>
      <c r="AG32" s="25"/>
      <c r="AH32" s="25"/>
      <c r="AI32" s="28"/>
      <c r="AJ32" s="28"/>
      <c r="AK32" s="28"/>
      <c r="AL32" s="27"/>
    </row>
    <row r="33" spans="1:37" x14ac:dyDescent="0.25">
      <c r="A33" s="10"/>
      <c r="B33" s="10"/>
      <c r="C33" s="7"/>
      <c r="D33" s="7"/>
      <c r="E33" s="7"/>
      <c r="F33" s="9"/>
      <c r="G33" s="12"/>
      <c r="H33" s="12"/>
      <c r="I33" s="12"/>
      <c r="K33" s="28"/>
      <c r="L33" s="26"/>
      <c r="M33" s="28"/>
      <c r="N33" s="28"/>
      <c r="O33" s="25"/>
      <c r="P33" s="25"/>
      <c r="Q33" s="25"/>
      <c r="R33" s="25"/>
      <c r="AB33" s="26"/>
      <c r="AC33" s="28"/>
      <c r="AD33" s="28"/>
      <c r="AE33" s="25"/>
      <c r="AF33" s="25"/>
      <c r="AG33" s="25"/>
      <c r="AH33" s="25"/>
      <c r="AI33" s="28"/>
      <c r="AJ33" s="28"/>
      <c r="AK33" s="28"/>
    </row>
    <row r="34" spans="1:37" x14ac:dyDescent="0.25">
      <c r="A34" s="10"/>
      <c r="B34" s="10"/>
      <c r="C34" s="7"/>
      <c r="D34" s="7"/>
      <c r="E34" s="7"/>
      <c r="F34" s="9"/>
      <c r="G34" s="12"/>
      <c r="H34" s="12"/>
      <c r="I34" s="12"/>
      <c r="K34" s="28"/>
      <c r="L34" s="26"/>
      <c r="M34" s="28"/>
      <c r="N34" s="28"/>
      <c r="O34" s="25"/>
      <c r="P34" s="25"/>
      <c r="Q34" s="25"/>
      <c r="R34" s="25"/>
      <c r="AB34" s="26"/>
      <c r="AC34" s="28"/>
      <c r="AD34" s="28"/>
      <c r="AE34" s="25"/>
      <c r="AF34" s="25"/>
      <c r="AG34" s="25"/>
      <c r="AH34" s="25"/>
      <c r="AI34" s="28"/>
      <c r="AJ34" s="28"/>
      <c r="AK34" s="28"/>
    </row>
    <row r="35" spans="1:37" x14ac:dyDescent="0.25">
      <c r="A35" s="5" t="s">
        <v>0</v>
      </c>
      <c r="B35" s="8">
        <f>SUM(B2:B31)</f>
        <v>4308.08</v>
      </c>
      <c r="C35" s="8">
        <f>SUM(C2:C31)</f>
        <v>760.85000000000014</v>
      </c>
      <c r="D35" s="8">
        <f>SUM(D2:D31)</f>
        <v>3331.9399999999996</v>
      </c>
      <c r="E35" s="8">
        <f t="shared" ref="E35" si="3">SUM(E2:E30)</f>
        <v>1738.3899999999999</v>
      </c>
      <c r="F35" s="8"/>
      <c r="G35" s="12">
        <f>E35/(SUM(B35:C35))</f>
        <v>0.34295009005845412</v>
      </c>
      <c r="H35" s="12">
        <f>E35/(SUM(D35:D35))</f>
        <v>0.52173508526564105</v>
      </c>
      <c r="I35" s="12"/>
      <c r="K35" s="28"/>
      <c r="L35" s="26"/>
      <c r="M35" s="28"/>
      <c r="N35" s="28"/>
      <c r="O35" s="25"/>
      <c r="P35" s="25"/>
      <c r="Q35" s="25"/>
      <c r="R35" s="25"/>
      <c r="AB35" s="26"/>
      <c r="AC35" s="28"/>
      <c r="AD35" s="28"/>
      <c r="AE35" s="25"/>
      <c r="AF35" s="25"/>
      <c r="AG35" s="25"/>
      <c r="AH35" s="25"/>
      <c r="AI35" s="28"/>
      <c r="AJ35" s="28"/>
      <c r="AK35" s="28"/>
    </row>
    <row r="36" spans="1:37" x14ac:dyDescent="0.25">
      <c r="A36" s="1"/>
      <c r="B36" s="1"/>
      <c r="C36" s="7"/>
      <c r="D36" s="7"/>
      <c r="E36" s="7"/>
      <c r="F36" s="8"/>
      <c r="G36" s="12"/>
      <c r="H36" s="12"/>
      <c r="I36" s="12"/>
      <c r="L36" s="26"/>
      <c r="M36" s="28"/>
      <c r="N36" s="28"/>
      <c r="O36" s="25"/>
      <c r="P36" s="25"/>
      <c r="Q36" s="25"/>
      <c r="R36" s="25"/>
      <c r="AI36" s="28"/>
      <c r="AJ36" s="28"/>
      <c r="AK36" s="28"/>
    </row>
    <row r="37" spans="1:37" x14ac:dyDescent="0.25">
      <c r="A37" s="5" t="s">
        <v>1</v>
      </c>
      <c r="B37" s="8">
        <f>B35</f>
        <v>4308.08</v>
      </c>
      <c r="C37" s="8">
        <f t="shared" ref="C37:E37" si="4">C35</f>
        <v>760.85000000000014</v>
      </c>
      <c r="D37" s="8">
        <f t="shared" si="4"/>
        <v>3331.9399999999996</v>
      </c>
      <c r="E37" s="8">
        <f t="shared" si="4"/>
        <v>1738.3899999999999</v>
      </c>
      <c r="F37" s="8"/>
      <c r="G37" s="31">
        <f>G35</f>
        <v>0.34295009005845412</v>
      </c>
      <c r="H37" s="31">
        <f>H35</f>
        <v>0.52173508526564105</v>
      </c>
      <c r="I37" s="12"/>
      <c r="L37" s="26"/>
      <c r="M37" s="28"/>
      <c r="N37" s="28"/>
      <c r="O37" s="25"/>
      <c r="P37" s="25"/>
      <c r="Q37" s="25"/>
      <c r="R37" s="25"/>
      <c r="AI37" s="28"/>
      <c r="AJ37" s="28"/>
      <c r="AK37" s="28"/>
    </row>
    <row r="38" spans="1:37" x14ac:dyDescent="0.25">
      <c r="L38" s="26"/>
      <c r="M38" s="28"/>
      <c r="N38" s="28"/>
      <c r="O38" s="25"/>
      <c r="P38" s="25"/>
      <c r="Q38" s="25"/>
      <c r="R38" s="25"/>
      <c r="AI38" s="28"/>
      <c r="AJ38" s="28"/>
      <c r="AK38" s="28"/>
    </row>
    <row r="39" spans="1:37" x14ac:dyDescent="0.25">
      <c r="L39" s="26"/>
      <c r="M39" s="28"/>
      <c r="N39" s="28"/>
      <c r="O39" s="25"/>
      <c r="P39" s="25"/>
      <c r="Q39" s="25"/>
      <c r="R39" s="25"/>
      <c r="AI39" s="28"/>
      <c r="AJ39" s="28"/>
      <c r="AK39" s="28"/>
    </row>
    <row r="43" spans="1:37" x14ac:dyDescent="0.25">
      <c r="L43" s="21"/>
      <c r="AB43" s="21"/>
    </row>
    <row r="44" spans="1:37" x14ac:dyDescent="0.25">
      <c r="L44" s="21"/>
      <c r="AB44" s="21"/>
    </row>
    <row r="45" spans="1:37" x14ac:dyDescent="0.25">
      <c r="L45" s="21"/>
      <c r="AB45" s="21"/>
    </row>
    <row r="46" spans="1:37" x14ac:dyDescent="0.25">
      <c r="L46" s="21"/>
      <c r="AB46" s="21"/>
    </row>
    <row r="47" spans="1:37" x14ac:dyDescent="0.25">
      <c r="L47" s="21"/>
      <c r="AB47" s="21"/>
    </row>
    <row r="48" spans="1:37" x14ac:dyDescent="0.25">
      <c r="L48" s="21"/>
      <c r="AB48" s="21"/>
    </row>
    <row r="49" spans="12:28" x14ac:dyDescent="0.25">
      <c r="L49" s="21"/>
      <c r="AB49" s="21"/>
    </row>
    <row r="50" spans="12:28" x14ac:dyDescent="0.25">
      <c r="L50" s="21"/>
      <c r="AB50" s="21"/>
    </row>
  </sheetData>
  <conditionalFormatting sqref="E35 F38:F1048576 F33:F36 E1:F32 B37:F37">
    <cfRule type="cellIs" dxfId="9" priority="4" operator="lessThan">
      <formula>0</formula>
    </cfRule>
    <cfRule type="cellIs" dxfId="8" priority="5" operator="greaterThan">
      <formula>0</formula>
    </cfRule>
  </conditionalFormatting>
  <conditionalFormatting sqref="D35:E35">
    <cfRule type="cellIs" dxfId="7" priority="3" operator="greaterThan">
      <formula>0</formula>
    </cfRule>
  </conditionalFormatting>
  <conditionalFormatting sqref="E35:E36 B35:C35">
    <cfRule type="cellIs" dxfId="6" priority="2" operator="greaterThan">
      <formula>0</formula>
    </cfRule>
  </conditionalFormatting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7"/>
  <sheetViews>
    <sheetView tabSelected="1" topLeftCell="A19" workbookViewId="0">
      <selection activeCell="D40" sqref="D40"/>
    </sheetView>
  </sheetViews>
  <sheetFormatPr defaultRowHeight="15" x14ac:dyDescent="0.25"/>
  <cols>
    <col min="1" max="1" width="9.7109375" customWidth="1"/>
    <col min="2" max="2" width="12.7109375" customWidth="1"/>
    <col min="3" max="3" width="15.85546875" customWidth="1"/>
    <col min="4" max="4" width="15.28515625" customWidth="1"/>
    <col min="5" max="5" width="12.85546875" customWidth="1"/>
  </cols>
  <sheetData>
    <row r="1" spans="1:9" x14ac:dyDescent="0.25">
      <c r="A1" s="2">
        <v>43647</v>
      </c>
      <c r="B1" s="2" t="s">
        <v>4</v>
      </c>
      <c r="C1" s="8" t="s">
        <v>5</v>
      </c>
      <c r="D1" s="8" t="s">
        <v>6</v>
      </c>
      <c r="E1" s="6" t="s">
        <v>7</v>
      </c>
      <c r="F1" s="4"/>
      <c r="G1" s="12" t="s">
        <v>3</v>
      </c>
      <c r="H1" s="12" t="s">
        <v>2</v>
      </c>
      <c r="I1" s="12"/>
    </row>
    <row r="2" spans="1:9" x14ac:dyDescent="0.25">
      <c r="A2" s="29">
        <v>43647</v>
      </c>
      <c r="B2" s="30">
        <v>0.91</v>
      </c>
      <c r="C2" s="30">
        <v>0.61891604675876732</v>
      </c>
      <c r="D2" s="30">
        <v>4.08</v>
      </c>
      <c r="E2" s="9">
        <f>B2+C2-D2</f>
        <v>-2.5510839532412328</v>
      </c>
      <c r="F2" s="9"/>
      <c r="G2" s="12">
        <f>E2/(SUM(B2:C2))</f>
        <v>-1.6685572492024106</v>
      </c>
      <c r="H2" s="13">
        <f>E2/(SUM(D2:D2))</f>
        <v>-0.62526567481402762</v>
      </c>
      <c r="I2" s="12"/>
    </row>
    <row r="3" spans="1:9" x14ac:dyDescent="0.25">
      <c r="A3" s="29">
        <v>43648</v>
      </c>
      <c r="B3" s="14">
        <v>0</v>
      </c>
      <c r="C3" s="14">
        <v>0</v>
      </c>
      <c r="D3" s="14">
        <v>0</v>
      </c>
      <c r="E3" s="9">
        <f t="shared" ref="E3:E32" si="0">B3+C3-D3</f>
        <v>0</v>
      </c>
      <c r="F3" s="9"/>
      <c r="G3" s="12" t="e">
        <f t="shared" ref="G3:G35" si="1">E3/(SUM(B3:C3))</f>
        <v>#DIV/0!</v>
      </c>
      <c r="H3" s="13" t="e">
        <f t="shared" ref="H3:H35" si="2">E3/(SUM(D3:D3))</f>
        <v>#DIV/0!</v>
      </c>
      <c r="I3" s="12"/>
    </row>
    <row r="4" spans="1:9" x14ac:dyDescent="0.25">
      <c r="A4" s="29">
        <v>43649</v>
      </c>
      <c r="B4" s="30">
        <v>17.350000000000001</v>
      </c>
      <c r="C4" s="30">
        <v>25.960477045396257</v>
      </c>
      <c r="D4" s="30">
        <v>19.940000000000001</v>
      </c>
      <c r="E4" s="9">
        <f t="shared" si="0"/>
        <v>23.370477045396253</v>
      </c>
      <c r="F4" s="9"/>
      <c r="G4" s="12">
        <f t="shared" si="1"/>
        <v>0.53960331632690828</v>
      </c>
      <c r="H4" s="13">
        <f t="shared" si="2"/>
        <v>1.1720399721863717</v>
      </c>
      <c r="I4" s="12"/>
    </row>
    <row r="5" spans="1:9" x14ac:dyDescent="0.25">
      <c r="A5" s="29">
        <v>43650</v>
      </c>
      <c r="B5" s="30">
        <v>81.12</v>
      </c>
      <c r="C5" s="30">
        <v>35.091370408614836</v>
      </c>
      <c r="D5" s="30">
        <v>85.34</v>
      </c>
      <c r="E5" s="9">
        <f t="shared" si="0"/>
        <v>30.871370408614837</v>
      </c>
      <c r="F5" s="9"/>
      <c r="G5" s="12">
        <f t="shared" si="1"/>
        <v>0.2656484498897736</v>
      </c>
      <c r="H5" s="13">
        <f t="shared" si="2"/>
        <v>0.36174561060012694</v>
      </c>
      <c r="I5" s="12"/>
    </row>
    <row r="6" spans="1:9" x14ac:dyDescent="0.25">
      <c r="A6" s="29">
        <v>43651</v>
      </c>
      <c r="B6" s="30">
        <v>138.88999999999999</v>
      </c>
      <c r="C6" s="30">
        <v>65.728395841709258</v>
      </c>
      <c r="D6" s="30">
        <v>125.04</v>
      </c>
      <c r="E6" s="9">
        <f t="shared" si="0"/>
        <v>79.578395841709224</v>
      </c>
      <c r="F6" s="9"/>
      <c r="G6" s="12">
        <f t="shared" si="1"/>
        <v>0.38891124873870231</v>
      </c>
      <c r="H6" s="13">
        <f t="shared" si="2"/>
        <v>0.63642351121008656</v>
      </c>
      <c r="I6" s="12"/>
    </row>
    <row r="7" spans="1:9" x14ac:dyDescent="0.25">
      <c r="A7" s="29">
        <v>43652</v>
      </c>
      <c r="B7" s="30">
        <v>190.46999999999997</v>
      </c>
      <c r="C7" s="30">
        <v>43.340889910600254</v>
      </c>
      <c r="D7" s="30">
        <v>179.9</v>
      </c>
      <c r="E7" s="9">
        <f t="shared" si="0"/>
        <v>53.910889910600218</v>
      </c>
      <c r="F7" s="9"/>
      <c r="G7" s="12">
        <f t="shared" si="1"/>
        <v>0.23057476035959468</v>
      </c>
      <c r="H7" s="13">
        <f t="shared" si="2"/>
        <v>0.29967142807448705</v>
      </c>
      <c r="I7" s="12"/>
    </row>
    <row r="8" spans="1:9" x14ac:dyDescent="0.25">
      <c r="A8" s="29">
        <v>43653</v>
      </c>
      <c r="B8" s="30">
        <v>175.75</v>
      </c>
      <c r="C8" s="30">
        <v>32.682632461979765</v>
      </c>
      <c r="D8" s="30">
        <v>178.32999999999998</v>
      </c>
      <c r="E8" s="9">
        <f t="shared" si="0"/>
        <v>30.102632461979795</v>
      </c>
      <c r="F8" s="9"/>
      <c r="G8" s="12">
        <f t="shared" si="1"/>
        <v>0.14442379826235135</v>
      </c>
      <c r="H8" s="13">
        <f t="shared" si="2"/>
        <v>0.16880296339359502</v>
      </c>
      <c r="I8" s="12"/>
    </row>
    <row r="9" spans="1:9" x14ac:dyDescent="0.25">
      <c r="A9" s="29">
        <v>43654</v>
      </c>
      <c r="B9" s="30">
        <v>113.96000000000001</v>
      </c>
      <c r="C9" s="30">
        <v>23.878700361010832</v>
      </c>
      <c r="D9" s="30">
        <v>85.410000000000011</v>
      </c>
      <c r="E9" s="9">
        <f t="shared" si="0"/>
        <v>52.428700361010826</v>
      </c>
      <c r="F9" s="9"/>
      <c r="G9" s="12">
        <f t="shared" si="1"/>
        <v>0.38036270092285962</v>
      </c>
      <c r="H9" s="13">
        <f t="shared" si="2"/>
        <v>0.61384732889604054</v>
      </c>
      <c r="I9" s="12"/>
    </row>
    <row r="10" spans="1:9" x14ac:dyDescent="0.25">
      <c r="A10" s="29">
        <v>43655</v>
      </c>
      <c r="B10" s="30">
        <v>112.05000000000001</v>
      </c>
      <c r="C10" s="30">
        <v>95.399356547746223</v>
      </c>
      <c r="D10" s="30">
        <v>83.27</v>
      </c>
      <c r="E10" s="9">
        <f t="shared" si="0"/>
        <v>124.17935654774622</v>
      </c>
      <c r="F10" s="9"/>
      <c r="G10" s="12">
        <f t="shared" si="1"/>
        <v>0.59860082775993229</v>
      </c>
      <c r="H10" s="13">
        <f t="shared" si="2"/>
        <v>1.4912856556712648</v>
      </c>
      <c r="I10" s="12"/>
    </row>
    <row r="11" spans="1:9" x14ac:dyDescent="0.25">
      <c r="A11" s="29">
        <v>43656</v>
      </c>
      <c r="B11" s="30">
        <v>96.260000000000019</v>
      </c>
      <c r="C11" s="30">
        <v>38.922461636828643</v>
      </c>
      <c r="D11" s="30">
        <v>64.02</v>
      </c>
      <c r="E11" s="9">
        <f t="shared" si="0"/>
        <v>71.162461636828667</v>
      </c>
      <c r="F11" s="9"/>
      <c r="G11" s="12">
        <f t="shared" si="1"/>
        <v>0.52641785609740221</v>
      </c>
      <c r="H11" s="13">
        <f t="shared" si="2"/>
        <v>1.1115660986696136</v>
      </c>
      <c r="I11" s="12"/>
    </row>
    <row r="12" spans="1:9" x14ac:dyDescent="0.25">
      <c r="A12" s="29">
        <v>43657</v>
      </c>
      <c r="B12" s="14"/>
      <c r="C12" s="14"/>
      <c r="D12" s="14"/>
      <c r="E12" s="9">
        <f t="shared" si="0"/>
        <v>0</v>
      </c>
      <c r="F12" s="9"/>
      <c r="G12" s="12" t="e">
        <f t="shared" si="1"/>
        <v>#DIV/0!</v>
      </c>
      <c r="H12" s="13" t="e">
        <f t="shared" si="2"/>
        <v>#DIV/0!</v>
      </c>
      <c r="I12" s="12"/>
    </row>
    <row r="13" spans="1:9" x14ac:dyDescent="0.25">
      <c r="A13" s="29">
        <v>43658</v>
      </c>
      <c r="B13" s="14"/>
      <c r="C13" s="14"/>
      <c r="D13" s="14"/>
      <c r="E13" s="9">
        <f t="shared" si="0"/>
        <v>0</v>
      </c>
      <c r="F13" s="9"/>
      <c r="G13" s="12" t="e">
        <f t="shared" si="1"/>
        <v>#DIV/0!</v>
      </c>
      <c r="H13" s="13" t="e">
        <f t="shared" si="2"/>
        <v>#DIV/0!</v>
      </c>
      <c r="I13" s="12"/>
    </row>
    <row r="14" spans="1:9" x14ac:dyDescent="0.25">
      <c r="A14" s="29">
        <v>43659</v>
      </c>
      <c r="B14" s="14"/>
      <c r="C14" s="14"/>
      <c r="D14" s="14"/>
      <c r="E14" s="9">
        <f t="shared" si="0"/>
        <v>0</v>
      </c>
      <c r="F14" s="9"/>
      <c r="G14" s="12" t="e">
        <f t="shared" si="1"/>
        <v>#DIV/0!</v>
      </c>
      <c r="H14" s="13" t="e">
        <f t="shared" si="2"/>
        <v>#DIV/0!</v>
      </c>
      <c r="I14" s="12"/>
    </row>
    <row r="15" spans="1:9" x14ac:dyDescent="0.25">
      <c r="A15" s="29">
        <v>43660</v>
      </c>
      <c r="B15" s="14"/>
      <c r="C15" s="14"/>
      <c r="D15" s="14"/>
      <c r="E15" s="9">
        <f t="shared" si="0"/>
        <v>0</v>
      </c>
      <c r="F15" s="9"/>
      <c r="G15" s="12" t="e">
        <f t="shared" si="1"/>
        <v>#DIV/0!</v>
      </c>
      <c r="H15" s="13" t="e">
        <f t="shared" si="2"/>
        <v>#DIV/0!</v>
      </c>
      <c r="I15" s="12"/>
    </row>
    <row r="16" spans="1:9" x14ac:dyDescent="0.25">
      <c r="A16" s="29">
        <v>43661</v>
      </c>
      <c r="B16" s="14"/>
      <c r="C16" s="14"/>
      <c r="D16" s="14"/>
      <c r="E16" s="9">
        <f t="shared" si="0"/>
        <v>0</v>
      </c>
      <c r="F16" s="9"/>
      <c r="G16" s="12" t="e">
        <f t="shared" si="1"/>
        <v>#DIV/0!</v>
      </c>
      <c r="H16" s="13" t="e">
        <f t="shared" si="2"/>
        <v>#DIV/0!</v>
      </c>
      <c r="I16" s="12"/>
    </row>
    <row r="17" spans="1:9" x14ac:dyDescent="0.25">
      <c r="A17" s="29">
        <v>43662</v>
      </c>
      <c r="B17" s="14"/>
      <c r="C17" s="14"/>
      <c r="D17" s="14"/>
      <c r="E17" s="9">
        <f t="shared" si="0"/>
        <v>0</v>
      </c>
      <c r="F17" s="9"/>
      <c r="G17" s="12" t="e">
        <f t="shared" si="1"/>
        <v>#DIV/0!</v>
      </c>
      <c r="H17" s="13" t="e">
        <f t="shared" si="2"/>
        <v>#DIV/0!</v>
      </c>
      <c r="I17" s="12"/>
    </row>
    <row r="18" spans="1:9" x14ac:dyDescent="0.25">
      <c r="A18" s="29">
        <v>43663</v>
      </c>
      <c r="B18" s="14"/>
      <c r="C18" s="14"/>
      <c r="D18" s="14"/>
      <c r="E18" s="9">
        <f t="shared" si="0"/>
        <v>0</v>
      </c>
      <c r="F18" s="9"/>
      <c r="G18" s="12" t="e">
        <f t="shared" si="1"/>
        <v>#DIV/0!</v>
      </c>
      <c r="H18" s="13" t="e">
        <f t="shared" si="2"/>
        <v>#DIV/0!</v>
      </c>
      <c r="I18" s="12"/>
    </row>
    <row r="19" spans="1:9" x14ac:dyDescent="0.25">
      <c r="A19" s="29">
        <v>43664</v>
      </c>
      <c r="B19" s="14"/>
      <c r="C19" s="14"/>
      <c r="D19" s="14"/>
      <c r="E19" s="9">
        <f t="shared" si="0"/>
        <v>0</v>
      </c>
      <c r="F19" s="9"/>
      <c r="G19" s="12" t="e">
        <f t="shared" si="1"/>
        <v>#DIV/0!</v>
      </c>
      <c r="H19" s="13" t="e">
        <f t="shared" si="2"/>
        <v>#DIV/0!</v>
      </c>
      <c r="I19" s="12"/>
    </row>
    <row r="20" spans="1:9" x14ac:dyDescent="0.25">
      <c r="A20" s="29">
        <v>43665</v>
      </c>
      <c r="B20" s="14"/>
      <c r="C20" s="14"/>
      <c r="D20" s="14"/>
      <c r="E20" s="9">
        <f t="shared" si="0"/>
        <v>0</v>
      </c>
      <c r="F20" s="9"/>
      <c r="G20" s="12" t="e">
        <f t="shared" si="1"/>
        <v>#DIV/0!</v>
      </c>
      <c r="H20" s="13" t="e">
        <f t="shared" si="2"/>
        <v>#DIV/0!</v>
      </c>
      <c r="I20" s="12"/>
    </row>
    <row r="21" spans="1:9" x14ac:dyDescent="0.25">
      <c r="A21" s="29">
        <v>43666</v>
      </c>
      <c r="B21" s="14"/>
      <c r="C21" s="14"/>
      <c r="D21" s="14"/>
      <c r="E21" s="9">
        <f t="shared" si="0"/>
        <v>0</v>
      </c>
      <c r="F21" s="9"/>
      <c r="G21" s="12" t="e">
        <f t="shared" si="1"/>
        <v>#DIV/0!</v>
      </c>
      <c r="H21" s="13" t="e">
        <f t="shared" si="2"/>
        <v>#DIV/0!</v>
      </c>
      <c r="I21" s="12"/>
    </row>
    <row r="22" spans="1:9" x14ac:dyDescent="0.25">
      <c r="A22" s="29">
        <v>43667</v>
      </c>
      <c r="B22" s="14"/>
      <c r="C22" s="14"/>
      <c r="D22" s="14"/>
      <c r="E22" s="9">
        <f t="shared" si="0"/>
        <v>0</v>
      </c>
      <c r="F22" s="9"/>
      <c r="G22" s="12" t="e">
        <f t="shared" si="1"/>
        <v>#DIV/0!</v>
      </c>
      <c r="H22" s="13" t="e">
        <f t="shared" si="2"/>
        <v>#DIV/0!</v>
      </c>
      <c r="I22" s="12"/>
    </row>
    <row r="23" spans="1:9" x14ac:dyDescent="0.25">
      <c r="A23" s="29">
        <v>43668</v>
      </c>
      <c r="B23" s="14"/>
      <c r="C23" s="14"/>
      <c r="D23" s="14"/>
      <c r="E23" s="9">
        <f t="shared" si="0"/>
        <v>0</v>
      </c>
      <c r="F23" s="9"/>
      <c r="G23" s="12" t="e">
        <f t="shared" si="1"/>
        <v>#DIV/0!</v>
      </c>
      <c r="H23" s="13" t="e">
        <f t="shared" si="2"/>
        <v>#DIV/0!</v>
      </c>
      <c r="I23" s="12"/>
    </row>
    <row r="24" spans="1:9" x14ac:dyDescent="0.25">
      <c r="A24" s="29">
        <v>43669</v>
      </c>
      <c r="B24" s="14"/>
      <c r="C24" s="14"/>
      <c r="D24" s="14"/>
      <c r="E24" s="9">
        <f t="shared" si="0"/>
        <v>0</v>
      </c>
      <c r="F24" s="9"/>
      <c r="G24" s="12" t="e">
        <f t="shared" si="1"/>
        <v>#DIV/0!</v>
      </c>
      <c r="H24" s="13" t="e">
        <f t="shared" si="2"/>
        <v>#DIV/0!</v>
      </c>
      <c r="I24" s="12"/>
    </row>
    <row r="25" spans="1:9" x14ac:dyDescent="0.25">
      <c r="A25" s="29">
        <v>43670</v>
      </c>
      <c r="B25" s="14"/>
      <c r="C25" s="14"/>
      <c r="D25" s="14"/>
      <c r="E25" s="9">
        <f t="shared" si="0"/>
        <v>0</v>
      </c>
      <c r="F25" s="9"/>
      <c r="G25" s="12" t="e">
        <f t="shared" si="1"/>
        <v>#DIV/0!</v>
      </c>
      <c r="H25" s="13" t="e">
        <f t="shared" si="2"/>
        <v>#DIV/0!</v>
      </c>
      <c r="I25" s="12"/>
    </row>
    <row r="26" spans="1:9" x14ac:dyDescent="0.25">
      <c r="A26" s="29">
        <v>43671</v>
      </c>
      <c r="B26" s="14"/>
      <c r="C26" s="15"/>
      <c r="D26" s="14"/>
      <c r="E26" s="9">
        <f t="shared" si="0"/>
        <v>0</v>
      </c>
      <c r="F26" s="9"/>
      <c r="G26" s="12" t="e">
        <f t="shared" si="1"/>
        <v>#DIV/0!</v>
      </c>
      <c r="H26" s="13" t="e">
        <f t="shared" si="2"/>
        <v>#DIV/0!</v>
      </c>
      <c r="I26" s="12"/>
    </row>
    <row r="27" spans="1:9" x14ac:dyDescent="0.25">
      <c r="A27" s="29">
        <v>43672</v>
      </c>
      <c r="B27" s="14"/>
      <c r="C27" s="14"/>
      <c r="D27" s="14"/>
      <c r="E27" s="9">
        <f t="shared" si="0"/>
        <v>0</v>
      </c>
      <c r="F27" s="9"/>
      <c r="G27" s="12" t="e">
        <f t="shared" si="1"/>
        <v>#DIV/0!</v>
      </c>
      <c r="H27" s="13" t="e">
        <f t="shared" si="2"/>
        <v>#DIV/0!</v>
      </c>
      <c r="I27" s="12"/>
    </row>
    <row r="28" spans="1:9" x14ac:dyDescent="0.25">
      <c r="A28" s="29">
        <v>43673</v>
      </c>
      <c r="B28" s="14"/>
      <c r="C28" s="14"/>
      <c r="D28" s="14"/>
      <c r="E28" s="9">
        <f t="shared" si="0"/>
        <v>0</v>
      </c>
      <c r="F28" s="9"/>
      <c r="G28" s="12" t="e">
        <f t="shared" si="1"/>
        <v>#DIV/0!</v>
      </c>
      <c r="H28" s="13" t="e">
        <f t="shared" si="2"/>
        <v>#DIV/0!</v>
      </c>
      <c r="I28" s="12"/>
    </row>
    <row r="29" spans="1:9" x14ac:dyDescent="0.25">
      <c r="A29" s="29">
        <v>43674</v>
      </c>
      <c r="B29" s="14"/>
      <c r="C29" s="14"/>
      <c r="D29" s="14"/>
      <c r="E29" s="9">
        <f t="shared" si="0"/>
        <v>0</v>
      </c>
      <c r="F29" s="9"/>
      <c r="G29" s="12" t="e">
        <f t="shared" si="1"/>
        <v>#DIV/0!</v>
      </c>
      <c r="H29" s="13" t="e">
        <f t="shared" si="2"/>
        <v>#DIV/0!</v>
      </c>
      <c r="I29" s="12"/>
    </row>
    <row r="30" spans="1:9" x14ac:dyDescent="0.25">
      <c r="A30" s="29">
        <v>43675</v>
      </c>
      <c r="B30" s="14"/>
      <c r="C30" s="14"/>
      <c r="D30" s="14"/>
      <c r="E30" s="9">
        <f t="shared" si="0"/>
        <v>0</v>
      </c>
      <c r="F30" s="9"/>
      <c r="G30" s="12" t="e">
        <f t="shared" si="1"/>
        <v>#DIV/0!</v>
      </c>
      <c r="H30" s="13" t="e">
        <f t="shared" si="2"/>
        <v>#DIV/0!</v>
      </c>
      <c r="I30" s="12"/>
    </row>
    <row r="31" spans="1:9" x14ac:dyDescent="0.25">
      <c r="A31" s="29">
        <v>43676</v>
      </c>
      <c r="B31" s="10"/>
      <c r="C31" s="7"/>
      <c r="D31" s="7"/>
      <c r="E31" s="9">
        <f t="shared" si="0"/>
        <v>0</v>
      </c>
      <c r="F31" s="9"/>
      <c r="G31" s="12" t="e">
        <f t="shared" si="1"/>
        <v>#DIV/0!</v>
      </c>
      <c r="H31" s="13" t="e">
        <f t="shared" si="2"/>
        <v>#DIV/0!</v>
      </c>
      <c r="I31" s="12"/>
    </row>
    <row r="32" spans="1:9" x14ac:dyDescent="0.25">
      <c r="A32" s="29">
        <v>43677</v>
      </c>
      <c r="B32" s="10"/>
      <c r="C32" s="7"/>
      <c r="D32" s="7"/>
      <c r="E32" s="9">
        <f t="shared" si="0"/>
        <v>0</v>
      </c>
      <c r="F32" s="9"/>
      <c r="G32" s="12" t="e">
        <f t="shared" si="1"/>
        <v>#DIV/0!</v>
      </c>
      <c r="H32" s="13" t="e">
        <f t="shared" si="2"/>
        <v>#DIV/0!</v>
      </c>
      <c r="I32" s="12"/>
    </row>
    <row r="33" spans="1:9" x14ac:dyDescent="0.25">
      <c r="A33" s="10"/>
      <c r="B33" s="10"/>
      <c r="C33" s="7"/>
      <c r="D33" s="7"/>
      <c r="E33" s="7"/>
      <c r="F33" s="9"/>
      <c r="G33" s="12"/>
      <c r="H33" s="13"/>
      <c r="I33" s="12"/>
    </row>
    <row r="34" spans="1:9" x14ac:dyDescent="0.25">
      <c r="A34" s="10"/>
      <c r="B34" s="10"/>
      <c r="C34" s="7"/>
      <c r="D34" s="7"/>
      <c r="E34" s="7"/>
      <c r="F34" s="9"/>
      <c r="G34" s="12"/>
      <c r="H34" s="13"/>
      <c r="I34" s="12"/>
    </row>
    <row r="35" spans="1:9" x14ac:dyDescent="0.25">
      <c r="A35" s="5" t="s">
        <v>0</v>
      </c>
      <c r="B35" s="8">
        <f>SUM(B2:B31)</f>
        <v>926.76</v>
      </c>
      <c r="C35" s="8">
        <f>SUM(C2:C31)</f>
        <v>361.62320026064481</v>
      </c>
      <c r="D35" s="8">
        <f>SUM(D2:D31)</f>
        <v>825.33</v>
      </c>
      <c r="E35" s="9">
        <f>B35+C35-D35</f>
        <v>463.05320026064476</v>
      </c>
      <c r="F35" s="8"/>
      <c r="G35" s="12">
        <f t="shared" si="1"/>
        <v>0.35940642517456556</v>
      </c>
      <c r="H35" s="13">
        <f t="shared" si="2"/>
        <v>0.56105218550233815</v>
      </c>
      <c r="I35" s="12"/>
    </row>
    <row r="36" spans="1:9" x14ac:dyDescent="0.25">
      <c r="A36" s="1"/>
      <c r="B36" s="1"/>
      <c r="C36" s="7"/>
      <c r="D36" s="7"/>
      <c r="E36" s="8"/>
      <c r="F36" s="8"/>
      <c r="G36" s="12"/>
      <c r="H36" s="12"/>
      <c r="I36" s="12"/>
    </row>
    <row r="37" spans="1:9" x14ac:dyDescent="0.25">
      <c r="A37" s="5" t="s">
        <v>1</v>
      </c>
      <c r="B37" s="8">
        <f>B35+'June 2019'!B37</f>
        <v>5234.84</v>
      </c>
      <c r="C37" s="8">
        <f>C35+'June 2019'!C37</f>
        <v>1122.4732002606449</v>
      </c>
      <c r="D37" s="8">
        <f>D35+'June 2019'!D37</f>
        <v>4157.2699999999995</v>
      </c>
      <c r="E37" s="9">
        <f>B37+C37-D37</f>
        <v>2200.0432002606458</v>
      </c>
      <c r="F37" s="8"/>
      <c r="G37" s="31">
        <f t="shared" ref="G37:H37" si="3">G35</f>
        <v>0.35940642517456556</v>
      </c>
      <c r="H37" s="31">
        <f t="shared" si="3"/>
        <v>0.56105218550233815</v>
      </c>
      <c r="I37" s="12"/>
    </row>
  </sheetData>
  <conditionalFormatting sqref="E2:F32 B37:D37 F1 F33:F37 E35:E37">
    <cfRule type="cellIs" dxfId="5" priority="5" operator="lessThan">
      <formula>0</formula>
    </cfRule>
    <cfRule type="cellIs" dxfId="4" priority="6" operator="greaterThan">
      <formula>0</formula>
    </cfRule>
  </conditionalFormatting>
  <conditionalFormatting sqref="D35:E35 E36:E37">
    <cfRule type="cellIs" dxfId="3" priority="4" operator="greaterThan">
      <formula>0</formula>
    </cfRule>
  </conditionalFormatting>
  <conditionalFormatting sqref="B35:C35 E35:E37">
    <cfRule type="cellIs" dxfId="2" priority="3" operator="greaterThan">
      <formula>0</formula>
    </cfRule>
  </conditionalFormatting>
  <conditionalFormatting sqref="E1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June 2019</vt:lpstr>
      <vt:lpstr>July 2019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Rutowski</dc:creator>
  <cp:lastModifiedBy>Matt Rhodes</cp:lastModifiedBy>
  <dcterms:created xsi:type="dcterms:W3CDTF">2015-08-04T22:12:08Z</dcterms:created>
  <dcterms:modified xsi:type="dcterms:W3CDTF">2019-05-11T20:18:30Z</dcterms:modified>
</cp:coreProperties>
</file>