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48245174-2CCC-9749-AEBA-7857D6B757E6}" xr6:coauthVersionLast="47" xr6:coauthVersionMax="47" xr10:uidLastSave="{00000000-0000-0000-0000-000000000000}"/>
  <bookViews>
    <workbookView xWindow="0" yWindow="500" windowWidth="36000" windowHeight="2076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D18" i="1"/>
  <c r="C18" i="1"/>
  <c r="E12" i="1"/>
  <c r="D12" i="1"/>
  <c r="C12" i="1"/>
  <c r="D20" i="1"/>
  <c r="E20" i="1"/>
  <c r="C20" i="1"/>
  <c r="E23" i="1"/>
  <c r="D23" i="1"/>
  <c r="E6" i="1"/>
  <c r="D6" i="1"/>
  <c r="D3" i="1"/>
  <c r="E3" i="1" s="1"/>
  <c r="D22" i="1" l="1"/>
  <c r="D24" i="1" s="1"/>
  <c r="E22" i="1" l="1"/>
  <c r="E24" i="1" s="1"/>
</calcChain>
</file>

<file path=xl/sharedStrings.xml><?xml version="1.0" encoding="utf-8"?>
<sst xmlns="http://schemas.openxmlformats.org/spreadsheetml/2006/main" count="27" uniqueCount="26">
  <si>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</si>
  <si>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</si>
  <si>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</si>
  <si>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</si>
  <si>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</si>
  <si>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</si>
  <si>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</si>
  <si>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($ in millions)</t>
  </si>
  <si>
    <t>Days Working Capital (DWC)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</si>
  <si>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Days Working Capital (DWC)</t>
    </r>
  </si>
  <si>
    <t>Cash and Cash Equivalents</t>
  </si>
  <si>
    <t>Inventory</t>
  </si>
  <si>
    <t>Total Current Assets</t>
  </si>
  <si>
    <t>Total Current Liabilities</t>
  </si>
  <si>
    <t>Current Assets</t>
  </si>
  <si>
    <t>Net Revenue</t>
  </si>
  <si>
    <t>% Growth</t>
  </si>
  <si>
    <t>Current Liabilities</t>
  </si>
  <si>
    <t>Accounts Payable (A/P)</t>
  </si>
  <si>
    <t>Short-Term Debt</t>
  </si>
  <si>
    <t>Days Working Capital (DWC)</t>
  </si>
  <si>
    <t>Average Working Capital</t>
  </si>
  <si>
    <t>(÷) Net Revenue</t>
  </si>
  <si>
    <t>Operating Working Capital</t>
  </si>
  <si>
    <t>Accrued Expense</t>
  </si>
  <si>
    <t>Accounts Receivable (A/R)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</si>
</sst>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—_);@_)"/>
    <numFmt numFmtId="167" formatCode="yyyy&quot;A&quot;_)"/>
    <numFmt numFmtId="170" formatCode="#,##0.0%_);\(#,##0.0%\);\—_);@_)"/>
    <numFmt numFmtId="171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0" fillId="0" borderId="17" xfId="0" applyNumberFormat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17" xfId="0" applyNumberFormat="1" applyFont="1" applyBorder="1" applyAlignment="1">
      <alignment horizontal="right" vertical="top"/>
    </xf>
    <xf numFmtId="164" fontId="0" fillId="0" borderId="0" xfId="0" applyNumberFormat="1"/>
    <xf numFmtId="164" fontId="0" fillId="0" borderId="0" xfId="0" applyNumberFormat="1" applyFont="1" applyAlignment="1">
      <alignment vertical="center"/>
    </xf>
    <xf numFmtId="170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164" fontId="24" fillId="0" borderId="0" xfId="0" applyNumberFormat="1" applyFont="1"/>
    <xf numFmtId="164" fontId="22" fillId="12" borderId="19" xfId="0" applyNumberFormat="1" applyFont="1" applyFill="1" applyBorder="1" applyAlignment="1">
      <alignment vertical="center"/>
    </xf>
    <xf numFmtId="164" fontId="22" fillId="13" borderId="20" xfId="0" applyNumberFormat="1" applyFont="1" applyFill="1" applyBorder="1"/>
    <xf numFmtId="171" fontId="22" fillId="13" borderId="20" xfId="0" applyNumberFormat="1" applyFont="1" applyFill="1" applyBorder="1" applyAlignment="1">
      <alignment vertical="center"/>
    </xf>
    <xf numFmtId="171" fontId="23" fillId="0" borderId="0" xfId="0" applyNumberFormat="1" applyFont="1" applyAlignment="1">
      <alignment vertical="center"/>
    </xf>
    <xf numFmtId="171" fontId="0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ays-working-capital-dw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4</v>
      </c>
      <c r="O3" s="41"/>
      <c r="P3" s="41"/>
      <c r="Q3" s="41"/>
      <c r="R3" s="41"/>
      <c r="S3" s="41"/>
      <c r="T3" s="41"/>
      <c r="U3" s="42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5" customHeight="1" x14ac:dyDescent="0.15">
      <c r="B7" s="19"/>
      <c r="C7" s="49" t="s">
        <v>8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50" t="s">
        <v>6</v>
      </c>
      <c r="O8" s="51"/>
      <c r="P8" s="51"/>
      <c r="Q8" s="51"/>
      <c r="R8" s="51"/>
      <c r="S8" s="51"/>
      <c r="T8" s="51"/>
      <c r="U8" s="52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5" customHeight="1" x14ac:dyDescent="0.15">
      <c r="B11" s="11"/>
      <c r="C11" s="59" t="s">
        <v>9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5" customHeight="1" x14ac:dyDescent="0.15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0" t="s">
        <v>3</v>
      </c>
      <c r="O13" s="41"/>
      <c r="P13" s="41"/>
      <c r="Q13" s="41"/>
      <c r="R13" s="41"/>
      <c r="S13" s="41"/>
      <c r="T13" s="41"/>
      <c r="U13" s="42"/>
      <c r="V13" s="8"/>
    </row>
    <row r="14" spans="2:22" ht="13.25" customHeight="1" x14ac:dyDescent="0.15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5" customHeight="1" x14ac:dyDescent="0.15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5" customHeight="1" x14ac:dyDescent="0.15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8" t="s">
        <v>2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1</v>
      </c>
      <c r="O18" s="41"/>
      <c r="P18" s="41"/>
      <c r="Q18" s="41"/>
      <c r="R18" s="41"/>
      <c r="S18" s="41"/>
      <c r="T18" s="41"/>
      <c r="U18" s="42"/>
      <c r="V18" s="8"/>
    </row>
    <row r="19" spans="2:22" ht="13.25" customHeight="1" x14ac:dyDescent="0.1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5" customHeight="1" x14ac:dyDescent="0.1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5" customHeight="1" x14ac:dyDescent="0.1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5" customHeight="1" x14ac:dyDescent="0.1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0</v>
      </c>
      <c r="O23" s="41"/>
      <c r="P23" s="41"/>
      <c r="Q23" s="41"/>
      <c r="R23" s="41"/>
      <c r="S23" s="41"/>
      <c r="T23" s="41"/>
      <c r="U23" s="42"/>
      <c r="V23" s="8"/>
    </row>
    <row r="24" spans="2:22" ht="13.25" customHeight="1" x14ac:dyDescent="0.15">
      <c r="B24" s="11"/>
      <c r="C24" s="39" t="s">
        <v>5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5" customHeight="1" x14ac:dyDescent="0.1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5" customHeight="1" x14ac:dyDescent="0.1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XulHCaAaNl4FinCGBaBgPk0WWRE7PNGCaM89FAYEUSqNLUT11D/iXhxbLZgyD4gqvN9Ndz8HyB8AIDvmL2zWA==" saltValue="a/DGmfyeT/rFcRxF0MXAI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ys Working Capital (DWC)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24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6640625" style="32" bestFit="1" customWidth="1"/>
    <col min="2" max="2" width="23" style="32" bestFit="1" customWidth="1"/>
    <col min="3" max="5" width="8.83203125" style="32" customWidth="1"/>
    <col min="6" max="16384" width="8.83203125" style="32"/>
  </cols>
  <sheetData>
    <row r="2" spans="2:5" s="30" customFormat="1" ht="14" customHeight="1" x14ac:dyDescent="0.15">
      <c r="B2" s="31" t="s">
        <v>20</v>
      </c>
      <c r="C2" s="31"/>
      <c r="D2" s="31"/>
      <c r="E2" s="31"/>
    </row>
    <row r="3" spans="2:5" s="30" customFormat="1" ht="14" customHeight="1" x14ac:dyDescent="0.15">
      <c r="B3" s="36" t="s">
        <v>7</v>
      </c>
      <c r="C3" s="68">
        <v>44926</v>
      </c>
      <c r="D3" s="68">
        <f>+EOMONTH(C3,12)</f>
        <v>45291</v>
      </c>
      <c r="E3" s="68">
        <f t="shared" ref="E3" si="0">+EOMONTH(D3,12)</f>
        <v>45657</v>
      </c>
    </row>
    <row r="4" spans="2:5" s="35" customFormat="1" ht="14" customHeight="1" x14ac:dyDescent="0.15"/>
    <row r="5" spans="2:5" ht="14" customHeight="1" x14ac:dyDescent="0.15">
      <c r="B5" s="69" t="s">
        <v>15</v>
      </c>
      <c r="C5" s="77">
        <v>400</v>
      </c>
      <c r="D5" s="77">
        <v>440</v>
      </c>
      <c r="E5" s="77">
        <v>462</v>
      </c>
    </row>
    <row r="6" spans="2:5" ht="14" customHeight="1" x14ac:dyDescent="0.15">
      <c r="B6" s="69" t="s">
        <v>16</v>
      </c>
      <c r="C6" s="33">
        <v>0</v>
      </c>
      <c r="D6" s="71">
        <f>+D5/C5-1</f>
        <v>0.10000000000000009</v>
      </c>
      <c r="E6" s="71">
        <f t="shared" ref="E6" si="1">+E5/D5-1</f>
        <v>5.0000000000000044E-2</v>
      </c>
    </row>
    <row r="8" spans="2:5" ht="14" customHeight="1" x14ac:dyDescent="0.15">
      <c r="B8" s="73" t="s">
        <v>14</v>
      </c>
      <c r="C8" s="70"/>
      <c r="D8" s="70"/>
      <c r="E8" s="70"/>
    </row>
    <row r="9" spans="2:5" ht="14" customHeight="1" x14ac:dyDescent="0.15">
      <c r="B9" s="69" t="s">
        <v>10</v>
      </c>
      <c r="C9" s="77">
        <v>80</v>
      </c>
      <c r="D9" s="77">
        <v>85</v>
      </c>
      <c r="E9" s="77">
        <v>100</v>
      </c>
    </row>
    <row r="10" spans="2:5" ht="14" customHeight="1" x14ac:dyDescent="0.15">
      <c r="B10" s="69" t="s">
        <v>25</v>
      </c>
      <c r="C10" s="33">
        <v>20</v>
      </c>
      <c r="D10" s="33">
        <v>25</v>
      </c>
      <c r="E10" s="33">
        <v>30</v>
      </c>
    </row>
    <row r="11" spans="2:5" ht="14" customHeight="1" x14ac:dyDescent="0.15">
      <c r="B11" s="69" t="s">
        <v>11</v>
      </c>
      <c r="C11" s="33">
        <v>60</v>
      </c>
      <c r="D11" s="33">
        <v>65</v>
      </c>
      <c r="E11" s="33">
        <v>70</v>
      </c>
    </row>
    <row r="12" spans="2:5" s="30" customFormat="1" ht="14" customHeight="1" x14ac:dyDescent="0.15">
      <c r="B12" s="75" t="s">
        <v>12</v>
      </c>
      <c r="C12" s="76">
        <f>+SUM(C9:C11)</f>
        <v>160</v>
      </c>
      <c r="D12" s="76">
        <f t="shared" ref="D12:E12" si="2">+SUM(D9:D11)</f>
        <v>175</v>
      </c>
      <c r="E12" s="76">
        <f t="shared" si="2"/>
        <v>200</v>
      </c>
    </row>
    <row r="13" spans="2:5" ht="14" customHeight="1" x14ac:dyDescent="0.15">
      <c r="B13" s="69"/>
      <c r="C13" s="70"/>
      <c r="D13" s="70"/>
      <c r="E13" s="70"/>
    </row>
    <row r="14" spans="2:5" ht="14" customHeight="1" x14ac:dyDescent="0.15">
      <c r="B14" s="73" t="s">
        <v>17</v>
      </c>
      <c r="C14" s="70"/>
      <c r="D14" s="70"/>
      <c r="E14" s="70"/>
    </row>
    <row r="15" spans="2:5" s="30" customFormat="1" ht="14" customHeight="1" x14ac:dyDescent="0.15">
      <c r="B15" s="69" t="s">
        <v>18</v>
      </c>
      <c r="C15" s="77">
        <v>40</v>
      </c>
      <c r="D15" s="77">
        <v>45</v>
      </c>
      <c r="E15" s="77">
        <v>60</v>
      </c>
    </row>
    <row r="16" spans="2:5" s="30" customFormat="1" ht="14" customHeight="1" x14ac:dyDescent="0.15">
      <c r="B16" s="69" t="s">
        <v>24</v>
      </c>
      <c r="C16" s="33">
        <v>10</v>
      </c>
      <c r="D16" s="33">
        <v>15</v>
      </c>
      <c r="E16" s="33">
        <v>20</v>
      </c>
    </row>
    <row r="17" spans="2:5" ht="14" customHeight="1" x14ac:dyDescent="0.15">
      <c r="B17" s="69" t="s">
        <v>19</v>
      </c>
      <c r="C17" s="33">
        <v>0</v>
      </c>
      <c r="D17" s="33">
        <v>5</v>
      </c>
      <c r="E17" s="33">
        <v>10</v>
      </c>
    </row>
    <row r="18" spans="2:5" s="30" customFormat="1" ht="14" customHeight="1" x14ac:dyDescent="0.15">
      <c r="B18" s="75" t="s">
        <v>13</v>
      </c>
      <c r="C18" s="76">
        <f>+SUM(C15:C17)</f>
        <v>50</v>
      </c>
      <c r="D18" s="76">
        <f t="shared" ref="D18:E18" si="3">+SUM(D15:D17)</f>
        <v>65</v>
      </c>
      <c r="E18" s="76">
        <f t="shared" si="3"/>
        <v>90</v>
      </c>
    </row>
    <row r="19" spans="2:5" ht="14" customHeight="1" x14ac:dyDescent="0.15">
      <c r="B19" s="69"/>
      <c r="C19" s="70"/>
      <c r="D19" s="70"/>
      <c r="E19" s="70"/>
    </row>
    <row r="20" spans="2:5" s="30" customFormat="1" ht="14" customHeight="1" x14ac:dyDescent="0.15">
      <c r="B20" s="75" t="s">
        <v>23</v>
      </c>
      <c r="C20" s="76">
        <f>+SUM(C10:C11)-SUM(C15:C16)</f>
        <v>30</v>
      </c>
      <c r="D20" s="76">
        <f t="shared" ref="D20:E20" si="4">+SUM(D10:D11)-SUM(D15:D16)</f>
        <v>30</v>
      </c>
      <c r="E20" s="76">
        <f t="shared" si="4"/>
        <v>20</v>
      </c>
    </row>
    <row r="21" spans="2:5" ht="14" customHeight="1" x14ac:dyDescent="0.15">
      <c r="B21" s="69"/>
      <c r="C21" s="72"/>
      <c r="D21" s="72"/>
      <c r="E21" s="72"/>
    </row>
    <row r="22" spans="2:5" ht="14" customHeight="1" x14ac:dyDescent="0.15">
      <c r="B22" s="69" t="s">
        <v>21</v>
      </c>
      <c r="C22" s="72"/>
      <c r="D22" s="78">
        <f>+AVERAGE(C20:D20)</f>
        <v>30</v>
      </c>
      <c r="E22" s="78">
        <f t="shared" ref="E22" si="5">+AVERAGE(D20:E20)</f>
        <v>25</v>
      </c>
    </row>
    <row r="23" spans="2:5" ht="14" customHeight="1" x14ac:dyDescent="0.15">
      <c r="B23" s="32" t="s">
        <v>22</v>
      </c>
      <c r="C23" s="70"/>
      <c r="D23" s="78">
        <f t="shared" ref="D23:E23" si="6">+D5</f>
        <v>440</v>
      </c>
      <c r="E23" s="78">
        <f t="shared" si="6"/>
        <v>462</v>
      </c>
    </row>
    <row r="24" spans="2:5" s="30" customFormat="1" ht="14" customHeight="1" x14ac:dyDescent="0.15">
      <c r="B24" s="37" t="s">
        <v>20</v>
      </c>
      <c r="C24" s="34"/>
      <c r="D24" s="34">
        <f>+D22/D23*365</f>
        <v>24.886363636363633</v>
      </c>
      <c r="E24" s="74">
        <f t="shared" ref="E24" si="7">+E22/E23*365</f>
        <v>19.751082251082252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2024-07-15T06:59:12Z</dcterms:modified>
</cp:coreProperties>
</file>