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7AC7C1FB-033D-4661-9132-862EDD9D2EAE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2" i="1"/>
  <c r="G15" i="1"/>
  <c r="G17" i="1"/>
  <c r="G25" i="1"/>
  <c r="G26" i="1"/>
  <c r="G27" i="1"/>
  <c r="F26" i="1"/>
  <c r="F25" i="1"/>
  <c r="G30" i="1"/>
  <c r="G31" i="1"/>
  <c r="G32" i="1"/>
</calcChain>
</file>

<file path=xl/sharedStrings.xml><?xml version="1.0" encoding="utf-8"?>
<sst xmlns="http://schemas.openxmlformats.org/spreadsheetml/2006/main" count="37" uniqueCount="35">
  <si>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</si>
  <si>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</si>
  <si>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</si>
  <si>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</si>
  <si>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</si>
  <si>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</si>
  <si>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</si>
  <si>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</si>
  <si>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Debt Service Coverage Ratio (DSCR)</t>
  </si>
  <si>
    <t>Potential Gross Income (PGI)</t>
  </si>
  <si>
    <t>(+) Ancillary Income</t>
  </si>
  <si>
    <t>Gross Potential Rent (GPR)</t>
  </si>
  <si>
    <t>(–) Vacancy and Credit Losses</t>
  </si>
  <si>
    <t>Effective Gross Income (EGI)</t>
  </si>
  <si>
    <t>(–) Total Operating Expenses</t>
  </si>
  <si>
    <t>Net Operating Income (NOI)</t>
  </si>
  <si>
    <t>Commercial Loan Size</t>
  </si>
  <si>
    <t>Loan Term</t>
  </si>
  <si>
    <t>Annual Interest Rate (%)</t>
  </si>
  <si>
    <t>Capital Stack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</si>
  <si>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Stack</t>
    </r>
  </si>
  <si>
    <t>Capital Stack</t>
  </si>
  <si>
    <t>Debt Yield (DY)</t>
  </si>
  <si>
    <t>Property Value</t>
  </si>
  <si>
    <t>(÷) Market Cap Rate</t>
  </si>
  <si>
    <t>Loan-to-Value Ratio (LTV)</t>
  </si>
  <si>
    <t>Total Debt Balance</t>
  </si>
  <si>
    <t>(+) Equity Contribution (Down Payment)</t>
  </si>
  <si>
    <t>Total Capitalization</t>
  </si>
  <si>
    <t>($)</t>
  </si>
  <si>
    <t>(%)</t>
  </si>
  <si>
    <t>Loan Sizing</t>
  </si>
  <si>
    <t>Operating Performance</t>
  </si>
  <si>
    <t>Purchase Price</t>
  </si>
  <si>
    <t>Commercial Real Estate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</si>
</sst>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yyyy&quot;E&quot;_)"/>
    <numFmt numFmtId="166" formatCode="#,##0.0%_);\(#,##0.0%\);\-\-_);@_)"/>
    <numFmt numFmtId="167" formatCode="&quot;$&quot;#,##0_);\(&quot;$&quot;#,##0\);\-\-_);@_)"/>
    <numFmt numFmtId="168" formatCode="0\ &quot;Years&quot;_)"/>
    <numFmt numFmtId="169" formatCode="0.0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8" xfId="0" applyNumberFormat="1" applyFont="1" applyBorder="1"/>
    <xf numFmtId="165" fontId="23" fillId="0" borderId="18" xfId="0" applyNumberFormat="1" applyFont="1" applyBorder="1"/>
    <xf numFmtId="166" fontId="25" fillId="0" borderId="19" xfId="0" applyNumberFormat="1" applyFont="1" applyBorder="1" applyAlignment="1">
      <alignment horizontal="center"/>
    </xf>
    <xf numFmtId="164" fontId="25" fillId="0" borderId="0" xfId="0" applyNumberFormat="1" applyFont="1"/>
    <xf numFmtId="166" fontId="25" fillId="0" borderId="0" xfId="0" applyNumberFormat="1" applyFont="1"/>
    <xf numFmtId="168" fontId="25" fillId="0" borderId="0" xfId="0" applyNumberFormat="1" applyFont="1"/>
    <xf numFmtId="164" fontId="24" fillId="13" borderId="20" xfId="0" applyNumberFormat="1" applyFont="1" applyFill="1" applyBorder="1"/>
    <xf numFmtId="164" fontId="24" fillId="13" borderId="18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0" xfId="0" applyNumberFormat="1" applyFont="1"/>
    <xf numFmtId="164" fontId="23" fillId="0" borderId="17" xfId="0" applyNumberFormat="1" applyFont="1" applyBorder="1"/>
    <xf numFmtId="166" fontId="23" fillId="0" borderId="17" xfId="0" applyNumberFormat="1" applyFont="1" applyBorder="1"/>
    <xf numFmtId="167" fontId="23" fillId="0" borderId="17" xfId="0" applyNumberFormat="1" applyFont="1" applyBorder="1"/>
    <xf numFmtId="164" fontId="24" fillId="12" borderId="0" xfId="0" applyNumberFormat="1" applyFont="1" applyFill="1"/>
    <xf numFmtId="164" fontId="24" fillId="12" borderId="0" xfId="0" applyNumberFormat="1" applyFont="1" applyFill="1" applyAlignment="1">
      <alignment horizontal="right"/>
    </xf>
    <xf numFmtId="166" fontId="23" fillId="13" borderId="18" xfId="0" applyNumberFormat="1" applyFont="1" applyFill="1" applyBorder="1"/>
    <xf numFmtId="167" fontId="24" fillId="13" borderId="21" xfId="0" applyNumberFormat="1" applyFont="1" applyFill="1" applyBorder="1"/>
    <xf numFmtId="164" fontId="23" fillId="11" borderId="17" xfId="0" applyNumberFormat="1" applyFont="1" applyFill="1" applyBorder="1"/>
    <xf numFmtId="166" fontId="23" fillId="11" borderId="17" xfId="0" applyNumberFormat="1" applyFont="1" applyFill="1" applyBorder="1"/>
    <xf numFmtId="164" fontId="23" fillId="11" borderId="0" xfId="0" applyNumberFormat="1" applyFont="1" applyFill="1" applyBorder="1"/>
    <xf numFmtId="166" fontId="23" fillId="11" borderId="0" xfId="0" applyNumberFormat="1" applyFont="1" applyFill="1" applyBorder="1"/>
    <xf numFmtId="169" fontId="23" fillId="11" borderId="0" xfId="0" applyNumberFormat="1" applyFont="1" applyFill="1" applyBorder="1"/>
    <xf numFmtId="164" fontId="24" fillId="0" borderId="0" xfId="0" applyNumberFormat="1" applyFont="1" applyFill="1"/>
    <xf numFmtId="167" fontId="25" fillId="0" borderId="17" xfId="0" applyNumberFormat="1" applyFont="1" applyBorder="1"/>
    <xf numFmtId="164" fontId="24" fillId="0" borderId="17" xfId="0" applyNumberFormat="1" applyFont="1" applyFill="1" applyBorder="1"/>
    <xf numFmtId="167" fontId="24" fillId="0" borderId="17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stack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4</v>
      </c>
      <c r="O3" s="45"/>
      <c r="P3" s="45"/>
      <c r="Q3" s="45"/>
      <c r="R3" s="45"/>
      <c r="S3" s="45"/>
      <c r="T3" s="45"/>
      <c r="U3" s="46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35" customHeight="1" x14ac:dyDescent="0.2">
      <c r="B7" s="19"/>
      <c r="C7" s="53" t="s">
        <v>19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3</v>
      </c>
      <c r="O8" s="45"/>
      <c r="P8" s="45"/>
      <c r="Q8" s="45"/>
      <c r="R8" s="45"/>
      <c r="S8" s="45"/>
      <c r="T8" s="45"/>
      <c r="U8" s="46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35" customHeight="1" x14ac:dyDescent="0.2">
      <c r="B11" s="11"/>
      <c r="C11" s="54" t="s">
        <v>20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35" customHeight="1" x14ac:dyDescent="0.2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2</v>
      </c>
      <c r="O13" s="45"/>
      <c r="P13" s="45"/>
      <c r="Q13" s="45"/>
      <c r="R13" s="45"/>
      <c r="S13" s="45"/>
      <c r="T13" s="45"/>
      <c r="U13" s="46"/>
      <c r="V13" s="8"/>
    </row>
    <row r="14" spans="2:22" ht="13.35" customHeight="1" x14ac:dyDescent="0.2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35" customHeight="1" x14ac:dyDescent="0.2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35" customHeight="1" x14ac:dyDescent="0.2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2" t="s">
        <v>6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1</v>
      </c>
      <c r="O18" s="45"/>
      <c r="P18" s="45"/>
      <c r="Q18" s="45"/>
      <c r="R18" s="45"/>
      <c r="S18" s="45"/>
      <c r="T18" s="45"/>
      <c r="U18" s="46"/>
      <c r="V18" s="8"/>
    </row>
    <row r="19" spans="2:22" ht="13.35" customHeight="1" x14ac:dyDescent="0.2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35" customHeight="1" x14ac:dyDescent="0.2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35" customHeight="1" x14ac:dyDescent="0.2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35" customHeight="1" x14ac:dyDescent="0.2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0</v>
      </c>
      <c r="O23" s="45"/>
      <c r="P23" s="45"/>
      <c r="Q23" s="45"/>
      <c r="R23" s="45"/>
      <c r="S23" s="45"/>
      <c r="T23" s="45"/>
      <c r="U23" s="46"/>
      <c r="V23" s="8"/>
    </row>
    <row r="24" spans="2:22" ht="13.35" customHeight="1" x14ac:dyDescent="0.2">
      <c r="B24" s="11"/>
      <c r="C24" s="43" t="s">
        <v>5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35" customHeight="1" x14ac:dyDescent="0.2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35" customHeight="1" x14ac:dyDescent="0.2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n2w81YnAhV88rpjhL67qF/mCmaEfAp4SiLXC7QuSj2ZBySyjnltIeWrJvDgEdjA5/DxZ3j0iqjl7TwfbYCaEA==" saltValue="irANCoDyLr4orJmHHY1i2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Stack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32"/>
  <sheetViews>
    <sheetView showGridLines="0" zoomScaleNormal="100" workbookViewId="0"/>
  </sheetViews>
  <sheetFormatPr defaultColWidth="10.7109375" defaultRowHeight="14.1" customHeight="1" x14ac:dyDescent="0.2"/>
  <cols>
    <col min="1" max="1" width="2.7109375" style="31" customWidth="1"/>
    <col min="2" max="7" width="10.7109375" style="31" customWidth="1"/>
    <col min="8" max="16384" width="10.7109375" style="31"/>
  </cols>
  <sheetData>
    <row r="1" spans="1:7" ht="14.1" customHeight="1" x14ac:dyDescent="0.2">
      <c r="A1" s="30"/>
    </row>
    <row r="2" spans="1:7" s="32" customFormat="1" ht="14.1" customHeight="1" x14ac:dyDescent="0.2">
      <c r="B2" s="33" t="s">
        <v>21</v>
      </c>
      <c r="C2" s="33"/>
      <c r="D2" s="33"/>
      <c r="E2" s="33"/>
      <c r="F2" s="33"/>
      <c r="G2" s="33"/>
    </row>
    <row r="3" spans="1:7" s="32" customFormat="1" ht="14.1" customHeight="1" x14ac:dyDescent="0.2">
      <c r="B3" s="34" t="s">
        <v>7</v>
      </c>
      <c r="C3" s="34"/>
      <c r="D3" s="34"/>
      <c r="E3" s="34"/>
      <c r="F3" s="34"/>
      <c r="G3" s="35">
        <v>45291</v>
      </c>
    </row>
    <row r="5" spans="1:7" s="32" customFormat="1" ht="14.1" customHeight="1" x14ac:dyDescent="0.2">
      <c r="B5" s="67" t="s">
        <v>32</v>
      </c>
      <c r="C5" s="67"/>
      <c r="D5" s="67"/>
      <c r="E5" s="67"/>
      <c r="F5" s="67"/>
      <c r="G5" s="67"/>
    </row>
    <row r="6" spans="1:7" ht="14.1" customHeight="1" x14ac:dyDescent="0.2">
      <c r="B6" s="64" t="s">
        <v>11</v>
      </c>
      <c r="C6" s="64"/>
      <c r="D6" s="64"/>
      <c r="E6" s="64"/>
      <c r="F6" s="64"/>
      <c r="G6" s="77">
        <v>2200</v>
      </c>
    </row>
    <row r="7" spans="1:7" ht="14.1" customHeight="1" x14ac:dyDescent="0.2">
      <c r="B7" s="31" t="s">
        <v>10</v>
      </c>
      <c r="G7" s="37">
        <v>300</v>
      </c>
    </row>
    <row r="8" spans="1:7" s="32" customFormat="1" ht="14.1" customHeight="1" x14ac:dyDescent="0.2">
      <c r="B8" s="78" t="s">
        <v>9</v>
      </c>
      <c r="C8" s="78"/>
      <c r="D8" s="78"/>
      <c r="E8" s="78"/>
      <c r="F8" s="78"/>
      <c r="G8" s="79">
        <f>SUM(G6:G7)</f>
        <v>2500</v>
      </c>
    </row>
    <row r="9" spans="1:7" ht="14.1" customHeight="1" x14ac:dyDescent="0.2">
      <c r="B9" s="31" t="s">
        <v>12</v>
      </c>
      <c r="F9" s="36">
        <v>0.06</v>
      </c>
      <c r="G9" s="37">
        <f>-F9*G8</f>
        <v>-150</v>
      </c>
    </row>
    <row r="10" spans="1:7" s="32" customFormat="1" ht="14.1" customHeight="1" x14ac:dyDescent="0.2">
      <c r="B10" s="78" t="s">
        <v>13</v>
      </c>
      <c r="C10" s="78"/>
      <c r="D10" s="78"/>
      <c r="E10" s="78"/>
      <c r="F10" s="78"/>
      <c r="G10" s="79">
        <f>SUM(G8:G9)</f>
        <v>2350</v>
      </c>
    </row>
    <row r="11" spans="1:7" ht="14.1" customHeight="1" x14ac:dyDescent="0.2">
      <c r="B11" s="31" t="s">
        <v>14</v>
      </c>
      <c r="G11" s="37">
        <v>-1850</v>
      </c>
    </row>
    <row r="12" spans="1:7" s="32" customFormat="1" ht="14.1" customHeight="1" x14ac:dyDescent="0.2">
      <c r="B12" s="78" t="s">
        <v>15</v>
      </c>
      <c r="C12" s="78"/>
      <c r="D12" s="78"/>
      <c r="E12" s="78"/>
      <c r="F12" s="78"/>
      <c r="G12" s="79">
        <f>SUM(G10:G11)</f>
        <v>500</v>
      </c>
    </row>
    <row r="14" spans="1:7" s="32" customFormat="1" ht="14.1" customHeight="1" x14ac:dyDescent="0.2">
      <c r="B14" s="67" t="s">
        <v>33</v>
      </c>
      <c r="C14" s="67"/>
      <c r="D14" s="67"/>
      <c r="E14" s="67"/>
      <c r="F14" s="67"/>
      <c r="G14" s="67"/>
    </row>
    <row r="15" spans="1:7" ht="14.1" customHeight="1" x14ac:dyDescent="0.2">
      <c r="B15" s="64" t="s">
        <v>15</v>
      </c>
      <c r="C15" s="64"/>
      <c r="D15" s="64"/>
      <c r="E15" s="64"/>
      <c r="F15" s="64"/>
      <c r="G15" s="66">
        <f>+G12</f>
        <v>500</v>
      </c>
    </row>
    <row r="16" spans="1:7" ht="14.1" customHeight="1" x14ac:dyDescent="0.2">
      <c r="B16" s="31" t="s">
        <v>24</v>
      </c>
      <c r="G16" s="38">
        <v>0.08</v>
      </c>
    </row>
    <row r="17" spans="2:7" s="32" customFormat="1" ht="14.1" customHeight="1" x14ac:dyDescent="0.2">
      <c r="B17" s="78" t="s">
        <v>23</v>
      </c>
      <c r="C17" s="78"/>
      <c r="D17" s="78"/>
      <c r="E17" s="78"/>
      <c r="F17" s="78"/>
      <c r="G17" s="79">
        <f>+G15/G16</f>
        <v>6250</v>
      </c>
    </row>
    <row r="19" spans="2:7" s="32" customFormat="1" ht="14.1" customHeight="1" x14ac:dyDescent="0.2">
      <c r="B19" s="67" t="s">
        <v>34</v>
      </c>
      <c r="C19" s="67"/>
      <c r="D19" s="67"/>
      <c r="E19" s="67"/>
      <c r="F19" s="67"/>
      <c r="G19" s="67"/>
    </row>
    <row r="20" spans="2:7" ht="14.1" customHeight="1" x14ac:dyDescent="0.2">
      <c r="B20" s="64" t="s">
        <v>16</v>
      </c>
      <c r="C20" s="64"/>
      <c r="D20" s="64"/>
      <c r="E20" s="64"/>
      <c r="F20" s="64"/>
      <c r="G20" s="77">
        <v>4000</v>
      </c>
    </row>
    <row r="21" spans="2:7" ht="14.1" customHeight="1" x14ac:dyDescent="0.2">
      <c r="B21" s="31" t="s">
        <v>18</v>
      </c>
      <c r="G21" s="38">
        <v>0.06</v>
      </c>
    </row>
    <row r="22" spans="2:7" ht="14.1" customHeight="1" x14ac:dyDescent="0.2">
      <c r="B22" s="31" t="s">
        <v>17</v>
      </c>
      <c r="G22" s="39">
        <v>30</v>
      </c>
    </row>
    <row r="23" spans="2:7" s="32" customFormat="1" ht="14.1" customHeight="1" x14ac:dyDescent="0.2"/>
    <row r="24" spans="2:7" s="76" customFormat="1" ht="14.1" customHeight="1" x14ac:dyDescent="0.2">
      <c r="B24" s="67" t="s">
        <v>21</v>
      </c>
      <c r="C24" s="67"/>
      <c r="D24" s="67"/>
      <c r="E24" s="67"/>
      <c r="F24" s="68" t="s">
        <v>30</v>
      </c>
      <c r="G24" s="68" t="s">
        <v>29</v>
      </c>
    </row>
    <row r="25" spans="2:7" s="32" customFormat="1" ht="14.1" customHeight="1" x14ac:dyDescent="0.2">
      <c r="B25" s="64" t="s">
        <v>26</v>
      </c>
      <c r="C25" s="64"/>
      <c r="D25" s="64"/>
      <c r="E25" s="64"/>
      <c r="F25" s="65">
        <f>+G25/$G$27</f>
        <v>0.64</v>
      </c>
      <c r="G25" s="66">
        <f>+G20</f>
        <v>4000</v>
      </c>
    </row>
    <row r="26" spans="2:7" s="32" customFormat="1" ht="14.1" customHeight="1" x14ac:dyDescent="0.2">
      <c r="B26" s="31" t="s">
        <v>27</v>
      </c>
      <c r="C26" s="31"/>
      <c r="D26" s="31"/>
      <c r="E26" s="31"/>
      <c r="F26" s="63">
        <f>+G26/$G$27</f>
        <v>0.36</v>
      </c>
      <c r="G26" s="31">
        <f>+G17-G25</f>
        <v>2250</v>
      </c>
    </row>
    <row r="27" spans="2:7" ht="14.1" customHeight="1" x14ac:dyDescent="0.2">
      <c r="B27" s="40" t="s">
        <v>28</v>
      </c>
      <c r="C27" s="41"/>
      <c r="D27" s="41"/>
      <c r="E27" s="41"/>
      <c r="F27" s="69"/>
      <c r="G27" s="70">
        <f>SUM(G25:G26)</f>
        <v>6250</v>
      </c>
    </row>
    <row r="28" spans="2:7" s="32" customFormat="1" ht="14.1" customHeight="1" x14ac:dyDescent="0.2">
      <c r="B28" s="31"/>
      <c r="C28" s="31"/>
      <c r="D28" s="31"/>
      <c r="E28" s="31"/>
      <c r="F28" s="31"/>
      <c r="G28" s="31"/>
    </row>
    <row r="29" spans="2:7" s="76" customFormat="1" ht="14.1" customHeight="1" x14ac:dyDescent="0.2">
      <c r="B29" s="67" t="s">
        <v>31</v>
      </c>
      <c r="C29" s="67"/>
      <c r="D29" s="67"/>
      <c r="E29" s="67"/>
      <c r="F29" s="67"/>
      <c r="G29" s="67"/>
    </row>
    <row r="30" spans="2:7" ht="14.1" customHeight="1" x14ac:dyDescent="0.2">
      <c r="B30" s="71" t="s">
        <v>25</v>
      </c>
      <c r="C30" s="71"/>
      <c r="D30" s="71"/>
      <c r="E30" s="71"/>
      <c r="F30" s="71"/>
      <c r="G30" s="72">
        <f>+G20/G17</f>
        <v>0.64</v>
      </c>
    </row>
    <row r="31" spans="2:7" ht="14.1" customHeight="1" x14ac:dyDescent="0.2">
      <c r="B31" s="73" t="s">
        <v>22</v>
      </c>
      <c r="C31" s="73"/>
      <c r="D31" s="73"/>
      <c r="E31" s="73"/>
      <c r="F31" s="73"/>
      <c r="G31" s="74">
        <f>+G12/G20</f>
        <v>0.125</v>
      </c>
    </row>
    <row r="32" spans="2:7" ht="14.1" customHeight="1" x14ac:dyDescent="0.2">
      <c r="B32" s="73" t="s">
        <v>8</v>
      </c>
      <c r="C32" s="73"/>
      <c r="D32" s="73"/>
      <c r="E32" s="73"/>
      <c r="F32" s="73"/>
      <c r="G32" s="75">
        <f>+G12/-PMT(G21,G22,G20)</f>
        <v>1.7206038939361783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2023-08-25T20:17:32Z</dcterms:modified>
</cp:coreProperties>
</file>