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D5542A42-A7A1-4538-92BE-983C6DECDB5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G10" i="1"/>
  <c r="G12" i="1" s="1"/>
  <c r="G3" i="1"/>
  <c r="G14" i="1" l="1"/>
</calcChain>
</file>

<file path=xl/sharedStrings.xml><?xml version="1.0" encoding="utf-8"?>
<sst xmlns="http://schemas.openxmlformats.org/spreadsheetml/2006/main" count="18" uniqueCount="17">
  <si>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</si>
  <si>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</si>
  <si>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</si>
  <si>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</si>
  <si>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</si>
  <si>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</si>
  <si>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</si>
  <si>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</si>
  <si>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Return on Tangible Equity (ROTE)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</si>
  <si>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Tangible Equity (ROTE)</t>
    </r>
  </si>
  <si>
    <t>Net Income</t>
  </si>
  <si>
    <t>Shareholders' Equity</t>
  </si>
  <si>
    <t>(–) Intangible Assets</t>
  </si>
  <si>
    <t>Average Shareholders' Equity</t>
  </si>
  <si>
    <t>% Growth</t>
  </si>
  <si>
    <t>Adjusted Shareholders' Equity</t>
  </si>
  <si>
    <t>Return on Tangible Equity (ROTE)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</si>
</sst>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A&quot;_)"/>
    <numFmt numFmtId="166" formatCode="&quot;$&quot;#,##0_);\(&quot;$&quot;#,##0\);\-\-_);@_)"/>
    <numFmt numFmtId="167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  <font>
      <b/>
      <sz val="10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3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22" fillId="0" borderId="18" xfId="0" applyNumberFormat="1" applyFont="1" applyBorder="1" applyAlignment="1">
      <alignment vertical="center"/>
    </xf>
    <xf numFmtId="165" fontId="22" fillId="0" borderId="18" xfId="0" applyNumberFormat="1" applyFont="1" applyBorder="1" applyAlignment="1">
      <alignment vertical="center"/>
    </xf>
    <xf numFmtId="16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6" fontId="23" fillId="0" borderId="17" xfId="0" applyNumberFormat="1" applyFont="1" applyBorder="1" applyAlignment="1">
      <alignment vertical="center"/>
    </xf>
    <xf numFmtId="167" fontId="24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164" fontId="23" fillId="12" borderId="19" xfId="0" applyNumberFormat="1" applyFont="1" applyFill="1" applyBorder="1" applyAlignment="1">
      <alignment vertical="center"/>
    </xf>
    <xf numFmtId="164" fontId="23" fillId="12" borderId="18" xfId="0" applyNumberFormat="1" applyFont="1" applyFill="1" applyBorder="1" applyAlignment="1">
      <alignment vertical="center"/>
    </xf>
    <xf numFmtId="167" fontId="26" fillId="12" borderId="20" xfId="0" applyNumberFormat="1" applyFont="1" applyFill="1" applyBorder="1" applyAlignment="1">
      <alignment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urn-on-tangible-equity-ro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4</v>
      </c>
      <c r="O3" s="47"/>
      <c r="P3" s="47"/>
      <c r="Q3" s="47"/>
      <c r="R3" s="47"/>
      <c r="S3" s="47"/>
      <c r="T3" s="47"/>
      <c r="U3" s="4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35" customHeight="1" x14ac:dyDescent="0.2">
      <c r="B7" s="19"/>
      <c r="C7" s="55" t="s">
        <v>8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3</v>
      </c>
      <c r="O8" s="47"/>
      <c r="P8" s="47"/>
      <c r="Q8" s="47"/>
      <c r="R8" s="47"/>
      <c r="S8" s="47"/>
      <c r="T8" s="47"/>
      <c r="U8" s="4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35" customHeight="1" x14ac:dyDescent="0.2">
      <c r="B11" s="11"/>
      <c r="C11" s="56" t="s">
        <v>9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35" customHeight="1" x14ac:dyDescent="0.2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2</v>
      </c>
      <c r="O13" s="47"/>
      <c r="P13" s="47"/>
      <c r="Q13" s="47"/>
      <c r="R13" s="47"/>
      <c r="S13" s="47"/>
      <c r="T13" s="47"/>
      <c r="U13" s="48"/>
      <c r="V13" s="8"/>
    </row>
    <row r="14" spans="2:22" ht="13.35" customHeight="1" x14ac:dyDescent="0.2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35" customHeight="1" x14ac:dyDescent="0.2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35" customHeight="1" x14ac:dyDescent="0.2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4" t="s">
        <v>6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1</v>
      </c>
      <c r="O18" s="47"/>
      <c r="P18" s="47"/>
      <c r="Q18" s="47"/>
      <c r="R18" s="47"/>
      <c r="S18" s="47"/>
      <c r="T18" s="47"/>
      <c r="U18" s="48"/>
      <c r="V18" s="8"/>
    </row>
    <row r="19" spans="2:22" ht="13.35" customHeight="1" x14ac:dyDescent="0.2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35" customHeight="1" x14ac:dyDescent="0.2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35" customHeight="1" x14ac:dyDescent="0.2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35" customHeight="1" x14ac:dyDescent="0.2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0</v>
      </c>
      <c r="O23" s="47"/>
      <c r="P23" s="47"/>
      <c r="Q23" s="47"/>
      <c r="R23" s="47"/>
      <c r="S23" s="47"/>
      <c r="T23" s="47"/>
      <c r="U23" s="48"/>
      <c r="V23" s="8"/>
    </row>
    <row r="24" spans="2:22" ht="13.35" customHeight="1" x14ac:dyDescent="0.2">
      <c r="B24" s="11"/>
      <c r="C24" s="45" t="s">
        <v>5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35" customHeight="1" x14ac:dyDescent="0.2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35" customHeight="1" x14ac:dyDescent="0.2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7OlZyQ5qTD6ULm/KtzRhvD/MwErPfoU3YbvUfcHONrpqqfPBU09yb+sZkqR2QKE9vjw+pU/+TWIGn7EjU7ejA==" saltValue="IbizPVWcEB6RHNOYax8TP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urn on Tangible Equity (ROT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I14"/>
  <sheetViews>
    <sheetView showGridLines="0" zoomScaleNormal="100" workbookViewId="0"/>
  </sheetViews>
  <sheetFormatPr defaultColWidth="10.7109375" defaultRowHeight="14.1" customHeight="1" x14ac:dyDescent="0.2"/>
  <cols>
    <col min="1" max="1" width="2.42578125" style="31" bestFit="1" customWidth="1"/>
    <col min="2" max="7" width="10.7109375" style="31" customWidth="1"/>
    <col min="8" max="16384" width="10.7109375" style="31"/>
  </cols>
  <sheetData>
    <row r="1" spans="2:9" s="30" customFormat="1" ht="14.1" customHeight="1" x14ac:dyDescent="0.2"/>
    <row r="2" spans="2:9" s="30" customFormat="1" ht="14.1" customHeight="1" x14ac:dyDescent="0.2">
      <c r="B2" s="32" t="s">
        <v>16</v>
      </c>
      <c r="C2" s="32"/>
      <c r="D2" s="32"/>
      <c r="E2" s="32"/>
      <c r="F2" s="32"/>
      <c r="G2" s="32"/>
      <c r="H2" s="31"/>
      <c r="I2" s="31"/>
    </row>
    <row r="3" spans="2:9" s="30" customFormat="1" ht="14.1" customHeight="1" x14ac:dyDescent="0.2">
      <c r="B3" s="33" t="s">
        <v>7</v>
      </c>
      <c r="C3" s="33"/>
      <c r="D3" s="33"/>
      <c r="E3" s="33"/>
      <c r="F3" s="34">
        <v>44561</v>
      </c>
      <c r="G3" s="34">
        <f>+EOMONTH(F3,12)</f>
        <v>44926</v>
      </c>
      <c r="H3" s="31"/>
      <c r="I3" s="31"/>
    </row>
    <row r="5" spans="2:9" ht="14.1" customHeight="1" x14ac:dyDescent="0.2">
      <c r="B5" s="31" t="s">
        <v>10</v>
      </c>
      <c r="F5" s="36">
        <v>1600</v>
      </c>
      <c r="G5" s="40">
        <f>+F5*(1+G6)</f>
        <v>1760.0000000000002</v>
      </c>
    </row>
    <row r="6" spans="2:9" ht="14.1" customHeight="1" x14ac:dyDescent="0.2">
      <c r="B6" s="31" t="s">
        <v>14</v>
      </c>
      <c r="F6" s="39">
        <v>0</v>
      </c>
      <c r="G6" s="39">
        <v>0.1</v>
      </c>
    </row>
    <row r="8" spans="2:9" ht="14.1" customHeight="1" x14ac:dyDescent="0.2">
      <c r="B8" s="31" t="s">
        <v>11</v>
      </c>
      <c r="F8" s="36">
        <v>8600</v>
      </c>
      <c r="G8" s="36">
        <v>10000</v>
      </c>
    </row>
    <row r="10" spans="2:9" ht="14.1" customHeight="1" x14ac:dyDescent="0.2">
      <c r="B10" s="31" t="s">
        <v>13</v>
      </c>
      <c r="G10" s="40">
        <f>+AVERAGE(F8:G8)</f>
        <v>9300</v>
      </c>
    </row>
    <row r="11" spans="2:9" ht="14.1" customHeight="1" x14ac:dyDescent="0.2">
      <c r="B11" s="31" t="s">
        <v>12</v>
      </c>
      <c r="G11" s="35">
        <v>-2250</v>
      </c>
    </row>
    <row r="12" spans="2:9" s="30" customFormat="1" ht="14.1" customHeight="1" x14ac:dyDescent="0.2">
      <c r="B12" s="37" t="s">
        <v>15</v>
      </c>
      <c r="C12" s="37"/>
      <c r="D12" s="37"/>
      <c r="E12" s="37"/>
      <c r="F12" s="37"/>
      <c r="G12" s="38">
        <f>SUM(G10:G11)</f>
        <v>7050</v>
      </c>
    </row>
    <row r="14" spans="2:9" ht="14.1" customHeight="1" x14ac:dyDescent="0.2">
      <c r="B14" s="41" t="s">
        <v>16</v>
      </c>
      <c r="C14" s="42"/>
      <c r="D14" s="42"/>
      <c r="E14" s="42"/>
      <c r="F14" s="42"/>
      <c r="G14" s="43">
        <f>+G5/G12</f>
        <v>0.24964539007092201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2023-08-16T05:37:04Z</dcterms:modified>
</cp:coreProperties>
</file>