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24BDCAB1-DBCD-4F1C-847F-5E545219838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0" i="1" l="1"/>
  <c r="D18" i="1"/>
  <c r="F6" i="1"/>
  <c r="B7" i="1"/>
  <c r="B8" i="1" s="1"/>
  <c r="B9" i="1" s="1"/>
  <c r="D13" i="1" s="1"/>
  <c r="F7" i="1"/>
  <c r="F8" i="1"/>
  <c r="F9" i="1"/>
  <c r="D10" i="1"/>
  <c r="G8" i="1" s="1"/>
  <c r="H8" i="1" s="1"/>
  <c r="D17" i="1" l="1"/>
  <c r="D19" i="1" s="1"/>
  <c r="F10" i="1"/>
  <c r="H17" i="1" s="1"/>
  <c r="G6" i="1"/>
  <c r="H6" i="1" s="1"/>
  <c r="G7" i="1"/>
  <c r="H7" i="1" s="1"/>
  <c r="G9" i="1"/>
  <c r="H9" i="1" s="1"/>
  <c r="H10" i="1" l="1"/>
  <c r="H14" i="1" s="1"/>
  <c r="G10" i="1"/>
  <c r="H18" i="1" l="1"/>
  <c r="H13" i="1"/>
  <c r="H15" i="1" l="1"/>
  <c r="H21" i="1" s="1"/>
</calcChain>
</file>

<file path=xl/sharedStrings.xml><?xml version="1.0" encoding="utf-8"?>
<sst xmlns="http://schemas.openxmlformats.org/spreadsheetml/2006/main" count="33" uniqueCount="31">
  <si>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</si>
  <si>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</si>
  <si>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</si>
  <si>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</si>
  <si>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</si>
  <si>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</si>
  <si>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</si>
  <si>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Cost Method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</si>
  <si>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Cost Method</t>
    </r>
  </si>
  <si>
    <t>Average Cost Method</t>
  </si>
  <si>
    <t>Purchase Date</t>
  </si>
  <si>
    <t>Units</t>
  </si>
  <si>
    <t>Price</t>
  </si>
  <si>
    <t>Total</t>
  </si>
  <si>
    <t>Number of Units Sold</t>
  </si>
  <si>
    <t>% of Units</t>
  </si>
  <si>
    <t>Adj. Price</t>
  </si>
  <si>
    <t>Less: COGS</t>
  </si>
  <si>
    <t>Beginning Balance</t>
  </si>
  <si>
    <t>Less: Units Sold</t>
  </si>
  <si>
    <t>Ending Balance</t>
  </si>
  <si>
    <t>August Customer Sale</t>
  </si>
  <si>
    <t>Check</t>
  </si>
  <si>
    <t>Transaction Date</t>
  </si>
  <si>
    <t>Beginning Units</t>
  </si>
  <si>
    <t>Ending Units</t>
  </si>
  <si>
    <t>Inventory Count</t>
  </si>
  <si>
    <t>Inventory Carrying Value</t>
  </si>
  <si>
    <t>Weighted Average Price</t>
  </si>
  <si>
    <t>Ending Inventory Balance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</si>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</sst>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\-\-_);@_)"/>
    <numFmt numFmtId="165" formatCode="#,##0_);\(#,##0\)_);\-\-_)"/>
    <numFmt numFmtId="167" formatCode="mm/dd/yyyy_)"/>
    <numFmt numFmtId="170" formatCode="&quot;$&quot;#,##0.00_);\(&quot;$&quot;#,##0.00\)_);\-\-_)"/>
    <numFmt numFmtId="171" formatCode="#,##0_);\(#,##0\)_);\-\-_);@_)"/>
    <numFmt numFmtId="172" formatCode="#,##0.0%_);\(#,##0.0%\)_);\-\-_)"/>
    <numFmt numFmtId="176" formatCode="&quot;$&quot;#,##0_);\(&quot;$&quot;#,##0\);\-\-_)"/>
    <numFmt numFmtId="177" formatCode="#,##0_);\(#,##0\);\-\-_)"/>
    <numFmt numFmtId="180" formatCode="&quot;$&quot;#,##0.00_);\(&quot;$&quot;#,##0.00\);\-\-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color rgb="FF0000FF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70" fontId="22" fillId="0" borderId="18" xfId="0" applyNumberFormat="1" applyFont="1" applyBorder="1" applyAlignment="1"/>
    <xf numFmtId="170" fontId="22" fillId="0" borderId="0" xfId="0" applyNumberFormat="1" applyFont="1" applyAlignment="1"/>
    <xf numFmtId="171" fontId="23" fillId="12" borderId="0" xfId="0" applyNumberFormat="1" applyFont="1" applyFill="1" applyAlignment="1">
      <alignment horizontal="right"/>
    </xf>
    <xf numFmtId="171" fontId="23" fillId="12" borderId="0" xfId="0" applyNumberFormat="1" applyFont="1" applyFill="1" applyAlignment="1">
      <alignment horizontal="left"/>
    </xf>
    <xf numFmtId="167" fontId="0" fillId="0" borderId="18" xfId="0" applyNumberFormat="1" applyFont="1" applyBorder="1" applyAlignment="1">
      <alignment horizontal="left"/>
    </xf>
    <xf numFmtId="167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/>
    </xf>
    <xf numFmtId="167" fontId="24" fillId="0" borderId="18" xfId="0" applyNumberFormat="1" applyFont="1" applyBorder="1" applyAlignment="1">
      <alignment horizontal="left"/>
    </xf>
    <xf numFmtId="172" fontId="0" fillId="0" borderId="18" xfId="0" applyNumberFormat="1" applyFont="1" applyBorder="1" applyAlignment="1"/>
    <xf numFmtId="172" fontId="0" fillId="0" borderId="0" xfId="0" applyNumberFormat="1" applyFont="1" applyAlignment="1"/>
    <xf numFmtId="165" fontId="0" fillId="0" borderId="18" xfId="0" applyNumberFormat="1" applyFont="1" applyBorder="1" applyAlignment="1">
      <alignment horizontal="left"/>
    </xf>
    <xf numFmtId="165" fontId="23" fillId="12" borderId="0" xfId="0" applyNumberFormat="1" applyFont="1" applyFill="1" applyAlignment="1">
      <alignment horizontal="left"/>
    </xf>
    <xf numFmtId="164" fontId="0" fillId="0" borderId="18" xfId="0" applyNumberFormat="1" applyFont="1" applyBorder="1" applyAlignment="1"/>
    <xf numFmtId="164" fontId="0" fillId="0" borderId="0" xfId="0" applyNumberFormat="1" applyFont="1" applyAlignment="1"/>
    <xf numFmtId="171" fontId="23" fillId="9" borderId="0" xfId="0" applyNumberFormat="1" applyFont="1" applyFill="1" applyAlignment="1">
      <alignment horizontal="left"/>
    </xf>
    <xf numFmtId="171" fontId="0" fillId="0" borderId="17" xfId="0" applyNumberFormat="1" applyFont="1" applyBorder="1" applyAlignment="1">
      <alignment horizontal="left"/>
    </xf>
    <xf numFmtId="165" fontId="23" fillId="0" borderId="18" xfId="0" applyNumberFormat="1" applyFont="1" applyBorder="1" applyAlignment="1">
      <alignment horizontal="left"/>
    </xf>
    <xf numFmtId="172" fontId="24" fillId="0" borderId="18" xfId="0" applyNumberFormat="1" applyFont="1" applyBorder="1" applyAlignment="1"/>
    <xf numFmtId="165" fontId="0" fillId="0" borderId="0" xfId="0" applyNumberFormat="1" applyFont="1" applyBorder="1" applyAlignment="1">
      <alignment horizontal="left"/>
    </xf>
    <xf numFmtId="167" fontId="0" fillId="0" borderId="18" xfId="0" applyNumberFormat="1" applyFont="1" applyBorder="1" applyAlignment="1">
      <alignment horizontal="right"/>
    </xf>
    <xf numFmtId="164" fontId="23" fillId="0" borderId="18" xfId="0" applyNumberFormat="1" applyFont="1" applyBorder="1" applyAlignment="1"/>
    <xf numFmtId="164" fontId="22" fillId="0" borderId="0" xfId="0" applyNumberFormat="1" applyFont="1" applyBorder="1" applyAlignment="1"/>
    <xf numFmtId="164" fontId="22" fillId="0" borderId="18" xfId="0" applyNumberFormat="1" applyFont="1" applyBorder="1" applyAlignment="1"/>
    <xf numFmtId="164" fontId="22" fillId="0" borderId="0" xfId="0" applyNumberFormat="1" applyFont="1" applyAlignment="1"/>
    <xf numFmtId="164" fontId="24" fillId="0" borderId="18" xfId="0" applyNumberFormat="1" applyFont="1" applyBorder="1" applyAlignment="1"/>
    <xf numFmtId="164" fontId="0" fillId="0" borderId="0" xfId="0" applyNumberFormat="1" applyFont="1" applyAlignment="1">
      <alignment horizontal="left"/>
    </xf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164" fontId="0" fillId="12" borderId="0" xfId="0" applyNumberFormat="1" applyFont="1" applyFill="1" applyAlignment="1"/>
    <xf numFmtId="164" fontId="23" fillId="0" borderId="0" xfId="0" applyNumberFormat="1" applyFont="1" applyAlignment="1"/>
    <xf numFmtId="164" fontId="0" fillId="0" borderId="0" xfId="0" applyNumberFormat="1" applyFont="1" applyBorder="1" applyAlignment="1"/>
    <xf numFmtId="164" fontId="23" fillId="12" borderId="0" xfId="0" applyNumberFormat="1" applyFont="1" applyFill="1" applyAlignment="1"/>
    <xf numFmtId="176" fontId="0" fillId="0" borderId="18" xfId="0" applyNumberFormat="1" applyFont="1" applyBorder="1" applyAlignment="1"/>
    <xf numFmtId="176" fontId="0" fillId="0" borderId="0" xfId="0" applyNumberFormat="1" applyFont="1" applyBorder="1" applyAlignment="1"/>
    <xf numFmtId="176" fontId="24" fillId="0" borderId="18" xfId="0" applyNumberFormat="1" applyFont="1" applyBorder="1" applyAlignment="1"/>
    <xf numFmtId="176" fontId="0" fillId="0" borderId="0" xfId="0" applyNumberFormat="1" applyFont="1" applyAlignment="1"/>
    <xf numFmtId="177" fontId="0" fillId="0" borderId="0" xfId="0" applyNumberFormat="1" applyFont="1" applyAlignment="1"/>
    <xf numFmtId="164" fontId="25" fillId="0" borderId="0" xfId="0" applyNumberFormat="1" applyFont="1" applyBorder="1" applyAlignment="1"/>
    <xf numFmtId="180" fontId="24" fillId="0" borderId="18" xfId="0" applyNumberFormat="1" applyFont="1" applyBorder="1" applyAlignment="1"/>
    <xf numFmtId="180" fontId="0" fillId="0" borderId="18" xfId="0" applyNumberFormat="1" applyFont="1" applyBorder="1" applyAlignment="1"/>
    <xf numFmtId="180" fontId="0" fillId="0" borderId="0" xfId="0" applyNumberFormat="1" applyFont="1" applyAlignment="1"/>
    <xf numFmtId="165" fontId="26" fillId="0" borderId="0" xfId="0" applyNumberFormat="1" applyFont="1" applyAlignment="1">
      <alignment horizontal="left"/>
    </xf>
    <xf numFmtId="164" fontId="26" fillId="0" borderId="0" xfId="0" applyNumberFormat="1" applyFont="1" applyAlignment="1"/>
    <xf numFmtId="176" fontId="26" fillId="0" borderId="0" xfId="0" applyNumberFormat="1" applyFont="1" applyAlignment="1"/>
    <xf numFmtId="164" fontId="23" fillId="13" borderId="19" xfId="0" applyNumberFormat="1" applyFont="1" applyFill="1" applyBorder="1" applyAlignment="1"/>
    <xf numFmtId="164" fontId="23" fillId="13" borderId="20" xfId="0" applyNumberFormat="1" applyFont="1" applyFill="1" applyBorder="1" applyAlignment="1"/>
    <xf numFmtId="176" fontId="23" fillId="13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cost-metho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/NvnQVX5vkMuNOXJPBygWI2j8kdUuV4qj0CNN+0Q4LsqHU6x937px0USH7ySR6iy3MwDi6fOXfSQKJCDgBhc5A==" saltValue="i8DODASD6ZumTsAqoRgJn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Cost Metho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3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64" customWidth="1"/>
    <col min="2" max="2" width="10.77734375" style="76"/>
    <col min="3" max="16384" width="10.77734375" style="64"/>
  </cols>
  <sheetData>
    <row r="2" spans="2:8" s="80" customFormat="1" ht="13.2" customHeight="1" x14ac:dyDescent="0.25">
      <c r="B2" s="65" t="s">
        <v>9</v>
      </c>
      <c r="C2" s="77"/>
      <c r="D2" s="77"/>
      <c r="E2" s="77"/>
      <c r="F2" s="77"/>
      <c r="G2" s="77"/>
      <c r="H2" s="77"/>
    </row>
    <row r="3" spans="2:8" ht="13.2" customHeight="1" x14ac:dyDescent="0.25">
      <c r="B3" s="66" t="s">
        <v>30</v>
      </c>
      <c r="C3" s="78"/>
      <c r="D3" s="78"/>
      <c r="E3" s="78"/>
      <c r="F3" s="78"/>
      <c r="G3" s="78"/>
      <c r="H3" s="78"/>
    </row>
    <row r="5" spans="2:8" ht="13.2" customHeight="1" x14ac:dyDescent="0.25">
      <c r="B5" s="54" t="s">
        <v>10</v>
      </c>
      <c r="C5" s="82"/>
      <c r="D5" s="53" t="s">
        <v>11</v>
      </c>
      <c r="E5" s="53" t="s">
        <v>12</v>
      </c>
      <c r="F5" s="53" t="s">
        <v>13</v>
      </c>
      <c r="G5" s="53" t="s">
        <v>15</v>
      </c>
      <c r="H5" s="53" t="s">
        <v>16</v>
      </c>
    </row>
    <row r="6" spans="2:8" ht="13.2" customHeight="1" x14ac:dyDescent="0.25">
      <c r="B6" s="55">
        <v>44743</v>
      </c>
      <c r="C6" s="63"/>
      <c r="D6" s="73">
        <v>100</v>
      </c>
      <c r="E6" s="51">
        <v>20</v>
      </c>
      <c r="F6" s="83">
        <f>+PRODUCT(D6,E6)</f>
        <v>2000</v>
      </c>
      <c r="G6" s="59">
        <f>+D6/$D$10</f>
        <v>0.34482758620689657</v>
      </c>
      <c r="H6" s="90">
        <f>+G6*E6</f>
        <v>6.8965517241379315</v>
      </c>
    </row>
    <row r="7" spans="2:8" ht="13.2" customHeight="1" x14ac:dyDescent="0.25">
      <c r="B7" s="56">
        <f>+B6+10</f>
        <v>44753</v>
      </c>
      <c r="D7" s="74">
        <v>80</v>
      </c>
      <c r="E7" s="52">
        <v>22</v>
      </c>
      <c r="F7" s="84">
        <f t="shared" ref="F7:F9" si="0">+PRODUCT(D7,E7)</f>
        <v>1760</v>
      </c>
      <c r="G7" s="60">
        <f t="shared" ref="G7:G9" si="1">+D7/$D$10</f>
        <v>0.27586206896551724</v>
      </c>
      <c r="H7" s="91">
        <f t="shared" ref="H7:H9" si="2">+G7*E7</f>
        <v>6.068965517241379</v>
      </c>
    </row>
    <row r="8" spans="2:8" s="80" customFormat="1" ht="13.2" customHeight="1" x14ac:dyDescent="0.25">
      <c r="B8" s="56">
        <f t="shared" ref="B8:B9" si="3">+B7+10</f>
        <v>44763</v>
      </c>
      <c r="C8" s="64"/>
      <c r="D8" s="74">
        <v>60</v>
      </c>
      <c r="E8" s="52">
        <v>22.5</v>
      </c>
      <c r="F8" s="84">
        <f t="shared" si="0"/>
        <v>1350</v>
      </c>
      <c r="G8" s="60">
        <f t="shared" si="1"/>
        <v>0.20689655172413793</v>
      </c>
      <c r="H8" s="91">
        <f t="shared" si="2"/>
        <v>4.6551724137931032</v>
      </c>
    </row>
    <row r="9" spans="2:8" ht="13.2" customHeight="1" x14ac:dyDescent="0.25">
      <c r="B9" s="56">
        <f t="shared" si="3"/>
        <v>44773</v>
      </c>
      <c r="D9" s="74">
        <v>50</v>
      </c>
      <c r="E9" s="52">
        <v>24</v>
      </c>
      <c r="F9" s="84">
        <f t="shared" si="0"/>
        <v>1200</v>
      </c>
      <c r="G9" s="60">
        <f t="shared" si="1"/>
        <v>0.17241379310344829</v>
      </c>
      <c r="H9" s="91">
        <f t="shared" si="2"/>
        <v>4.1379310344827589</v>
      </c>
    </row>
    <row r="10" spans="2:8" ht="13.2" customHeight="1" x14ac:dyDescent="0.25">
      <c r="B10" s="58" t="s">
        <v>13</v>
      </c>
      <c r="C10" s="75"/>
      <c r="D10" s="75">
        <f>SUM(D6:D9)</f>
        <v>290</v>
      </c>
      <c r="E10" s="75"/>
      <c r="F10" s="85">
        <f t="shared" ref="F10" si="4">SUM(F6:F9)</f>
        <v>6310</v>
      </c>
      <c r="G10" s="68">
        <f>SUM(G6:G9)</f>
        <v>1</v>
      </c>
      <c r="H10" s="89">
        <f>SUM(H6:H9)</f>
        <v>21.758620689655171</v>
      </c>
    </row>
    <row r="12" spans="2:8" ht="13.2" customHeight="1" x14ac:dyDescent="0.25">
      <c r="B12" s="62" t="s">
        <v>21</v>
      </c>
      <c r="C12" s="79"/>
      <c r="D12" s="79"/>
      <c r="F12" s="62" t="s">
        <v>27</v>
      </c>
      <c r="G12" s="79"/>
      <c r="H12" s="79"/>
    </row>
    <row r="13" spans="2:8" ht="13.2" customHeight="1" x14ac:dyDescent="0.25">
      <c r="B13" s="63" t="s">
        <v>23</v>
      </c>
      <c r="C13" s="63"/>
      <c r="D13" s="70">
        <f>+B9+1</f>
        <v>44774</v>
      </c>
      <c r="E13" s="81"/>
      <c r="F13" s="63" t="s">
        <v>18</v>
      </c>
      <c r="G13" s="63"/>
      <c r="H13" s="83">
        <f>+D17*H10</f>
        <v>6309.9999999999991</v>
      </c>
    </row>
    <row r="14" spans="2:8" ht="13.2" customHeight="1" x14ac:dyDescent="0.25">
      <c r="B14" s="69" t="s">
        <v>14</v>
      </c>
      <c r="C14" s="81"/>
      <c r="D14" s="72">
        <v>200</v>
      </c>
      <c r="E14" s="81"/>
      <c r="F14" s="64" t="s">
        <v>17</v>
      </c>
      <c r="H14" s="87">
        <f>D18*H10</f>
        <v>-4351.7241379310344</v>
      </c>
    </row>
    <row r="15" spans="2:8" ht="13.2" customHeight="1" x14ac:dyDescent="0.25">
      <c r="F15" s="95" t="s">
        <v>20</v>
      </c>
      <c r="G15" s="96"/>
      <c r="H15" s="97">
        <f>SUM(H13:H14)</f>
        <v>1958.2758620689647</v>
      </c>
    </row>
    <row r="16" spans="2:8" ht="13.2" customHeight="1" x14ac:dyDescent="0.25">
      <c r="B16" s="62" t="s">
        <v>26</v>
      </c>
      <c r="C16" s="79"/>
      <c r="D16" s="79"/>
    </row>
    <row r="17" spans="2:8" ht="13.2" customHeight="1" x14ac:dyDescent="0.25">
      <c r="B17" s="61" t="s">
        <v>24</v>
      </c>
      <c r="C17" s="63"/>
      <c r="D17" s="63">
        <f>+D10</f>
        <v>290</v>
      </c>
      <c r="F17" s="64" t="s">
        <v>28</v>
      </c>
      <c r="H17" s="91">
        <f>+F10/D10</f>
        <v>21.758620689655171</v>
      </c>
    </row>
    <row r="18" spans="2:8" ht="13.2" customHeight="1" x14ac:dyDescent="0.25">
      <c r="B18" s="57" t="s">
        <v>19</v>
      </c>
      <c r="D18" s="88">
        <f>-D14</f>
        <v>-200</v>
      </c>
      <c r="F18" s="92" t="s">
        <v>22</v>
      </c>
      <c r="G18" s="93"/>
      <c r="H18" s="94">
        <f>+H17-H10</f>
        <v>0</v>
      </c>
    </row>
    <row r="19" spans="2:8" ht="13.2" customHeight="1" x14ac:dyDescent="0.25">
      <c r="B19" s="67" t="s">
        <v>25</v>
      </c>
      <c r="C19" s="71"/>
      <c r="D19" s="71">
        <f>SUM(D17:D18)</f>
        <v>90</v>
      </c>
    </row>
    <row r="20" spans="2:8" ht="13.2" customHeight="1" x14ac:dyDescent="0.25">
      <c r="B20" s="64"/>
      <c r="F20" s="64" t="s">
        <v>29</v>
      </c>
      <c r="H20" s="86">
        <f>+(H17*D19)</f>
        <v>1958.2758620689654</v>
      </c>
    </row>
    <row r="21" spans="2:8" ht="13.2" customHeight="1" x14ac:dyDescent="0.25">
      <c r="B21" s="64"/>
      <c r="F21" s="93" t="s">
        <v>22</v>
      </c>
      <c r="G21" s="93"/>
      <c r="H21" s="93">
        <f>+H20-H15</f>
        <v>0</v>
      </c>
    </row>
    <row r="22" spans="2:8" ht="13.2" customHeight="1" x14ac:dyDescent="0.25">
      <c r="B22" s="64"/>
    </row>
    <row r="31" spans="2:8" ht="13.2" customHeight="1" x14ac:dyDescent="0.25">
      <c r="B31" s="6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2022-08-01T13:41:58Z</dcterms:modified>
</cp:coreProperties>
</file>