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7197904C-9E58-466C-AE21-D09E07E258E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0" i="1" l="1"/>
  <c r="G21" i="1" s="1"/>
  <c r="F20" i="1"/>
  <c r="F21" i="1" s="1"/>
  <c r="E20" i="1"/>
  <c r="E21" i="1" s="1"/>
  <c r="E19" i="1"/>
  <c r="G18" i="1"/>
  <c r="G19" i="1" s="1"/>
  <c r="F18" i="1"/>
  <c r="F19" i="1" s="1"/>
  <c r="E18" i="1"/>
  <c r="G16" i="1"/>
  <c r="F16" i="1"/>
  <c r="F17" i="1" s="1"/>
  <c r="E16" i="1"/>
  <c r="E17" i="1" s="1"/>
  <c r="G17" i="1"/>
  <c r="G13" i="1"/>
  <c r="F13" i="1"/>
  <c r="E13" i="1"/>
  <c r="G8" i="1"/>
  <c r="F8" i="1"/>
  <c r="E8" i="1"/>
  <c r="F3" i="1"/>
  <c r="G3" i="1" s="1"/>
</calcChain>
</file>

<file path=xl/sharedStrings.xml><?xml version="1.0" encoding="utf-8"?>
<sst xmlns="http://schemas.openxmlformats.org/spreadsheetml/2006/main" count="26" uniqueCount="20">
  <si>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</si>
  <si>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</si>
  <si>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</si>
  <si>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</si>
  <si>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</si>
  <si>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</si>
  <si>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</si>
  <si>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Gross Profit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</si>
  <si>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Profit</t>
    </r>
  </si>
  <si>
    <t>($ in millions)</t>
  </si>
  <si>
    <t>Total Net Sales</t>
  </si>
  <si>
    <t>Net Sales:</t>
  </si>
  <si>
    <t>Products</t>
  </si>
  <si>
    <t>Services</t>
  </si>
  <si>
    <t>Cost of Sales:</t>
  </si>
  <si>
    <t>Total Cost of Sales</t>
  </si>
  <si>
    <t>Gross Profit:</t>
  </si>
  <si>
    <t>Total Gross Profit</t>
  </si>
  <si>
    <t>% Gross Margin</t>
  </si>
  <si>
    <t>Apple (AAPL) Gross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</si>
</sst>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A&quot;_)"/>
    <numFmt numFmtId="167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6" fontId="0" fillId="0" borderId="17" xfId="0" applyNumberFormat="1" applyFont="1" applyBorder="1" applyAlignment="1"/>
    <xf numFmtId="164" fontId="22" fillId="0" borderId="21" xfId="0" applyNumberFormat="1" applyFont="1" applyBorder="1" applyAlignment="1"/>
    <xf numFmtId="165" fontId="0" fillId="0" borderId="0" xfId="0" applyNumberFormat="1" applyFont="1" applyAlignment="1"/>
    <xf numFmtId="165" fontId="22" fillId="0" borderId="21" xfId="0" applyNumberFormat="1" applyFont="1" applyBorder="1" applyAlignment="1"/>
    <xf numFmtId="164" fontId="23" fillId="0" borderId="0" xfId="0" applyNumberFormat="1" applyFont="1" applyAlignment="1"/>
    <xf numFmtId="164" fontId="0" fillId="0" borderId="0" xfId="0" applyNumberFormat="1" applyFont="1" applyAlignment="1">
      <alignment horizontal="left" indent="1"/>
    </xf>
    <xf numFmtId="167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5" fontId="24" fillId="0" borderId="0" xfId="0" applyNumberFormat="1" applyFont="1" applyAlignment="1"/>
    <xf numFmtId="164" fontId="24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prof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2" customHeight="1" x14ac:dyDescent="0.25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2" customHeight="1" x14ac:dyDescent="0.25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2" customHeight="1" x14ac:dyDescent="0.25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2" customHeight="1" x14ac:dyDescent="0.25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2" customHeight="1" x14ac:dyDescent="0.25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2" customHeight="1" x14ac:dyDescent="0.25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2" customHeight="1" x14ac:dyDescent="0.25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2" customHeight="1" x14ac:dyDescent="0.25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2" customHeight="1" x14ac:dyDescent="0.25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2" customHeight="1" x14ac:dyDescent="0.25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2" customHeight="1" x14ac:dyDescent="0.25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2" customHeight="1" x14ac:dyDescent="0.25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2" customHeight="1" x14ac:dyDescent="0.25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30wyTUrVSqDL0K8Qg8iFo4uPHrKRxlgtugnFuYrKDtIsKNotPME+1BO9lPLw2/nKNw1TA6ogt43BZfTRgLgfzQ==" saltValue="Shg2D8RYFyaQNNJnz4M/S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Prof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21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7" width="10" style="30" customWidth="1"/>
    <col min="8" max="16384" width="10.77734375" style="30"/>
  </cols>
  <sheetData>
    <row r="2" spans="1:7" s="32" customFormat="1" ht="13.2" customHeight="1" x14ac:dyDescent="0.25">
      <c r="A2" s="30"/>
      <c r="B2" s="31" t="s">
        <v>19</v>
      </c>
      <c r="C2" s="31"/>
      <c r="D2" s="31"/>
      <c r="E2" s="31"/>
      <c r="F2" s="31"/>
      <c r="G2" s="31"/>
    </row>
    <row r="3" spans="1:7" ht="13.2" customHeight="1" x14ac:dyDescent="0.25">
      <c r="B3" s="33" t="s">
        <v>9</v>
      </c>
      <c r="C3" s="33"/>
      <c r="D3" s="33"/>
      <c r="E3" s="34">
        <v>43733</v>
      </c>
      <c r="F3" s="34">
        <f>+EOMONTH(E3,12)</f>
        <v>44104</v>
      </c>
      <c r="G3" s="34">
        <f t="shared" ref="G3" si="0">+EOMONTH(F3,12)</f>
        <v>44469</v>
      </c>
    </row>
    <row r="5" spans="1:7" ht="13.2" customHeight="1" x14ac:dyDescent="0.25">
      <c r="B5" s="38" t="s">
        <v>11</v>
      </c>
    </row>
    <row r="6" spans="1:7" ht="13.2" customHeight="1" x14ac:dyDescent="0.25">
      <c r="B6" s="30" t="s">
        <v>12</v>
      </c>
      <c r="E6" s="45">
        <v>213883</v>
      </c>
      <c r="F6" s="45">
        <v>220747</v>
      </c>
      <c r="G6" s="45">
        <v>297392</v>
      </c>
    </row>
    <row r="7" spans="1:7" ht="13.2" customHeight="1" x14ac:dyDescent="0.25">
      <c r="B7" s="30" t="s">
        <v>13</v>
      </c>
      <c r="E7" s="46">
        <v>46291</v>
      </c>
      <c r="F7" s="46">
        <v>53768</v>
      </c>
      <c r="G7" s="46">
        <v>68425</v>
      </c>
    </row>
    <row r="8" spans="1:7" s="32" customFormat="1" ht="13.2" customHeight="1" x14ac:dyDescent="0.25">
      <c r="B8" s="35" t="s">
        <v>10</v>
      </c>
      <c r="C8" s="35"/>
      <c r="D8" s="35"/>
      <c r="E8" s="37">
        <f>SUM(E6:E7)</f>
        <v>260174</v>
      </c>
      <c r="F8" s="37">
        <f t="shared" ref="F8:G8" si="1">SUM(F6:F7)</f>
        <v>274515</v>
      </c>
      <c r="G8" s="37">
        <f t="shared" si="1"/>
        <v>365817</v>
      </c>
    </row>
    <row r="10" spans="1:7" ht="13.2" customHeight="1" x14ac:dyDescent="0.25">
      <c r="B10" s="38" t="s">
        <v>14</v>
      </c>
    </row>
    <row r="11" spans="1:7" ht="13.2" customHeight="1" x14ac:dyDescent="0.25">
      <c r="B11" s="30" t="s">
        <v>12</v>
      </c>
      <c r="E11" s="45">
        <v>-144996</v>
      </c>
      <c r="F11" s="45">
        <v>-151286</v>
      </c>
      <c r="G11" s="45">
        <v>-192266</v>
      </c>
    </row>
    <row r="12" spans="1:7" ht="13.2" customHeight="1" x14ac:dyDescent="0.25">
      <c r="B12" s="30" t="s">
        <v>13</v>
      </c>
      <c r="E12" s="46">
        <v>-16786</v>
      </c>
      <c r="F12" s="46">
        <v>-18273</v>
      </c>
      <c r="G12" s="46">
        <v>-20715</v>
      </c>
    </row>
    <row r="13" spans="1:7" ht="13.2" customHeight="1" x14ac:dyDescent="0.25">
      <c r="B13" s="35" t="s">
        <v>15</v>
      </c>
      <c r="C13" s="35"/>
      <c r="D13" s="35"/>
      <c r="E13" s="37">
        <f>SUM(E11:E12)</f>
        <v>-161782</v>
      </c>
      <c r="F13" s="37">
        <f t="shared" ref="F13:G13" si="2">SUM(F11:F12)</f>
        <v>-169559</v>
      </c>
      <c r="G13" s="37">
        <f t="shared" si="2"/>
        <v>-212981</v>
      </c>
    </row>
    <row r="15" spans="1:7" ht="13.2" customHeight="1" x14ac:dyDescent="0.25">
      <c r="B15" s="38" t="s">
        <v>16</v>
      </c>
    </row>
    <row r="16" spans="1:7" ht="13.2" customHeight="1" x14ac:dyDescent="0.25">
      <c r="B16" s="30" t="s">
        <v>12</v>
      </c>
      <c r="E16" s="36">
        <f>+E6+E11</f>
        <v>68887</v>
      </c>
      <c r="F16" s="36">
        <f t="shared" ref="F16:G16" si="3">+F6+F11</f>
        <v>69461</v>
      </c>
      <c r="G16" s="36">
        <f t="shared" si="3"/>
        <v>105126</v>
      </c>
    </row>
    <row r="17" spans="2:7" ht="13.2" customHeight="1" x14ac:dyDescent="0.25">
      <c r="B17" s="39" t="s">
        <v>18</v>
      </c>
      <c r="E17" s="40">
        <f>+E16/E6</f>
        <v>0.32207795851002652</v>
      </c>
      <c r="F17" s="40">
        <f t="shared" ref="F17:G17" si="4">+F16/F6</f>
        <v>0.31466339293399231</v>
      </c>
      <c r="G17" s="40">
        <f t="shared" si="4"/>
        <v>0.35349303276483562</v>
      </c>
    </row>
    <row r="18" spans="2:7" ht="13.2" customHeight="1" x14ac:dyDescent="0.25">
      <c r="B18" s="30" t="s">
        <v>13</v>
      </c>
      <c r="E18" s="36">
        <f>+E7+E12</f>
        <v>29505</v>
      </c>
      <c r="F18" s="36">
        <f t="shared" ref="F18:G18" si="5">+F7+F12</f>
        <v>35495</v>
      </c>
      <c r="G18" s="36">
        <f t="shared" si="5"/>
        <v>47710</v>
      </c>
    </row>
    <row r="19" spans="2:7" ht="13.2" customHeight="1" x14ac:dyDescent="0.25">
      <c r="B19" s="39" t="s">
        <v>18</v>
      </c>
      <c r="E19" s="40">
        <f>+E18/E7</f>
        <v>0.63738091637683347</v>
      </c>
      <c r="F19" s="40">
        <f t="shared" ref="F19:G19" si="6">+F18/F7</f>
        <v>0.66015101919357233</v>
      </c>
      <c r="G19" s="40">
        <f t="shared" si="6"/>
        <v>0.69725977347460721</v>
      </c>
    </row>
    <row r="20" spans="2:7" ht="13.2" customHeight="1" x14ac:dyDescent="0.25">
      <c r="B20" s="41" t="s">
        <v>17</v>
      </c>
      <c r="C20" s="42"/>
      <c r="D20" s="42"/>
      <c r="E20" s="43">
        <f>+E16+E18</f>
        <v>98392</v>
      </c>
      <c r="F20" s="43">
        <f t="shared" ref="F20:G20" si="7">+F16+F18</f>
        <v>104956</v>
      </c>
      <c r="G20" s="44">
        <f t="shared" si="7"/>
        <v>152836</v>
      </c>
    </row>
    <row r="21" spans="2:7" ht="13.2" customHeight="1" x14ac:dyDescent="0.25">
      <c r="B21" s="39" t="s">
        <v>18</v>
      </c>
      <c r="E21" s="40">
        <f>+E20/E8</f>
        <v>0.37817768109034722</v>
      </c>
      <c r="F21" s="40">
        <f t="shared" ref="F21:G21" si="8">+F20/F8</f>
        <v>0.38233247727810865</v>
      </c>
      <c r="G21" s="40">
        <f t="shared" si="8"/>
        <v>0.41779359625167778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2022-07-12T17:49:15Z</dcterms:modified>
</cp:coreProperties>
</file>