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8CEBC6CB-8A53-46BC-B947-F85B2C1F795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E10" i="1"/>
  <c r="F3" i="1"/>
  <c r="F10" i="1"/>
  <c r="F16" i="1" l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<sst xmlns="http://schemas.openxmlformats.org/spreadsheetml/2006/main" count="21" uniqueCount="21">
  <si>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</si>
  <si>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</si>
  <si>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</si>
  <si>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</si>
  <si>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</si>
  <si>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</si>
  <si>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</si>
  <si>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Same-Store Sales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</si>
  <si>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Same-Store Sales</t>
    </r>
  </si>
  <si>
    <t>Number of Restaurant Closures</t>
  </si>
  <si>
    <t>Restaurant Relocations</t>
  </si>
  <si>
    <t>Ending Number of Restaurants</t>
  </si>
  <si>
    <t>Number of Restaurants Opened</t>
  </si>
  <si>
    <t>Beginning Number of Restaurants</t>
  </si>
  <si>
    <t>Same-Store Sales Growth</t>
  </si>
  <si>
    <t>Chipotle Same-Store Sales</t>
  </si>
  <si>
    <t>Restaurant Activity</t>
  </si>
  <si>
    <t>Food and Beverage Revenue</t>
  </si>
  <si>
    <t>($ in millions)</t>
  </si>
  <si>
    <t>Quarterly Revenue</t>
  </si>
  <si>
    <t>Average Quarterly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</si>
</sst>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mm/dd/yy_)"/>
    <numFmt numFmtId="167" formatCode="#,##0.0%_);\(#,##0.0%\);\-\-_);@_)"/>
    <numFmt numFmtId="171" formatCode="&quot;$&quot;#,##0.0_);\(&quot;$&quot;#,##0.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/>
    <xf numFmtId="164" fontId="24" fillId="0" borderId="0" xfId="0" applyNumberFormat="1" applyFont="1" applyAlignment="1"/>
    <xf numFmtId="164" fontId="23" fillId="0" borderId="0" xfId="0" applyNumberFormat="1" applyFont="1" applyBorder="1" applyAlignment="1"/>
    <xf numFmtId="164" fontId="22" fillId="12" borderId="18" xfId="0" applyNumberFormat="1" applyFont="1" applyFill="1" applyBorder="1" applyAlignment="1"/>
    <xf numFmtId="164" fontId="23" fillId="0" borderId="0" xfId="0" applyNumberFormat="1" applyFont="1" applyAlignment="1">
      <alignment wrapText="1"/>
    </xf>
    <xf numFmtId="164" fontId="23" fillId="0" borderId="0" xfId="0" applyNumberFormat="1" applyFont="1" applyBorder="1" applyAlignment="1">
      <alignment wrapText="1"/>
    </xf>
    <xf numFmtId="171" fontId="25" fillId="0" borderId="17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ame-store-sa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6</v>
      </c>
      <c r="O3" s="41"/>
      <c r="P3" s="41"/>
      <c r="Q3" s="41"/>
      <c r="R3" s="41"/>
      <c r="S3" s="41"/>
      <c r="T3" s="41"/>
      <c r="U3" s="4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" customHeight="1" x14ac:dyDescent="0.25">
      <c r="B7" s="19"/>
      <c r="C7" s="49" t="s">
        <v>7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5</v>
      </c>
      <c r="O8" s="41"/>
      <c r="P8" s="41"/>
      <c r="Q8" s="41"/>
      <c r="R8" s="41"/>
      <c r="S8" s="41"/>
      <c r="T8" s="41"/>
      <c r="U8" s="4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2" customHeight="1" x14ac:dyDescent="0.25">
      <c r="B11" s="11"/>
      <c r="C11" s="50" t="s">
        <v>8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2" customHeight="1" x14ac:dyDescent="0.25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4</v>
      </c>
      <c r="O13" s="41"/>
      <c r="P13" s="41"/>
      <c r="Q13" s="41"/>
      <c r="R13" s="41"/>
      <c r="S13" s="41"/>
      <c r="T13" s="41"/>
      <c r="U13" s="42"/>
      <c r="V13" s="8"/>
    </row>
    <row r="14" spans="2:22" ht="13.2" customHeight="1" x14ac:dyDescent="0.25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" customHeight="1" x14ac:dyDescent="0.25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" customHeight="1" x14ac:dyDescent="0.25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8" t="s">
        <v>3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2</v>
      </c>
      <c r="O18" s="41"/>
      <c r="P18" s="41"/>
      <c r="Q18" s="41"/>
      <c r="R18" s="41"/>
      <c r="S18" s="41"/>
      <c r="T18" s="41"/>
      <c r="U18" s="42"/>
      <c r="V18" s="8"/>
    </row>
    <row r="19" spans="2:22" ht="13.2" customHeight="1" x14ac:dyDescent="0.2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" customHeight="1" x14ac:dyDescent="0.2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" customHeight="1" x14ac:dyDescent="0.2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" customHeight="1" x14ac:dyDescent="0.2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1</v>
      </c>
      <c r="O23" s="41"/>
      <c r="P23" s="41"/>
      <c r="Q23" s="41"/>
      <c r="R23" s="41"/>
      <c r="S23" s="41"/>
      <c r="T23" s="41"/>
      <c r="U23" s="42"/>
      <c r="V23" s="8"/>
    </row>
    <row r="24" spans="2:22" ht="13.2" customHeight="1" x14ac:dyDescent="0.25">
      <c r="B24" s="11"/>
      <c r="C24" s="39" t="s">
        <v>0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" customHeight="1" x14ac:dyDescent="0.2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" customHeight="1" x14ac:dyDescent="0.2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eo1PPukxbhRwGBeBQz/tGQ0f9AmrVGiT9mTNmiBdZv2unKVh7aIbzHKedBPCmEZTz+bK9GRrTOXPApfsmd58g==" saltValue="NCWJhjWchV8a01pmqxCX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ame-Store Sal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6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15</v>
      </c>
      <c r="C2" s="31"/>
      <c r="D2" s="31"/>
      <c r="E2" s="31"/>
      <c r="F2" s="31"/>
    </row>
    <row r="3" spans="1:6" ht="13.2" customHeight="1" x14ac:dyDescent="0.25">
      <c r="B3" s="33" t="s">
        <v>18</v>
      </c>
      <c r="C3" s="33"/>
      <c r="D3" s="33"/>
      <c r="E3" s="34">
        <v>44286</v>
      </c>
      <c r="F3" s="34">
        <f>+EOMONTH(E3,12)</f>
        <v>44651</v>
      </c>
    </row>
    <row r="5" spans="1:6" ht="13.2" customHeight="1" x14ac:dyDescent="0.25">
      <c r="B5" s="60" t="s">
        <v>16</v>
      </c>
    </row>
    <row r="6" spans="1:6" ht="13.2" customHeight="1" x14ac:dyDescent="0.25">
      <c r="B6" s="30" t="s">
        <v>13</v>
      </c>
      <c r="E6" s="35">
        <v>2768</v>
      </c>
      <c r="F6" s="63">
        <v>2966</v>
      </c>
    </row>
    <row r="7" spans="1:6" ht="13.2" customHeight="1" x14ac:dyDescent="0.25">
      <c r="B7" s="30" t="s">
        <v>12</v>
      </c>
      <c r="E7" s="35">
        <v>40</v>
      </c>
      <c r="F7" s="35">
        <v>51</v>
      </c>
    </row>
    <row r="8" spans="1:6" ht="13.2" customHeight="1" x14ac:dyDescent="0.25">
      <c r="B8" s="30" t="s">
        <v>9</v>
      </c>
      <c r="E8" s="35">
        <v>-5</v>
      </c>
      <c r="F8" s="35">
        <v>-1</v>
      </c>
    </row>
    <row r="9" spans="1:6" ht="13.2" customHeight="1" x14ac:dyDescent="0.25">
      <c r="B9" s="30" t="s">
        <v>10</v>
      </c>
      <c r="E9" s="35">
        <v>0</v>
      </c>
      <c r="F9" s="35">
        <v>-2</v>
      </c>
    </row>
    <row r="10" spans="1:6" ht="13.2" customHeight="1" x14ac:dyDescent="0.25">
      <c r="B10" s="33" t="s">
        <v>11</v>
      </c>
      <c r="C10" s="33"/>
      <c r="D10" s="33"/>
      <c r="E10" s="33">
        <f t="shared" ref="E10:F10" si="0">SUM(E6:E9)</f>
        <v>2803</v>
      </c>
      <c r="F10" s="33">
        <f t="shared" si="0"/>
        <v>3014</v>
      </c>
    </row>
    <row r="12" spans="1:6" ht="13.2" customHeight="1" x14ac:dyDescent="0.25">
      <c r="B12" s="60" t="s">
        <v>17</v>
      </c>
    </row>
    <row r="13" spans="1:6" s="59" customFormat="1" ht="13.2" customHeight="1" x14ac:dyDescent="0.25">
      <c r="B13" s="59" t="s">
        <v>19</v>
      </c>
      <c r="E13" s="61">
        <v>1716</v>
      </c>
      <c r="F13" s="64">
        <v>1999</v>
      </c>
    </row>
    <row r="14" spans="1:6" s="59" customFormat="1" ht="13.2" customHeight="1" x14ac:dyDescent="0.25">
      <c r="B14" s="33" t="s">
        <v>20</v>
      </c>
      <c r="C14" s="33"/>
      <c r="D14" s="33"/>
      <c r="E14" s="65">
        <f>+E13/AVERAGE(E6,E10)*4</f>
        <v>2.4641895530425417</v>
      </c>
      <c r="F14" s="65">
        <f t="shared" ref="F14" si="1">+F13/AVERAGE(F6,F10)*4</f>
        <v>2.6742474916387962</v>
      </c>
    </row>
    <row r="15" spans="1:6" s="59" customFormat="1" ht="13.2" customHeight="1" x14ac:dyDescent="0.25">
      <c r="E15" s="61"/>
      <c r="F15" s="61"/>
    </row>
    <row r="16" spans="1:6" s="32" customFormat="1" ht="13.2" customHeight="1" x14ac:dyDescent="0.25">
      <c r="B16" s="62" t="s">
        <v>14</v>
      </c>
      <c r="C16" s="36"/>
      <c r="D16" s="36"/>
      <c r="E16" s="36"/>
      <c r="F16" s="37">
        <f>+F14/E14-1</f>
        <v>8.5244229015132067E-2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2022-07-11T06:37:51Z</dcterms:modified>
</cp:coreProperties>
</file>