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1CF0E6F7-14A2-41DD-962B-0522B8F3D42D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definedNames>
    <definedName name="Case">Model!$J$4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" i="1" l="1"/>
  <c r="E6" i="1" s="1"/>
  <c r="E7" i="1"/>
  <c r="F7" i="1" s="1"/>
  <c r="G7" i="1" s="1"/>
  <c r="H7" i="1" s="1"/>
  <c r="J8" i="1"/>
  <c r="E8" i="1" s="1"/>
  <c r="F8" i="1" s="1"/>
  <c r="G8" i="1" s="1"/>
  <c r="H8" i="1" s="1"/>
  <c r="D9" i="1"/>
  <c r="D11" i="1" s="1"/>
  <c r="J10" i="1"/>
  <c r="E10" i="1" s="1"/>
  <c r="F10" i="1" s="1"/>
  <c r="G10" i="1" s="1"/>
  <c r="H10" i="1" s="1"/>
  <c r="J14" i="1"/>
  <c r="E14" i="1" s="1"/>
  <c r="F14" i="1" l="1"/>
  <c r="F6" i="1"/>
  <c r="E9" i="1"/>
  <c r="E11" i="1" s="1"/>
  <c r="E16" i="1" s="1"/>
  <c r="F9" i="1" l="1"/>
  <c r="F11" i="1" s="1"/>
  <c r="F16" i="1" s="1"/>
  <c r="G6" i="1"/>
  <c r="G14" i="1"/>
  <c r="H14" i="1" l="1"/>
  <c r="G9" i="1"/>
  <c r="G11" i="1" s="1"/>
  <c r="G16" i="1" s="1"/>
  <c r="H6" i="1"/>
  <c r="H9" i="1" s="1"/>
  <c r="H11" i="1" s="1"/>
  <c r="H16" i="1" l="1"/>
</calcChain>
</file>

<file path=xl/sharedStrings.xml><?xml version="1.0" encoding="utf-8"?>
<sst xmlns="http://schemas.openxmlformats.org/spreadsheetml/2006/main" count="29" uniqueCount="28">
  <si>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</si>
  <si>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</si>
  <si>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</si>
  <si>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</si>
  <si>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</si>
  <si>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</si>
  <si>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</si>
  <si>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</si>
  <si>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1</t>
  </si>
  <si>
    <t>2</t>
  </si>
  <si>
    <t>3</t>
  </si>
  <si>
    <t>4</t>
  </si>
  <si>
    <t>5</t>
  </si>
  <si>
    <t>Step</t>
  </si>
  <si>
    <t>PP&amp;E, net</t>
  </si>
  <si>
    <t>Accounts Receivable</t>
  </si>
  <si>
    <t>Return on Assets (ROA)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</si>
  <si>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Return on Assets (ROA)</t>
    </r>
  </si>
  <si>
    <t>Return on Assets (ROA)</t>
  </si>
  <si>
    <t>Active Case</t>
  </si>
  <si>
    <t>Upside</t>
  </si>
  <si>
    <t>Inventories</t>
  </si>
  <si>
    <t>Total Current Assets</t>
  </si>
  <si>
    <t>Total Assets</t>
  </si>
  <si>
    <t>Net Income</t>
  </si>
  <si>
    <t>Income Statement</t>
  </si>
  <si>
    <t>Balance Sheet</t>
  </si>
  <si>
    <t>Cash &amp;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</si>
</sst>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@_)"/>
    <numFmt numFmtId="167" formatCode="&quot;Year&quot;\ @_)"/>
    <numFmt numFmtId="168" formatCode="0.0%_);\(0.0%\)_);&quot;--&quot;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i/>
      <u/>
      <sz val="10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9" borderId="0" xfId="0" applyNumberFormat="1" applyFont="1" applyFill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Font="1" applyBorder="1" applyAlignment="1">
      <alignment horizontal="left"/>
    </xf>
    <xf numFmtId="166" fontId="0" fillId="0" borderId="0" xfId="0" applyNumberFormat="1" applyFont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164" fontId="0" fillId="0" borderId="0" xfId="0" applyNumberFormat="1" applyFont="1" applyBorder="1"/>
    <xf numFmtId="165" fontId="23" fillId="0" borderId="0" xfId="0" applyNumberFormat="1" applyFont="1" applyBorder="1"/>
    <xf numFmtId="164" fontId="23" fillId="0" borderId="0" xfId="0" applyNumberFormat="1" applyFont="1" applyBorder="1"/>
    <xf numFmtId="165" fontId="22" fillId="0" borderId="0" xfId="0" applyNumberFormat="1" applyFont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5" fontId="0" fillId="0" borderId="0" xfId="0" applyNumberFormat="1" applyFont="1" applyBorder="1"/>
    <xf numFmtId="164" fontId="0" fillId="14" borderId="18" xfId="0" applyNumberFormat="1" applyFont="1" applyFill="1" applyBorder="1" applyAlignment="1">
      <alignment horizontal="center"/>
    </xf>
    <xf numFmtId="164" fontId="0" fillId="0" borderId="17" xfId="0" applyNumberFormat="1" applyFont="1" applyBorder="1"/>
    <xf numFmtId="167" fontId="0" fillId="0" borderId="17" xfId="0" quotePrefix="1" applyNumberFormat="1" applyFont="1" applyBorder="1" applyAlignment="1">
      <alignment horizontal="center"/>
    </xf>
    <xf numFmtId="164" fontId="0" fillId="0" borderId="17" xfId="0" applyNumberFormat="1" applyFont="1" applyBorder="1" applyAlignment="1">
      <alignment horizontal="center"/>
    </xf>
    <xf numFmtId="166" fontId="25" fillId="0" borderId="0" xfId="0" applyNumberFormat="1" applyFont="1" applyBorder="1" applyAlignment="1">
      <alignment horizontal="left"/>
    </xf>
    <xf numFmtId="166" fontId="22" fillId="12" borderId="19" xfId="0" applyNumberFormat="1" applyFont="1" applyFill="1" applyBorder="1" applyAlignment="1">
      <alignment horizontal="left"/>
    </xf>
    <xf numFmtId="166" fontId="22" fillId="12" borderId="19" xfId="0" applyNumberFormat="1" applyFont="1" applyFill="1" applyBorder="1" applyAlignment="1">
      <alignment horizontal="right"/>
    </xf>
    <xf numFmtId="165" fontId="22" fillId="12" borderId="19" xfId="0" applyNumberFormat="1" applyFont="1" applyFill="1" applyBorder="1"/>
    <xf numFmtId="166" fontId="22" fillId="13" borderId="21" xfId="0" applyNumberFormat="1" applyFont="1" applyFill="1" applyBorder="1" applyAlignment="1">
      <alignment horizontal="left"/>
    </xf>
    <xf numFmtId="166" fontId="22" fillId="13" borderId="17" xfId="0" applyNumberFormat="1" applyFont="1" applyFill="1" applyBorder="1" applyAlignment="1">
      <alignment horizontal="right"/>
    </xf>
    <xf numFmtId="168" fontId="22" fillId="13" borderId="17" xfId="0" applyNumberFormat="1" applyFont="1" applyFill="1" applyBorder="1"/>
    <xf numFmtId="168" fontId="22" fillId="13" borderId="20" xfId="0" applyNumberFormat="1" applyFont="1" applyFill="1" applyBorder="1"/>
    <xf numFmtId="165" fontId="24" fillId="0" borderId="18" xfId="0" applyNumberFormat="1" applyFont="1" applyBorder="1" applyAlignment="1">
      <alignment horizontal="center"/>
    </xf>
    <xf numFmtId="164" fontId="24" fillId="0" borderId="18" xfId="0" applyNumberFormat="1" applyFont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DFE9F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turn-on-assets-ro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15" customHeight="1" x14ac:dyDescent="0.2">
      <c r="B7" s="19"/>
      <c r="C7" s="43" t="s">
        <v>16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15" customHeight="1" x14ac:dyDescent="0.2">
      <c r="B11" s="11"/>
      <c r="C11" s="44" t="s">
        <v>17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15" customHeight="1" x14ac:dyDescent="0.2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15" customHeight="1" x14ac:dyDescent="0.2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15" customHeight="1" x14ac:dyDescent="0.2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15" customHeight="1" x14ac:dyDescent="0.2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15" customHeight="1" x14ac:dyDescent="0.2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15" customHeight="1" x14ac:dyDescent="0.2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15" customHeight="1" x14ac:dyDescent="0.2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15" customHeight="1" x14ac:dyDescent="0.2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15" customHeight="1" x14ac:dyDescent="0.2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15" customHeight="1" x14ac:dyDescent="0.2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15" customHeight="1" x14ac:dyDescent="0.2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EvveQ2FS4BAopD3af4k0aWg8CTmj5k5js4ZA5gcf3f56AG3pFbF4kPnb/5twCXkVTDayDUStD0LloWIWPp3zQ==" saltValue="gEL9r9RyJcm+lno58KIw4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turn on Invested Capital (ROIC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L24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8" width="10.7109375" style="30" customWidth="1"/>
    <col min="9" max="9" width="2.7109375" style="30" customWidth="1"/>
    <col min="10" max="10" width="10.7109375" style="30" customWidth="1"/>
    <col min="11" max="16384" width="10.7109375" style="30"/>
  </cols>
  <sheetData>
    <row r="2" spans="2:12" ht="13.15" customHeight="1" x14ac:dyDescent="0.2">
      <c r="B2" s="31" t="s">
        <v>18</v>
      </c>
      <c r="C2" s="31"/>
      <c r="D2" s="31"/>
      <c r="E2" s="31"/>
      <c r="F2" s="31"/>
      <c r="G2" s="31"/>
      <c r="H2" s="31"/>
      <c r="I2" s="31"/>
      <c r="J2" s="31"/>
    </row>
    <row r="3" spans="2:12" ht="13.15" customHeight="1" x14ac:dyDescent="0.2">
      <c r="B3" s="64" t="s">
        <v>7</v>
      </c>
      <c r="C3" s="64"/>
      <c r="D3" s="65" t="s">
        <v>8</v>
      </c>
      <c r="E3" s="65" t="s">
        <v>9</v>
      </c>
      <c r="F3" s="65" t="s">
        <v>10</v>
      </c>
      <c r="G3" s="65" t="s">
        <v>11</v>
      </c>
      <c r="H3" s="65" t="s">
        <v>12</v>
      </c>
      <c r="I3" s="64"/>
      <c r="J3" s="66" t="s">
        <v>13</v>
      </c>
      <c r="K3" s="56"/>
    </row>
    <row r="4" spans="2:12" ht="13.15" customHeight="1" x14ac:dyDescent="0.2">
      <c r="B4" s="56"/>
      <c r="H4" s="56"/>
      <c r="I4" s="55" t="s">
        <v>19</v>
      </c>
      <c r="J4" s="63" t="s">
        <v>20</v>
      </c>
    </row>
    <row r="5" spans="2:12" ht="13.15" customHeight="1" x14ac:dyDescent="0.2">
      <c r="B5" s="67" t="s">
        <v>26</v>
      </c>
      <c r="C5" s="54"/>
      <c r="D5" s="55"/>
      <c r="E5" s="55"/>
      <c r="F5" s="55"/>
      <c r="G5" s="55"/>
      <c r="H5" s="55"/>
      <c r="I5" s="56"/>
      <c r="J5" s="61"/>
      <c r="K5" s="56"/>
    </row>
    <row r="6" spans="2:12" ht="13.15" customHeight="1" x14ac:dyDescent="0.2">
      <c r="B6" s="53" t="s">
        <v>27</v>
      </c>
      <c r="C6" s="54"/>
      <c r="D6" s="57">
        <v>40</v>
      </c>
      <c r="E6" s="62">
        <f>+D6+$J6</f>
        <v>44</v>
      </c>
      <c r="F6" s="62">
        <f>+E6+$J6</f>
        <v>48</v>
      </c>
      <c r="G6" s="62">
        <f>+F6+$J6</f>
        <v>52</v>
      </c>
      <c r="H6" s="62">
        <f>+G6+$J6</f>
        <v>56</v>
      </c>
      <c r="I6" s="56"/>
      <c r="J6" s="75">
        <f>4*IF(Case="Upside",1,-1)</f>
        <v>4</v>
      </c>
      <c r="K6" s="56"/>
    </row>
    <row r="7" spans="2:12" ht="13.15" customHeight="1" x14ac:dyDescent="0.2">
      <c r="B7" s="53" t="s">
        <v>15</v>
      </c>
      <c r="C7" s="54"/>
      <c r="D7" s="58">
        <v>50</v>
      </c>
      <c r="E7" s="56">
        <f>+D7+$J7</f>
        <v>50</v>
      </c>
      <c r="F7" s="56">
        <f>+E7+$J7</f>
        <v>50</v>
      </c>
      <c r="G7" s="56">
        <f>+F7+$J7</f>
        <v>50</v>
      </c>
      <c r="H7" s="56">
        <f>+G7+$J7</f>
        <v>50</v>
      </c>
      <c r="I7" s="56"/>
      <c r="J7" s="76">
        <v>0</v>
      </c>
      <c r="K7" s="56"/>
    </row>
    <row r="8" spans="2:12" ht="13.15" customHeight="1" x14ac:dyDescent="0.2">
      <c r="B8" s="53" t="s">
        <v>21</v>
      </c>
      <c r="C8" s="54"/>
      <c r="D8" s="58">
        <v>60</v>
      </c>
      <c r="E8" s="56">
        <f>+D8+$J8</f>
        <v>58</v>
      </c>
      <c r="F8" s="56">
        <f>+E8+$J8</f>
        <v>56</v>
      </c>
      <c r="G8" s="56">
        <f>+F8+$J8</f>
        <v>54</v>
      </c>
      <c r="H8" s="56">
        <f>+G8+$J8</f>
        <v>52</v>
      </c>
      <c r="I8" s="56"/>
      <c r="J8" s="76">
        <f>-2*IF(Case="Upside",1,-1)</f>
        <v>-2</v>
      </c>
      <c r="K8" s="56"/>
    </row>
    <row r="9" spans="2:12" ht="13.15" customHeight="1" x14ac:dyDescent="0.2">
      <c r="B9" s="68" t="s">
        <v>22</v>
      </c>
      <c r="C9" s="69"/>
      <c r="D9" s="70">
        <f>SUM(D6:D8)</f>
        <v>150</v>
      </c>
      <c r="E9" s="70">
        <f>SUM(E6:E8)</f>
        <v>152</v>
      </c>
      <c r="F9" s="70">
        <f>SUM(F6:F8)</f>
        <v>154</v>
      </c>
      <c r="G9" s="70">
        <f>SUM(G6:G8)</f>
        <v>156</v>
      </c>
      <c r="H9" s="70">
        <f>SUM(H6:H8)</f>
        <v>158</v>
      </c>
      <c r="I9" s="56"/>
      <c r="J9" s="59"/>
      <c r="K9" s="56"/>
    </row>
    <row r="10" spans="2:12" ht="13.15" customHeight="1" x14ac:dyDescent="0.2">
      <c r="B10" s="53" t="s">
        <v>14</v>
      </c>
      <c r="C10" s="54"/>
      <c r="D10" s="58">
        <v>120</v>
      </c>
      <c r="E10" s="56">
        <f>+D10+$J10</f>
        <v>116</v>
      </c>
      <c r="F10" s="56">
        <f>+E10+$J10</f>
        <v>112</v>
      </c>
      <c r="G10" s="56">
        <f>+F10+$J10</f>
        <v>108</v>
      </c>
      <c r="H10" s="56">
        <f>+G10+$J10</f>
        <v>104</v>
      </c>
      <c r="I10" s="56"/>
      <c r="J10" s="76">
        <f>-4*IF(Case="Upside",1,-1)</f>
        <v>-4</v>
      </c>
      <c r="K10" s="56"/>
    </row>
    <row r="11" spans="2:12" ht="13.15" customHeight="1" x14ac:dyDescent="0.2">
      <c r="B11" s="68" t="s">
        <v>23</v>
      </c>
      <c r="C11" s="69"/>
      <c r="D11" s="70">
        <f>+SUM(D9,D10)</f>
        <v>270</v>
      </c>
      <c r="E11" s="70">
        <f>+SUM(E9,E10)</f>
        <v>268</v>
      </c>
      <c r="F11" s="70">
        <f>+SUM(F9,F10)</f>
        <v>266</v>
      </c>
      <c r="G11" s="70">
        <f>+SUM(G9,G10)</f>
        <v>264</v>
      </c>
      <c r="H11" s="70">
        <f>+SUM(H9,H10)</f>
        <v>262</v>
      </c>
      <c r="I11" s="56"/>
      <c r="J11" s="60"/>
      <c r="K11" s="56"/>
    </row>
    <row r="12" spans="2:12" ht="13.15" customHeight="1" x14ac:dyDescent="0.2">
      <c r="B12" s="53"/>
      <c r="C12" s="54"/>
      <c r="D12" s="56"/>
      <c r="E12" s="56"/>
      <c r="F12" s="56"/>
      <c r="G12" s="56"/>
      <c r="H12" s="56"/>
      <c r="I12" s="56"/>
      <c r="J12" s="61"/>
      <c r="K12" s="56"/>
    </row>
    <row r="13" spans="2:12" ht="13.15" customHeight="1" x14ac:dyDescent="0.2">
      <c r="B13" s="67" t="s">
        <v>25</v>
      </c>
      <c r="C13" s="54"/>
      <c r="D13" s="56"/>
      <c r="E13" s="56"/>
      <c r="F13" s="56"/>
      <c r="G13" s="56"/>
      <c r="H13" s="56"/>
      <c r="I13" s="56"/>
      <c r="J13" s="61"/>
      <c r="K13" s="56"/>
    </row>
    <row r="14" spans="2:12" ht="13.15" customHeight="1" x14ac:dyDescent="0.2">
      <c r="B14" s="53" t="s">
        <v>24</v>
      </c>
      <c r="C14" s="54"/>
      <c r="D14" s="57">
        <v>25</v>
      </c>
      <c r="E14" s="62">
        <f>+D14+$J14</f>
        <v>27</v>
      </c>
      <c r="F14" s="62">
        <f>+E14+$J14</f>
        <v>29</v>
      </c>
      <c r="G14" s="62">
        <f>+F14+$J14</f>
        <v>31</v>
      </c>
      <c r="H14" s="62">
        <f>+G14+$J14</f>
        <v>33</v>
      </c>
      <c r="I14" s="56"/>
      <c r="J14" s="75">
        <f>2*IF(Case="Upside",1,-1)</f>
        <v>2</v>
      </c>
      <c r="K14" s="56"/>
    </row>
    <row r="15" spans="2:12" ht="13.15" customHeight="1" x14ac:dyDescent="0.2">
      <c r="B15" s="53"/>
      <c r="C15" s="54"/>
      <c r="D15" s="56"/>
      <c r="E15" s="56"/>
      <c r="F15" s="56"/>
      <c r="G15" s="56"/>
      <c r="H15" s="56"/>
      <c r="I15" s="56"/>
      <c r="J15" s="61"/>
      <c r="K15" s="56"/>
    </row>
    <row r="16" spans="2:12" ht="13.15" customHeight="1" x14ac:dyDescent="0.2">
      <c r="B16" s="71" t="s">
        <v>18</v>
      </c>
      <c r="C16" s="72"/>
      <c r="D16" s="73"/>
      <c r="E16" s="73">
        <f>+E14/AVERAGE(D11:E11)</f>
        <v>0.10037174721189591</v>
      </c>
      <c r="F16" s="73">
        <f>+F14/AVERAGE(E11:F11)</f>
        <v>0.10861423220973783</v>
      </c>
      <c r="G16" s="73">
        <f>+G14/AVERAGE(F11:G11)</f>
        <v>0.1169811320754717</v>
      </c>
      <c r="H16" s="74">
        <f>+H14/AVERAGE(G11:H11)</f>
        <v>0.12547528517110265</v>
      </c>
      <c r="I16" s="56"/>
      <c r="J16" s="56"/>
      <c r="K16" s="56"/>
      <c r="L16" s="56"/>
    </row>
    <row r="17" spans="2:12" ht="13.15" customHeight="1" x14ac:dyDescent="0.2"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</row>
    <row r="18" spans="2:12" ht="13.15" customHeight="1" x14ac:dyDescent="0.2"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</row>
    <row r="19" spans="2:12" ht="13.15" customHeight="1" x14ac:dyDescent="0.2"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</row>
    <row r="20" spans="2:12" ht="13.15" customHeight="1" x14ac:dyDescent="0.2"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</row>
    <row r="21" spans="2:12" ht="13.15" customHeight="1" x14ac:dyDescent="0.2"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</row>
    <row r="22" spans="2:12" ht="13.15" customHeight="1" x14ac:dyDescent="0.2"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</row>
    <row r="23" spans="2:12" ht="13.15" customHeight="1" x14ac:dyDescent="0.2">
      <c r="B23" s="56"/>
      <c r="C23" s="56"/>
      <c r="D23" s="56"/>
      <c r="E23" s="56"/>
      <c r="F23" s="56"/>
      <c r="G23" s="56"/>
      <c r="H23" s="56"/>
      <c r="I23" s="56"/>
      <c r="J23" s="56"/>
      <c r="K23" s="56"/>
    </row>
    <row r="24" spans="2:12" ht="13.15" customHeight="1" x14ac:dyDescent="0.2">
      <c r="B24" s="56"/>
      <c r="C24" s="56"/>
      <c r="D24" s="56"/>
      <c r="E24" s="56"/>
      <c r="F24" s="56"/>
      <c r="G24" s="56"/>
      <c r="H24" s="56"/>
      <c r="I24" s="56"/>
      <c r="J24" s="56"/>
      <c r="K24" s="56"/>
    </row>
  </sheetData>
  <dataValidations count="1">
    <dataValidation type="list" allowBlank="1" showInputMessage="1" showErrorMessage="1" sqref="J4" xr:uid="{4B3568F7-33C5-43D0-949D-78FAFE00A208}">
      <formula1>"Upside, Downside"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</vt:lpstr>
      <vt:lpstr>Model</vt:lpstr>
      <vt:lpstr>Case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2023-05-15T02:51:33Z</dcterms:modified>
</cp:coreProperties>
</file>