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mielke/Downloads/"/>
    </mc:Choice>
  </mc:AlternateContent>
  <xr:revisionPtr revIDLastSave="0" documentId="13_ncr:1_{BE7E0F93-4A98-0C48-B560-E4088273F442}" xr6:coauthVersionLast="47" xr6:coauthVersionMax="47" xr10:uidLastSave="{00000000-0000-0000-0000-000000000000}"/>
  <bookViews>
    <workbookView xWindow="-100" yWindow="500" windowWidth="23260" windowHeight="12460" xr2:uid="{00000000-000D-0000-FFFF-FFFF00000000}"/>
  </bookViews>
  <sheets>
    <sheet name="Annuals 2022 Master" sheetId="1" r:id="rId1"/>
  </sheets>
  <definedNames>
    <definedName name="_xlnm.Print_Area" localSheetId="0">'Annuals 2022 Master'!$A$1:$K$50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K28" i="1"/>
  <c r="K32" i="1"/>
  <c r="H33" i="1"/>
  <c r="E33" i="1"/>
  <c r="H40" i="1"/>
  <c r="B33" i="1"/>
  <c r="K33" i="1" s="1"/>
  <c r="K18" i="1"/>
  <c r="K19" i="1" s="1"/>
  <c r="H41" i="1" l="1"/>
  <c r="H44" i="1" s="1"/>
  <c r="E45" i="1"/>
  <c r="E44" i="1"/>
  <c r="K14" i="1"/>
  <c r="K15" i="1" s="1"/>
  <c r="B44" i="1" s="1"/>
  <c r="B45" i="1"/>
  <c r="K45" i="1" l="1"/>
</calcChain>
</file>

<file path=xl/sharedStrings.xml><?xml version="1.0" encoding="utf-8"?>
<sst xmlns="http://schemas.openxmlformats.org/spreadsheetml/2006/main" count="99" uniqueCount="89">
  <si>
    <t>Checks</t>
  </si>
  <si>
    <t>Cash</t>
  </si>
  <si>
    <t>Chairperson Use Only</t>
  </si>
  <si>
    <t>Grand Total $$</t>
  </si>
  <si>
    <t>Total 4.5" Annuals</t>
  </si>
  <si>
    <t>Total 4" Accents</t>
  </si>
  <si>
    <t>Customer $$ Totals</t>
  </si>
  <si>
    <t>Vinca Vine</t>
  </si>
  <si>
    <t>Ipomoea-Swt Potato Vine</t>
  </si>
  <si>
    <t>Draceana Spikes</t>
  </si>
  <si>
    <t>Total $$ baskets</t>
  </si>
  <si>
    <t>Total # baskets</t>
  </si>
  <si>
    <t>Calibrachoa</t>
  </si>
  <si>
    <t>Geranium Zonal</t>
  </si>
  <si>
    <t xml:space="preserve"> </t>
  </si>
  <si>
    <t>Customer Phone</t>
  </si>
  <si>
    <t>Student Phone</t>
  </si>
  <si>
    <t>Customer Address</t>
  </si>
  <si>
    <t>School/Grade</t>
  </si>
  <si>
    <t>Customer Name</t>
  </si>
  <si>
    <t>Student</t>
  </si>
  <si>
    <t>Bacopa White</t>
  </si>
  <si>
    <t xml:space="preserve">   red</t>
  </si>
  <si>
    <t xml:space="preserve">   pink</t>
  </si>
  <si>
    <t xml:space="preserve">   white</t>
  </si>
  <si>
    <t>Total # Annuals</t>
  </si>
  <si>
    <t>Total $$ Annuals</t>
  </si>
  <si>
    <t xml:space="preserve">   lime green</t>
  </si>
  <si>
    <t>Total # Accents</t>
  </si>
  <si>
    <t>Total $$ Accents</t>
  </si>
  <si>
    <t>10" Patio Geranium</t>
  </si>
  <si>
    <t>Total # planters</t>
  </si>
  <si>
    <t>Total $$ planters</t>
  </si>
  <si>
    <t xml:space="preserve">   violet</t>
  </si>
  <si>
    <t xml:space="preserve">    pink</t>
  </si>
  <si>
    <t>Mixed Annuals HB</t>
  </si>
  <si>
    <t>Planters  &amp; Mixed Hanging Baskets</t>
  </si>
  <si>
    <t>Total 10" Baskets</t>
  </si>
  <si>
    <t xml:space="preserve">Total Planters </t>
  </si>
  <si>
    <t>12 " Mixed Pot</t>
  </si>
  <si>
    <t xml:space="preserve">    purple</t>
  </si>
  <si>
    <t>Master Order</t>
  </si>
  <si>
    <t>Impatiens New Guinea</t>
  </si>
  <si>
    <t xml:space="preserve">Gerbera Daisy </t>
  </si>
  <si>
    <t xml:space="preserve">   mix</t>
  </si>
  <si>
    <t>Petunia</t>
  </si>
  <si>
    <t xml:space="preserve">4.5" Annual Premium  $3.05 each </t>
  </si>
  <si>
    <t>4" Accent Plants $2.30 each</t>
  </si>
  <si>
    <t xml:space="preserve">  Pink</t>
  </si>
  <si>
    <t xml:space="preserve">  Orange</t>
  </si>
  <si>
    <t xml:space="preserve">  Red</t>
  </si>
  <si>
    <t xml:space="preserve">Petunia </t>
  </si>
  <si>
    <t xml:space="preserve">  Purple</t>
  </si>
  <si>
    <t>( You may mix tomatoes and peppers)</t>
  </si>
  <si>
    <t>Tomatoes</t>
  </si>
  <si>
    <t xml:space="preserve">   Roma</t>
  </si>
  <si>
    <t>Peppers</t>
  </si>
  <si>
    <t xml:space="preserve">   Jalapeno</t>
  </si>
  <si>
    <t>Total # peppers/tomatoes</t>
  </si>
  <si>
    <t>Total $$ peppers/tomatoes</t>
  </si>
  <si>
    <t>Total 3.5" Veggies</t>
  </si>
  <si>
    <t xml:space="preserve">    3.5" Peppers &amp; Tomatoes $1.15 each </t>
  </si>
  <si>
    <t>Ivy hedera</t>
  </si>
  <si>
    <t>Dahli</t>
  </si>
  <si>
    <t xml:space="preserve">    Mix</t>
  </si>
  <si>
    <t>(Red)              $10.00</t>
  </si>
  <si>
    <t xml:space="preserve">   Big Boy</t>
  </si>
  <si>
    <t xml:space="preserve">   Better Boy</t>
  </si>
  <si>
    <t xml:space="preserve">   Grape</t>
  </si>
  <si>
    <t xml:space="preserve">   Habanero</t>
  </si>
  <si>
    <t xml:space="preserve">   Green Bell</t>
  </si>
  <si>
    <t xml:space="preserve">   Red Bell</t>
  </si>
  <si>
    <t>Fuchsia</t>
  </si>
  <si>
    <t xml:space="preserve">  Pink/Light Purple</t>
  </si>
  <si>
    <t xml:space="preserve">  Dark Purple/Purple</t>
  </si>
  <si>
    <t xml:space="preserve">   Orange</t>
  </si>
  <si>
    <t xml:space="preserve">   Pink</t>
  </si>
  <si>
    <t xml:space="preserve">   Purple</t>
  </si>
  <si>
    <t xml:space="preserve">   Yellow</t>
  </si>
  <si>
    <t xml:space="preserve">   White</t>
  </si>
  <si>
    <t>Geranium Ivy</t>
  </si>
  <si>
    <t xml:space="preserve">   Red</t>
  </si>
  <si>
    <t>Impatien Sunpatien</t>
  </si>
  <si>
    <t xml:space="preserve">   Tropical Rose</t>
  </si>
  <si>
    <t>10" Premium Hanging Baskets $12.25 each</t>
  </si>
  <si>
    <r>
      <t xml:space="preserve">Students pick up plants </t>
    </r>
    <r>
      <rPr>
        <b/>
        <sz val="12"/>
        <color rgb="FFFF0000"/>
        <rFont val="Arial"/>
        <family val="2"/>
      </rPr>
      <t>Date</t>
    </r>
    <r>
      <rPr>
        <b/>
        <sz val="12"/>
        <rFont val="Arial"/>
        <family val="2"/>
      </rPr>
      <t>.</t>
    </r>
  </si>
  <si>
    <t xml:space="preserve">Orders and payments March 24th.                                               </t>
  </si>
  <si>
    <t>Please make checks payable to St John's Lutheran.</t>
  </si>
  <si>
    <t>2023 St. John Lutheran School Spring Flower/Veggie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</si>
</sst>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44" fontId="1" fillId="0" borderId="5" xfId="1" applyBorder="1"/>
    <xf numFmtId="0" fontId="1" fillId="0" borderId="5" xfId="0" applyFont="1" applyBorder="1"/>
    <xf numFmtId="0" fontId="0" fillId="3" borderId="0" xfId="0" applyFill="1"/>
    <xf numFmtId="0" fontId="0" fillId="4" borderId="0" xfId="0" applyFill="1"/>
    <xf numFmtId="0" fontId="0" fillId="0" borderId="5" xfId="0" applyBorder="1"/>
    <xf numFmtId="0" fontId="0" fillId="0" borderId="12" xfId="0" applyBorder="1"/>
    <xf numFmtId="0" fontId="1" fillId="3" borderId="0" xfId="0" applyFont="1" applyFill="1" applyAlignment="1">
      <alignment horizontal="left"/>
    </xf>
    <xf numFmtId="0" fontId="2" fillId="6" borderId="0" xfId="0" applyFont="1" applyFill="1"/>
    <xf numFmtId="0" fontId="0" fillId="3" borderId="10" xfId="0" applyFill="1" applyBorder="1"/>
    <xf numFmtId="0" fontId="3" fillId="5" borderId="5" xfId="0" applyFont="1" applyFill="1" applyBorder="1" applyAlignment="1">
      <alignment horizontal="left"/>
    </xf>
    <xf numFmtId="0" fontId="0" fillId="5" borderId="5" xfId="0" applyFill="1" applyBorder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5" borderId="6" xfId="0" applyFill="1" applyBorder="1"/>
    <xf numFmtId="0" fontId="3" fillId="7" borderId="0" xfId="0" applyFont="1" applyFill="1" applyAlignment="1">
      <alignment horizontal="left"/>
    </xf>
    <xf numFmtId="0" fontId="0" fillId="7" borderId="0" xfId="0" applyFill="1"/>
    <xf numFmtId="0" fontId="3" fillId="5" borderId="5" xfId="0" applyFont="1" applyFill="1" applyBorder="1"/>
    <xf numFmtId="0" fontId="3" fillId="0" borderId="5" xfId="0" applyFont="1" applyBorder="1"/>
    <xf numFmtId="44" fontId="0" fillId="7" borderId="0" xfId="1" applyFont="1" applyFill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7" borderId="14" xfId="0" applyFill="1" applyBorder="1"/>
    <xf numFmtId="8" fontId="1" fillId="0" borderId="5" xfId="0" applyNumberFormat="1" applyFont="1" applyBorder="1"/>
    <xf numFmtId="0" fontId="1" fillId="7" borderId="14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44" fontId="0" fillId="7" borderId="10" xfId="1" applyFont="1" applyFill="1" applyBorder="1"/>
    <xf numFmtId="0" fontId="0" fillId="5" borderId="5" xfId="0" applyFill="1" applyBorder="1" applyAlignment="1">
      <alignment horizontal="left"/>
    </xf>
    <xf numFmtId="0" fontId="1" fillId="7" borderId="0" xfId="0" applyFont="1" applyFill="1" applyAlignment="1">
      <alignment vertical="top" wrapText="1"/>
    </xf>
    <xf numFmtId="0" fontId="0" fillId="0" borderId="7" xfId="0" applyBorder="1"/>
    <xf numFmtId="0" fontId="0" fillId="5" borderId="15" xfId="0" applyFill="1" applyBorder="1"/>
    <xf numFmtId="0" fontId="0" fillId="0" borderId="0" xfId="0" applyAlignment="1">
      <alignment horizontal="left"/>
    </xf>
    <xf numFmtId="8" fontId="0" fillId="0" borderId="5" xfId="0" applyNumberFormat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0" fillId="4" borderId="11" xfId="0" applyFill="1" applyBorder="1"/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7" borderId="0" xfId="0" applyFill="1" applyAlignment="1">
      <alignment vertical="top" wrapText="1"/>
    </xf>
    <xf numFmtId="0" fontId="0" fillId="4" borderId="8" xfId="0" applyFill="1" applyBorder="1"/>
    <xf numFmtId="0" fontId="0" fillId="5" borderId="7" xfId="0" applyFill="1" applyBorder="1"/>
    <xf numFmtId="0" fontId="0" fillId="8" borderId="15" xfId="0" applyFill="1" applyBorder="1"/>
    <xf numFmtId="0" fontId="0" fillId="7" borderId="15" xfId="0" applyFill="1" applyBorder="1"/>
    <xf numFmtId="0" fontId="0" fillId="5" borderId="6" xfId="0" applyFill="1" applyBorder="1" applyAlignment="1">
      <alignment horizontal="left"/>
    </xf>
    <xf numFmtId="0" fontId="0" fillId="7" borderId="10" xfId="0" applyFill="1" applyBorder="1"/>
    <xf numFmtId="0" fontId="0" fillId="8" borderId="11" xfId="0" applyFill="1" applyBorder="1"/>
    <xf numFmtId="0" fontId="0" fillId="5" borderId="8" xfId="0" applyFill="1" applyBorder="1" applyAlignment="1">
      <alignment horizontal="left"/>
    </xf>
    <xf numFmtId="44" fontId="3" fillId="0" borderId="5" xfId="0" applyNumberFormat="1" applyFont="1" applyBorder="1"/>
    <xf numFmtId="0" fontId="0" fillId="7" borderId="0" xfId="0" applyFill="1" applyAlignment="1">
      <alignment wrapText="1"/>
    </xf>
    <xf numFmtId="0" fontId="1" fillId="3" borderId="0" xfId="0" applyFont="1" applyFill="1" applyAlignment="1">
      <alignment horizontal="center"/>
    </xf>
    <xf numFmtId="44" fontId="1" fillId="0" borderId="5" xfId="1" applyBorder="1" applyAlignment="1">
      <alignment horizontal="left"/>
    </xf>
    <xf numFmtId="0" fontId="0" fillId="4" borderId="16" xfId="0" applyFill="1" applyBorder="1"/>
    <xf numFmtId="0" fontId="1" fillId="5" borderId="6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0" fillId="9" borderId="5" xfId="0" applyFont="1" applyFill="1" applyBorder="1" applyAlignment="1">
      <alignment horizontal="left"/>
    </xf>
    <xf numFmtId="0" fontId="0" fillId="9" borderId="5" xfId="0" applyFill="1" applyBorder="1"/>
    <xf numFmtId="0" fontId="10" fillId="9" borderId="17" xfId="0" applyFont="1" applyFill="1" applyBorder="1" applyAlignment="1">
      <alignment horizontal="left"/>
    </xf>
    <xf numFmtId="44" fontId="0" fillId="9" borderId="18" xfId="1" applyFont="1" applyFill="1" applyBorder="1"/>
    <xf numFmtId="44" fontId="0" fillId="0" borderId="5" xfId="0" applyNumberFormat="1" applyBorder="1"/>
    <xf numFmtId="0" fontId="7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view="pageBreakPreview" zoomScaleNormal="100" zoomScaleSheetLayoutView="100" workbookViewId="0">
      <selection sqref="A1:K1"/>
    </sheetView>
  </sheetViews>
  <sheetFormatPr baseColWidth="10" defaultColWidth="8.83203125" defaultRowHeight="13" x14ac:dyDescent="0.15"/>
  <cols>
    <col min="1" max="1" width="18.33203125" customWidth="1"/>
    <col min="2" max="2" width="9.5" customWidth="1"/>
    <col min="3" max="3" width="1.1640625" customWidth="1"/>
    <col min="4" max="4" width="21.5" customWidth="1"/>
    <col min="5" max="5" width="10.6640625" customWidth="1"/>
    <col min="6" max="6" width="1.1640625" customWidth="1"/>
    <col min="7" max="7" width="21" customWidth="1"/>
    <col min="8" max="8" width="9.1640625" customWidth="1"/>
    <col min="9" max="9" width="1.1640625" customWidth="1"/>
    <col min="10" max="10" width="19.5" customWidth="1"/>
    <col min="11" max="11" width="10.1640625" customWidth="1"/>
  </cols>
  <sheetData>
    <row r="1" spans="1:16" ht="16" x14ac:dyDescent="0.2">
      <c r="A1" s="85" t="s">
        <v>88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6" ht="1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s="15" customFormat="1" ht="14" thickBot="1" x14ac:dyDescent="0.2">
      <c r="A3" s="14" t="s">
        <v>20</v>
      </c>
      <c r="B3" s="86"/>
      <c r="C3" s="86"/>
      <c r="D3" s="86"/>
      <c r="E3" s="86"/>
      <c r="G3" s="14" t="s">
        <v>19</v>
      </c>
      <c r="H3" s="87" t="s">
        <v>41</v>
      </c>
      <c r="I3" s="87"/>
      <c r="J3" s="87"/>
      <c r="K3" s="87"/>
    </row>
    <row r="4" spans="1:16" x14ac:dyDescent="0.15">
      <c r="F4" s="15"/>
    </row>
    <row r="5" spans="1:16" ht="14" thickBot="1" x14ac:dyDescent="0.2">
      <c r="A5" s="16" t="s">
        <v>18</v>
      </c>
      <c r="B5" s="88"/>
      <c r="C5" s="88"/>
      <c r="D5" s="88"/>
      <c r="E5" s="88"/>
      <c r="F5" s="15"/>
      <c r="G5" s="16" t="s">
        <v>17</v>
      </c>
      <c r="H5" s="88"/>
      <c r="I5" s="88"/>
      <c r="J5" s="88"/>
      <c r="K5" s="88"/>
    </row>
    <row r="6" spans="1:16" x14ac:dyDescent="0.15">
      <c r="A6" s="15"/>
      <c r="B6" s="15"/>
      <c r="C6" s="15"/>
      <c r="D6" s="15"/>
      <c r="F6" s="15"/>
      <c r="G6" s="15"/>
      <c r="H6" s="15"/>
    </row>
    <row r="7" spans="1:16" x14ac:dyDescent="0.15">
      <c r="A7" s="16" t="s">
        <v>16</v>
      </c>
      <c r="B7" s="84"/>
      <c r="C7" s="84"/>
      <c r="D7" s="84"/>
      <c r="E7" s="84"/>
      <c r="F7" s="15"/>
      <c r="G7" s="14" t="s">
        <v>15</v>
      </c>
      <c r="H7" s="84"/>
      <c r="I7" s="84"/>
      <c r="J7" s="84"/>
      <c r="K7" s="84"/>
    </row>
    <row r="8" spans="1:16" x14ac:dyDescent="0.15">
      <c r="A8" s="66" t="s">
        <v>46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6" x14ac:dyDescent="0.15">
      <c r="A9" s="39" t="s">
        <v>21</v>
      </c>
      <c r="B9" s="45"/>
      <c r="C9" s="46"/>
      <c r="D9" s="13" t="s">
        <v>63</v>
      </c>
      <c r="E9" s="13"/>
      <c r="F9" s="47"/>
      <c r="G9" s="19" t="s">
        <v>13</v>
      </c>
      <c r="H9" s="45"/>
      <c r="I9" s="47"/>
      <c r="J9" s="19" t="s">
        <v>45</v>
      </c>
      <c r="K9" s="7"/>
    </row>
    <row r="10" spans="1:16" x14ac:dyDescent="0.15">
      <c r="A10" s="36" t="s">
        <v>12</v>
      </c>
      <c r="B10" s="45"/>
      <c r="C10" s="46"/>
      <c r="D10" s="33" t="s">
        <v>64</v>
      </c>
      <c r="E10" s="13"/>
      <c r="F10" s="47"/>
      <c r="G10" s="19" t="s">
        <v>23</v>
      </c>
      <c r="H10" s="45"/>
      <c r="I10" s="47"/>
      <c r="J10" s="48" t="s">
        <v>34</v>
      </c>
      <c r="K10" s="7"/>
    </row>
    <row r="11" spans="1:16" x14ac:dyDescent="0.15">
      <c r="A11" s="13" t="s">
        <v>23</v>
      </c>
      <c r="B11" s="45"/>
      <c r="C11" s="50"/>
      <c r="D11" s="13" t="s">
        <v>43</v>
      </c>
      <c r="E11" s="13"/>
      <c r="F11" s="49"/>
      <c r="G11" s="19" t="s">
        <v>22</v>
      </c>
      <c r="H11" s="45"/>
      <c r="I11" s="47"/>
      <c r="J11" s="48" t="s">
        <v>40</v>
      </c>
      <c r="K11" s="7"/>
    </row>
    <row r="12" spans="1:16" x14ac:dyDescent="0.15">
      <c r="A12" s="13" t="s">
        <v>22</v>
      </c>
      <c r="B12" s="45"/>
      <c r="C12" s="50"/>
      <c r="D12" s="19" t="s">
        <v>44</v>
      </c>
      <c r="E12" s="13"/>
      <c r="F12" s="49"/>
      <c r="G12" s="19" t="s">
        <v>33</v>
      </c>
      <c r="H12" s="13"/>
      <c r="I12" s="20"/>
      <c r="J12" s="20"/>
      <c r="K12" s="20"/>
      <c r="P12" s="37"/>
    </row>
    <row r="13" spans="1:16" x14ac:dyDescent="0.15">
      <c r="A13" s="13" t="s">
        <v>33</v>
      </c>
      <c r="B13" s="13"/>
      <c r="C13" s="21"/>
      <c r="D13" s="21"/>
      <c r="E13" s="21"/>
      <c r="F13" s="49"/>
      <c r="G13" s="19" t="s">
        <v>24</v>
      </c>
      <c r="H13" s="13"/>
      <c r="I13" s="20"/>
      <c r="J13" s="20"/>
      <c r="K13" s="20"/>
    </row>
    <row r="14" spans="1:16" x14ac:dyDescent="0.15">
      <c r="A14" s="13" t="s">
        <v>24</v>
      </c>
      <c r="B14" s="13"/>
      <c r="C14" s="21"/>
      <c r="D14" s="21"/>
      <c r="E14" s="21"/>
      <c r="F14" s="21"/>
      <c r="G14" s="21"/>
      <c r="H14" s="21"/>
      <c r="I14" s="21"/>
      <c r="J14" s="22" t="s">
        <v>25</v>
      </c>
      <c r="K14" s="23">
        <f>SUM(K9:K12,H9:H13,E9:E12,B9:B14)</f>
        <v>0</v>
      </c>
    </row>
    <row r="15" spans="1:16" x14ac:dyDescent="0.15">
      <c r="A15" s="20"/>
      <c r="B15" s="20"/>
      <c r="C15" s="21"/>
      <c r="D15" s="21"/>
      <c r="E15" s="21"/>
      <c r="F15" s="21"/>
      <c r="G15" s="21"/>
      <c r="H15" s="21"/>
      <c r="I15" s="21"/>
      <c r="J15" s="22" t="s">
        <v>26</v>
      </c>
      <c r="K15" s="52">
        <f>SUM(K14*3.05)</f>
        <v>0</v>
      </c>
    </row>
    <row r="16" spans="1:16" x14ac:dyDescent="0.15">
      <c r="A16" s="20"/>
      <c r="B16" s="20"/>
      <c r="C16" s="20"/>
      <c r="D16" s="21"/>
      <c r="E16" s="21"/>
      <c r="F16" s="21"/>
      <c r="G16" s="21"/>
      <c r="H16" s="21"/>
      <c r="I16" s="21"/>
      <c r="J16" s="20"/>
      <c r="K16" s="21"/>
    </row>
    <row r="17" spans="1:11" x14ac:dyDescent="0.15">
      <c r="A17" s="66" t="s">
        <v>47</v>
      </c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x14ac:dyDescent="0.15">
      <c r="A18" s="7" t="s">
        <v>9</v>
      </c>
      <c r="B18" s="7"/>
      <c r="C18" s="6"/>
      <c r="D18" s="7" t="s">
        <v>8</v>
      </c>
      <c r="E18" s="7"/>
      <c r="F18" s="6"/>
      <c r="G18" s="7" t="s">
        <v>62</v>
      </c>
      <c r="H18" s="7"/>
      <c r="I18" s="5"/>
      <c r="J18" s="23" t="s">
        <v>28</v>
      </c>
      <c r="K18" s="7">
        <f>SUM(,H18,H19,B18,E18)</f>
        <v>0</v>
      </c>
    </row>
    <row r="19" spans="1:11" x14ac:dyDescent="0.15">
      <c r="A19" s="5"/>
      <c r="B19" s="5"/>
      <c r="C19" s="6"/>
      <c r="D19" s="7" t="s">
        <v>27</v>
      </c>
      <c r="E19" s="7"/>
      <c r="F19" s="6"/>
      <c r="G19" s="7" t="s">
        <v>7</v>
      </c>
      <c r="H19" s="7"/>
      <c r="I19" s="5"/>
      <c r="J19" s="23" t="s">
        <v>29</v>
      </c>
      <c r="K19" s="52">
        <f>SUM(K18*2.3)</f>
        <v>0</v>
      </c>
    </row>
    <row r="20" spans="1:11" x14ac:dyDescent="0.15">
      <c r="A20" s="5"/>
      <c r="B20" s="5"/>
      <c r="C20" s="5"/>
      <c r="D20" s="5"/>
      <c r="E20" s="5"/>
      <c r="F20" s="5"/>
      <c r="G20" s="5"/>
      <c r="H20" s="5"/>
      <c r="I20" s="5"/>
      <c r="J20" s="20"/>
      <c r="K20" s="24"/>
    </row>
    <row r="21" spans="1:11" x14ac:dyDescent="0.15">
      <c r="A21" s="66" t="s">
        <v>84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</row>
    <row r="22" spans="1:11" ht="12.75" customHeight="1" x14ac:dyDescent="0.15">
      <c r="A22" s="26" t="s">
        <v>72</v>
      </c>
      <c r="B22" s="35"/>
      <c r="C22" s="44"/>
      <c r="D22" s="41" t="s">
        <v>80</v>
      </c>
      <c r="E22" s="42"/>
      <c r="F22" s="40"/>
      <c r="G22" s="25" t="s">
        <v>82</v>
      </c>
      <c r="H22" s="7"/>
      <c r="I22" s="5"/>
      <c r="J22" s="5"/>
      <c r="K22" s="5"/>
    </row>
    <row r="23" spans="1:11" ht="14" x14ac:dyDescent="0.15">
      <c r="A23" s="26" t="s">
        <v>73</v>
      </c>
      <c r="B23" s="7"/>
      <c r="C23" s="40"/>
      <c r="D23" s="26" t="s">
        <v>75</v>
      </c>
      <c r="E23" s="7"/>
      <c r="F23" s="6"/>
      <c r="G23" s="26" t="s">
        <v>75</v>
      </c>
      <c r="H23" s="7"/>
      <c r="I23" s="5"/>
      <c r="J23" s="5"/>
      <c r="K23" s="5"/>
    </row>
    <row r="24" spans="1:11" ht="12.75" customHeight="1" x14ac:dyDescent="0.15">
      <c r="A24" s="26" t="s">
        <v>74</v>
      </c>
      <c r="B24" s="7"/>
      <c r="C24" s="43"/>
      <c r="D24" s="26" t="s">
        <v>76</v>
      </c>
      <c r="E24" s="7"/>
      <c r="F24" s="21"/>
      <c r="G24" s="26" t="s">
        <v>81</v>
      </c>
      <c r="H24" s="7"/>
      <c r="I24" s="5"/>
      <c r="J24" s="5"/>
      <c r="K24" s="5"/>
    </row>
    <row r="25" spans="1:11" ht="12.75" customHeight="1" x14ac:dyDescent="0.15">
      <c r="A25" s="26" t="s">
        <v>12</v>
      </c>
      <c r="B25" s="7"/>
      <c r="C25" s="21"/>
      <c r="D25" s="26" t="s">
        <v>81</v>
      </c>
      <c r="E25" s="7"/>
      <c r="F25" s="21"/>
      <c r="G25" s="26" t="s">
        <v>83</v>
      </c>
      <c r="H25" s="7"/>
      <c r="I25" s="5"/>
      <c r="J25" s="5"/>
      <c r="K25" s="5"/>
    </row>
    <row r="26" spans="1:11" ht="12.75" customHeight="1" x14ac:dyDescent="0.15">
      <c r="A26" s="26" t="s">
        <v>75</v>
      </c>
      <c r="B26" s="7"/>
      <c r="C26" s="21"/>
      <c r="D26" s="43"/>
      <c r="E26" s="43"/>
      <c r="F26" s="21"/>
      <c r="G26" s="34"/>
      <c r="H26" s="21"/>
      <c r="I26" s="5"/>
      <c r="J26" s="5"/>
      <c r="K26" s="5"/>
    </row>
    <row r="27" spans="1:11" ht="12.75" customHeight="1" x14ac:dyDescent="0.15">
      <c r="A27" s="26" t="s">
        <v>76</v>
      </c>
      <c r="B27" s="7"/>
      <c r="C27" s="43"/>
      <c r="D27" s="41" t="s">
        <v>42</v>
      </c>
      <c r="E27" s="42"/>
      <c r="F27" s="21"/>
      <c r="G27" s="25" t="s">
        <v>51</v>
      </c>
      <c r="H27" s="7"/>
      <c r="I27" s="5"/>
      <c r="J27" s="5"/>
      <c r="K27" s="5"/>
    </row>
    <row r="28" spans="1:11" ht="12.75" customHeight="1" x14ac:dyDescent="0.15">
      <c r="A28" s="26" t="s">
        <v>77</v>
      </c>
      <c r="B28" s="7"/>
      <c r="C28" s="53"/>
      <c r="D28" s="26" t="s">
        <v>49</v>
      </c>
      <c r="E28" s="7"/>
      <c r="F28" s="21"/>
      <c r="G28" s="26" t="s">
        <v>48</v>
      </c>
      <c r="H28" s="7"/>
      <c r="I28" s="5"/>
      <c r="J28" s="12" t="s">
        <v>11</v>
      </c>
      <c r="K28" s="13">
        <f>SUM(B22:B30,E22:E25,E27:E30,H27:H29,H22:H25)</f>
        <v>0</v>
      </c>
    </row>
    <row r="29" spans="1:11" ht="12.75" customHeight="1" x14ac:dyDescent="0.15">
      <c r="A29" s="26" t="s">
        <v>78</v>
      </c>
      <c r="B29" s="7"/>
      <c r="C29" s="43"/>
      <c r="D29" s="26" t="s">
        <v>48</v>
      </c>
      <c r="E29" s="7"/>
      <c r="F29" s="21"/>
      <c r="G29" s="26" t="s">
        <v>52</v>
      </c>
      <c r="H29" s="7"/>
      <c r="I29" s="5"/>
      <c r="J29" s="12" t="s">
        <v>10</v>
      </c>
      <c r="K29" s="52">
        <f>SUM(K28*12.25)</f>
        <v>0</v>
      </c>
    </row>
    <row r="30" spans="1:11" ht="12.75" customHeight="1" x14ac:dyDescent="0.15">
      <c r="A30" s="26" t="s">
        <v>79</v>
      </c>
      <c r="B30" s="7"/>
      <c r="C30" s="53"/>
      <c r="D30" s="26" t="s">
        <v>50</v>
      </c>
      <c r="E30" s="7"/>
      <c r="F30" s="21"/>
      <c r="G30" s="34"/>
      <c r="H30" s="21"/>
      <c r="I30" s="5"/>
      <c r="J30" s="5"/>
      <c r="K30" s="11"/>
    </row>
    <row r="31" spans="1:11" x14ac:dyDescent="0.15">
      <c r="A31" s="66" t="s">
        <v>36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1" x14ac:dyDescent="0.15">
      <c r="A32" s="8" t="s">
        <v>30</v>
      </c>
      <c r="B32" s="8"/>
      <c r="C32" s="6"/>
      <c r="D32" s="8" t="s">
        <v>39</v>
      </c>
      <c r="E32" s="8"/>
      <c r="F32" s="6"/>
      <c r="G32" s="8" t="s">
        <v>35</v>
      </c>
      <c r="H32" s="8"/>
      <c r="I32" s="5"/>
      <c r="J32" s="12" t="s">
        <v>31</v>
      </c>
      <c r="K32" s="13">
        <f>SUM(H32,E32,B32)</f>
        <v>0</v>
      </c>
    </row>
    <row r="33" spans="1:11" x14ac:dyDescent="0.15">
      <c r="A33" s="38" t="s">
        <v>65</v>
      </c>
      <c r="B33" s="63">
        <f>SUM(B32*10)</f>
        <v>0</v>
      </c>
      <c r="C33" s="6"/>
      <c r="D33" s="28">
        <v>18</v>
      </c>
      <c r="E33" s="63">
        <f>SUM(E32*18)</f>
        <v>0</v>
      </c>
      <c r="F33" s="6"/>
      <c r="G33" s="28">
        <v>15.5</v>
      </c>
      <c r="H33" s="63">
        <f>SUM(H32*15.5)</f>
        <v>0</v>
      </c>
      <c r="I33" s="5"/>
      <c r="J33" s="12" t="s">
        <v>32</v>
      </c>
      <c r="K33" s="52">
        <f>SUM(H33,E33,B33)</f>
        <v>0</v>
      </c>
    </row>
    <row r="34" spans="1:11" x14ac:dyDescent="0.15">
      <c r="A34" s="29"/>
      <c r="B34" s="27"/>
      <c r="C34" s="21"/>
      <c r="D34" s="29"/>
      <c r="E34" s="27"/>
      <c r="F34" s="6"/>
      <c r="G34" s="5"/>
      <c r="H34" s="5"/>
      <c r="I34" s="5"/>
      <c r="J34" s="5"/>
      <c r="K34" s="11"/>
    </row>
    <row r="35" spans="1:11" ht="14" thickBot="1" x14ac:dyDescent="0.2">
      <c r="A35" s="66" t="s">
        <v>61</v>
      </c>
      <c r="B35" s="67"/>
      <c r="C35" s="67"/>
      <c r="D35" s="67"/>
      <c r="E35" s="67"/>
      <c r="F35" s="10"/>
      <c r="G35" s="75" t="s">
        <v>53</v>
      </c>
      <c r="H35" s="75"/>
      <c r="I35" s="75"/>
      <c r="J35" s="75"/>
      <c r="K35" s="76"/>
    </row>
    <row r="36" spans="1:11" ht="12.75" customHeight="1" x14ac:dyDescent="0.15">
      <c r="A36" s="4" t="s">
        <v>54</v>
      </c>
      <c r="B36" s="7"/>
      <c r="C36" s="56"/>
      <c r="D36" s="18" t="s">
        <v>56</v>
      </c>
      <c r="E36" s="7"/>
      <c r="F36" s="6"/>
      <c r="G36" s="64"/>
      <c r="H36" s="64"/>
      <c r="I36" s="64"/>
      <c r="J36" s="64"/>
      <c r="K36" s="65"/>
    </row>
    <row r="37" spans="1:11" ht="12.75" customHeight="1" x14ac:dyDescent="0.15">
      <c r="A37" s="7" t="s">
        <v>55</v>
      </c>
      <c r="B37" s="7"/>
      <c r="C37" s="6"/>
      <c r="D37" s="18" t="s">
        <v>69</v>
      </c>
      <c r="E37" s="7"/>
      <c r="F37" s="6"/>
      <c r="G37" s="64"/>
      <c r="H37" s="80" t="s">
        <v>86</v>
      </c>
      <c r="I37" s="80"/>
      <c r="J37" s="80"/>
      <c r="K37" s="81"/>
    </row>
    <row r="38" spans="1:11" ht="13.25" customHeight="1" x14ac:dyDescent="0.15">
      <c r="A38" s="51" t="s">
        <v>66</v>
      </c>
      <c r="B38" s="57"/>
      <c r="C38" s="6"/>
      <c r="D38" s="18" t="s">
        <v>57</v>
      </c>
      <c r="E38" s="7"/>
      <c r="F38" s="6"/>
      <c r="G38" s="64"/>
      <c r="H38" s="82" t="s">
        <v>85</v>
      </c>
      <c r="I38" s="82"/>
      <c r="J38" s="82"/>
      <c r="K38" s="83"/>
    </row>
    <row r="39" spans="1:11" ht="13.25" customHeight="1" x14ac:dyDescent="0.15">
      <c r="A39" s="51" t="s">
        <v>67</v>
      </c>
      <c r="B39" s="57"/>
      <c r="C39" s="6"/>
      <c r="D39" s="18" t="s">
        <v>70</v>
      </c>
      <c r="E39" s="7"/>
      <c r="F39" s="6"/>
      <c r="G39" s="64"/>
      <c r="H39" s="64"/>
      <c r="I39" s="64"/>
      <c r="J39" s="64"/>
      <c r="K39" s="65"/>
    </row>
    <row r="40" spans="1:11" ht="13.25" customHeight="1" x14ac:dyDescent="0.15">
      <c r="A40" s="48" t="s">
        <v>68</v>
      </c>
      <c r="B40" s="57"/>
      <c r="C40" s="6"/>
      <c r="D40" s="18" t="s">
        <v>71</v>
      </c>
      <c r="E40" s="7"/>
      <c r="F40" s="6"/>
      <c r="G40" s="59" t="s">
        <v>58</v>
      </c>
      <c r="H40" s="60">
        <f>SUM(B36:B40,E36:E40)</f>
        <v>0</v>
      </c>
      <c r="I40" s="64"/>
      <c r="J40" s="64"/>
      <c r="K40" s="65"/>
    </row>
    <row r="41" spans="1:11" ht="13.75" customHeight="1" thickBot="1" x14ac:dyDescent="0.2">
      <c r="A41" s="31"/>
      <c r="B41" s="31"/>
      <c r="C41" s="9"/>
      <c r="D41" s="58"/>
      <c r="E41" s="21"/>
      <c r="F41" s="9"/>
      <c r="G41" s="61" t="s">
        <v>59</v>
      </c>
      <c r="H41" s="62">
        <f>H40*1.25</f>
        <v>0</v>
      </c>
      <c r="I41" s="64"/>
      <c r="J41" s="64"/>
      <c r="K41" s="65"/>
    </row>
    <row r="42" spans="1:11" s="21" customFormat="1" x14ac:dyDescent="0.15">
      <c r="A42" s="30"/>
      <c r="B42" s="31"/>
      <c r="C42" s="31"/>
      <c r="D42" s="31"/>
      <c r="E42" s="31"/>
      <c r="J42" s="20"/>
      <c r="K42" s="32"/>
    </row>
    <row r="43" spans="1:11" x14ac:dyDescent="0.15">
      <c r="A43" s="77" t="s">
        <v>6</v>
      </c>
      <c r="B43" s="72"/>
      <c r="C43" s="72"/>
      <c r="D43" s="72"/>
      <c r="E43" s="72"/>
      <c r="F43" s="72"/>
      <c r="G43" s="72"/>
      <c r="H43" s="72"/>
      <c r="I43" s="72"/>
      <c r="J43" s="72"/>
      <c r="K43" s="78"/>
    </row>
    <row r="44" spans="1:11" ht="20" customHeight="1" x14ac:dyDescent="0.15">
      <c r="A44" s="4" t="s">
        <v>4</v>
      </c>
      <c r="B44" s="3">
        <f>K15</f>
        <v>0</v>
      </c>
      <c r="C44" s="5"/>
      <c r="D44" s="35" t="s">
        <v>37</v>
      </c>
      <c r="E44" s="3">
        <f>K29</f>
        <v>0</v>
      </c>
      <c r="F44" s="54"/>
      <c r="G44" s="35" t="s">
        <v>60</v>
      </c>
      <c r="H44" s="3">
        <f>H41</f>
        <v>0</v>
      </c>
      <c r="I44" s="5"/>
      <c r="J44" s="79"/>
      <c r="K44" s="79"/>
    </row>
    <row r="45" spans="1:11" ht="20" customHeight="1" x14ac:dyDescent="0.15">
      <c r="A45" s="4" t="s">
        <v>5</v>
      </c>
      <c r="B45" s="55">
        <f>K19</f>
        <v>0</v>
      </c>
      <c r="C45" s="5"/>
      <c r="D45" s="7" t="s">
        <v>38</v>
      </c>
      <c r="E45" s="3">
        <f>K33</f>
        <v>0</v>
      </c>
      <c r="F45" s="5"/>
      <c r="G45" s="79"/>
      <c r="H45" s="79"/>
      <c r="I45" s="5"/>
      <c r="J45" s="4" t="s">
        <v>3</v>
      </c>
      <c r="K45" s="3">
        <f>SUM(B44,B45,E44,E45,H44)</f>
        <v>0</v>
      </c>
    </row>
    <row r="46" spans="1:11" x14ac:dyDescent="0.15">
      <c r="A46" s="69" t="s">
        <v>87</v>
      </c>
      <c r="B46" s="70"/>
      <c r="C46" s="70"/>
      <c r="D46" s="70"/>
      <c r="E46" s="70"/>
      <c r="F46" s="70"/>
      <c r="G46" s="70"/>
      <c r="H46" s="70"/>
      <c r="I46" s="70"/>
      <c r="J46" s="70"/>
      <c r="K46" s="71"/>
    </row>
    <row r="48" spans="1:11" x14ac:dyDescent="0.15">
      <c r="A48" s="72" t="s">
        <v>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ht="20" customHeight="1" x14ac:dyDescent="0.15">
      <c r="A49" s="1" t="s">
        <v>1</v>
      </c>
      <c r="B49" s="73"/>
      <c r="C49" s="73"/>
      <c r="D49" s="73"/>
      <c r="J49" t="s">
        <v>14</v>
      </c>
      <c r="K49" s="2"/>
    </row>
    <row r="50" spans="1:11" ht="20" customHeight="1" x14ac:dyDescent="0.15">
      <c r="A50" s="1" t="s">
        <v>0</v>
      </c>
      <c r="B50" s="74"/>
      <c r="C50" s="74"/>
      <c r="D50" s="74"/>
    </row>
    <row r="51" spans="1:11" ht="20" customHeight="1" x14ac:dyDescent="0.15"/>
    <row r="52" spans="1:11" ht="20" customHeight="1" x14ac:dyDescent="0.15"/>
  </sheetData>
  <mergeCells count="22">
    <mergeCell ref="A1:K1"/>
    <mergeCell ref="B3:E3"/>
    <mergeCell ref="H3:K3"/>
    <mergeCell ref="B5:E5"/>
    <mergeCell ref="H5:K5"/>
    <mergeCell ref="A21:K21"/>
    <mergeCell ref="B7:E7"/>
    <mergeCell ref="H7:K7"/>
    <mergeCell ref="A8:K8"/>
    <mergeCell ref="A17:K17"/>
    <mergeCell ref="A31:K31"/>
    <mergeCell ref="A46:K46"/>
    <mergeCell ref="A48:K48"/>
    <mergeCell ref="B49:D49"/>
    <mergeCell ref="B50:D50"/>
    <mergeCell ref="A35:E35"/>
    <mergeCell ref="G35:K35"/>
    <mergeCell ref="A43:K43"/>
    <mergeCell ref="J44:K44"/>
    <mergeCell ref="G45:H45"/>
    <mergeCell ref="H37:K37"/>
    <mergeCell ref="H38:K38"/>
  </mergeCells>
  <pageMargins left="0.2" right="0.16" top="0.28000000000000003" bottom="0.31" header="0.26" footer="0.31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 2022 Master</vt:lpstr>
      <vt:lpstr>'Annuals 2022 Master'!Print_Area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Microsoft Office User</cp:lastModifiedBy>
  <cp:lastPrinted>2023-02-03T21:14:39Z</cp:lastPrinted>
  <dcterms:created xsi:type="dcterms:W3CDTF">2013-04-19T19:56:21Z</dcterms:created>
  <dcterms:modified xsi:type="dcterms:W3CDTF">2023-02-27T13:54:51Z</dcterms:modified>
</cp:coreProperties>
</file>