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leyw\Documents\Excel Files\"/>
    </mc:Choice>
  </mc:AlternateContent>
  <xr:revisionPtr revIDLastSave="0" documentId="13_ncr:1_{E448EC7C-E902-4970-BBFA-8DEF96E81AD8}" xr6:coauthVersionLast="47" xr6:coauthVersionMax="47" xr10:uidLastSave="{00000000-0000-0000-0000-000000000000}"/>
  <bookViews>
    <workbookView xWindow="28680" yWindow="-120" windowWidth="29040" windowHeight="15720" xr2:uid="{B32A61F8-E00B-414B-952B-0EB19B1A34C6}"/>
  </bookViews>
  <sheets>
    <sheet name="matthewsbookscom-shoppingcart (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4" i="1"/>
  <c r="A5" i="1"/>
  <c r="A11" i="1"/>
  <c r="A34" i="1"/>
  <c r="A7" i="1"/>
  <c r="A22" i="1"/>
  <c r="A28" i="1"/>
  <c r="A24" i="1"/>
  <c r="A29" i="1"/>
  <c r="A26" i="1"/>
  <c r="A23" i="1"/>
  <c r="A30" i="1"/>
  <c r="A25" i="1"/>
  <c r="A9" i="1"/>
  <c r="A27" i="1"/>
  <c r="A17" i="1"/>
  <c r="A12" i="1"/>
  <c r="A14" i="1"/>
  <c r="A6" i="1"/>
  <c r="A20" i="1"/>
  <c r="A19" i="1"/>
  <c r="A18" i="1"/>
  <c r="A21" i="1"/>
  <c r="A35" i="1"/>
  <c r="A31" i="1"/>
  <c r="A8" i="1"/>
  <c r="A13" i="1"/>
  <c r="A16" i="1"/>
  <c r="A3" i="1"/>
  <c r="A2" i="1"/>
  <c r="A15" i="1"/>
  <c r="A33" i="1"/>
  <c r="A10" i="1"/>
</calcChain>
</file>

<file path=xl/sharedStrings.xml><?xml version="1.0" encoding="utf-8"?>
<sst xmlns="http://schemas.openxmlformats.org/spreadsheetml/2006/main" count="181" uniqueCount="94">
  <si>
    <t>ISBN13</t>
  </si>
  <si>
    <t>Author</t>
  </si>
  <si>
    <t>Name</t>
  </si>
  <si>
    <t>Publisher</t>
  </si>
  <si>
    <t>Price</t>
  </si>
  <si>
    <t>Edition</t>
  </si>
  <si>
    <t>Copyright</t>
  </si>
  <si>
    <t>Cohen, Howard A. MD, FACC</t>
  </si>
  <si>
    <t>Transradial Access: Techniques for Diagnostic Angiography and Percutaneous Intervention</t>
  </si>
  <si>
    <t>Cardiotext</t>
  </si>
  <si>
    <t>Hardcover</t>
  </si>
  <si>
    <t>Friedman, P</t>
  </si>
  <si>
    <t>Case-Based Approach to Pacemakers, ICDs, and Cardiac Resynchronization: Volume 2: Advanced Questions for Examination Review and Clinical Practice. Revised</t>
  </si>
  <si>
    <t>Softcover</t>
  </si>
  <si>
    <t>Friedman, Paul A. MD</t>
  </si>
  <si>
    <t>Case-Based Approach to Pacemakers, ICDs, and Cardiac Resynchronization: Volume 3: Questions for Examination Review and Clinical Practice</t>
  </si>
  <si>
    <t>Garcia, Miguel A. Barrero</t>
  </si>
  <si>
    <t>Electrophysiology for Clinicians</t>
  </si>
  <si>
    <t>Hayes, David L. MD</t>
  </si>
  <si>
    <t>Understanding Your Pacemaker or Defibrillator: What Patients and Families Need to Know</t>
  </si>
  <si>
    <t>Mercan, A. Sukru MD</t>
  </si>
  <si>
    <t>Congenital Heart Disease: A Surgical Color Atlas</t>
  </si>
  <si>
    <t>Kacharava, Andro G. MD, PhD</t>
  </si>
  <si>
    <t>Pocket Guide to Diagnostic Cardiac Catheterization</t>
  </si>
  <si>
    <t>Macle, Laurent MD</t>
  </si>
  <si>
    <t>Pulmonary Vein Recordings: A Practical Guide to the Mapping and Ablation of Atrial Fibrillation</t>
  </si>
  <si>
    <t>Podrid, Philip MD</t>
  </si>
  <si>
    <t>Podrid's Real-World ECGs: A Master's Approach to the Art and Practice of Clinical ECG Interpretation. The Basics</t>
  </si>
  <si>
    <t>Podrid's Real-World ECGs: Arrhythmias--Part A: Core Cases</t>
  </si>
  <si>
    <t>Podria, Philip MD</t>
  </si>
  <si>
    <t>Podrid's Real-World ECGs: A Master's Approach to the Art and Practice of Clinical ECG Interpretation. Myocardial Abnormalities</t>
  </si>
  <si>
    <t>Podrid, Phillip</t>
  </si>
  <si>
    <t>Real-World ECGs: Narrow and Wide Complex Tachycardias</t>
  </si>
  <si>
    <t>Podrid's Real-World ECGs: A Master's Approach to the Art and Practice of Clinical ECG Interpretation: Paced Rhythms, Congenital Abnormalities, Electrolyte Disturbances, and More</t>
  </si>
  <si>
    <t>Shenasa, Mohammad</t>
  </si>
  <si>
    <t>ECG Handbook of Contemporary Challenges</t>
  </si>
  <si>
    <t>Sra, Jasbir S. MD</t>
  </si>
  <si>
    <t>Practical Electrophysiology</t>
  </si>
  <si>
    <t>Wellens, Hein</t>
  </si>
  <si>
    <t>Josephson School: A Legacy of Important Contributions to Electrophysiology</t>
  </si>
  <si>
    <t>Abedin, Zainul MD</t>
  </si>
  <si>
    <t>Essential Cardiac Electrophysiology: The Self-Assessment Approach</t>
  </si>
  <si>
    <t>Al-Ahmad, Amin MD</t>
  </si>
  <si>
    <t>Hands-On Ablation: The Experts' Approach. Text with Access Code</t>
  </si>
  <si>
    <t>Andrade, Jason G. MD</t>
  </si>
  <si>
    <t>Clinical Cardiac Electrophysiology Handbook</t>
  </si>
  <si>
    <t>Bogun, Frank M. MD</t>
  </si>
  <si>
    <t>Origins of Ventricular Arrythmias: Using the ECG as a Key Tool for Localization</t>
  </si>
  <si>
    <t>Bogun, Frank M.</t>
  </si>
  <si>
    <t>Origins of Ventricular Arrhythmias: Using the ECG as a Key Tool for Localization</t>
  </si>
  <si>
    <t>Origins of Venticular Arrhythmias: Using the ECG as a Key Tool for Localization</t>
  </si>
  <si>
    <t>d'Avila, Andre</t>
  </si>
  <si>
    <t>Percutaneous Epicardial Interventions: A Guide for Cardiac Electrophysiologists</t>
  </si>
  <si>
    <t>Hayes, David L</t>
  </si>
  <si>
    <t>Workbook of Diagnostics for Cardiac Implantable Devices</t>
  </si>
  <si>
    <t>Klein, George</t>
  </si>
  <si>
    <t>Strategies for ECG Arrhythmia Diagnosis: Breaking Down Complexity</t>
  </si>
  <si>
    <t>Klein, George J.</t>
  </si>
  <si>
    <t>ECG and Intracardiac Tracings: A Toolkit Approach for Analyzing Arrhythmias</t>
  </si>
  <si>
    <t>Razminia, Mansour MD</t>
  </si>
  <si>
    <t>Fluoroscopy Reduction Techniques for Catheter Ablation of Cardiac Arrhythmias</t>
  </si>
  <si>
    <t>Intracardiac Echocardiography: A Handbook for Electrophysiologists</t>
  </si>
  <si>
    <t>Cha, Yong-Mei</t>
  </si>
  <si>
    <t>Cardiac Lead Extraction: A Case-Based Contemporary Approach with ebook access</t>
  </si>
  <si>
    <t>Ho, S. Yen PhD, FRCPath</t>
  </si>
  <si>
    <t>Anatomy for Cardiac Electrophysiologists: A Practical Handbook</t>
  </si>
  <si>
    <t>Damiano, Ralph J. Jr., MD</t>
  </si>
  <si>
    <t>Interventional Cardiac Electrophysiology: A Multidisciplinary Approach</t>
  </si>
  <si>
    <t>Thakur, Ranjan MD</t>
  </si>
  <si>
    <t>Transseptal Catheterization and Interventions</t>
  </si>
  <si>
    <t>Wit, Andrew L. PhD</t>
  </si>
  <si>
    <t>Electrophysiological Foundations of Cardiac Arrhythmias: A Bridge Between Basic Mechanisms and Clinical Electrophysiology</t>
  </si>
  <si>
    <t>Disc</t>
  </si>
  <si>
    <t>Price w/Disc.</t>
  </si>
  <si>
    <t>Binding</t>
  </si>
  <si>
    <t>45</t>
  </si>
  <si>
    <t>6</t>
  </si>
  <si>
    <t>50</t>
  </si>
  <si>
    <t>24</t>
  </si>
  <si>
    <t>75</t>
  </si>
  <si>
    <t>3</t>
  </si>
  <si>
    <t>1</t>
  </si>
  <si>
    <t>25</t>
  </si>
  <si>
    <t>5</t>
  </si>
  <si>
    <t>2</t>
  </si>
  <si>
    <t>100</t>
  </si>
  <si>
    <t>10</t>
  </si>
  <si>
    <t>9</t>
  </si>
  <si>
    <t>99</t>
  </si>
  <si>
    <t>73</t>
  </si>
  <si>
    <t>4</t>
  </si>
  <si>
    <t>20</t>
  </si>
  <si>
    <t>Qty Avail</t>
  </si>
  <si>
    <t>Real World ECGs: A Master's Approach to the Art and Practice of Clinical ECG Interpretation. Conduction Abnormalities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</si>
</sst>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19" fillId="0" borderId="0" xfId="0" applyFont="1"/>
    <xf numFmtId="0" fontId="16" fillId="33" borderId="0" xfId="0" applyFont="1" applyFill="1"/>
    <xf numFmtId="0" fontId="18" fillId="33" borderId="0" xfId="0" applyFont="1" applyFill="1"/>
    <xf numFmtId="44" fontId="16" fillId="33" borderId="0" xfId="1" applyFont="1" applyFill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B4A1-0D7E-4044-AA9E-EE137B8DA439}">
  <dimension ref="A1:K35"/>
  <sheetViews>
    <sheetView tabSelected="1" workbookViewId="0">
      <selection activeCell="A2" sqref="A2"/>
    </sheetView>
  </sheetViews>
  <sheetFormatPr defaultRowHeight="15" x14ac:dyDescent="0.25"/>
  <cols>
    <col min="1" max="1" width="14.140625" bestFit="1" customWidth="1"/>
    <col min="2" max="2" width="27.42578125" bestFit="1" customWidth="1"/>
    <col min="3" max="3" width="161.85546875" bestFit="1" customWidth="1"/>
    <col min="4" max="4" width="9.85546875" bestFit="1" customWidth="1"/>
    <col min="7" max="7" width="12.140625" bestFit="1" customWidth="1"/>
    <col min="8" max="8" width="10" style="6" customWidth="1"/>
    <col min="9" max="9" width="10" customWidth="1"/>
    <col min="10" max="10" width="12.42578125" style="6" bestFit="1" customWidth="1"/>
    <col min="11" max="11" width="8.85546875" style="2" bestFit="1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6</v>
      </c>
      <c r="G1" s="3" t="s">
        <v>74</v>
      </c>
      <c r="H1" s="5" t="s">
        <v>4</v>
      </c>
      <c r="I1" s="3" t="s">
        <v>72</v>
      </c>
      <c r="J1" s="5" t="s">
        <v>73</v>
      </c>
      <c r="K1" s="4" t="s">
        <v>92</v>
      </c>
    </row>
    <row r="2" spans="1:11" x14ac:dyDescent="0.25">
      <c r="A2" t="str">
        <f>T("9780979016448")</f>
        <v>9780979016448</v>
      </c>
      <c r="B2" t="s">
        <v>64</v>
      </c>
      <c r="C2" t="s">
        <v>65</v>
      </c>
      <c r="D2" t="s">
        <v>9</v>
      </c>
      <c r="E2">
        <v>1</v>
      </c>
      <c r="F2">
        <v>2012</v>
      </c>
      <c r="G2" t="s">
        <v>13</v>
      </c>
      <c r="H2" s="6">
        <v>145</v>
      </c>
      <c r="I2" s="1">
        <v>0.5</v>
      </c>
      <c r="J2" s="6">
        <v>72.5</v>
      </c>
      <c r="K2" s="2" t="s">
        <v>76</v>
      </c>
    </row>
    <row r="3" spans="1:11" x14ac:dyDescent="0.25">
      <c r="A3" t="str">
        <f>T("9781942909545")</f>
        <v>9781942909545</v>
      </c>
      <c r="B3" t="s">
        <v>62</v>
      </c>
      <c r="C3" t="s">
        <v>63</v>
      </c>
      <c r="D3" t="s">
        <v>9</v>
      </c>
      <c r="E3">
        <v>1</v>
      </c>
      <c r="F3">
        <v>2021</v>
      </c>
      <c r="G3" t="s">
        <v>13</v>
      </c>
      <c r="H3" s="6">
        <v>195</v>
      </c>
      <c r="I3" s="1">
        <v>0.5</v>
      </c>
      <c r="J3" s="6">
        <v>97.5</v>
      </c>
      <c r="K3" s="2" t="s">
        <v>84</v>
      </c>
    </row>
    <row r="4" spans="1:11" x14ac:dyDescent="0.25">
      <c r="A4" t="str">
        <f>T("9781935395829")</f>
        <v>9781935395829</v>
      </c>
      <c r="B4" t="s">
        <v>11</v>
      </c>
      <c r="C4" t="s">
        <v>12</v>
      </c>
      <c r="D4" t="s">
        <v>9</v>
      </c>
      <c r="E4">
        <v>1</v>
      </c>
      <c r="F4">
        <v>2011</v>
      </c>
      <c r="G4" t="s">
        <v>13</v>
      </c>
      <c r="H4" s="6">
        <v>105</v>
      </c>
      <c r="I4" s="1">
        <v>0.5</v>
      </c>
      <c r="J4" s="6">
        <v>52.5</v>
      </c>
      <c r="K4" s="2" t="s">
        <v>84</v>
      </c>
    </row>
    <row r="5" spans="1:11" x14ac:dyDescent="0.25">
      <c r="A5" t="str">
        <f>T("9781935395911")</f>
        <v>9781935395911</v>
      </c>
      <c r="B5" t="s">
        <v>14</v>
      </c>
      <c r="C5" t="s">
        <v>15</v>
      </c>
      <c r="D5" t="s">
        <v>9</v>
      </c>
      <c r="E5">
        <v>1</v>
      </c>
      <c r="F5">
        <v>2016</v>
      </c>
      <c r="G5" t="s">
        <v>13</v>
      </c>
      <c r="H5" s="6">
        <v>165</v>
      </c>
      <c r="I5" s="1">
        <v>0.5</v>
      </c>
      <c r="J5" s="6">
        <v>82.5</v>
      </c>
      <c r="K5" s="2" t="s">
        <v>84</v>
      </c>
    </row>
    <row r="6" spans="1:11" x14ac:dyDescent="0.25">
      <c r="A6" t="str">
        <f>T("9781942909347")</f>
        <v>9781942909347</v>
      </c>
      <c r="B6" t="s">
        <v>44</v>
      </c>
      <c r="C6" t="s">
        <v>45</v>
      </c>
      <c r="D6" t="s">
        <v>9</v>
      </c>
      <c r="E6">
        <v>2</v>
      </c>
      <c r="F6">
        <v>2020</v>
      </c>
      <c r="G6" t="s">
        <v>13</v>
      </c>
      <c r="H6" s="6">
        <v>99</v>
      </c>
      <c r="I6" s="1">
        <v>0.5</v>
      </c>
      <c r="J6" s="6">
        <v>49.5</v>
      </c>
      <c r="K6" s="2" t="s">
        <v>86</v>
      </c>
    </row>
    <row r="7" spans="1:11" x14ac:dyDescent="0.25">
      <c r="A7" t="str">
        <f>T("9781935395904")</f>
        <v>9781935395904</v>
      </c>
      <c r="B7" t="s">
        <v>20</v>
      </c>
      <c r="C7" t="s">
        <v>21</v>
      </c>
      <c r="D7" t="s">
        <v>9</v>
      </c>
      <c r="E7">
        <v>1</v>
      </c>
      <c r="F7">
        <v>2015</v>
      </c>
      <c r="G7" t="s">
        <v>10</v>
      </c>
      <c r="H7" s="6">
        <v>219</v>
      </c>
      <c r="I7" s="1">
        <v>0.5</v>
      </c>
      <c r="J7" s="6">
        <v>109.5</v>
      </c>
      <c r="K7" s="2" t="s">
        <v>77</v>
      </c>
    </row>
    <row r="8" spans="1:11" x14ac:dyDescent="0.25">
      <c r="A8" t="str">
        <f>T("9781942909255")</f>
        <v>9781942909255</v>
      </c>
      <c r="B8" t="s">
        <v>57</v>
      </c>
      <c r="C8" t="s">
        <v>58</v>
      </c>
      <c r="D8" t="s">
        <v>9</v>
      </c>
      <c r="E8">
        <v>1</v>
      </c>
      <c r="F8">
        <v>2018</v>
      </c>
      <c r="G8" t="s">
        <v>13</v>
      </c>
      <c r="H8" s="6">
        <v>115</v>
      </c>
      <c r="I8" s="1">
        <v>0.5</v>
      </c>
      <c r="J8" s="6">
        <v>57.5</v>
      </c>
      <c r="K8" s="2" t="s">
        <v>88</v>
      </c>
    </row>
    <row r="9" spans="1:11" x14ac:dyDescent="0.25">
      <c r="A9" t="str">
        <f>T("9781935395881")</f>
        <v>9781935395881</v>
      </c>
      <c r="B9" t="s">
        <v>34</v>
      </c>
      <c r="C9" t="s">
        <v>35</v>
      </c>
      <c r="D9" t="s">
        <v>9</v>
      </c>
      <c r="E9">
        <v>1</v>
      </c>
      <c r="F9">
        <v>2015</v>
      </c>
      <c r="G9" t="s">
        <v>13</v>
      </c>
      <c r="H9" s="6">
        <v>129</v>
      </c>
      <c r="I9" s="1">
        <v>0.5</v>
      </c>
      <c r="J9" s="6">
        <v>64.5</v>
      </c>
      <c r="K9" s="2" t="s">
        <v>86</v>
      </c>
    </row>
    <row r="10" spans="1:11" x14ac:dyDescent="0.25">
      <c r="A10" t="str">
        <f>T("9780979016455")</f>
        <v>9780979016455</v>
      </c>
      <c r="B10" t="s">
        <v>70</v>
      </c>
      <c r="C10" t="s">
        <v>71</v>
      </c>
      <c r="D10" t="s">
        <v>9</v>
      </c>
      <c r="E10">
        <v>1</v>
      </c>
      <c r="F10">
        <v>2017</v>
      </c>
      <c r="G10" t="s">
        <v>10</v>
      </c>
      <c r="H10" s="6">
        <v>259</v>
      </c>
      <c r="I10" s="1">
        <v>0.5</v>
      </c>
      <c r="J10" s="6">
        <v>207.2</v>
      </c>
      <c r="K10" s="2" t="s">
        <v>77</v>
      </c>
    </row>
    <row r="11" spans="1:11" x14ac:dyDescent="0.25">
      <c r="A11" t="str">
        <f>T("9781935395140")</f>
        <v>9781935395140</v>
      </c>
      <c r="B11" t="s">
        <v>16</v>
      </c>
      <c r="C11" t="s">
        <v>17</v>
      </c>
      <c r="D11" t="s">
        <v>9</v>
      </c>
      <c r="E11">
        <v>1</v>
      </c>
      <c r="F11">
        <v>2011</v>
      </c>
      <c r="G11" t="s">
        <v>13</v>
      </c>
      <c r="H11" s="6">
        <v>89</v>
      </c>
      <c r="I11" s="1">
        <v>0.5</v>
      </c>
      <c r="J11" s="6">
        <v>44.5</v>
      </c>
      <c r="K11" s="2" t="s">
        <v>85</v>
      </c>
    </row>
    <row r="12" spans="1:11" x14ac:dyDescent="0.25">
      <c r="A12" t="str">
        <f>T("9781942909293")</f>
        <v>9781942909293</v>
      </c>
      <c r="B12" t="s">
        <v>40</v>
      </c>
      <c r="C12" t="s">
        <v>41</v>
      </c>
      <c r="D12" t="s">
        <v>9</v>
      </c>
      <c r="E12">
        <v>3</v>
      </c>
      <c r="F12">
        <v>2020</v>
      </c>
      <c r="G12" t="s">
        <v>13</v>
      </c>
      <c r="H12" s="6">
        <v>139</v>
      </c>
      <c r="I12" s="1">
        <v>0.5</v>
      </c>
      <c r="J12" s="6">
        <v>69.5</v>
      </c>
      <c r="K12" s="2" t="s">
        <v>77</v>
      </c>
    </row>
    <row r="13" spans="1:11" x14ac:dyDescent="0.25">
      <c r="A13" t="str">
        <f>T("9781942909309")</f>
        <v>9781942909309</v>
      </c>
      <c r="B13" t="s">
        <v>59</v>
      </c>
      <c r="C13" t="s">
        <v>60</v>
      </c>
      <c r="D13" t="s">
        <v>9</v>
      </c>
      <c r="E13">
        <v>1</v>
      </c>
      <c r="F13">
        <v>2019</v>
      </c>
      <c r="G13" t="s">
        <v>13</v>
      </c>
      <c r="H13" s="6">
        <v>115</v>
      </c>
      <c r="I13" s="1">
        <v>0.5</v>
      </c>
      <c r="J13" s="6">
        <v>57.5</v>
      </c>
      <c r="K13" s="2" t="s">
        <v>90</v>
      </c>
    </row>
    <row r="14" spans="1:11" x14ac:dyDescent="0.25">
      <c r="A14" t="str">
        <f>T("9781942909408")</f>
        <v>9781942909408</v>
      </c>
      <c r="B14" t="s">
        <v>42</v>
      </c>
      <c r="C14" t="s">
        <v>43</v>
      </c>
      <c r="D14" t="s">
        <v>9</v>
      </c>
      <c r="E14">
        <v>3</v>
      </c>
      <c r="F14">
        <v>2023</v>
      </c>
      <c r="G14" t="s">
        <v>13</v>
      </c>
      <c r="H14" s="6">
        <v>299</v>
      </c>
      <c r="I14" s="1">
        <v>0.5</v>
      </c>
      <c r="J14" s="6">
        <v>149.5</v>
      </c>
      <c r="K14" s="2" t="s">
        <v>81</v>
      </c>
    </row>
    <row r="15" spans="1:11" x14ac:dyDescent="0.25">
      <c r="A15" t="str">
        <f>T("9780979016486")</f>
        <v>9780979016486</v>
      </c>
      <c r="B15" t="s">
        <v>66</v>
      </c>
      <c r="C15" t="s">
        <v>67</v>
      </c>
      <c r="D15" t="s">
        <v>9</v>
      </c>
      <c r="E15">
        <v>1</v>
      </c>
      <c r="F15">
        <v>2015</v>
      </c>
      <c r="G15" t="s">
        <v>10</v>
      </c>
      <c r="H15" s="6">
        <v>329</v>
      </c>
      <c r="I15" s="1">
        <v>0.5</v>
      </c>
      <c r="J15" s="6">
        <v>164.5</v>
      </c>
      <c r="K15" s="2" t="s">
        <v>78</v>
      </c>
    </row>
    <row r="16" spans="1:11" x14ac:dyDescent="0.25">
      <c r="A16" t="str">
        <f>T("9781942909392")</f>
        <v>9781942909392</v>
      </c>
      <c r="B16" t="s">
        <v>59</v>
      </c>
      <c r="C16" t="s">
        <v>61</v>
      </c>
      <c r="D16" t="s">
        <v>9</v>
      </c>
      <c r="E16">
        <v>1</v>
      </c>
      <c r="F16">
        <v>2022</v>
      </c>
      <c r="G16" t="s">
        <v>13</v>
      </c>
      <c r="H16" s="6">
        <v>165</v>
      </c>
      <c r="I16" s="1">
        <v>0.5</v>
      </c>
      <c r="J16" s="6">
        <v>82.5</v>
      </c>
      <c r="K16" s="2" t="s">
        <v>81</v>
      </c>
    </row>
    <row r="17" spans="1:11" x14ac:dyDescent="0.25">
      <c r="A17" t="str">
        <f>T("9781935395348")</f>
        <v>9781935395348</v>
      </c>
      <c r="B17" t="s">
        <v>38</v>
      </c>
      <c r="C17" t="s">
        <v>39</v>
      </c>
      <c r="D17" t="s">
        <v>9</v>
      </c>
      <c r="E17">
        <v>1</v>
      </c>
      <c r="F17">
        <v>2015</v>
      </c>
      <c r="G17" t="s">
        <v>10</v>
      </c>
      <c r="H17" s="6">
        <v>249</v>
      </c>
      <c r="I17" s="1">
        <v>0.5</v>
      </c>
      <c r="J17" s="6">
        <v>124.5</v>
      </c>
      <c r="K17" s="2" t="s">
        <v>84</v>
      </c>
    </row>
    <row r="18" spans="1:11" x14ac:dyDescent="0.25">
      <c r="A18" t="str">
        <f>T("9781942909415")</f>
        <v>9781942909415</v>
      </c>
      <c r="B18" t="s">
        <v>46</v>
      </c>
      <c r="C18" t="s">
        <v>50</v>
      </c>
      <c r="D18" t="s">
        <v>9</v>
      </c>
      <c r="E18">
        <v>1</v>
      </c>
      <c r="F18">
        <v>2020</v>
      </c>
      <c r="G18" t="s">
        <v>13</v>
      </c>
      <c r="H18" s="6">
        <v>109</v>
      </c>
      <c r="I18" s="1">
        <v>0.5</v>
      </c>
      <c r="J18" s="6">
        <v>54.5</v>
      </c>
      <c r="K18" s="2" t="s">
        <v>87</v>
      </c>
    </row>
    <row r="19" spans="1:11" x14ac:dyDescent="0.25">
      <c r="A19" t="str">
        <f>T("9781942909262")</f>
        <v>9781942909262</v>
      </c>
      <c r="B19" t="s">
        <v>48</v>
      </c>
      <c r="C19" t="s">
        <v>49</v>
      </c>
      <c r="D19" t="s">
        <v>9</v>
      </c>
      <c r="E19">
        <v>1</v>
      </c>
      <c r="F19">
        <v>2024</v>
      </c>
      <c r="G19" t="s">
        <v>13</v>
      </c>
      <c r="H19" s="6">
        <v>109</v>
      </c>
      <c r="I19" s="1">
        <v>0.5</v>
      </c>
      <c r="J19" s="6">
        <v>54.5</v>
      </c>
      <c r="K19" s="2" t="s">
        <v>89</v>
      </c>
    </row>
    <row r="20" spans="1:11" x14ac:dyDescent="0.25">
      <c r="A20" t="str">
        <f>T("9781942909224")</f>
        <v>9781942909224</v>
      </c>
      <c r="B20" t="s">
        <v>46</v>
      </c>
      <c r="C20" t="s">
        <v>47</v>
      </c>
      <c r="D20" t="s">
        <v>9</v>
      </c>
      <c r="E20">
        <v>1</v>
      </c>
      <c r="F20">
        <v>2018</v>
      </c>
      <c r="G20" t="s">
        <v>13</v>
      </c>
      <c r="H20" s="6">
        <v>109</v>
      </c>
      <c r="I20" s="1">
        <v>0.5</v>
      </c>
      <c r="J20" s="6">
        <v>54.5</v>
      </c>
      <c r="K20" s="2" t="s">
        <v>87</v>
      </c>
    </row>
    <row r="21" spans="1:11" x14ac:dyDescent="0.25">
      <c r="A21" t="str">
        <f>T("9781942909316")</f>
        <v>9781942909316</v>
      </c>
      <c r="B21" t="s">
        <v>51</v>
      </c>
      <c r="C21" t="s">
        <v>52</v>
      </c>
      <c r="D21" t="s">
        <v>9</v>
      </c>
      <c r="E21">
        <v>1</v>
      </c>
      <c r="F21">
        <v>2020</v>
      </c>
      <c r="G21" t="s">
        <v>10</v>
      </c>
      <c r="H21" s="6">
        <v>179</v>
      </c>
      <c r="I21" s="1">
        <v>0.5</v>
      </c>
      <c r="J21" s="6">
        <v>89.5</v>
      </c>
      <c r="K21" s="2" t="s">
        <v>91</v>
      </c>
    </row>
    <row r="22" spans="1:11" x14ac:dyDescent="0.25">
      <c r="A22" t="str">
        <f>T("9781935395355")</f>
        <v>9781935395355</v>
      </c>
      <c r="B22" t="s">
        <v>22</v>
      </c>
      <c r="C22" t="s">
        <v>23</v>
      </c>
      <c r="D22" t="s">
        <v>9</v>
      </c>
      <c r="E22">
        <v>1</v>
      </c>
      <c r="F22">
        <v>2016</v>
      </c>
      <c r="G22" t="s">
        <v>13</v>
      </c>
      <c r="H22" s="6">
        <v>79</v>
      </c>
      <c r="I22" s="1">
        <v>0.5</v>
      </c>
      <c r="J22" s="6">
        <v>39.5</v>
      </c>
      <c r="K22" s="2" t="s">
        <v>80</v>
      </c>
    </row>
    <row r="23" spans="1:11" x14ac:dyDescent="0.25">
      <c r="A23" t="str">
        <f>T("9781935395034")</f>
        <v>9781935395034</v>
      </c>
      <c r="B23" t="s">
        <v>29</v>
      </c>
      <c r="C23" t="s">
        <v>30</v>
      </c>
      <c r="D23" t="s">
        <v>9</v>
      </c>
      <c r="E23">
        <v>1</v>
      </c>
      <c r="F23">
        <v>2013</v>
      </c>
      <c r="G23" t="s">
        <v>13</v>
      </c>
      <c r="H23" s="6">
        <v>99</v>
      </c>
      <c r="I23" s="1">
        <v>0.5</v>
      </c>
      <c r="J23" s="6">
        <v>49.5</v>
      </c>
      <c r="K23" s="2" t="s">
        <v>80</v>
      </c>
    </row>
    <row r="24" spans="1:11" x14ac:dyDescent="0.25">
      <c r="A24" t="str">
        <f>T("9781935395003")</f>
        <v>9781935395003</v>
      </c>
      <c r="B24" t="s">
        <v>26</v>
      </c>
      <c r="C24" t="s">
        <v>27</v>
      </c>
      <c r="D24" t="s">
        <v>9</v>
      </c>
      <c r="E24">
        <v>1</v>
      </c>
      <c r="F24">
        <v>2013</v>
      </c>
      <c r="G24" t="s">
        <v>13</v>
      </c>
      <c r="H24" s="6">
        <v>99</v>
      </c>
      <c r="I24" s="1">
        <v>0.5</v>
      </c>
      <c r="J24" s="6">
        <v>49.5</v>
      </c>
      <c r="K24" s="2" t="s">
        <v>79</v>
      </c>
    </row>
    <row r="25" spans="1:11" x14ac:dyDescent="0.25">
      <c r="A25" t="str">
        <f>T("9781935395065")</f>
        <v>9781935395065</v>
      </c>
      <c r="B25" t="s">
        <v>26</v>
      </c>
      <c r="C25" t="s">
        <v>33</v>
      </c>
      <c r="D25" t="s">
        <v>9</v>
      </c>
      <c r="E25">
        <v>1</v>
      </c>
      <c r="F25">
        <v>2016</v>
      </c>
      <c r="G25" t="s">
        <v>13</v>
      </c>
      <c r="H25" s="6">
        <v>145</v>
      </c>
      <c r="I25" s="1">
        <v>0.5</v>
      </c>
      <c r="J25" s="6">
        <v>72.5</v>
      </c>
      <c r="K25" s="2" t="s">
        <v>84</v>
      </c>
    </row>
    <row r="26" spans="1:11" x14ac:dyDescent="0.25">
      <c r="A26" t="str">
        <f>T("9781935395027")</f>
        <v>9781935395027</v>
      </c>
      <c r="B26" t="s">
        <v>26</v>
      </c>
      <c r="C26" t="s">
        <v>28</v>
      </c>
      <c r="D26" t="s">
        <v>9</v>
      </c>
      <c r="E26">
        <v>1</v>
      </c>
      <c r="F26">
        <v>2015</v>
      </c>
      <c r="G26" t="s">
        <v>13</v>
      </c>
      <c r="H26" s="6">
        <v>99</v>
      </c>
      <c r="I26" s="1">
        <v>0.5</v>
      </c>
      <c r="J26" s="6">
        <v>49.5</v>
      </c>
      <c r="K26" s="2" t="s">
        <v>81</v>
      </c>
    </row>
    <row r="27" spans="1:11" x14ac:dyDescent="0.25">
      <c r="A27" t="str">
        <f>T("9781935395171")</f>
        <v>9781935395171</v>
      </c>
      <c r="B27" t="s">
        <v>36</v>
      </c>
      <c r="C27" t="s">
        <v>37</v>
      </c>
      <c r="D27" t="s">
        <v>9</v>
      </c>
      <c r="E27">
        <v>1</v>
      </c>
      <c r="F27">
        <v>2015</v>
      </c>
      <c r="G27" t="s">
        <v>10</v>
      </c>
      <c r="H27" s="6">
        <v>249</v>
      </c>
      <c r="I27" s="1">
        <v>0.5</v>
      </c>
      <c r="J27" s="6">
        <v>124.5</v>
      </c>
      <c r="K27" s="2" t="s">
        <v>84</v>
      </c>
    </row>
    <row r="28" spans="1:11" x14ac:dyDescent="0.25">
      <c r="A28" t="str">
        <f>T("9781935395041")</f>
        <v>9781935395041</v>
      </c>
      <c r="B28" t="s">
        <v>24</v>
      </c>
      <c r="C28" t="s">
        <v>25</v>
      </c>
      <c r="D28" t="s">
        <v>9</v>
      </c>
      <c r="E28">
        <v>3</v>
      </c>
      <c r="F28">
        <v>2014</v>
      </c>
      <c r="G28" t="s">
        <v>13</v>
      </c>
      <c r="H28" s="6">
        <v>109</v>
      </c>
      <c r="I28" s="1">
        <v>0.5</v>
      </c>
      <c r="J28" s="6">
        <v>54.5</v>
      </c>
      <c r="K28" s="2" t="s">
        <v>82</v>
      </c>
    </row>
    <row r="29" spans="1:11" x14ac:dyDescent="0.25">
      <c r="A29" t="str">
        <f>T("9781935395010")</f>
        <v>9781935395010</v>
      </c>
      <c r="B29" t="s">
        <v>26</v>
      </c>
      <c r="C29" t="s">
        <v>93</v>
      </c>
      <c r="D29" t="s">
        <v>9</v>
      </c>
      <c r="E29">
        <v>1</v>
      </c>
      <c r="F29">
        <v>2013</v>
      </c>
      <c r="G29" t="s">
        <v>13</v>
      </c>
      <c r="H29" s="6">
        <v>99</v>
      </c>
      <c r="I29" s="1">
        <v>0.5</v>
      </c>
      <c r="J29" s="6">
        <v>49.5</v>
      </c>
      <c r="K29" s="2" t="s">
        <v>80</v>
      </c>
    </row>
    <row r="30" spans="1:11" x14ac:dyDescent="0.25">
      <c r="A30" t="str">
        <f>T("9781935395058")</f>
        <v>9781935395058</v>
      </c>
      <c r="B30" t="s">
        <v>31</v>
      </c>
      <c r="C30" t="s">
        <v>32</v>
      </c>
      <c r="D30" t="s">
        <v>9</v>
      </c>
      <c r="E30">
        <v>1</v>
      </c>
      <c r="F30">
        <v>2016</v>
      </c>
      <c r="G30" t="s">
        <v>13</v>
      </c>
      <c r="H30" s="6">
        <v>99</v>
      </c>
      <c r="I30" s="1">
        <v>0.5</v>
      </c>
      <c r="J30" s="6">
        <v>49.5</v>
      </c>
      <c r="K30" s="2" t="s">
        <v>83</v>
      </c>
    </row>
    <row r="31" spans="1:11" x14ac:dyDescent="0.25">
      <c r="A31" t="str">
        <f>T("9781942909248")</f>
        <v>9781942909248</v>
      </c>
      <c r="B31" t="s">
        <v>55</v>
      </c>
      <c r="C31" t="s">
        <v>56</v>
      </c>
      <c r="D31" t="s">
        <v>9</v>
      </c>
      <c r="E31">
        <v>1</v>
      </c>
      <c r="F31">
        <v>2018</v>
      </c>
      <c r="G31" t="s">
        <v>13</v>
      </c>
      <c r="H31" s="6">
        <v>139</v>
      </c>
      <c r="I31" s="1">
        <v>0.5</v>
      </c>
      <c r="J31" s="6">
        <v>69.5</v>
      </c>
      <c r="K31" s="2" t="s">
        <v>85</v>
      </c>
    </row>
    <row r="32" spans="1:11" x14ac:dyDescent="0.25">
      <c r="A32" t="str">
        <f>T("9781935395416")</f>
        <v>9781935395416</v>
      </c>
      <c r="B32" t="s">
        <v>7</v>
      </c>
      <c r="C32" t="s">
        <v>8</v>
      </c>
      <c r="D32" t="s">
        <v>9</v>
      </c>
      <c r="E32">
        <v>1</v>
      </c>
      <c r="F32">
        <v>2013</v>
      </c>
      <c r="G32" t="s">
        <v>10</v>
      </c>
      <c r="H32" s="6">
        <v>109</v>
      </c>
      <c r="I32" s="1">
        <v>0.5</v>
      </c>
      <c r="J32" s="6">
        <v>54.5</v>
      </c>
      <c r="K32" s="2" t="s">
        <v>81</v>
      </c>
    </row>
    <row r="33" spans="1:11" x14ac:dyDescent="0.25">
      <c r="A33" t="str">
        <f>T("9780979016417")</f>
        <v>9780979016417</v>
      </c>
      <c r="B33" t="s">
        <v>68</v>
      </c>
      <c r="C33" t="s">
        <v>69</v>
      </c>
      <c r="D33" t="s">
        <v>9</v>
      </c>
      <c r="E33">
        <v>1</v>
      </c>
      <c r="F33">
        <v>2010</v>
      </c>
      <c r="G33" t="s">
        <v>10</v>
      </c>
      <c r="H33" s="6">
        <v>129</v>
      </c>
      <c r="I33" s="1">
        <v>0.5</v>
      </c>
      <c r="J33" s="6">
        <v>64.5</v>
      </c>
      <c r="K33" s="2" t="s">
        <v>75</v>
      </c>
    </row>
    <row r="34" spans="1:11" x14ac:dyDescent="0.25">
      <c r="A34" t="str">
        <f>T("9781935395553")</f>
        <v>9781935395553</v>
      </c>
      <c r="B34" t="s">
        <v>18</v>
      </c>
      <c r="C34" t="s">
        <v>19</v>
      </c>
      <c r="D34" t="s">
        <v>9</v>
      </c>
      <c r="E34">
        <v>1</v>
      </c>
      <c r="F34">
        <v>2012</v>
      </c>
      <c r="G34" t="s">
        <v>13</v>
      </c>
      <c r="H34" s="6">
        <v>21.95</v>
      </c>
      <c r="I34" s="1">
        <v>0.5</v>
      </c>
      <c r="J34" s="6">
        <v>10.98</v>
      </c>
      <c r="K34" s="2" t="s">
        <v>85</v>
      </c>
    </row>
    <row r="35" spans="1:11" x14ac:dyDescent="0.25">
      <c r="A35" t="str">
        <f>T("9781942909385")</f>
        <v>9781942909385</v>
      </c>
      <c r="B35" t="s">
        <v>53</v>
      </c>
      <c r="C35" t="s">
        <v>54</v>
      </c>
      <c r="D35" t="s">
        <v>9</v>
      </c>
      <c r="E35">
        <v>1</v>
      </c>
      <c r="F35">
        <v>2020</v>
      </c>
      <c r="G35" t="s">
        <v>13</v>
      </c>
      <c r="H35" s="6">
        <v>109</v>
      </c>
      <c r="I35" s="1">
        <v>0.5</v>
      </c>
      <c r="J35" s="6">
        <v>54.5</v>
      </c>
      <c r="K35" s="2" t="s">
        <v>85</v>
      </c>
    </row>
  </sheetData>
  <sortState xmlns:xlrd2="http://schemas.microsoft.com/office/spreadsheetml/2017/richdata2" ref="A2:K37">
    <sortCondition ref="C1:C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matthewsbookscom-shoppingcart (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White</dc:creator>
  <cp:lastModifiedBy>ashleyw@mattmccoy.com</cp:lastModifiedBy>
  <dcterms:created xsi:type="dcterms:W3CDTF">2026-02-11T20:08:33Z</dcterms:created>
  <dcterms:modified xsi:type="dcterms:W3CDTF">2026-02-12T21:42:50Z</dcterms:modified>
</cp:coreProperties>
</file>