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ndsynod-my.sharepoint.com/personal/deaconlaura_eandsynod_org/Documents/Communications/Vital Leaders Endowment/"/>
    </mc:Choice>
  </mc:AlternateContent>
  <xr:revisionPtr revIDLastSave="0" documentId="8_{3993FEFF-32D2-43CE-A0CF-B7E9E9C81E7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C33" i="1"/>
  <c r="J14" i="1"/>
  <c r="J13" i="1"/>
  <c r="J12" i="1"/>
  <c r="J11" i="1"/>
  <c r="J10" i="1"/>
  <c r="J9" i="1"/>
  <c r="J8" i="1"/>
  <c r="J7" i="1"/>
  <c r="J6" i="1"/>
  <c r="J5" i="1"/>
  <c r="J4" i="1"/>
  <c r="I23" i="1" l="1"/>
  <c r="I26" i="1" l="1"/>
  <c r="I27" i="1" s="1"/>
  <c r="I29" i="1" s="1"/>
  <c r="D23" i="1"/>
  <c r="D26" i="1" l="1"/>
  <c r="D27" i="1" s="1"/>
  <c r="D29" i="1" s="1"/>
</calcChain>
</file>

<file path=xl/sharedStrings.xml><?xml version="1.0" encoding="utf-8"?>
<sst xmlns="http://schemas.openxmlformats.org/spreadsheetml/2006/main" count="52" uniqueCount="46">
  <si>
    <t>Name:</t>
  </si>
  <si>
    <t>Address:</t>
  </si>
  <si>
    <t>City/ST/Z:</t>
  </si>
  <si>
    <t>Email:</t>
  </si>
  <si>
    <t>Defined Compensation Threshold</t>
  </si>
  <si>
    <t>Defined Compensation Calculators:</t>
  </si>
  <si>
    <t>For those living in a parsonage…</t>
  </si>
  <si>
    <t>Housing (30% of Base Salary)</t>
  </si>
  <si>
    <t>Social Security Off-set (If Provided)</t>
  </si>
  <si>
    <t>Defined Compensation:</t>
  </si>
  <si>
    <t>For those who receive a housing allowance…</t>
  </si>
  <si>
    <t>10% additional Pension Contribution</t>
  </si>
  <si>
    <t xml:space="preserve">Housing </t>
  </si>
  <si>
    <t>Eligible Difference</t>
  </si>
  <si>
    <t>* Base Salary</t>
  </si>
  <si>
    <t>contributions, medical or day-care flexible spending accounts, etc.</t>
  </si>
  <si>
    <t xml:space="preserve">* Base Salary:  </t>
  </si>
  <si>
    <t>This number should be calculated prior to any designation of furnishings/housing allowance or reductions for additional pension</t>
  </si>
  <si>
    <t>Cell Phone:</t>
  </si>
  <si>
    <t>(Place an "x" by your current status)</t>
  </si>
  <si>
    <t>Full Time</t>
  </si>
  <si>
    <t>7/8 time</t>
  </si>
  <si>
    <t>3/4 time</t>
  </si>
  <si>
    <t>5/7 time</t>
  </si>
  <si>
    <t>2/3 time</t>
  </si>
  <si>
    <t>4/7 time</t>
  </si>
  <si>
    <t>1/2 time</t>
  </si>
  <si>
    <t>3/7 time</t>
  </si>
  <si>
    <t>1/3 time</t>
  </si>
  <si>
    <t>2/7 time</t>
  </si>
  <si>
    <t>1/4 time</t>
  </si>
  <si>
    <t>Call Status</t>
  </si>
  <si>
    <t xml:space="preserve">Portico Congregational ID #: </t>
  </si>
  <si>
    <t xml:space="preserve">EaND Synod Vital Leaders Endowment Fund Pension Equity Application </t>
  </si>
  <si>
    <t>For those who are serving less than full time, the threshold is still $60,000</t>
  </si>
  <si>
    <t>For rostered ministers under call in EaND synod during 2025 with a total defined compensation that was less than $60,000</t>
  </si>
  <si>
    <r>
      <t xml:space="preserve">Applications must be received by </t>
    </r>
    <r>
      <rPr>
        <b/>
        <sz val="11"/>
        <color rgb="FFFF0000"/>
        <rFont val="Calibri"/>
        <family val="2"/>
        <scheme val="minor"/>
      </rPr>
      <t>April 30, 2026</t>
    </r>
    <r>
      <rPr>
        <sz val="11"/>
        <color theme="1"/>
        <rFont val="Calibri"/>
        <family val="2"/>
        <scheme val="minor"/>
      </rPr>
      <t>. Completed forms and supporting documentation can be mailed to the synod office. Eastern ND Synod Office, PO Box 2019, Fargo, ND 58107-2019</t>
    </r>
  </si>
  <si>
    <t>Along with this application you must submit a copy of your Portico account summary showing 2025's annual defined compensation figure, name and member number.</t>
  </si>
  <si>
    <t>Months Served in EaND Synod during 2025:</t>
  </si>
  <si>
    <t>I PARTICIPATED IN 2025 SYNOD ASSEMBLY:     Yes           No</t>
  </si>
  <si>
    <t>I PARTICIPATED IN 2025 FALL THEOLOGIAL CONFERENCE:      Yes           No</t>
  </si>
  <si>
    <t>If you did not attend Synod Assembly or Fall Theological, was your absence approved by the bishop?</t>
  </si>
  <si>
    <t xml:space="preserve">DATE OF LAST BOUNDARIES TRAINING: </t>
  </si>
  <si>
    <t xml:space="preserve">If date is prior to 2023, do you intend to participate in training within the next 12 months?          Yes          No </t>
  </si>
  <si>
    <t xml:space="preserve">COMMENTS: </t>
  </si>
  <si>
    <t>Additional Questions: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</si>
</sst>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;;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4" fontId="0" fillId="0" borderId="0" xfId="1" applyFont="1"/>
    <xf numFmtId="44" fontId="7" fillId="0" borderId="0" xfId="1" applyFont="1"/>
    <xf numFmtId="6" fontId="0" fillId="0" borderId="0" xfId="1" applyNumberFormat="1" applyFont="1" applyProtection="1">
      <protection locked="0"/>
    </xf>
    <xf numFmtId="44" fontId="0" fillId="0" borderId="0" xfId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0" xfId="0" applyFont="1"/>
    <xf numFmtId="0" fontId="0" fillId="0" borderId="5" xfId="0" applyBorder="1"/>
    <xf numFmtId="0" fontId="8" fillId="0" borderId="0" xfId="0" applyFont="1"/>
    <xf numFmtId="0" fontId="0" fillId="0" borderId="4" xfId="0" applyBorder="1" applyProtection="1"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0" fontId="5" fillId="0" borderId="0" xfId="0" applyFont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5" xfId="1" applyFont="1" applyBorder="1"/>
    <xf numFmtId="0" fontId="5" fillId="0" borderId="0" xfId="0" applyFont="1" applyAlignment="1" applyProtection="1">
      <alignment horizontal="right"/>
      <protection locked="0"/>
    </xf>
    <xf numFmtId="6" fontId="0" fillId="0" borderId="0" xfId="1" applyNumberFormat="1" applyFont="1" applyBorder="1" applyProtection="1">
      <protection locked="0"/>
    </xf>
    <xf numFmtId="6" fontId="0" fillId="0" borderId="5" xfId="1" applyNumberFormat="1" applyFont="1" applyBorder="1" applyProtection="1">
      <protection locked="0"/>
    </xf>
    <xf numFmtId="44" fontId="7" fillId="0" borderId="5" xfId="1" applyFont="1" applyBorder="1"/>
    <xf numFmtId="44" fontId="0" fillId="0" borderId="9" xfId="1" applyFont="1" applyBorder="1"/>
    <xf numFmtId="0" fontId="7" fillId="2" borderId="0" xfId="0" applyFont="1" applyFill="1" applyAlignment="1">
      <alignment horizontal="right"/>
    </xf>
    <xf numFmtId="44" fontId="7" fillId="2" borderId="0" xfId="1" applyFont="1" applyFill="1" applyBorder="1"/>
    <xf numFmtId="0" fontId="2" fillId="2" borderId="0" xfId="0" applyFont="1" applyFill="1" applyAlignment="1">
      <alignment horizontal="right"/>
    </xf>
    <xf numFmtId="164" fontId="0" fillId="0" borderId="0" xfId="1" applyNumberFormat="1" applyFont="1" applyBorder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1" applyNumberFormat="1" applyFont="1"/>
    <xf numFmtId="0" fontId="9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44" fontId="0" fillId="0" borderId="11" xfId="1" applyFont="1" applyBorder="1"/>
    <xf numFmtId="0" fontId="0" fillId="0" borderId="12" xfId="0" applyBorder="1"/>
    <xf numFmtId="0" fontId="0" fillId="0" borderId="13" xfId="0" applyBorder="1"/>
    <xf numFmtId="0" fontId="7" fillId="2" borderId="0" xfId="0" applyFont="1" applyFill="1" applyAlignment="1">
      <alignment horizontal="center" wrapText="1"/>
    </xf>
    <xf numFmtId="0" fontId="0" fillId="0" borderId="0" xfId="0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Normal="100" workbookViewId="0">
      <selection activeCell="C41" sqref="C41"/>
    </sheetView>
  </sheetViews>
  <sheetFormatPr defaultRowHeight="14.5" x14ac:dyDescent="0.35"/>
  <cols>
    <col min="1" max="1" width="11.7265625" customWidth="1"/>
    <col min="2" max="2" width="3.1796875" customWidth="1"/>
    <col min="3" max="3" width="41.54296875" customWidth="1"/>
    <col min="4" max="4" width="14.7265625" customWidth="1"/>
    <col min="5" max="5" width="4" customWidth="1"/>
    <col min="6" max="6" width="3.453125" customWidth="1"/>
    <col min="7" max="7" width="3.1796875" customWidth="1"/>
    <col min="8" max="8" width="40.26953125" customWidth="1"/>
    <col min="9" max="9" width="15.81640625" customWidth="1"/>
    <col min="10" max="10" width="3.1796875" customWidth="1"/>
  </cols>
  <sheetData>
    <row r="1" spans="1:10" s="40" customFormat="1" ht="26" x14ac:dyDescent="0.6">
      <c r="A1" s="2" t="s">
        <v>33</v>
      </c>
      <c r="B1" s="2"/>
      <c r="D1" s="41"/>
    </row>
    <row r="2" spans="1:10" ht="28.5" x14ac:dyDescent="0.65">
      <c r="A2" s="39" t="s">
        <v>35</v>
      </c>
      <c r="B2" s="1"/>
      <c r="I2" s="36" t="s">
        <v>31</v>
      </c>
    </row>
    <row r="3" spans="1:10" x14ac:dyDescent="0.35">
      <c r="A3" t="s">
        <v>34</v>
      </c>
      <c r="I3" s="34" t="s">
        <v>19</v>
      </c>
    </row>
    <row r="4" spans="1:10" ht="15" customHeight="1" x14ac:dyDescent="0.35">
      <c r="A4" s="48" t="s">
        <v>36</v>
      </c>
      <c r="B4" s="48"/>
      <c r="C4" s="48"/>
      <c r="D4" s="48"/>
      <c r="E4" s="48"/>
      <c r="F4" s="48"/>
      <c r="G4" s="48"/>
      <c r="H4" s="34" t="s">
        <v>20</v>
      </c>
      <c r="I4" s="37"/>
      <c r="J4" s="32">
        <f>1</f>
        <v>1</v>
      </c>
    </row>
    <row r="5" spans="1:10" x14ac:dyDescent="0.35">
      <c r="A5" s="48"/>
      <c r="B5" s="48"/>
      <c r="C5" s="48"/>
      <c r="D5" s="48"/>
      <c r="E5" s="48"/>
      <c r="F5" s="48"/>
      <c r="G5" s="48"/>
      <c r="H5" s="34" t="s">
        <v>21</v>
      </c>
      <c r="I5" s="37"/>
      <c r="J5" s="32">
        <f>7/8</f>
        <v>0.875</v>
      </c>
    </row>
    <row r="6" spans="1:10" x14ac:dyDescent="0.35">
      <c r="A6" s="48"/>
      <c r="B6" s="48"/>
      <c r="C6" s="48"/>
      <c r="D6" s="48"/>
      <c r="E6" s="48"/>
      <c r="F6" s="48"/>
      <c r="G6" s="48"/>
      <c r="H6" s="34" t="s">
        <v>22</v>
      </c>
      <c r="I6" s="37"/>
      <c r="J6" s="32">
        <f>3/4</f>
        <v>0.75</v>
      </c>
    </row>
    <row r="7" spans="1:10" ht="15.5" x14ac:dyDescent="0.35">
      <c r="A7" s="3" t="s">
        <v>0</v>
      </c>
      <c r="B7" s="3"/>
      <c r="C7" s="44"/>
      <c r="D7" s="38"/>
      <c r="H7" s="34" t="s">
        <v>23</v>
      </c>
      <c r="I7" s="37"/>
      <c r="J7" s="32">
        <f>5/7</f>
        <v>0.7142857142857143</v>
      </c>
    </row>
    <row r="8" spans="1:10" ht="15.5" x14ac:dyDescent="0.35">
      <c r="A8" s="3" t="s">
        <v>1</v>
      </c>
      <c r="B8" s="3"/>
      <c r="C8" s="44"/>
      <c r="D8" s="38"/>
      <c r="H8" s="34" t="s">
        <v>24</v>
      </c>
      <c r="I8" s="37"/>
      <c r="J8" s="32">
        <f>2/3</f>
        <v>0.66666666666666663</v>
      </c>
    </row>
    <row r="9" spans="1:10" ht="15.5" x14ac:dyDescent="0.35">
      <c r="A9" s="3" t="s">
        <v>2</v>
      </c>
      <c r="B9" s="3"/>
      <c r="C9" s="44"/>
      <c r="D9" s="46"/>
      <c r="H9" s="34" t="s">
        <v>25</v>
      </c>
      <c r="I9" s="37"/>
      <c r="J9" s="32">
        <f>4/7</f>
        <v>0.5714285714285714</v>
      </c>
    </row>
    <row r="10" spans="1:10" ht="15.5" x14ac:dyDescent="0.35">
      <c r="A10" s="3" t="s">
        <v>3</v>
      </c>
      <c r="B10" s="3"/>
      <c r="C10" s="44"/>
      <c r="D10" s="46"/>
      <c r="H10" s="34" t="s">
        <v>26</v>
      </c>
      <c r="I10" s="37"/>
      <c r="J10" s="32">
        <f>1/2</f>
        <v>0.5</v>
      </c>
    </row>
    <row r="11" spans="1:10" ht="15.5" x14ac:dyDescent="0.35">
      <c r="A11" s="3" t="s">
        <v>18</v>
      </c>
      <c r="B11" s="3"/>
      <c r="C11" s="44"/>
      <c r="D11" s="46"/>
      <c r="H11" s="34" t="s">
        <v>27</v>
      </c>
      <c r="I11" s="37"/>
      <c r="J11" s="32">
        <f>3/7</f>
        <v>0.42857142857142855</v>
      </c>
    </row>
    <row r="12" spans="1:10" ht="15.5" x14ac:dyDescent="0.35">
      <c r="A12" s="3" t="s">
        <v>32</v>
      </c>
      <c r="C12" s="45"/>
      <c r="D12" s="46"/>
      <c r="H12" s="34" t="s">
        <v>28</v>
      </c>
      <c r="I12" s="37"/>
      <c r="J12" s="32">
        <f>1/3</f>
        <v>0.33333333333333331</v>
      </c>
    </row>
    <row r="13" spans="1:10" ht="15.5" x14ac:dyDescent="0.35">
      <c r="A13" s="3" t="s">
        <v>38</v>
      </c>
      <c r="H13" s="34" t="s">
        <v>29</v>
      </c>
      <c r="I13" s="37"/>
      <c r="J13" s="32">
        <f>2/7</f>
        <v>0.2857142857142857</v>
      </c>
    </row>
    <row r="14" spans="1:10" ht="15" customHeight="1" x14ac:dyDescent="0.35">
      <c r="A14" s="47" t="s">
        <v>37</v>
      </c>
      <c r="B14" s="47"/>
      <c r="C14" s="47"/>
      <c r="D14" s="47"/>
      <c r="E14" s="47"/>
      <c r="F14" s="47"/>
      <c r="G14" s="47"/>
      <c r="H14" s="34" t="s">
        <v>30</v>
      </c>
      <c r="I14" s="37"/>
      <c r="J14" s="32">
        <f>1/4</f>
        <v>0.25</v>
      </c>
    </row>
    <row r="15" spans="1:10" x14ac:dyDescent="0.35">
      <c r="A15" s="47"/>
      <c r="B15" s="47"/>
      <c r="C15" s="47"/>
      <c r="D15" s="47"/>
      <c r="E15" s="47"/>
      <c r="F15" s="47"/>
      <c r="G15" s="47"/>
    </row>
    <row r="16" spans="1:10" ht="24" thickBot="1" x14ac:dyDescent="0.6">
      <c r="B16" s="42" t="s">
        <v>5</v>
      </c>
      <c r="C16" s="43"/>
      <c r="D16" s="43"/>
    </row>
    <row r="17" spans="1:10" ht="9" customHeight="1" thickTop="1" x14ac:dyDescent="0.35">
      <c r="B17" s="8"/>
      <c r="C17" s="9"/>
      <c r="D17" s="9"/>
      <c r="E17" s="10"/>
      <c r="G17" s="8"/>
      <c r="H17" s="9"/>
      <c r="I17" s="9"/>
      <c r="J17" s="10"/>
    </row>
    <row r="18" spans="1:10" ht="18.5" x14ac:dyDescent="0.45">
      <c r="B18" s="11"/>
      <c r="C18" s="12" t="s">
        <v>6</v>
      </c>
      <c r="E18" s="13"/>
      <c r="G18" s="11"/>
      <c r="H18" s="12" t="s">
        <v>10</v>
      </c>
      <c r="J18" s="13"/>
    </row>
    <row r="19" spans="1:10" x14ac:dyDescent="0.35">
      <c r="B19" s="11"/>
      <c r="E19" s="13"/>
      <c r="G19" s="11"/>
      <c r="J19" s="13"/>
    </row>
    <row r="20" spans="1:10" ht="15.5" x14ac:dyDescent="0.35">
      <c r="B20" s="11"/>
      <c r="C20" s="3" t="s">
        <v>14</v>
      </c>
      <c r="D20" s="27">
        <v>0</v>
      </c>
      <c r="E20" s="22"/>
      <c r="F20" s="7"/>
      <c r="G20" s="11"/>
      <c r="H20" s="3" t="s">
        <v>14</v>
      </c>
      <c r="I20" s="27">
        <v>0</v>
      </c>
      <c r="J20" s="13"/>
    </row>
    <row r="21" spans="1:10" ht="15.5" x14ac:dyDescent="0.35">
      <c r="B21" s="11"/>
      <c r="C21" s="3" t="s">
        <v>7</v>
      </c>
      <c r="D21" s="27">
        <v>0</v>
      </c>
      <c r="E21" s="22"/>
      <c r="F21" s="7"/>
      <c r="G21" s="11"/>
      <c r="H21" s="3" t="s">
        <v>12</v>
      </c>
      <c r="I21" s="27">
        <v>0</v>
      </c>
      <c r="J21" s="13"/>
    </row>
    <row r="22" spans="1:10" ht="15.5" x14ac:dyDescent="0.35">
      <c r="B22" s="11"/>
      <c r="C22" s="14" t="s">
        <v>8</v>
      </c>
      <c r="D22" s="27">
        <v>0</v>
      </c>
      <c r="E22" s="22"/>
      <c r="F22" s="7"/>
      <c r="G22" s="11"/>
      <c r="H22" s="14" t="s">
        <v>8</v>
      </c>
      <c r="I22" s="27">
        <v>0</v>
      </c>
      <c r="J22" s="13"/>
    </row>
    <row r="23" spans="1:10" ht="15.5" x14ac:dyDescent="0.35">
      <c r="B23" s="11"/>
      <c r="C23" s="18" t="s">
        <v>9</v>
      </c>
      <c r="D23" s="7">
        <f>SUM(D20:D22)</f>
        <v>0</v>
      </c>
      <c r="E23" s="22"/>
      <c r="F23" s="4"/>
      <c r="G23" s="11"/>
      <c r="H23" s="18" t="s">
        <v>9</v>
      </c>
      <c r="I23" s="7">
        <f>SUM(I20:I22)</f>
        <v>0</v>
      </c>
      <c r="J23" s="13"/>
    </row>
    <row r="24" spans="1:10" ht="15.5" x14ac:dyDescent="0.35">
      <c r="B24" s="11"/>
      <c r="C24" s="3"/>
      <c r="E24" s="22"/>
      <c r="F24" s="4"/>
      <c r="G24" s="11"/>
      <c r="H24" s="3"/>
      <c r="J24" s="13"/>
    </row>
    <row r="25" spans="1:10" ht="15.5" x14ac:dyDescent="0.35">
      <c r="B25" s="11"/>
      <c r="C25" s="23" t="s">
        <v>4</v>
      </c>
      <c r="D25" s="24">
        <v>60000</v>
      </c>
      <c r="E25" s="25"/>
      <c r="F25" s="6"/>
      <c r="G25" s="15"/>
      <c r="H25" s="16" t="s">
        <v>4</v>
      </c>
      <c r="I25" s="17">
        <v>60000</v>
      </c>
      <c r="J25" s="13"/>
    </row>
    <row r="26" spans="1:10" ht="15.5" x14ac:dyDescent="0.35">
      <c r="B26" s="11"/>
      <c r="D26" s="31">
        <f>IF(D25-D23&gt;0,D25-D23,0)</f>
        <v>60000</v>
      </c>
      <c r="E26" s="22"/>
      <c r="F26" s="4"/>
      <c r="G26" s="11"/>
      <c r="H26" s="3"/>
      <c r="I26" s="32">
        <f>IF(I25-I23&gt;0,I25-I23,0)</f>
        <v>60000</v>
      </c>
      <c r="J26" s="13"/>
    </row>
    <row r="27" spans="1:10" ht="15.5" x14ac:dyDescent="0.35">
      <c r="B27" s="11"/>
      <c r="C27" s="18" t="s">
        <v>13</v>
      </c>
      <c r="D27" s="4">
        <f>IF(D26=D25,0,D26)</f>
        <v>0</v>
      </c>
      <c r="E27" s="22"/>
      <c r="F27" s="4"/>
      <c r="G27" s="11"/>
      <c r="H27" s="18" t="s">
        <v>13</v>
      </c>
      <c r="I27" s="4">
        <f>IF(I26=I25,0,I26)</f>
        <v>0</v>
      </c>
      <c r="J27" s="13"/>
    </row>
    <row r="28" spans="1:10" x14ac:dyDescent="0.35">
      <c r="B28" s="11"/>
      <c r="D28" s="7"/>
      <c r="E28" s="22"/>
      <c r="F28" s="4"/>
      <c r="G28" s="11"/>
      <c r="J28" s="13"/>
    </row>
    <row r="29" spans="1:10" x14ac:dyDescent="0.35">
      <c r="B29" s="11"/>
      <c r="C29" s="28" t="s">
        <v>11</v>
      </c>
      <c r="D29" s="29">
        <f>IF(D23=0,0,D27*0.1)</f>
        <v>0</v>
      </c>
      <c r="E29" s="26"/>
      <c r="F29" s="5"/>
      <c r="G29" s="11"/>
      <c r="H29" s="30" t="s">
        <v>11</v>
      </c>
      <c r="I29" s="29">
        <f>IF(I23=0,0,I27*0.1)</f>
        <v>0</v>
      </c>
      <c r="J29" s="13"/>
    </row>
    <row r="30" spans="1:10" ht="15" thickBot="1" x14ac:dyDescent="0.4">
      <c r="B30" s="19"/>
      <c r="C30" s="20"/>
      <c r="D30" s="20"/>
      <c r="E30" s="21"/>
      <c r="G30" s="19"/>
      <c r="H30" s="20"/>
      <c r="I30" s="20"/>
      <c r="J30" s="21"/>
    </row>
    <row r="31" spans="1:10" ht="15" thickTop="1" x14ac:dyDescent="0.35">
      <c r="A31" s="33" t="s">
        <v>16</v>
      </c>
      <c r="C31" t="s">
        <v>17</v>
      </c>
    </row>
    <row r="32" spans="1:10" x14ac:dyDescent="0.35">
      <c r="C32" t="s">
        <v>15</v>
      </c>
    </row>
    <row r="33" spans="1:10" x14ac:dyDescent="0.35">
      <c r="C33" s="32" t="str">
        <f>IF(I13="x",D29*J13," ")</f>
        <v xml:space="preserve"> </v>
      </c>
      <c r="D33" s="32"/>
      <c r="E33" s="32"/>
      <c r="F33" s="32"/>
      <c r="G33" s="32"/>
      <c r="H33" s="35" t="str">
        <f>IF(I13="x",I29*J13," ")</f>
        <v xml:space="preserve"> </v>
      </c>
      <c r="I33" s="32"/>
      <c r="J33" s="32"/>
    </row>
    <row r="34" spans="1:10" x14ac:dyDescent="0.35">
      <c r="A34" s="33" t="s">
        <v>45</v>
      </c>
      <c r="C34" s="32"/>
      <c r="D34" s="32"/>
      <c r="E34" s="32"/>
      <c r="F34" s="32"/>
      <c r="G34" s="32"/>
      <c r="H34" s="35"/>
      <c r="I34" s="32"/>
      <c r="J34" s="32"/>
    </row>
    <row r="35" spans="1:10" x14ac:dyDescent="0.35">
      <c r="A35" t="s">
        <v>39</v>
      </c>
    </row>
    <row r="36" spans="1:10" x14ac:dyDescent="0.35">
      <c r="A36" t="s">
        <v>40</v>
      </c>
    </row>
    <row r="37" spans="1:10" x14ac:dyDescent="0.35">
      <c r="A37" t="s">
        <v>41</v>
      </c>
    </row>
    <row r="38" spans="1:10" x14ac:dyDescent="0.35">
      <c r="A38" t="s">
        <v>42</v>
      </c>
    </row>
    <row r="39" spans="1:10" x14ac:dyDescent="0.35">
      <c r="A39" t="s">
        <v>43</v>
      </c>
    </row>
    <row r="40" spans="1:10" x14ac:dyDescent="0.35">
      <c r="A40" t="s">
        <v>44</v>
      </c>
    </row>
  </sheetData>
  <mergeCells count="2">
    <mergeCell ref="A14:G15"/>
    <mergeCell ref="A4:G6"/>
  </mergeCells>
  <pageMargins left="0.25" right="0.25" top="0.75" bottom="0.75" header="0.3" footer="0.3"/>
  <pageSetup scale="9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Rindy</dc:creator>
  <cp:lastModifiedBy>Laura Carson</cp:lastModifiedBy>
  <cp:lastPrinted>2018-11-07T22:31:25Z</cp:lastPrinted>
  <dcterms:created xsi:type="dcterms:W3CDTF">2013-05-23T02:51:22Z</dcterms:created>
  <dcterms:modified xsi:type="dcterms:W3CDTF">2026-01-26T16:36:05Z</dcterms:modified>
</cp:coreProperties>
</file>