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mc:AlternateContent xmlns:mc="http://schemas.openxmlformats.org/markup-compatibility/2006">
    <mc:Choice Requires="x15">
      <x15ac:absPath xmlns:x15ac="http://schemas.microsoft.com/office/spreadsheetml/2010/11/ac" url="C:\Users\samapti\Downloads\"/>
    </mc:Choice>
  </mc:AlternateContent>
  <xr:revisionPtr revIDLastSave="0" documentId="8_{52FC0D9E-13DB-44FD-8199-100807EED3C8}" xr6:coauthVersionLast="47" xr6:coauthVersionMax="47" xr10:uidLastSave="{00000000-0000-0000-0000-000000000000}"/>
  <bookViews>
    <workbookView xWindow="0" yWindow="0" windowWidth="20490" windowHeight="7545" xr2:uid="{00000000-000D-0000-FFFF-FFFF00000000}"/>
  </bookViews>
  <sheets>
    <sheet name="OPPORTUNITIES  " sheetId="5" r:id="rId1"/>
    <sheet name="LIVES " sheetId="6" r:id="rId2"/>
    <sheet name="Calculation Methodology " sheetId="8" r:id="rId3"/>
  </sheets>
  <definedNames>
    <definedName name="_xlnm._FilterDatabase" localSheetId="1" hidden="1">'LIVES '!$A$1:$I$117</definedName>
    <definedName name="_xlnm._FilterDatabase" localSheetId="0" hidden="1">'OPPORTUNITIES  '!$A$1:$N$112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00" i="5" l="1"/>
  <c r="H100" i="5" l="1"/>
  <c r="I100" i="5" s="1"/>
  <c r="H87" i="5" l="1"/>
  <c r="I87" i="5" s="1"/>
  <c r="H83" i="5" l="1"/>
  <c r="I83" i="5" s="1"/>
  <c r="H86" i="5" l="1"/>
  <c r="I86" i="5" s="1"/>
  <c r="H85" i="5"/>
  <c r="I85" i="5" s="1"/>
  <c r="H82" i="5"/>
  <c r="I82" i="5" s="1"/>
  <c r="H81" i="5"/>
  <c r="I81" i="5" s="1"/>
  <c r="H84" i="5"/>
  <c r="I84" i="5" s="1"/>
  <c r="H80" i="5" l="1"/>
  <c r="H79" i="5"/>
  <c r="H74" i="5"/>
  <c r="K67" i="5"/>
  <c r="I67" i="5" s="1"/>
  <c r="H72" i="5"/>
  <c r="H71" i="5"/>
  <c r="H66" i="5"/>
  <c r="M30" i="5"/>
  <c r="M52" i="5"/>
  <c r="M50" i="5"/>
  <c r="M47" i="5"/>
  <c r="M48" i="5"/>
  <c r="M49" i="5"/>
  <c r="M38" i="5"/>
  <c r="M37" i="5"/>
  <c r="M46" i="5"/>
  <c r="M3" i="5"/>
  <c r="M4" i="5"/>
  <c r="M5" i="5"/>
  <c r="M6" i="5"/>
  <c r="M8" i="5"/>
  <c r="M9" i="5"/>
  <c r="M10" i="5"/>
  <c r="M11" i="5"/>
  <c r="M12" i="5"/>
  <c r="M13" i="5"/>
  <c r="M14" i="5"/>
  <c r="M15" i="5"/>
  <c r="M16" i="5"/>
  <c r="M17" i="5"/>
  <c r="M18" i="5"/>
  <c r="M19" i="5"/>
  <c r="M20" i="5"/>
  <c r="M21" i="5"/>
  <c r="M22" i="5"/>
  <c r="M23" i="5"/>
  <c r="M24" i="5"/>
  <c r="M25" i="5"/>
  <c r="M26" i="5"/>
  <c r="M27" i="5"/>
  <c r="M28" i="5"/>
  <c r="M29" i="5"/>
  <c r="M32" i="5"/>
  <c r="M33" i="5"/>
  <c r="M34" i="5"/>
  <c r="M35" i="5"/>
  <c r="M36" i="5"/>
  <c r="M39" i="5"/>
  <c r="M40" i="5"/>
  <c r="M41" i="5"/>
  <c r="M42" i="5"/>
  <c r="M43" i="5"/>
  <c r="M44" i="5"/>
  <c r="M45" i="5"/>
  <c r="M2" i="5"/>
  <c r="H67" i="5" l="1"/>
</calcChain>
</file>

<file path=xl/sharedStrings.xml><?xml version="1.0" encoding="utf-8"?>
<sst xmlns="http://schemas.openxmlformats.org/spreadsheetml/2006/main" count="1649" uniqueCount="446">
  <si>
    <t>S.No.</t>
  </si>
  <si>
    <t>Name of the Organization</t>
  </si>
  <si>
    <t>Level</t>
  </si>
  <si>
    <t>Type of Opportunity</t>
  </si>
  <si>
    <t>Opportunity Created on</t>
  </si>
  <si>
    <t>Description</t>
  </si>
  <si>
    <t>No. of Opps Created</t>
  </si>
  <si>
    <t>No. of Opps  Filled</t>
  </si>
  <si>
    <t>Opps Filled on</t>
  </si>
  <si>
    <t>Revenue Generated
(INR)</t>
  </si>
  <si>
    <t>Status</t>
  </si>
  <si>
    <t>Number of Opportunities 
(in Pipeline)</t>
  </si>
  <si>
    <t>Remarks</t>
  </si>
  <si>
    <t>Coffee Day Global Limited</t>
  </si>
  <si>
    <t>DEVELOP</t>
  </si>
  <si>
    <t>Vocational/Skill Training</t>
  </si>
  <si>
    <t>Aug, 2017</t>
  </si>
  <si>
    <t xml:space="preserve">Wear house  - Packing &amp; Unpacking </t>
  </si>
  <si>
    <t>Open, Available</t>
  </si>
  <si>
    <t>EMPLOY</t>
  </si>
  <si>
    <t>Employment - Wage/Self</t>
  </si>
  <si>
    <t xml:space="preserve">Housekeeping, Office boy &amp; Pantry executive </t>
  </si>
  <si>
    <t>Closed, dead</t>
  </si>
  <si>
    <t>Internships</t>
  </si>
  <si>
    <t>Nov, 2017</t>
  </si>
  <si>
    <t>Closed, Available</t>
  </si>
  <si>
    <t>Arvind, Pragati and Priyanka, Diya Foundation</t>
  </si>
  <si>
    <t xml:space="preserve">Coffee machine operator at companies </t>
  </si>
  <si>
    <t xml:space="preserve">Coffee machine assembler at machine manufacturing unit at, Bannerghatta road </t>
  </si>
  <si>
    <t>Jul, 2018</t>
  </si>
  <si>
    <t>Closed</t>
  </si>
  <si>
    <t>Office boy at machine manufacturing unit, Bannerghatta road</t>
  </si>
  <si>
    <t>Nikhil, Amogh</t>
  </si>
  <si>
    <t>Carpentry and wood work</t>
  </si>
  <si>
    <t>INCUBATE</t>
  </si>
  <si>
    <t xml:space="preserve">Inclusive Procurement/Production </t>
  </si>
  <si>
    <t xml:space="preserve">Setting up stalls in office premises </t>
  </si>
  <si>
    <t xml:space="preserve">Closed, Dead </t>
  </si>
  <si>
    <t>Connect to vendors for procurement of stationery items</t>
  </si>
  <si>
    <t>Vinyas</t>
  </si>
  <si>
    <t>Assembler at production floor</t>
  </si>
  <si>
    <t>Pointec</t>
  </si>
  <si>
    <t>Outsourced work to NGO</t>
  </si>
  <si>
    <t>Oct, 2017</t>
  </si>
  <si>
    <t>Assembler (pen/pencils) - to commence in Feb 2018</t>
  </si>
  <si>
    <t>SAP</t>
  </si>
  <si>
    <t>Procurement of office supplies, corporate gift items, pantry supplies</t>
  </si>
  <si>
    <t xml:space="preserve">Setting up stalls in 'Month of Service' in office premises - Akshadhaa, Bubbles set up stalls - </t>
  </si>
  <si>
    <t xml:space="preserve">Closed </t>
  </si>
  <si>
    <t>Shell</t>
  </si>
  <si>
    <t>For gift items during Diwali - Diya Foundation was given the  order</t>
  </si>
  <si>
    <t>Shell Fuel Stations across Bangalore, variable role. One Employment  as Floor Court Merchandise Promoter</t>
  </si>
  <si>
    <t>Feb, 2018</t>
  </si>
  <si>
    <t>Rappers and Packers (partner org.)</t>
  </si>
  <si>
    <t>For gift items - to pitch to their client Sun Pharma</t>
  </si>
  <si>
    <t>Summit</t>
  </si>
  <si>
    <t>Gave opportunities to Akshadhaa Foundation and Diya Foundation to display their products for sale and awareness at the Transformational Leadership &amp; Business Conference on Nov 25 in Bengaluru.</t>
  </si>
  <si>
    <t>Hatti Kaapi</t>
  </si>
  <si>
    <t>Dec, 2017</t>
  </si>
  <si>
    <t>Organic farming (Kanakpura Road) and vegetable cutting, to be procured from by head office</t>
  </si>
  <si>
    <t>Bridges of Sports</t>
  </si>
  <si>
    <t>Trainer/Coach for Sports school children.</t>
  </si>
  <si>
    <t>AID</t>
  </si>
  <si>
    <t>Assembler</t>
  </si>
  <si>
    <t>Lemon Tree</t>
  </si>
  <si>
    <t>Cafeteria - Project with Diya Foundation (this did not take off)</t>
  </si>
  <si>
    <t>Closed, Dead</t>
  </si>
  <si>
    <t>ANZ Bank</t>
  </si>
  <si>
    <t>Outsourced work at Company</t>
  </si>
  <si>
    <t>Jan, 2018</t>
  </si>
  <si>
    <t>Employed by their vendor 24/7  in Paper Shredding and Housekeeping at Cafeteria.</t>
  </si>
  <si>
    <t>Potential para job coach - can be trained further</t>
  </si>
  <si>
    <t>International Institute of Hotel Management, Bangalore</t>
  </si>
  <si>
    <t xml:space="preserve"> ToT for Hospitality and F&amp;B for trainers for candidates with Autism - assuming 5 candidates will be trained in each of 11 organizations who are attending the training - Jan, 2018</t>
  </si>
  <si>
    <t>Aug, 2018</t>
  </si>
  <si>
    <t>Office Assistant at head office</t>
  </si>
  <si>
    <t xml:space="preserve">Mitti Café </t>
  </si>
  <si>
    <t>Jun, 2018</t>
  </si>
  <si>
    <t xml:space="preserve">Opportunity as part time employee for social media marketing  </t>
  </si>
  <si>
    <t>Mar, 2018</t>
  </si>
  <si>
    <t>4 NGOs set up stalls</t>
  </si>
  <si>
    <t>Calculation for Inclusive Procurement/Production  Opportunities = minimum wage for 3 months. i.e. 10,000 for 3 months</t>
  </si>
  <si>
    <t xml:space="preserve">Gift items sold for Women's Day </t>
  </si>
  <si>
    <t>Indirect Employment through Mitti Café as Kitchen Assistant and Customer Service Executive</t>
  </si>
  <si>
    <t>Apr, 2018</t>
  </si>
  <si>
    <t>Exposure</t>
  </si>
  <si>
    <t>Exposure through Mitti Café, two PwID</t>
  </si>
  <si>
    <t>IISC</t>
  </si>
  <si>
    <t>Office Boy</t>
  </si>
  <si>
    <t>Staff with disability at ANZ and candidates at APD were given a workshop on Adult Financial Literacy (Money Minded)</t>
  </si>
  <si>
    <t>* Need Disability details to see if they fall under severe, multiple, developmental disabilities</t>
  </si>
  <si>
    <t>2 NGOs and 1 Potter set up stalls</t>
  </si>
  <si>
    <t>For consumables - paper cups, bags, etc</t>
  </si>
  <si>
    <t>For consumables - paper cups, bags, etc.</t>
  </si>
  <si>
    <t>My Store Next door to be  set up at two ANZ Bank locations - Manyata Techpark and Ecoworld</t>
  </si>
  <si>
    <t>Artinci Ice Cream Parlour to be  set up at one ANZ Bank locations - Ecoworld. Job role is Scooping Parlour Team Member</t>
  </si>
  <si>
    <t>ANZ Bank procured 50 potted plants as gifts for participants who attended the Mission1000 RoundTable Corporate Meet at their premise</t>
  </si>
  <si>
    <t>Artinci</t>
  </si>
  <si>
    <t xml:space="preserve">Scooping Parlour Team Member </t>
  </si>
  <si>
    <t xml:space="preserve">Internship at Whitefield Branch as helper </t>
  </si>
  <si>
    <t>Store Next Door</t>
  </si>
  <si>
    <t xml:space="preserve">Part-time role, for Tally Application, at Jayanagar Store </t>
  </si>
  <si>
    <t>Internship at Hatti Kaapi, Jyoti Nivas College Road, 1 month (SIA)</t>
  </si>
  <si>
    <t>The Lalit Ashok</t>
  </si>
  <si>
    <t xml:space="preserve">At F&amp;B service, kitchen and laundry area </t>
  </si>
  <si>
    <t xml:space="preserve">Role in F&amp;B service, kitchen and laundry area </t>
  </si>
  <si>
    <t>Dell</t>
  </si>
  <si>
    <t>In various departments</t>
  </si>
  <si>
    <t>Internship in different roles, 1 month, paid, then absorbed as permanent employee if performance is good.
Update: both were employed at head office</t>
  </si>
  <si>
    <t>Microsoft</t>
  </si>
  <si>
    <t>Dec, 2018</t>
  </si>
  <si>
    <t>Intern at the machine assembly unit, for 6 months, with stipend of Rs. 8000 (SIA), Bannerghatta road</t>
  </si>
  <si>
    <t>Sep, 2018</t>
  </si>
  <si>
    <t>May, 2018</t>
  </si>
  <si>
    <t>Procurement of jute bags for a conference</t>
  </si>
  <si>
    <t>3 months (2hr, twice a week)  exposure for a candidate (Amogh) at the machine assembly unit, Bannerghatta road</t>
  </si>
  <si>
    <t>Allegis</t>
  </si>
  <si>
    <t>Procurement of t-shirts for India Inclusion Summit (approx. Rs. 1,10,000) from Bubbles (was able tp pay stipend for the first time to their trainees)</t>
  </si>
  <si>
    <t xml:space="preserve">Trainee Kitchen associate (Toushith) converted to employee at Mitti Café outlet in JP Morgan  now working in ANZ- outer ring road  Bellundur eco space </t>
  </si>
  <si>
    <t>Wipro</t>
  </si>
  <si>
    <t>Oct, 2018</t>
  </si>
  <si>
    <t>2 roles  as Technical Analyst opened up during Recruitment Drive  conducted at Enable India - person with severe disability and CP</t>
  </si>
  <si>
    <t>HP</t>
  </si>
  <si>
    <t xml:space="preserve">Role of Technical Support, hired at   Recruitment Drive  conducted at Enable India - person with CP </t>
  </si>
  <si>
    <t>Procurement of coconuts and carrots from My Store Next Door</t>
  </si>
  <si>
    <t>Procurement of Diwali Gifts from Diya Foundation</t>
  </si>
  <si>
    <t>Stalls by Akshadhaa foundation and Antharbhaava at premise during Diwali, sales of Rs. 8000 and rs.1000 respectively</t>
  </si>
  <si>
    <t>Stalls by Akshadhaa foundation (Rs.11,000), Nav Prabhuti (Rs.7000 , Seva in Action (Rs. 4535)</t>
  </si>
  <si>
    <t>Marriott Hotels</t>
  </si>
  <si>
    <t>Nov, 2018</t>
  </si>
  <si>
    <t>5 individuals received exposure  in Laundry/Cafeteria across 5 different properties.</t>
  </si>
  <si>
    <t xml:space="preserve">4 individuals joined as interns at JW Marriot properties at different location. They  are earning a stipend of Rs. 2000. Laundry associate Aloft outer ring road, Courtyard , JW Marriott , Renaissance  </t>
  </si>
  <si>
    <t>Reliance Fresh</t>
  </si>
  <si>
    <t>6 individuals are getting trained at different locations in retails store keeping. 7 days training.</t>
  </si>
  <si>
    <t xml:space="preserve">8 trainees from Akshadhaa Foundation received  exposure to a busy workplace environment, with a big crowd, taking orders/instructions  from trainers and visitors and being on task for 4 to 5 hours till the Inclusive Carnival continued. </t>
  </si>
  <si>
    <t>6 trainees from Akshadhaa Foundation received  exposure to interact with the employee participants using minimal language, nonverbal communication and gesture. They also got experience of being on assigned job for longer hours. At the Inclusive Carnival conducted by the NGO.</t>
  </si>
  <si>
    <t>6 trainees from Akshadhaa Foundation received  exposure to a busy workplace environment, with a big crowd, taking orders/instructions  from trainers and visitors and being on task for 4 to 5 hours till the Inclusive Carnival continued. RMZ</t>
  </si>
  <si>
    <t>ANZ Bank (2 locations) used Akshadhaa Foundation's services for sensitizations during World Disability Day, i.e. Inclusive Carnival.</t>
  </si>
  <si>
    <t>Jan, 2019</t>
  </si>
  <si>
    <t>130 Induction kits procured, priced at Rs. 120/box.</t>
  </si>
  <si>
    <t>Mar, 2019</t>
  </si>
  <si>
    <t>Feb,2019</t>
  </si>
  <si>
    <t>1 person with CP employed as Customer Executive at Mitti Café. ANZ Manayata tech park  Job role: serves food/coffee to customers, collects used utensils</t>
  </si>
  <si>
    <t>Feb, 2019</t>
  </si>
  <si>
    <t>1 person with CP employed as Customer Executive at Mitti Café. Job role: serves food/coffee to customers, collects used utensils</t>
  </si>
  <si>
    <t xml:space="preserve">1 person with mild ID and Low Vision, employed as Store Assistant at Reliance Fresh (Kanakpura Road). Job role :  looking for stocks , Cleaning the bays and removing perished fruits and vegetables from the bay and assisting customer at the time of picking the vegetables </t>
  </si>
  <si>
    <t>Procured gifts (laptop sleeves) for Women's Day from Diya Foundation</t>
  </si>
  <si>
    <t xml:space="preserve">Sale of Holi colours from Crafitzen 
 (Rs 2200), Sale of plants by Akshadhaa Foundation (Rs14000) ,Gifting options by Akshadhaa Foundation (Rs1100) </t>
  </si>
  <si>
    <t xml:space="preserve">Allegis </t>
  </si>
  <si>
    <t xml:space="preserve">9 trainees from Akshadhaa Foundation received  exposure to a busy workplace environment, with a big crowd, taking orders/instructions  from trainers and visitors and being on task for 4 to 5 hours till the Inclusive Carnival continued. </t>
  </si>
  <si>
    <t>Apr, 2019</t>
  </si>
  <si>
    <t xml:space="preserve">Procurement of 250 jute bags at Rs.120 each from Shristi special academy </t>
  </si>
  <si>
    <t>May,2019</t>
  </si>
  <si>
    <t>30 Candidates along with their parents and trainers from 7 NGOs got hands on experience  to tasks related to digitization &amp; Hospitality (Facilities) during the 3 days (May 20,21,22) exposure visit  at Dell EMC, Mahadevapura</t>
  </si>
  <si>
    <t>May, 2019</t>
  </si>
  <si>
    <t>29 Candidates along with their parents and trainers from 7 NGOs got hands on experience  to Car washing during the 3 days (May 20,21,22) exposure visit  at Allegis (Car parking )</t>
  </si>
  <si>
    <t xml:space="preserve">29 Candidates along with their parents and trainers from 7 NGOs got hands on experience  to tasks in Hospitality (F&amp;B services and Housekeeping) during the 3 days (May 20,21,22) exposure visit  at Hatti Kaapi, Indiranagar </t>
  </si>
  <si>
    <t>Jun, 2019</t>
  </si>
  <si>
    <t xml:space="preserve">30 Candidates from 7 NGOs are undergoing employability training at 6 NGOs </t>
  </si>
  <si>
    <t>Jul, 2019</t>
  </si>
  <si>
    <t>Dell through Giftable  - Rs.20,000+ GST.</t>
  </si>
  <si>
    <t>Sep, 2019</t>
  </si>
  <si>
    <t>Diwali order  for Rs. 40,00,000 + GST - billing only by Shell from Diya Foundation  in October 2019</t>
  </si>
  <si>
    <t>Oct, 2019</t>
  </si>
  <si>
    <t>Diwali order of Diyas by Allegis of 15,000 from Diya Foundation</t>
  </si>
  <si>
    <t xml:space="preserve">Diwali sale at Allegis in 3 locations Near Shopper Stop, Bannerghatta Road, Koramangala with sale amount of  Rs.16,210/-- By Diya Foundation </t>
  </si>
  <si>
    <t>Diwali stall at Allegis by Amogh(3580), Seva In Action (16940), Alfaa (4975), Sambhav(4390), Shristi Special Academy(5485) Nav Prabuthi(10310), Akshdhaa Foundation (15200), Antharbhavaa (2500).</t>
  </si>
  <si>
    <t xml:space="preserve">Goldman Sachs </t>
  </si>
  <si>
    <t>Inclusive Carnival at Goldman Sachs from Akshadhaa Foundation, procurement amount of  Rs. 35,350.</t>
  </si>
  <si>
    <t>VMWare</t>
  </si>
  <si>
    <t xml:space="preserve">Procured 40  Photo frames from Amogh and amount of 10,000/- </t>
  </si>
  <si>
    <t xml:space="preserve">Oct, 2019 </t>
  </si>
  <si>
    <t>Procured an Wall art from Senses Kaleidoscopes worth25,000 as a farewell gift to a senior employee</t>
  </si>
  <si>
    <t xml:space="preserve">Diwali Stall at Allegis and sold Diyas for 12,000/-  By Navprabuthi </t>
  </si>
  <si>
    <t xml:space="preserve">Dusters </t>
  </si>
  <si>
    <t xml:space="preserve">Nov, 2019 </t>
  </si>
  <si>
    <t>Prashanth from Diya Foundation employed as Housekeeping Staff</t>
  </si>
  <si>
    <t xml:space="preserve">Sodexo/ EY </t>
  </si>
  <si>
    <t xml:space="preserve">Kumar from Seva-In-Action interning (paid) at EY (through Sodexo) as pantry executive. </t>
  </si>
  <si>
    <t xml:space="preserve">Jeevan( 15 Days) from  Akshadhaa Foundation did his Internship at ANZ Bank for a month. </t>
  </si>
  <si>
    <t xml:space="preserve">Mark, Aravind ( 15 Days) from Diya Foundation , Pragati  did their paid Internship at ANZ Bank for a month. </t>
  </si>
  <si>
    <t>Adnan, Bhuvaneshwari and Radhakrishna from Seva in Action and Diya Foundation did their internship at Hatti Kaapi Koramangala, Indiranagar and Jayanagar .</t>
  </si>
  <si>
    <t>Priyanka is interning at Mitti Café Support Executive  (paid internship)</t>
  </si>
  <si>
    <t xml:space="preserve">Immaneual,Ajay, Vijay, Shafiq and Siddique from Seva In Action , Diya Foundation and Amogh  are Interning at Allegis for Car washing . - with the stipend amount of 750/- per person each person </t>
  </si>
  <si>
    <t>SunIties</t>
  </si>
  <si>
    <t>Deepti , Faraz, Kaushik, Divya, Sachin , Pavithra, Mahendra, Sijju are Interning at their respective NGOs for Digitization.</t>
  </si>
  <si>
    <t>Jan, 2020</t>
  </si>
  <si>
    <t>Bhuvaneshwari has been employed at Hatti Kaapi Indiranagar  as support staff with Monthly income of 14,000</t>
  </si>
  <si>
    <t xml:space="preserve">Priyanka is Employed at Mitti Café Support Executive (Currently at ANZ Bank, will be moved to Cognizant outlet after the inauguration of new branch) </t>
  </si>
  <si>
    <t>Feb, 2020</t>
  </si>
  <si>
    <t>Adnan has been employed at Hatti Kaapi  Koramangala as support staff with Monthly income of 14,000</t>
  </si>
  <si>
    <t>Madhuchandra and Ashok completed their 1 month internship at Nayandahalli Shell petrol bank</t>
  </si>
  <si>
    <t xml:space="preserve">Mar, 2020 </t>
  </si>
  <si>
    <t xml:space="preserve">Amogh had sales of Rs 2700/- at Anz Bank, Akshadhaa had sales of Rs 5550/- at Anz Bank </t>
  </si>
  <si>
    <t>Mar, 2020</t>
  </si>
  <si>
    <t>Saksham</t>
  </si>
  <si>
    <t>Apr, 2020</t>
  </si>
  <si>
    <t>Candidates  from Amogh (10) , Diya Foundation (10) and Seva in Action(6)  are getting training of Saksham Digitization outsourced work  at their respective NGOs .</t>
  </si>
  <si>
    <t>Candidates  from Amogh (10), Diya Foundation (10) and Seva in Action (5) overall 40 candidates are delivering work for Saksham Digitization outsourced work  at their respective NGOs and earning stipend between Rs. 1000-2500</t>
  </si>
  <si>
    <t>May, 2020</t>
  </si>
  <si>
    <t>Candidates  from Amogh (2), Akshdhaa Foundation (5), Diya Foundation (1), Pragati (5) and Seva in Action(3) overall 40 candidates are delivering work for  Saksham Digitization outsourced work  at their respective NGOs and earning stipend between Rs. 1000-2500</t>
  </si>
  <si>
    <t>Sep, 2020</t>
  </si>
  <si>
    <t xml:space="preserve">Candidates  from Amogh (5) are getting trained for Saksham Digitization work </t>
  </si>
  <si>
    <t>Thomson Reuters</t>
  </si>
  <si>
    <t>Employability Training</t>
  </si>
  <si>
    <t>20 persons with ASD &amp; IDD undergoing employability training at 4 NGOs (Diya, Ishanya, SIA, Pragati) using EI content</t>
  </si>
  <si>
    <t>Nov, 2020</t>
  </si>
  <si>
    <t>20 persons with ASD &amp; IDD started internship on Nov 30 - March 5, with a stipend of Rs. 11,000. They are from 5 NGOs (EI, Diya, Ishanya, SIA, Pragati) - this is managed and monitored by EI.</t>
  </si>
  <si>
    <t>Dec, 2020</t>
  </si>
  <si>
    <t>GAP Inc</t>
  </si>
  <si>
    <t>Oct, 2020</t>
  </si>
  <si>
    <t>Candidates form  Amogh, Seva in Action, Diya foundation and Nav Prabhuti were trained in communication skills, Mandala Art, Story Telling and craft work by 11 volunteers form the company, through online sessions</t>
  </si>
  <si>
    <t>Accenture</t>
  </si>
  <si>
    <t>Candidates from Akshadha foundation, Diya foundation and Nav prabhuti were trained in computer skills, finger painting and online picturing by 4 volunteers from the company</t>
  </si>
  <si>
    <t>Mar, 2021</t>
  </si>
  <si>
    <t>12 persons with ASD &amp; IDD underwent employability training at 4 NGOs (Diya, Ishanya, SIA, BGCT) using EI content</t>
  </si>
  <si>
    <t>May, 2021</t>
  </si>
  <si>
    <t>Mar,2021</t>
  </si>
  <si>
    <t>12 persons with ASD &amp; IDD started internship on Jun, 1  - Dec with a stipend of Rs. 11,000/-. They are from 5 NGOs (Diya, Ishanya, SIA, BGCT) - this is managed and monitored by EI.</t>
  </si>
  <si>
    <t>Jun, 2021</t>
  </si>
  <si>
    <t>closed, Available</t>
  </si>
  <si>
    <t xml:space="preserve"> Amogh- 4 students SIA-1, Nithya Saadhana-3 students , Diya-2, Pragathi-1 Total- 11 are getting training of Saksham Digitization outsourced work  at their respective NGOs .</t>
  </si>
  <si>
    <t>Candidates  from Amogh (2), Diya Foundation (2) and Seva in Action (1) Pragati (1) Nithya Sadhana (3), Deepshikha Ranchi (3), total added 12,  overall 52 candidates are delivering work for Saksham Digitization outsourced work  at their respective NGOs and earning stipend between Rs. 1000-4000</t>
  </si>
  <si>
    <t>Wells Fargo</t>
  </si>
  <si>
    <t>April, 2021</t>
  </si>
  <si>
    <t>17 persons with ASD &amp; IDD undergoing employability training at 4 NGOs (BGCT, Ishanya, SIA, EKA, SF) using M1000 Employability kit for PwIDD 1.0</t>
  </si>
  <si>
    <t>Aug, 2021</t>
  </si>
  <si>
    <t>10 interns offered for contract employment at Thomson Reuters  at thier respective teams (where they have worked as interns).</t>
  </si>
  <si>
    <t>Sep, 2021</t>
  </si>
  <si>
    <t>Amazon</t>
  </si>
  <si>
    <t>Aug,2021</t>
  </si>
  <si>
    <t>Sol's  ARC in collaboration with Amazon is conducting traing on Retail domain.  4 Candidates from Diya Foundation are undergoing training.</t>
  </si>
  <si>
    <t>Sol's ARC in collaboration with Amazon is conducting traing on Retail domain. 6 candidates from EI, 8 candidates IIF , 9 candidate from BGCT  are assessed yet to start the training.</t>
  </si>
  <si>
    <t>CANDO</t>
  </si>
  <si>
    <t>CANDO the social enterprise of Kriya Plus created opportunity in three roles Desk Researcher, Tele Caller, Social Media Executive. there 3 openings for each role total 9</t>
  </si>
  <si>
    <t xml:space="preserve"> Amogh- 2 students, Nithya Saadhana-5 students , Diya-1, Total- 8 are getting training of Saksham Digitization outsourced work  at their respective NGOs .</t>
  </si>
  <si>
    <t>Candidates  from Amogh (3), Diya Foundation (1) and Seva in Action (1), Nithya Sadhana (5), total added 10,  overall 62 candidates are delivering work for Saksham Digitization outsourced work  at their respective NGOs and earning stipend between Rs. 1000-4000</t>
  </si>
  <si>
    <t>Swiss Re</t>
  </si>
  <si>
    <t>37 candidates participated in virtual volunteering and worked with corporate volunteers</t>
  </si>
  <si>
    <t>Oct, 2021</t>
  </si>
  <si>
    <t>Mindtree</t>
  </si>
  <si>
    <t>Mindtree gave orders worth Rs. 2.8 Crores to Diya Foundation for Diwali Gifts</t>
  </si>
  <si>
    <t xml:space="preserve">15 persons with ASD &amp; IDD  will start internship from DEC with a stipend of Rs. 30,000/-. this internship will autoi upgradet to full tiime employment opportunity.  Interns are from 6 NGOs (EI, BGCT, Ishanya, SIA, EKA, Shankar Foundation) 
</t>
  </si>
  <si>
    <t>Dec, 2021</t>
  </si>
  <si>
    <t>Sl.No</t>
  </si>
  <si>
    <t>Company</t>
  </si>
  <si>
    <t>Type of 'LIVES'</t>
  </si>
  <si>
    <t>Lives Sensitization Planned on</t>
  </si>
  <si>
    <t>Detail</t>
  </si>
  <si>
    <t>No. of Lives Sensitized (Done)</t>
  </si>
  <si>
    <t>Lives Sensitized on</t>
  </si>
  <si>
    <t>Sensitized by</t>
  </si>
  <si>
    <t xml:space="preserve">Leaders from various Companies and NGOs </t>
  </si>
  <si>
    <t>INFLUENCE</t>
  </si>
  <si>
    <t>Provide sensitization to vendors and customers. Staff extend sensitization to their circle of influence</t>
  </si>
  <si>
    <t>Mission 1000 launch at Lemon tree</t>
  </si>
  <si>
    <t>NGO - DNA</t>
  </si>
  <si>
    <t xml:space="preserve">Rappers &amp; Packers </t>
  </si>
  <si>
    <t>Sensitized partners about Mission 1000 and opportunities for inclusive procurement</t>
  </si>
  <si>
    <t>Sun ITES</t>
  </si>
  <si>
    <t>Socialized with  2 companies regarding Mission1000 who want to hire 2 PWDs</t>
  </si>
  <si>
    <t>CISCO</t>
  </si>
  <si>
    <t>AWARE</t>
  </si>
  <si>
    <t>Provide sensitization to staff</t>
  </si>
  <si>
    <t>Sensitization on ASD</t>
  </si>
  <si>
    <t>NGO - Enable India</t>
  </si>
  <si>
    <t>Sensitized CSR head, and staff on Mission 1000</t>
  </si>
  <si>
    <t>Learn and be a para job coach for disabled person</t>
  </si>
  <si>
    <t xml:space="preserve">Staff will be trained on being job coaches to candidates during their internship/skilling  </t>
  </si>
  <si>
    <t>NGO - Enable India, Diya Foundation, Bubbles</t>
  </si>
  <si>
    <t>Worked on finding opportunities</t>
  </si>
  <si>
    <t>Staff present during job analysis, during training the team/para job coach identified more tasks to do</t>
  </si>
  <si>
    <t xml:space="preserve"> Support for Skill Training</t>
  </si>
  <si>
    <t xml:space="preserve">Volunteer for training in Codings and Tech </t>
  </si>
  <si>
    <t>Volunteering activities with severe disability @NGO</t>
  </si>
  <si>
    <t xml:space="preserve">Regular volunteering </t>
  </si>
  <si>
    <t>Sep, 2017</t>
  </si>
  <si>
    <t>Visit to meet candidates and check ability for outsourcing, identify the type of assembly task to outsource</t>
  </si>
  <si>
    <t>NGO - Seva in Action</t>
  </si>
  <si>
    <t>Exposure visit by NGO/Company</t>
  </si>
  <si>
    <t>Visit to meet candidates and check ability for outsourcing</t>
  </si>
  <si>
    <t>Sensitize vendors/clients Connecting to resort for stationery procurement</t>
  </si>
  <si>
    <t>2 Para job coaches mentored in CISCO (for ASD candidate)</t>
  </si>
  <si>
    <t>Manager and mentor worked together to identify tasks which are best suited for the candidate's ability</t>
  </si>
  <si>
    <t>4 Staff sensitized on IDD - peer sensitization</t>
  </si>
  <si>
    <t>DELLEMC</t>
  </si>
  <si>
    <t>Nov, Dec, 2017</t>
  </si>
  <si>
    <t>Staff sensitization - mass awareness - Tech Workshop, Experience Zone, Inclusive Carnival, Bingo</t>
  </si>
  <si>
    <t>NGO - Enable India, Akshadhaa Foundation</t>
  </si>
  <si>
    <t>Staff sensitization - mass awareness -Inclusive Carnival</t>
  </si>
  <si>
    <t xml:space="preserve">Ritheesh Shetty, CEO, SunITES and Summit spoke about Mission1000 amongst other at the Transformational Leadership &amp; Business Conference on Nov 25 in Bengaluru. He also facilitated NGOs to display their products to raise awareness. </t>
  </si>
  <si>
    <t>Leaders from Company SPOCS</t>
  </si>
  <si>
    <t>Mission 1000 Chapter 2 Workshop</t>
  </si>
  <si>
    <t>IIHM, Bangalore</t>
  </si>
  <si>
    <t>Exposure was given on Autism and Intellectual Disabilities by trainers from 9 NGOs to staff from International Institute of Hotel Management in order to create a curriculum for Hospitality and F&amp;B sector</t>
  </si>
  <si>
    <t>9 Organizations</t>
  </si>
  <si>
    <t>Mission1000 team from Enable India along with DNA met heads and persons in charge of CSR, Volunteering, Procurement, Recruitment, Facilities and Operations ANZ Bank to discuss projects of interest to be executed over the next few months under Mission1000.</t>
  </si>
  <si>
    <t xml:space="preserve">Constantly working with Mission1000 Core team to find opportunities </t>
  </si>
  <si>
    <t>Mission1000 NGOs</t>
  </si>
  <si>
    <t>3 Staff from ANZ bank's vendor (24/7 Facilities Services) got sensitized and conducted interview for candidates with intellectual disabilities and autism</t>
  </si>
  <si>
    <t>Peer Sensitization conducted for candidates hired for housekeeping role</t>
  </si>
  <si>
    <t>3 Staff from 24/7 (Vendors to ANZ) are mentoring each of the 3 candidates with intellectual disabilities (This was enabled by ANZ Bank)</t>
  </si>
  <si>
    <t>Worked on finding the paper shredding task, cleaning and wiping tasks for the 3 PWIDs hired at ANZ sites ( (This was enabled by ANZ Bank)</t>
  </si>
  <si>
    <t>Supervisor to a Vinay at Shell Petrol bunk</t>
  </si>
  <si>
    <t>Nithya Sadhana</t>
  </si>
  <si>
    <t>Found the right job for the candidate - floor court executive for product marketing</t>
  </si>
  <si>
    <t>Volunteering activity by 6 ANZ Staff at Diya Foundation</t>
  </si>
  <si>
    <t>Diya Foundation</t>
  </si>
  <si>
    <t>Vinyas IT</t>
  </si>
  <si>
    <t>50+ Employers and Rotarians, all contacts of Vinyas IT, got sensitized about persons with intellectual disabilities earning livelihoods, at the Samartha Jagruthi Mission1000 (Mysore Chapter)</t>
  </si>
  <si>
    <t>Vinyas IT and Enable India</t>
  </si>
  <si>
    <t>Approx.20 leaders/staff from 11 NGOs received exposure on tasks done at various departments at the Lalit Ashok hotel. They were shown around by 4 hotel staff</t>
  </si>
  <si>
    <t>IIHM, The Lalit Ashok</t>
  </si>
  <si>
    <t>Supervisor to person with Down Syndrome who is interning at the centre sensitized by NGO enabler</t>
  </si>
  <si>
    <t>Seva In Action</t>
  </si>
  <si>
    <t>Employer and 2 staff sensitized on working with person with intellectual disabilities</t>
  </si>
  <si>
    <t>Enable India</t>
  </si>
  <si>
    <t>J.P. Morgan</t>
  </si>
  <si>
    <t>Sensitization and exposure to candidates in action, impact, and Mission1000 at the Roundtable Corporate Meet on June 15.</t>
  </si>
  <si>
    <t>Embassy Group</t>
  </si>
  <si>
    <t>Sensitization and exposure to candidates in action, impact, and Mission1000 at the Roundtable Corporate Meet on June 15</t>
  </si>
  <si>
    <t>Mphasis</t>
  </si>
  <si>
    <t>Sensitization and exposure to candidates in action, impact, and Mission1000 at the Roundtable Corporate Meet on June 16</t>
  </si>
  <si>
    <t>Sensitization and exposure to candidates in action, impact, and Mission1000 at the Roundtable Corporate Meet on June 17 - to (24)7, invited by ANZ Bank</t>
  </si>
  <si>
    <t>13 persons with ID and ASD had 4 hour exposure visits, where staff trained them on tasks in Laundry and F&amp;B area</t>
  </si>
  <si>
    <t>Candidates, Trainers, through Exposure</t>
  </si>
  <si>
    <t>Back to school” painting and decorating the school environment and “ Inclusive play”</t>
  </si>
  <si>
    <t>Aksadhaa Foundation</t>
  </si>
  <si>
    <t xml:space="preserve">Aug, 2018 </t>
  </si>
  <si>
    <t>“Knowledge sharing” with teachers</t>
  </si>
  <si>
    <t xml:space="preserve">Aug,2018 </t>
  </si>
  <si>
    <t>Aug , 2018</t>
  </si>
  <si>
    <t>Volunteering for "The Jungle Book" play due  to e performed by trainees on January 2019</t>
  </si>
  <si>
    <t>Bubbles Centre for Autism</t>
  </si>
  <si>
    <t xml:space="preserve">Sep, 2018 </t>
  </si>
  <si>
    <t>Knowledge Sharing”-professional capacity building – social media</t>
  </si>
  <si>
    <t>Shadow program with Autism Trainees at Bubbles Centre for Autism, They shadowed our trainees in the projects like Rakhi making, Rubik Cube square</t>
  </si>
  <si>
    <t>Continuous engagement with Akshadhaa Foundation for various activities:  Creation of Project proposal, inclusive games, knowledge sharing on funding/computer skills etc.</t>
  </si>
  <si>
    <t xml:space="preserve">Vasudev, SPOC Mission1000 spoke at  Embassy Engage Series (conversation on collaboration)  at a Roundtable with leaders from 20 corporates (CSR heads), inclusion of PWDs in education, CSR Funding, 10 NGOs </t>
  </si>
  <si>
    <t>Vasudev, SPOC Mission1000 addressed approx. 150 people about MIssion1000 and disability at the  Consultation of Sector Experts on Vocationalization of Education (Lalit Ashok): People who attended include GOI, GOK, UNDP, TTC (Think Through Consulting), NCERT, NOS, industry heads etc.</t>
  </si>
  <si>
    <t>Approx. 20 staff members sensitized about working with PwID - through experience of internship</t>
  </si>
  <si>
    <t>4 staff members training and working closely with 3 interns with ID</t>
  </si>
  <si>
    <t>Inclusive Carnival, by Akshadhaa Foundation - 300 people visiting the information kiosk, learning a skill together, playing carnival games with the students and having tea from Tea Junction corner. The employees had experience of interacting and communicating with trainees and see how visual to-do list, predictable schedule and task analysis help to acquire certain job skill. (At Manyata techpark)</t>
  </si>
  <si>
    <t>JW Marriott</t>
  </si>
  <si>
    <t>1 Hotel Managers, 2 Hiring Managers, 1  Supervisors and 2 team members each got awareness during an exposure visit by 5 candidates at 5 different locations</t>
  </si>
  <si>
    <t xml:space="preserve"> 1Team lead and 1 Supervisor ach got awareness during an internship of 6  candidates at 6 different locations</t>
  </si>
  <si>
    <t>Inclusive Carnival, by Akshadhaa Foundation - 250 people visiting the information kiosk, learning a skill together, playing carnival games with the students and having tea from Tea Junction corner. The employees had experience of interacting and communicating with trainees and see how visual to-do list, predictable schedule and task analysis help to acquire certain job skill. (At Eco-World)</t>
  </si>
  <si>
    <t>Inclusive Carnival, by Akshadhaa Foundation - 150 people visiting the information kiosk, learning a skill together, playing carnival games with the students and having tea from Tea Junction corner. The employees had experience of interacting and communicating with trainees and see how visual to-do list, predictable schedule and task analysis help to acquire certain job skill. (At Dell 4 -Domlur)</t>
  </si>
  <si>
    <t>Museum of Arts and Theatre, by Sense Kaleidoscopes - 150 people visiting the information kiosk, learning a skill together, playing carnival games with the students and having tea from Tea Junction corner. The employees had experience of interacting and communicating with trainees and see how visual to-do list, predictable schedule and task analysis help to acquire certain job skill. (At Dell 4 -Domlur)</t>
  </si>
  <si>
    <t xml:space="preserve">Dec, 2018 </t>
  </si>
  <si>
    <t>“Knowledge sharing” – writing proposal for CSR funds,“Chocolate Making” – learn a skill together,Christmas Celebration</t>
  </si>
  <si>
    <t>“Go Green” urban farming 
“Art Connect” – painting with different medium in the nature with children</t>
  </si>
  <si>
    <t xml:space="preserve">Feb, 2019 </t>
  </si>
  <si>
    <t>“Paper bag making” learn a skill together
“Creative Craft Work” making greeting cards, book markers</t>
  </si>
  <si>
    <t xml:space="preserve">4 volunteers conducted salad making classes with 12 candidates at Diya Foundation </t>
  </si>
  <si>
    <t>March,2019</t>
  </si>
  <si>
    <t>“Clay Station” 
“visit to the planetarium”</t>
  </si>
  <si>
    <t xml:space="preserve">15 volunteers along with 15 candidates conducted workshop of Creative art skills and social skills building at Diya Foundation </t>
  </si>
  <si>
    <t>Sensitization regarding DeafBlind and Deaf Low Visions for team members and managers</t>
  </si>
  <si>
    <t xml:space="preserve">30  Dell employees Participated in volunteering activities at the inauguration of the Mission1000 CSR project at Dell on May 14th , the volunteers were paired with one candidate each had one on one conversation with them and committed to support them during their training programme </t>
  </si>
  <si>
    <t xml:space="preserve"> 7 staff members from Hatti Kappi  received exposure on potential of candidates to carry out various tasks in café during the exposure visit .30  Candidates received exposure to house kepping an F&amp;B roles at Hatti Kappi , Indiranagar.</t>
  </si>
  <si>
    <t xml:space="preserve">15 staff members (including 7 who had volunteers their cars) 30  Candidates received exposure for car washing at Allegis, Bhannerghatta road </t>
  </si>
  <si>
    <t xml:space="preserve">31 staff (24 buddies for digitization , 5 at facility staff and 2 volunteers) received exposure on Potential on of candidates to carry Out tasks  in digitization and Facilities . i.e. 24 buddies had one on one conversation during digitization task   . there were 30 candidates visiting DELL on 3 days </t>
  </si>
  <si>
    <t>24 buddies volunteered to give hands on experience on computer related task during exposure visits by candidates with severe disability .</t>
  </si>
  <si>
    <t>1 Volunteer for Dell (Pooja) Came to Enable India to conduct the Inclusive games for Pw Severe, multiple and Developmental Disabilities</t>
  </si>
  <si>
    <t xml:space="preserve">Jun, 2019 </t>
  </si>
  <si>
    <t>Goldman Sachs</t>
  </si>
  <si>
    <t>Inclusive Carnival, by Akshadhaa Foundation - 400 people visiting the information kiosk, learning a skill together, playing carnival games with the students and having tea from Tea Junction corner. The employees had experience of interacting and communicating with trainees and see how visual to-do list, predictable schedule and task analysis help to acquire certain job skill.</t>
  </si>
  <si>
    <t xml:space="preserve">Peer Sensitization conducted for candidates hired for housekeeping role at Hatti Kaapi, Jaynagar </t>
  </si>
  <si>
    <t xml:space="preserve">Peer Sensitization conducted for candidates hired for housekeeping role at ANZ Bank Cafeteria </t>
  </si>
  <si>
    <t>3 staff members training and working closely with 3 interns with ID</t>
  </si>
  <si>
    <t xml:space="preserve">2 staff members training and working closely with 1 intern with ID at Hatti Kaapi, Jaynagar </t>
  </si>
  <si>
    <t>Mitti Café</t>
  </si>
  <si>
    <t>2 staff members training and working closely with 1 intern with ID</t>
  </si>
  <si>
    <t xml:space="preserve">1 staff members training and working closely with 1 intern with ID at Hatti Kaapi, Indranagar </t>
  </si>
  <si>
    <t>Volunteering activity by 196 ANZ Staff at ANZ by Akshdhaa Foundation</t>
  </si>
  <si>
    <t>Sodexo</t>
  </si>
  <si>
    <t>Nov, 2019</t>
  </si>
  <si>
    <t>Peer Sensitization conducted for candidates hired for housekeeping role at Sodexo</t>
  </si>
  <si>
    <t>DTSS</t>
  </si>
  <si>
    <t>Dec, 2019</t>
  </si>
  <si>
    <t>Peer Sensitization conducted for candidates hired for housekeeping role at DTSS</t>
  </si>
  <si>
    <t>Sensitization session for the staff working on the floor where the candidate has been hired for housekeeping role at DTSS</t>
  </si>
  <si>
    <t>Titan</t>
  </si>
  <si>
    <t>Apr,2020</t>
  </si>
  <si>
    <t>Discussion about livelihood for Persons with Neuro Diversity and Introduction about M1000</t>
  </si>
  <si>
    <t xml:space="preserve">NGO - Enable India and Diya Foundation </t>
  </si>
  <si>
    <t>AMAT (Applied Material)</t>
  </si>
  <si>
    <t>Jul,2020</t>
  </si>
  <si>
    <t xml:space="preserve">Discussion about creating products and services opportunities </t>
  </si>
  <si>
    <t xml:space="preserve">NGO - Enable India </t>
  </si>
  <si>
    <t>Multiple Companies</t>
  </si>
  <si>
    <t>Aug, 2020</t>
  </si>
  <si>
    <t xml:space="preserve">40 participants from 10 companies attended Inc-QUIZ-active (Quiz on severe, developmental and multiple disabilities) </t>
  </si>
  <si>
    <t>From 10 Companies (CBA, Allegis (2), Saksham, Dell (4), Thomson Reuters, SAP, Sodexo, CISCO, SUNITES, LOGOS) Attended Manthan 5.0 (Virtual) shared their experiences and learned from other companies</t>
  </si>
  <si>
    <t xml:space="preserve">18 People from various teams &amp;  4 HR Representatives attended Job Analysis and worked at finding suitable internship opportunities </t>
  </si>
  <si>
    <t>Engaged in Virtual Volunteering Program &amp; came for inductions with Mission1000 &amp; Enable India</t>
  </si>
  <si>
    <t>GAP</t>
  </si>
  <si>
    <t>Received exposure to NGOs (virtually) - Seva in Action -1, Akshadhaa-6, Ishanya-2, Diya Foundation-2, Nav Prabhuti-2</t>
  </si>
  <si>
    <t>Received exposure to NGOs (virtually) - Seva in Action-2, Amogh-1, Diya Foundation-4</t>
  </si>
  <si>
    <t>Job Analysis</t>
  </si>
  <si>
    <t>Developed 18 staffs at company to do job analysis</t>
  </si>
  <si>
    <t>20 business leaders at TR received sensitization on PWIDD</t>
  </si>
  <si>
    <t>4 staff are volunteering with Akshadhaa, Nav prabhuthi, Diya from last week of Sep till Dec</t>
  </si>
  <si>
    <t>Gap</t>
  </si>
  <si>
    <t>11 staff are volunteering with Amogh, SIA, Diya  from last week of Sep till Dec</t>
  </si>
  <si>
    <t>Developed 25 Para job coaches across 14 teams, as part of internship support. The PJC work with the interns assigned to their respective teams</t>
  </si>
  <si>
    <t>Enable India/Mission1000 NGOs</t>
  </si>
  <si>
    <t>57 Staff members from 14 teams were a part of 14 Peer Sensitization sessions for 20 interns at TR</t>
  </si>
  <si>
    <t>Feb, 2021</t>
  </si>
  <si>
    <t>Roundtable with inclusive leaders from companies to discuss on creating new opportunities for  pwiddFrom 14 companies(CBA, Linde group, Telstra India, Sodexo, DTSS, Thomson Reuters, SAP, Dell, Ivanti, Wildcraft, Cisco, ANZ, Allegis, Mitti Cafe)</t>
  </si>
  <si>
    <t>Developed 10 staffs at company to do job analysis</t>
  </si>
  <si>
    <t>Apr, 2021</t>
  </si>
  <si>
    <t xml:space="preserve">Neurodiversity awareness workshop(DAW)16 business leaders at TR received sensitization on PWIDD </t>
  </si>
  <si>
    <t>Enable India &amp; IIF</t>
  </si>
  <si>
    <t xml:space="preserve">8 (Mani, Sajid, Ramesh, Lina, Sarda, Anupama, Srini, Alex,)People from various teams attended Job Analysis and worked at finding suitable internship opportunities </t>
  </si>
  <si>
    <t>Apr - jun 2021</t>
  </si>
  <si>
    <t>8 (Mani, Sajid, Ramesh, Lina, Sarda, Anupama, Srini, Alex,)People from various teams attended Job Analysis and worked at finding suitable internship opportunities</t>
  </si>
  <si>
    <t>20 Staff members from 10 teams were a part of 10 Peer Sensitization sessions for 12 interns at TR</t>
  </si>
  <si>
    <t>Jun,2021</t>
  </si>
  <si>
    <t xml:space="preserve"> Retention &amp; presentation of retention survey all Managers, buddies etc.</t>
  </si>
  <si>
    <t>Disability awareness workshop conducted for 40 staff with specific focus on neurodiversity</t>
  </si>
  <si>
    <t>Worked on finding Opportunity</t>
  </si>
  <si>
    <t>Discussed on creating new opportunities on 1. Train &amp; hire internship model. 2. Lateral Hiring</t>
  </si>
  <si>
    <t>Jul, 2021</t>
  </si>
  <si>
    <t>Participated in Mission1000 4th anniversary events In-QUIZ-active &amp; Hear it From Manager</t>
  </si>
  <si>
    <t>Participated in Mission1000 4th anniversary event Manthan 6.0 and shared their experience.</t>
  </si>
  <si>
    <t>Intuit</t>
  </si>
  <si>
    <t>Multiple Company</t>
  </si>
  <si>
    <t>Participated in Mission1000 4th anniversary events In-QUIZ-itive &amp; Hear it From Manager</t>
  </si>
  <si>
    <t>HCL</t>
  </si>
  <si>
    <t>Discussed on finding opportunities for Neurodiversity Hiring</t>
  </si>
  <si>
    <t xml:space="preserve"> Bhargav &amp; Lindo got exposure to online Employability Training classes to conduct Domain Skill Training for 17 candidates selected for Wells Fargo Neurodiversity Pilot Program</t>
  </si>
  <si>
    <t>Disability awareness workshop conducted for 53 staff with specific focus on neurodiversity</t>
  </si>
  <si>
    <t>Volunteering for prevocational &amp; Skills training etc.</t>
  </si>
  <si>
    <t>6 SME’s from Wells Fargo, built capacity through co-creation of accessible domain training content on Banking Essentials with 2 NGOs -  EnAble India &amp; Ishanya India Foundation to train candidates for Wells Fargo Internships.</t>
  </si>
  <si>
    <t>Engaged in Virtual Volunteering Program with 8 NGOS(Amogh, BGCT, Diya, Eka, IIF, Sol's Arc, SIA, Vimarsha) &amp; came for inductions with Mission1000 &amp; Enable India</t>
  </si>
  <si>
    <t>17 leaders from Wells Fargo got sensitized on how to work with person in neurodiversity through Self - Advocacy presentation &amp; experiential activity during preinternship screening process of Wells Fargo.</t>
  </si>
  <si>
    <r>
      <t>Calculations</t>
    </r>
    <r>
      <rPr>
        <sz val="11"/>
        <color theme="1"/>
        <rFont val="Calibri"/>
        <family val="2"/>
        <scheme val="minor"/>
      </rPr>
      <t xml:space="preserve"> – </t>
    </r>
  </si>
  <si>
    <r>
      <t>·</t>
    </r>
    <r>
      <rPr>
        <sz val="7"/>
        <color theme="1"/>
        <rFont val="Times New Roman"/>
        <family val="1"/>
      </rPr>
      <t xml:space="preserve">         </t>
    </r>
    <r>
      <rPr>
        <sz val="11"/>
        <color theme="1"/>
        <rFont val="Calibri"/>
        <family val="2"/>
        <scheme val="minor"/>
      </rPr>
      <t>Opportunities:</t>
    </r>
  </si>
  <si>
    <r>
      <t>o</t>
    </r>
    <r>
      <rPr>
        <sz val="7"/>
        <color theme="1"/>
        <rFont val="Times New Roman"/>
        <family val="1"/>
      </rPr>
      <t xml:space="preserve">   </t>
    </r>
    <r>
      <rPr>
        <sz val="11"/>
        <color theme="1"/>
        <rFont val="Calibri"/>
        <family val="2"/>
        <scheme val="minor"/>
      </rPr>
      <t xml:space="preserve">1 Opportunity equals one person with severe, multiple, developmental disabilities getting training/exposure/employment. </t>
    </r>
  </si>
  <si>
    <r>
      <t>o</t>
    </r>
    <r>
      <rPr>
        <sz val="7"/>
        <color theme="1"/>
        <rFont val="Times New Roman"/>
        <family val="1"/>
      </rPr>
      <t xml:space="preserve">   </t>
    </r>
    <r>
      <rPr>
        <sz val="11"/>
        <color theme="1"/>
        <rFont val="Calibri"/>
        <family val="2"/>
        <scheme val="minor"/>
      </rPr>
      <t>As for Inclusive Procurement/Production, as a standard formula – 3 months minimum wages for 1 person with severe disability translates to 1 opportunity – approx.. Rs. 30,000 worth of products procured will translate to 1 opportunity.</t>
    </r>
  </si>
  <si>
    <r>
      <t>·</t>
    </r>
    <r>
      <rPr>
        <sz val="7"/>
        <color theme="1"/>
        <rFont val="Times New Roman"/>
        <family val="1"/>
      </rPr>
      <t xml:space="preserve">         </t>
    </r>
    <r>
      <rPr>
        <sz val="11"/>
        <color theme="1"/>
        <rFont val="Calibri"/>
        <family val="2"/>
        <scheme val="minor"/>
      </rPr>
      <t>Lives</t>
    </r>
  </si>
  <si>
    <r>
      <t>o</t>
    </r>
    <r>
      <rPr>
        <sz val="7"/>
        <color theme="1"/>
        <rFont val="Times New Roman"/>
        <family val="1"/>
      </rPr>
      <t xml:space="preserve">   </t>
    </r>
    <r>
      <rPr>
        <sz val="11"/>
        <color theme="1"/>
        <rFont val="Calibri"/>
        <family val="2"/>
        <scheme val="minor"/>
      </rPr>
      <t>1 life is life of a company staff/companies circle of influence (vendor, customers etc.) being sensitized about Mission1000 and severe, multiple, developmental disabilities through various activities.</t>
    </r>
  </si>
  <si>
    <t>Level Definition: Opportunities types</t>
  </si>
  <si>
    <t>Level Definition: Lives types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</si>
</sst>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font>
      <sz val="11"/>
      <color theme="1"/>
      <name val="Calibri"/>
      <family val="2"/>
      <scheme val="minor"/>
    </font>
    <font>
      <b/>
      <sz val="11"/>
      <color theme="1"/>
      <name val="Calibri"/>
      <family val="2"/>
      <scheme val="minor"/>
    </font>
    <font>
      <sz val="10"/>
      <color theme="1"/>
      <name val="Calibri Light"/>
      <family val="1"/>
      <scheme val="major"/>
    </font>
    <font>
      <sz val="10.5"/>
      <color rgb="FF000000"/>
      <name val="Calibri"/>
      <family val="2"/>
      <scheme val="minor"/>
    </font>
    <font>
      <b/>
      <sz val="10.5"/>
      <color rgb="FF000000"/>
      <name val="Calibri"/>
      <family val="2"/>
      <scheme val="minor"/>
    </font>
    <font>
      <sz val="11"/>
      <color rgb="FF000000"/>
      <name val="Calibri"/>
      <family val="2"/>
    </font>
    <font>
      <b/>
      <sz val="11"/>
      <color rgb="FF000000"/>
      <name val="Calibri"/>
      <family val="2"/>
    </font>
    <font>
      <sz val="7"/>
      <color theme="1"/>
      <name val="Times New Roman"/>
      <family val="1"/>
    </font>
    <font>
      <sz val="11"/>
      <color theme="1"/>
      <name val="Symbol"/>
      <family val="1"/>
      <charset val="2"/>
    </font>
    <font>
      <sz val="11"/>
      <color theme="1"/>
      <name val="Courier New"/>
      <family val="3"/>
    </font>
    <font>
      <u/>
      <sz val="11"/>
      <color theme="10"/>
      <name val="Calibri"/>
      <family val="2"/>
      <scheme val="minor"/>
    </font>
    <font>
      <b/>
      <sz val="11"/>
      <name val="Calibri"/>
      <family val="2"/>
      <scheme val="minor"/>
    </font>
    <font>
      <sz val="11"/>
      <name val="Calibri"/>
      <family val="2"/>
      <scheme val="minor"/>
    </font>
    <font>
      <b/>
      <sz val="10.5"/>
      <color theme="1"/>
      <name val="Calibri"/>
      <family val="2"/>
      <scheme val="minor"/>
    </font>
    <font>
      <sz val="11"/>
      <color rgb="FF000000"/>
      <name val="Calibri"/>
      <charset val="1"/>
    </font>
    <font>
      <b/>
      <sz val="11"/>
      <color rgb="FF000000"/>
      <name val="Calibri"/>
      <charset val="1"/>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rgb="FFFFC000"/>
        <bgColor indexed="64"/>
      </patternFill>
    </fill>
    <fill>
      <patternFill patternType="solid">
        <fgColor rgb="FFFFFFFF"/>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top style="thin">
        <color indexed="64"/>
      </top>
      <bottom style="thin">
        <color indexed="64"/>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indexed="64"/>
      </right>
      <top style="thin">
        <color indexed="64"/>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s>
  <cellStyleXfs count="2">
    <xf numFmtId="0" fontId="0" fillId="0" borderId="0"/>
    <xf numFmtId="0" fontId="10" fillId="0" borderId="0" applyNumberFormat="0" applyFill="0" applyBorder="0" applyAlignment="0" applyProtection="0"/>
  </cellStyleXfs>
  <cellXfs count="94">
    <xf numFmtId="0" fontId="0" fillId="0" borderId="0" xfId="0"/>
    <xf numFmtId="0" fontId="0" fillId="0" borderId="1" xfId="0" applyBorder="1" applyAlignment="1">
      <alignment horizontal="center" vertical="center"/>
    </xf>
    <xf numFmtId="0" fontId="0" fillId="0" borderId="1" xfId="0" applyBorder="1"/>
    <xf numFmtId="0" fontId="1" fillId="0" borderId="0" xfId="0" applyFont="1" applyAlignment="1">
      <alignment vertical="center"/>
    </xf>
    <xf numFmtId="0" fontId="8" fillId="0" borderId="0" xfId="0" applyFont="1" applyAlignment="1">
      <alignment horizontal="left" vertical="center" indent="5"/>
    </xf>
    <xf numFmtId="0" fontId="9" fillId="0" borderId="0" xfId="0" applyFont="1" applyAlignment="1">
      <alignment horizontal="left" vertical="center" indent="10"/>
    </xf>
    <xf numFmtId="0" fontId="0" fillId="0" borderId="0" xfId="0" applyAlignment="1">
      <alignment horizontal="center"/>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wrapText="1"/>
    </xf>
    <xf numFmtId="0" fontId="0" fillId="0" borderId="0" xfId="0" applyAlignment="1">
      <alignment horizontal="center" wrapText="1"/>
    </xf>
    <xf numFmtId="0" fontId="0" fillId="3" borderId="1" xfId="0" applyFill="1" applyBorder="1"/>
    <xf numFmtId="0" fontId="0" fillId="3" borderId="0" xfId="0" applyFill="1" applyAlignment="1">
      <alignment horizontal="center" vertical="center"/>
    </xf>
    <xf numFmtId="0" fontId="0" fillId="4" borderId="0" xfId="0" applyFill="1"/>
    <xf numFmtId="0" fontId="12" fillId="0" borderId="0" xfId="0" applyFont="1" applyAlignment="1">
      <alignment horizontal="center"/>
    </xf>
    <xf numFmtId="0" fontId="0" fillId="3" borderId="0" xfId="0" applyFill="1" applyAlignment="1">
      <alignment horizontal="left" wrapText="1"/>
    </xf>
    <xf numFmtId="0" fontId="0" fillId="3" borderId="0" xfId="0" applyFill="1"/>
    <xf numFmtId="0" fontId="1" fillId="0" borderId="0" xfId="0" applyFont="1" applyAlignment="1">
      <alignment horizontal="center"/>
    </xf>
    <xf numFmtId="0" fontId="1" fillId="0" borderId="0" xfId="0" applyFont="1" applyAlignment="1">
      <alignment horizontal="center" vertical="center"/>
    </xf>
    <xf numFmtId="0" fontId="0" fillId="0" borderId="2" xfId="0" applyBorder="1" applyAlignment="1">
      <alignment horizontal="center"/>
    </xf>
    <xf numFmtId="0" fontId="0" fillId="0" borderId="1" xfId="0" applyBorder="1" applyAlignment="1">
      <alignment horizontal="center"/>
    </xf>
    <xf numFmtId="0" fontId="0" fillId="0" borderId="3" xfId="0" applyBorder="1" applyAlignment="1">
      <alignment horizontal="center"/>
    </xf>
    <xf numFmtId="0" fontId="0" fillId="0" borderId="3" xfId="0" applyBorder="1" applyAlignment="1">
      <alignment horizontal="center" vertical="center"/>
    </xf>
    <xf numFmtId="0" fontId="0" fillId="5" borderId="0" xfId="0" applyFill="1" applyAlignment="1">
      <alignment horizontal="center" vertical="center"/>
    </xf>
    <xf numFmtId="0" fontId="0" fillId="0" borderId="4" xfId="0" applyBorder="1" applyAlignment="1">
      <alignment horizontal="center"/>
    </xf>
    <xf numFmtId="0" fontId="1" fillId="0" borderId="4" xfId="0" applyFont="1" applyBorder="1" applyAlignment="1">
      <alignment horizontal="center" wrapText="1"/>
    </xf>
    <xf numFmtId="0" fontId="12" fillId="0" borderId="4" xfId="0" applyFont="1" applyBorder="1" applyAlignment="1">
      <alignment horizontal="center"/>
    </xf>
    <xf numFmtId="0" fontId="1" fillId="0" borderId="4" xfId="0" applyFont="1" applyBorder="1" applyAlignment="1">
      <alignment horizontal="center" vertical="center" wrapText="1"/>
    </xf>
    <xf numFmtId="0" fontId="0" fillId="0" borderId="4" xfId="0" applyBorder="1" applyAlignment="1">
      <alignment horizontal="center" vertical="center" wrapText="1"/>
    </xf>
    <xf numFmtId="0" fontId="0" fillId="0" borderId="4" xfId="0" applyBorder="1" applyAlignment="1">
      <alignment horizontal="center" vertical="center"/>
    </xf>
    <xf numFmtId="0" fontId="13" fillId="0" borderId="4" xfId="0" applyFont="1" applyBorder="1" applyAlignment="1">
      <alignment horizontal="center" vertical="center" wrapText="1"/>
    </xf>
    <xf numFmtId="0" fontId="0" fillId="0" borderId="4" xfId="0" applyBorder="1" applyAlignment="1">
      <alignment horizontal="left" vertical="top" wrapText="1"/>
    </xf>
    <xf numFmtId="0" fontId="0" fillId="0" borderId="10" xfId="0" applyBorder="1" applyAlignment="1">
      <alignment horizontal="center" vertical="center" wrapText="1"/>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0" fillId="0" borderId="4" xfId="0" applyBorder="1" applyAlignment="1">
      <alignment horizontal="center" vertical="top"/>
    </xf>
    <xf numFmtId="0" fontId="0" fillId="0" borderId="12" xfId="0" applyBorder="1" applyAlignment="1">
      <alignment horizontal="center" vertical="center" wrapText="1"/>
    </xf>
    <xf numFmtId="0" fontId="1" fillId="0" borderId="4" xfId="0" applyFont="1" applyBorder="1" applyAlignment="1">
      <alignment horizontal="center" vertical="center"/>
    </xf>
    <xf numFmtId="0" fontId="4" fillId="0" borderId="4" xfId="0" applyFont="1" applyBorder="1" applyAlignment="1">
      <alignment horizontal="center" vertical="center" wrapText="1"/>
    </xf>
    <xf numFmtId="1" fontId="0" fillId="0" borderId="4" xfId="0" applyNumberFormat="1" applyBorder="1" applyAlignment="1">
      <alignment horizontal="center" vertical="center" wrapText="1"/>
    </xf>
    <xf numFmtId="0" fontId="3" fillId="0" borderId="4" xfId="0" applyFont="1" applyBorder="1" applyAlignment="1">
      <alignment horizontal="center" vertical="center" wrapText="1"/>
    </xf>
    <xf numFmtId="0" fontId="2" fillId="0" borderId="4" xfId="0" applyFont="1" applyBorder="1" applyAlignment="1">
      <alignment horizontal="center" vertical="center" wrapText="1"/>
    </xf>
    <xf numFmtId="16" fontId="0" fillId="0" borderId="4" xfId="0" applyNumberFormat="1" applyBorder="1" applyAlignment="1">
      <alignment horizontal="center" vertical="center" wrapText="1"/>
    </xf>
    <xf numFmtId="0" fontId="12" fillId="0" borderId="4" xfId="0" applyFont="1" applyBorder="1" applyAlignment="1">
      <alignment horizontal="center" vertical="center" wrapText="1"/>
    </xf>
    <xf numFmtId="17" fontId="0" fillId="0" borderId="4" xfId="0" applyNumberFormat="1" applyBorder="1" applyAlignment="1">
      <alignment horizontal="center" vertical="center" wrapText="1"/>
    </xf>
    <xf numFmtId="0" fontId="12" fillId="0" borderId="4" xfId="0" applyFont="1" applyBorder="1" applyAlignment="1">
      <alignment vertical="center" wrapText="1"/>
    </xf>
    <xf numFmtId="0" fontId="14" fillId="0" borderId="4" xfId="0" applyFont="1" applyBorder="1" applyAlignment="1">
      <alignment wrapText="1"/>
    </xf>
    <xf numFmtId="0" fontId="14" fillId="0" borderId="4" xfId="0" applyFont="1" applyBorder="1" applyAlignment="1">
      <alignment horizontal="center"/>
    </xf>
    <xf numFmtId="0" fontId="0" fillId="3" borderId="2" xfId="0" applyFill="1" applyBorder="1"/>
    <xf numFmtId="0" fontId="0" fillId="0" borderId="9" xfId="0" applyBorder="1" applyAlignment="1">
      <alignment horizontal="center" vertical="center" wrapText="1"/>
    </xf>
    <xf numFmtId="0" fontId="0" fillId="3" borderId="4" xfId="0" applyFill="1" applyBorder="1" applyAlignment="1">
      <alignment horizontal="left" vertical="center" wrapText="1"/>
    </xf>
    <xf numFmtId="17" fontId="0" fillId="0" borderId="4" xfId="0" applyNumberFormat="1" applyBorder="1" applyAlignment="1">
      <alignment horizontal="center" vertical="center"/>
    </xf>
    <xf numFmtId="0" fontId="12" fillId="0" borderId="4" xfId="0" applyFont="1" applyBorder="1" applyAlignment="1">
      <alignment horizontal="center" vertical="center"/>
    </xf>
    <xf numFmtId="0" fontId="1" fillId="2" borderId="4" xfId="0" applyFont="1" applyFill="1" applyBorder="1" applyAlignment="1">
      <alignment horizontal="center" vertical="top"/>
    </xf>
    <xf numFmtId="0" fontId="1" fillId="2" borderId="4" xfId="0" applyFont="1" applyFill="1" applyBorder="1" applyAlignment="1">
      <alignment horizontal="center" vertical="top" wrapText="1"/>
    </xf>
    <xf numFmtId="0" fontId="11" fillId="2" borderId="4" xfId="0" applyFont="1" applyFill="1" applyBorder="1" applyAlignment="1">
      <alignment horizontal="center" vertical="top" wrapText="1"/>
    </xf>
    <xf numFmtId="0" fontId="1" fillId="0" borderId="4" xfId="0" applyFont="1" applyBorder="1" applyAlignment="1">
      <alignment horizontal="center" vertical="top" wrapText="1"/>
    </xf>
    <xf numFmtId="0" fontId="0" fillId="0" borderId="4" xfId="0" applyBorder="1" applyAlignment="1">
      <alignment horizontal="center" vertical="top" wrapText="1"/>
    </xf>
    <xf numFmtId="1" fontId="0" fillId="0" borderId="4" xfId="0" applyNumberFormat="1" applyBorder="1" applyAlignment="1">
      <alignment horizontal="center" vertical="top"/>
    </xf>
    <xf numFmtId="0" fontId="12" fillId="0" borderId="4" xfId="0" applyFont="1" applyBorder="1" applyAlignment="1">
      <alignment horizontal="center" vertical="top"/>
    </xf>
    <xf numFmtId="1" fontId="0" fillId="0" borderId="4" xfId="0" applyNumberFormat="1" applyBorder="1" applyAlignment="1">
      <alignment horizontal="center" vertical="top" wrapText="1"/>
    </xf>
    <xf numFmtId="0" fontId="5" fillId="0" borderId="4" xfId="0" applyFont="1" applyBorder="1" applyAlignment="1">
      <alignment horizontal="center" vertical="top"/>
    </xf>
    <xf numFmtId="0" fontId="6" fillId="0" borderId="4" xfId="0" applyFont="1" applyBorder="1" applyAlignment="1">
      <alignment horizontal="center" vertical="top" wrapText="1"/>
    </xf>
    <xf numFmtId="0" fontId="5" fillId="0" borderId="4" xfId="0" applyFont="1" applyBorder="1" applyAlignment="1">
      <alignment horizontal="left" vertical="top" wrapText="1"/>
    </xf>
    <xf numFmtId="1" fontId="5" fillId="0" borderId="4" xfId="0" applyNumberFormat="1" applyFont="1" applyBorder="1" applyAlignment="1">
      <alignment horizontal="center" vertical="top"/>
    </xf>
    <xf numFmtId="2" fontId="0" fillId="0" borderId="4" xfId="0" applyNumberFormat="1" applyBorder="1" applyAlignment="1">
      <alignment horizontal="center" vertical="top"/>
    </xf>
    <xf numFmtId="17" fontId="0" fillId="0" borderId="4" xfId="0" applyNumberFormat="1" applyBorder="1" applyAlignment="1">
      <alignment horizontal="center" vertical="top"/>
    </xf>
    <xf numFmtId="2" fontId="5" fillId="0" borderId="4" xfId="0" applyNumberFormat="1" applyFont="1" applyBorder="1" applyAlignment="1">
      <alignment horizontal="center" vertical="top"/>
    </xf>
    <xf numFmtId="0" fontId="5" fillId="0" borderId="4" xfId="0" applyFont="1" applyBorder="1" applyAlignment="1">
      <alignment horizontal="center" vertical="top" wrapText="1"/>
    </xf>
    <xf numFmtId="3" fontId="0" fillId="0" borderId="4" xfId="0" applyNumberFormat="1" applyBorder="1" applyAlignment="1">
      <alignment horizontal="center" vertical="top"/>
    </xf>
    <xf numFmtId="164" fontId="5" fillId="0" borderId="4" xfId="0" applyNumberFormat="1" applyFont="1" applyBorder="1" applyAlignment="1">
      <alignment horizontal="center" vertical="top"/>
    </xf>
    <xf numFmtId="164" fontId="0" fillId="0" borderId="4" xfId="0" applyNumberFormat="1" applyBorder="1" applyAlignment="1">
      <alignment horizontal="center" vertical="top"/>
    </xf>
    <xf numFmtId="17" fontId="0" fillId="0" borderId="4" xfId="0" applyNumberFormat="1" applyBorder="1" applyAlignment="1">
      <alignment horizontal="center" vertical="top" wrapText="1"/>
    </xf>
    <xf numFmtId="0" fontId="0" fillId="3" borderId="4" xfId="0" applyFill="1" applyBorder="1" applyAlignment="1">
      <alignment horizontal="left" wrapText="1"/>
    </xf>
    <xf numFmtId="0" fontId="15" fillId="0" borderId="4" xfId="0" applyFont="1" applyBorder="1" applyAlignment="1">
      <alignment horizontal="center" vertical="center"/>
    </xf>
    <xf numFmtId="0" fontId="0" fillId="0" borderId="8" xfId="0" applyBorder="1" applyAlignment="1">
      <alignment horizontal="center"/>
    </xf>
    <xf numFmtId="0" fontId="0" fillId="0" borderId="4" xfId="0" applyBorder="1" applyAlignment="1">
      <alignment horizontal="left" vertical="center" wrapText="1"/>
    </xf>
    <xf numFmtId="0" fontId="0" fillId="5" borderId="4" xfId="0" applyFill="1" applyBorder="1" applyAlignment="1">
      <alignment horizontal="center" vertical="center"/>
    </xf>
    <xf numFmtId="0" fontId="14" fillId="0" borderId="4" xfId="0" applyFont="1" applyBorder="1" applyAlignment="1">
      <alignment vertical="center" wrapText="1"/>
    </xf>
    <xf numFmtId="0" fontId="14" fillId="0" borderId="4" xfId="0" applyFont="1" applyBorder="1" applyAlignment="1">
      <alignment horizontal="center" wrapText="1"/>
    </xf>
    <xf numFmtId="0" fontId="0" fillId="0" borderId="13" xfId="0" applyBorder="1" applyAlignment="1">
      <alignment horizontal="center" vertical="center" wrapText="1"/>
    </xf>
    <xf numFmtId="0" fontId="0" fillId="0" borderId="7" xfId="0" applyBorder="1" applyAlignment="1">
      <alignment horizontal="center" vertical="center" wrapText="1"/>
    </xf>
    <xf numFmtId="0" fontId="0" fillId="0" borderId="6" xfId="0" applyBorder="1" applyAlignment="1">
      <alignment horizontal="center" vertical="center"/>
    </xf>
    <xf numFmtId="0" fontId="0" fillId="0" borderId="6" xfId="0" applyBorder="1" applyAlignment="1">
      <alignment horizontal="center" vertical="center" wrapText="1"/>
    </xf>
    <xf numFmtId="0" fontId="1" fillId="0" borderId="6" xfId="0" applyFont="1" applyBorder="1" applyAlignment="1">
      <alignment horizontal="center" vertical="center" wrapText="1"/>
    </xf>
    <xf numFmtId="0" fontId="0" fillId="3" borderId="6" xfId="0" applyFill="1" applyBorder="1" applyAlignment="1">
      <alignment horizontal="left" vertical="center" wrapText="1"/>
    </xf>
    <xf numFmtId="17" fontId="0" fillId="0" borderId="6" xfId="0" applyNumberFormat="1" applyBorder="1" applyAlignment="1">
      <alignment horizontal="center" vertical="center"/>
    </xf>
    <xf numFmtId="1" fontId="0" fillId="0" borderId="6" xfId="0" applyNumberFormat="1" applyBorder="1" applyAlignment="1">
      <alignment horizontal="center" vertical="center"/>
    </xf>
    <xf numFmtId="0" fontId="12" fillId="0" borderId="6" xfId="0" applyFont="1" applyBorder="1" applyAlignment="1">
      <alignment horizontal="center" vertical="center"/>
    </xf>
    <xf numFmtId="0" fontId="0" fillId="0" borderId="0" xfId="0" applyAlignment="1">
      <alignment horizontal="center" vertical="top"/>
    </xf>
    <xf numFmtId="0" fontId="0" fillId="3" borderId="4" xfId="0" applyFill="1" applyBorder="1" applyAlignment="1">
      <alignment horizontal="left" vertical="top" wrapText="1"/>
    </xf>
    <xf numFmtId="0" fontId="0" fillId="6" borderId="4" xfId="0" applyFill="1" applyBorder="1" applyAlignment="1">
      <alignment horizontal="left" wrapText="1"/>
    </xf>
    <xf numFmtId="0" fontId="0" fillId="6" borderId="4" xfId="0" applyFill="1" applyBorder="1" applyAlignment="1">
      <alignment horizontal="center"/>
    </xf>
  </cellXfs>
  <cellStyles count="2">
    <cellStyle name="Hyperlink 2"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9</xdr:row>
      <xdr:rowOff>9525</xdr:rowOff>
    </xdr:from>
    <xdr:to>
      <xdr:col>10</xdr:col>
      <xdr:colOff>333375</xdr:colOff>
      <xdr:row>23</xdr:row>
      <xdr:rowOff>19050</xdr:rowOff>
    </xdr:to>
    <xdr:pic>
      <xdr:nvPicPr>
        <xdr:cNvPr id="2" name="Picture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575" y="1724025"/>
          <a:ext cx="5591175" cy="2676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28575</xdr:colOff>
      <xdr:row>9</xdr:row>
      <xdr:rowOff>36566</xdr:rowOff>
    </xdr:from>
    <xdr:to>
      <xdr:col>21</xdr:col>
      <xdr:colOff>343751</xdr:colOff>
      <xdr:row>24</xdr:row>
      <xdr:rowOff>143309</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915150" y="1751066"/>
          <a:ext cx="5801576" cy="29642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22"/>
  <sheetViews>
    <sheetView tabSelected="1" zoomScaleNormal="100" workbookViewId="0">
      <pane xSplit="3" ySplit="1" topLeftCell="D4" activePane="bottomRight" state="frozen"/>
      <selection pane="bottomRight" activeCell="H1" sqref="H1:H1048576"/>
      <selection pane="bottomLeft" activeCell="A2" sqref="A2"/>
      <selection pane="topRight" activeCell="D1" sqref="D1"/>
    </sheetView>
  </sheetViews>
  <sheetFormatPr defaultRowHeight="15"/>
  <cols>
    <col min="1" max="1" width="9.140625" style="6"/>
    <col min="2" max="2" width="27" style="6" customWidth="1"/>
    <col min="3" max="3" width="13.5703125" style="10" customWidth="1"/>
    <col min="4" max="4" width="32.140625" style="10" customWidth="1"/>
    <col min="5" max="5" width="10.28515625" style="10" hidden="1" customWidth="1"/>
    <col min="6" max="6" width="17.7109375" style="11" customWidth="1"/>
    <col min="7" max="7" width="58.42578125" style="16" customWidth="1"/>
    <col min="8" max="8" width="11.28515625" style="6" customWidth="1"/>
    <col min="9" max="9" width="11.5703125" style="6" customWidth="1"/>
    <col min="10" max="10" width="11.42578125" style="6" customWidth="1"/>
    <col min="11" max="11" width="16.42578125" style="6" customWidth="1"/>
    <col min="12" max="12" width="24" style="15" customWidth="1"/>
    <col min="13" max="13" width="16.7109375" style="6" hidden="1" customWidth="1"/>
    <col min="14" max="14" width="24.5703125" style="6" customWidth="1"/>
    <col min="15" max="16" width="9.140625" style="6"/>
    <col min="17" max="16384" width="9.140625" style="7"/>
  </cols>
  <sheetData>
    <row r="1" spans="1:16" s="19" customFormat="1" ht="51.75" customHeight="1">
      <c r="A1" s="54" t="s">
        <v>0</v>
      </c>
      <c r="B1" s="55" t="s">
        <v>1</v>
      </c>
      <c r="C1" s="55" t="s">
        <v>2</v>
      </c>
      <c r="D1" s="55" t="s">
        <v>3</v>
      </c>
      <c r="E1" s="55" t="s">
        <v>2</v>
      </c>
      <c r="F1" s="55" t="s">
        <v>4</v>
      </c>
      <c r="G1" s="55" t="s">
        <v>5</v>
      </c>
      <c r="H1" s="55" t="s">
        <v>6</v>
      </c>
      <c r="I1" s="55" t="s">
        <v>7</v>
      </c>
      <c r="J1" s="55" t="s">
        <v>8</v>
      </c>
      <c r="K1" s="55" t="s">
        <v>9</v>
      </c>
      <c r="L1" s="56" t="s">
        <v>10</v>
      </c>
      <c r="M1" s="55" t="s">
        <v>11</v>
      </c>
      <c r="N1" s="55" t="s">
        <v>12</v>
      </c>
      <c r="O1" s="18"/>
      <c r="P1" s="18"/>
    </row>
    <row r="2" spans="1:16" customFormat="1">
      <c r="A2" s="36">
        <v>1</v>
      </c>
      <c r="B2" s="36" t="s">
        <v>13</v>
      </c>
      <c r="C2" s="57" t="s">
        <v>14</v>
      </c>
      <c r="D2" s="57" t="s">
        <v>15</v>
      </c>
      <c r="E2" s="57">
        <v>1</v>
      </c>
      <c r="F2" s="58" t="s">
        <v>16</v>
      </c>
      <c r="G2" s="32" t="s">
        <v>17</v>
      </c>
      <c r="H2" s="59">
        <v>18</v>
      </c>
      <c r="I2" s="59">
        <v>0</v>
      </c>
      <c r="J2" s="36"/>
      <c r="K2" s="36"/>
      <c r="L2" s="60" t="s">
        <v>18</v>
      </c>
      <c r="M2" s="36">
        <f>H2-I2</f>
        <v>18</v>
      </c>
      <c r="N2" s="36"/>
      <c r="O2" s="6"/>
      <c r="P2" s="6"/>
    </row>
    <row r="3" spans="1:16" customFormat="1">
      <c r="A3" s="36">
        <v>2</v>
      </c>
      <c r="B3" s="36" t="s">
        <v>13</v>
      </c>
      <c r="C3" s="57" t="s">
        <v>19</v>
      </c>
      <c r="D3" s="57" t="s">
        <v>20</v>
      </c>
      <c r="E3" s="57">
        <v>3</v>
      </c>
      <c r="F3" s="58" t="s">
        <v>16</v>
      </c>
      <c r="G3" s="32" t="s">
        <v>21</v>
      </c>
      <c r="H3" s="59">
        <v>2</v>
      </c>
      <c r="I3" s="59">
        <v>0</v>
      </c>
      <c r="J3" s="36"/>
      <c r="K3" s="36"/>
      <c r="L3" s="60" t="s">
        <v>22</v>
      </c>
      <c r="M3" s="36">
        <f t="shared" ref="M3:M45" si="0">H3-I3</f>
        <v>2</v>
      </c>
      <c r="N3" s="36"/>
      <c r="O3" s="6"/>
      <c r="P3" s="6"/>
    </row>
    <row r="4" spans="1:16" customFormat="1" ht="30">
      <c r="A4" s="36">
        <v>3</v>
      </c>
      <c r="B4" s="36" t="s">
        <v>13</v>
      </c>
      <c r="C4" s="57" t="s">
        <v>14</v>
      </c>
      <c r="D4" s="57" t="s">
        <v>23</v>
      </c>
      <c r="E4" s="57">
        <v>1</v>
      </c>
      <c r="F4" s="58" t="s">
        <v>16</v>
      </c>
      <c r="G4" s="32" t="s">
        <v>21</v>
      </c>
      <c r="H4" s="59">
        <v>18</v>
      </c>
      <c r="I4" s="59">
        <v>2</v>
      </c>
      <c r="J4" s="36" t="s">
        <v>24</v>
      </c>
      <c r="K4" s="36"/>
      <c r="L4" s="60" t="s">
        <v>25</v>
      </c>
      <c r="M4" s="36">
        <f t="shared" si="0"/>
        <v>16</v>
      </c>
      <c r="N4" s="58" t="s">
        <v>26</v>
      </c>
      <c r="O4" s="6"/>
      <c r="P4" s="6"/>
    </row>
    <row r="5" spans="1:16" customFormat="1">
      <c r="A5" s="36">
        <v>4</v>
      </c>
      <c r="B5" s="36" t="s">
        <v>13</v>
      </c>
      <c r="C5" s="57" t="s">
        <v>14</v>
      </c>
      <c r="D5" s="57" t="s">
        <v>15</v>
      </c>
      <c r="E5" s="57">
        <v>1</v>
      </c>
      <c r="F5" s="58" t="s">
        <v>16</v>
      </c>
      <c r="G5" s="32" t="s">
        <v>27</v>
      </c>
      <c r="H5" s="59">
        <v>5</v>
      </c>
      <c r="I5" s="59">
        <v>0</v>
      </c>
      <c r="J5" s="36"/>
      <c r="K5" s="36"/>
      <c r="L5" s="60" t="s">
        <v>18</v>
      </c>
      <c r="M5" s="36">
        <f t="shared" si="0"/>
        <v>5</v>
      </c>
      <c r="N5" s="36"/>
      <c r="O5" s="6"/>
      <c r="P5" s="6"/>
    </row>
    <row r="6" spans="1:16" customFormat="1" ht="30">
      <c r="A6" s="36">
        <v>5</v>
      </c>
      <c r="B6" s="36" t="s">
        <v>13</v>
      </c>
      <c r="C6" s="57" t="s">
        <v>14</v>
      </c>
      <c r="D6" s="57" t="s">
        <v>15</v>
      </c>
      <c r="E6" s="57">
        <v>1</v>
      </c>
      <c r="F6" s="58" t="s">
        <v>16</v>
      </c>
      <c r="G6" s="32" t="s">
        <v>28</v>
      </c>
      <c r="H6" s="61">
        <v>2</v>
      </c>
      <c r="I6" s="61">
        <v>2</v>
      </c>
      <c r="J6" s="58" t="s">
        <v>29</v>
      </c>
      <c r="K6" s="36"/>
      <c r="L6" s="60" t="s">
        <v>30</v>
      </c>
      <c r="M6" s="36">
        <f t="shared" si="0"/>
        <v>0</v>
      </c>
      <c r="N6" s="36"/>
      <c r="O6" s="6"/>
      <c r="P6" s="6"/>
    </row>
    <row r="7" spans="1:16" customFormat="1">
      <c r="A7" s="36">
        <v>6</v>
      </c>
      <c r="B7" s="36" t="s">
        <v>13</v>
      </c>
      <c r="C7" s="57" t="s">
        <v>14</v>
      </c>
      <c r="D7" s="57" t="s">
        <v>15</v>
      </c>
      <c r="E7" s="57">
        <v>1</v>
      </c>
      <c r="F7" s="58" t="s">
        <v>16</v>
      </c>
      <c r="G7" s="32" t="s">
        <v>31</v>
      </c>
      <c r="H7" s="61">
        <v>1</v>
      </c>
      <c r="I7" s="61">
        <v>1</v>
      </c>
      <c r="J7" s="58" t="s">
        <v>29</v>
      </c>
      <c r="K7" s="36"/>
      <c r="L7" s="60" t="s">
        <v>30</v>
      </c>
      <c r="M7" s="36"/>
      <c r="N7" s="36" t="s">
        <v>32</v>
      </c>
      <c r="O7" s="6"/>
      <c r="P7" s="6"/>
    </row>
    <row r="8" spans="1:16" customFormat="1">
      <c r="A8" s="36">
        <v>7</v>
      </c>
      <c r="B8" s="36" t="s">
        <v>13</v>
      </c>
      <c r="C8" s="57" t="s">
        <v>14</v>
      </c>
      <c r="D8" s="57" t="s">
        <v>15</v>
      </c>
      <c r="E8" s="57">
        <v>1</v>
      </c>
      <c r="F8" s="58" t="s">
        <v>16</v>
      </c>
      <c r="G8" s="32" t="s">
        <v>33</v>
      </c>
      <c r="H8" s="61">
        <v>2</v>
      </c>
      <c r="I8" s="61">
        <v>0</v>
      </c>
      <c r="J8" s="58"/>
      <c r="K8" s="36"/>
      <c r="L8" s="60" t="s">
        <v>18</v>
      </c>
      <c r="M8" s="36">
        <f t="shared" si="0"/>
        <v>2</v>
      </c>
      <c r="N8" s="36"/>
      <c r="O8" s="6"/>
      <c r="P8" s="6"/>
    </row>
    <row r="9" spans="1:16" customFormat="1">
      <c r="A9" s="36">
        <v>8</v>
      </c>
      <c r="B9" s="36" t="s">
        <v>13</v>
      </c>
      <c r="C9" s="57" t="s">
        <v>34</v>
      </c>
      <c r="D9" s="57" t="s">
        <v>35</v>
      </c>
      <c r="E9" s="57">
        <v>2</v>
      </c>
      <c r="F9" s="58" t="s">
        <v>16</v>
      </c>
      <c r="G9" s="32" t="s">
        <v>36</v>
      </c>
      <c r="H9" s="61">
        <v>5</v>
      </c>
      <c r="I9" s="61">
        <v>0</v>
      </c>
      <c r="J9" s="58"/>
      <c r="K9" s="36"/>
      <c r="L9" s="60" t="s">
        <v>37</v>
      </c>
      <c r="M9" s="36">
        <f t="shared" si="0"/>
        <v>5</v>
      </c>
      <c r="N9" s="36"/>
      <c r="O9" s="6"/>
      <c r="P9" s="6"/>
    </row>
    <row r="10" spans="1:16" customFormat="1">
      <c r="A10" s="36">
        <v>9</v>
      </c>
      <c r="B10" s="36" t="s">
        <v>13</v>
      </c>
      <c r="C10" s="57" t="s">
        <v>34</v>
      </c>
      <c r="D10" s="57" t="s">
        <v>35</v>
      </c>
      <c r="E10" s="57">
        <v>2</v>
      </c>
      <c r="F10" s="58" t="s">
        <v>16</v>
      </c>
      <c r="G10" s="32" t="s">
        <v>38</v>
      </c>
      <c r="H10" s="61">
        <v>5</v>
      </c>
      <c r="I10" s="61">
        <v>0</v>
      </c>
      <c r="J10" s="58"/>
      <c r="K10" s="59"/>
      <c r="L10" s="60" t="s">
        <v>37</v>
      </c>
      <c r="M10" s="36">
        <f t="shared" si="0"/>
        <v>5</v>
      </c>
      <c r="N10" s="36"/>
      <c r="O10" s="6"/>
      <c r="P10" s="6"/>
    </row>
    <row r="11" spans="1:16" customFormat="1">
      <c r="A11" s="36">
        <v>10</v>
      </c>
      <c r="B11" s="36" t="s">
        <v>39</v>
      </c>
      <c r="C11" s="57" t="s">
        <v>19</v>
      </c>
      <c r="D11" s="57" t="s">
        <v>20</v>
      </c>
      <c r="E11" s="57">
        <v>3</v>
      </c>
      <c r="F11" s="58" t="s">
        <v>16</v>
      </c>
      <c r="G11" s="32" t="s">
        <v>40</v>
      </c>
      <c r="H11" s="59">
        <v>2</v>
      </c>
      <c r="I11" s="59">
        <v>0</v>
      </c>
      <c r="J11" s="36"/>
      <c r="K11" s="59"/>
      <c r="L11" s="60" t="s">
        <v>37</v>
      </c>
      <c r="M11" s="36">
        <f t="shared" si="0"/>
        <v>2</v>
      </c>
      <c r="N11" s="36"/>
      <c r="O11" s="6"/>
      <c r="P11" s="6"/>
    </row>
    <row r="12" spans="1:16" customFormat="1">
      <c r="A12" s="36">
        <v>11</v>
      </c>
      <c r="B12" s="36" t="s">
        <v>41</v>
      </c>
      <c r="C12" s="57" t="s">
        <v>34</v>
      </c>
      <c r="D12" s="57" t="s">
        <v>42</v>
      </c>
      <c r="E12" s="57">
        <v>2</v>
      </c>
      <c r="F12" s="58" t="s">
        <v>43</v>
      </c>
      <c r="G12" s="32" t="s">
        <v>44</v>
      </c>
      <c r="H12" s="59">
        <v>10</v>
      </c>
      <c r="I12" s="59">
        <v>0</v>
      </c>
      <c r="J12" s="36"/>
      <c r="K12" s="59"/>
      <c r="L12" s="60" t="s">
        <v>37</v>
      </c>
      <c r="M12" s="36">
        <f t="shared" si="0"/>
        <v>10</v>
      </c>
      <c r="N12" s="36"/>
      <c r="O12" s="6"/>
      <c r="P12" s="6"/>
    </row>
    <row r="13" spans="1:16" customFormat="1" ht="30">
      <c r="A13" s="36">
        <v>12</v>
      </c>
      <c r="B13" s="36" t="s">
        <v>45</v>
      </c>
      <c r="C13" s="57" t="s">
        <v>34</v>
      </c>
      <c r="D13" s="57" t="s">
        <v>35</v>
      </c>
      <c r="E13" s="57">
        <v>2</v>
      </c>
      <c r="F13" s="58" t="s">
        <v>43</v>
      </c>
      <c r="G13" s="32" t="s">
        <v>46</v>
      </c>
      <c r="H13" s="59">
        <v>10</v>
      </c>
      <c r="I13" s="59">
        <v>0</v>
      </c>
      <c r="J13" s="36"/>
      <c r="K13" s="59"/>
      <c r="L13" s="60" t="s">
        <v>37</v>
      </c>
      <c r="M13" s="36">
        <f t="shared" si="0"/>
        <v>10</v>
      </c>
      <c r="N13" s="36"/>
      <c r="O13" s="6"/>
      <c r="P13" s="6"/>
    </row>
    <row r="14" spans="1:16" customFormat="1" ht="30">
      <c r="A14" s="36">
        <v>13</v>
      </c>
      <c r="B14" s="36" t="s">
        <v>45</v>
      </c>
      <c r="C14" s="57" t="s">
        <v>34</v>
      </c>
      <c r="D14" s="57" t="s">
        <v>35</v>
      </c>
      <c r="E14" s="57">
        <v>2</v>
      </c>
      <c r="F14" s="36" t="s">
        <v>43</v>
      </c>
      <c r="G14" s="32" t="s">
        <v>47</v>
      </c>
      <c r="H14" s="59">
        <v>2</v>
      </c>
      <c r="I14" s="59">
        <v>2</v>
      </c>
      <c r="J14" s="36" t="s">
        <v>43</v>
      </c>
      <c r="K14" s="59"/>
      <c r="L14" s="60" t="s">
        <v>48</v>
      </c>
      <c r="M14" s="36">
        <f t="shared" si="0"/>
        <v>0</v>
      </c>
      <c r="N14" s="36"/>
      <c r="O14" s="6"/>
      <c r="P14" s="6"/>
    </row>
    <row r="15" spans="1:16" customFormat="1" ht="30">
      <c r="A15" s="36">
        <v>14</v>
      </c>
      <c r="B15" s="36" t="s">
        <v>49</v>
      </c>
      <c r="C15" s="57" t="s">
        <v>34</v>
      </c>
      <c r="D15" s="57" t="s">
        <v>35</v>
      </c>
      <c r="E15" s="57">
        <v>2</v>
      </c>
      <c r="F15" s="36" t="s">
        <v>24</v>
      </c>
      <c r="G15" s="32" t="s">
        <v>50</v>
      </c>
      <c r="H15" s="59">
        <v>56</v>
      </c>
      <c r="I15" s="59">
        <v>56</v>
      </c>
      <c r="J15" s="36" t="s">
        <v>24</v>
      </c>
      <c r="K15" s="59">
        <v>1700000</v>
      </c>
      <c r="L15" s="60" t="s">
        <v>48</v>
      </c>
      <c r="M15" s="36">
        <f t="shared" si="0"/>
        <v>0</v>
      </c>
      <c r="N15" s="36"/>
      <c r="O15" s="6"/>
      <c r="P15" s="6"/>
    </row>
    <row r="16" spans="1:16" customFormat="1" ht="30">
      <c r="A16" s="36">
        <v>15</v>
      </c>
      <c r="B16" s="36" t="s">
        <v>49</v>
      </c>
      <c r="C16" s="57" t="s">
        <v>19</v>
      </c>
      <c r="D16" s="57" t="s">
        <v>20</v>
      </c>
      <c r="E16" s="57">
        <v>3</v>
      </c>
      <c r="F16" s="58" t="s">
        <v>24</v>
      </c>
      <c r="G16" s="32" t="s">
        <v>51</v>
      </c>
      <c r="H16" s="59">
        <v>15</v>
      </c>
      <c r="I16" s="59">
        <v>1</v>
      </c>
      <c r="J16" s="36" t="s">
        <v>52</v>
      </c>
      <c r="K16" s="59"/>
      <c r="L16" s="60" t="s">
        <v>18</v>
      </c>
      <c r="M16" s="36">
        <f t="shared" si="0"/>
        <v>14</v>
      </c>
      <c r="N16" s="36"/>
      <c r="O16" s="6"/>
      <c r="P16" s="6"/>
    </row>
    <row r="17" spans="1:16" customFormat="1">
      <c r="A17" s="36">
        <v>16</v>
      </c>
      <c r="B17" s="36" t="s">
        <v>53</v>
      </c>
      <c r="C17" s="57" t="s">
        <v>34</v>
      </c>
      <c r="D17" s="57" t="s">
        <v>35</v>
      </c>
      <c r="E17" s="57">
        <v>2</v>
      </c>
      <c r="F17" s="58" t="s">
        <v>24</v>
      </c>
      <c r="G17" s="32" t="s">
        <v>54</v>
      </c>
      <c r="H17" s="59">
        <v>20</v>
      </c>
      <c r="I17" s="59">
        <v>0</v>
      </c>
      <c r="J17" s="36"/>
      <c r="K17" s="59"/>
      <c r="L17" s="60" t="s">
        <v>37</v>
      </c>
      <c r="M17" s="36">
        <f t="shared" si="0"/>
        <v>20</v>
      </c>
      <c r="N17" s="36"/>
      <c r="O17" s="6"/>
      <c r="P17" s="6"/>
    </row>
    <row r="18" spans="1:16" customFormat="1" ht="60">
      <c r="A18" s="36">
        <v>17</v>
      </c>
      <c r="B18" s="36" t="s">
        <v>55</v>
      </c>
      <c r="C18" s="57" t="s">
        <v>34</v>
      </c>
      <c r="D18" s="57" t="s">
        <v>35</v>
      </c>
      <c r="E18" s="57">
        <v>2</v>
      </c>
      <c r="F18" s="58" t="s">
        <v>24</v>
      </c>
      <c r="G18" s="32" t="s">
        <v>56</v>
      </c>
      <c r="H18" s="59">
        <v>0.75</v>
      </c>
      <c r="I18" s="59">
        <v>0.75</v>
      </c>
      <c r="J18" s="58" t="s">
        <v>24</v>
      </c>
      <c r="K18" s="59">
        <v>20000</v>
      </c>
      <c r="L18" s="60" t="s">
        <v>48</v>
      </c>
      <c r="M18" s="36">
        <f t="shared" si="0"/>
        <v>0</v>
      </c>
      <c r="N18" s="36"/>
      <c r="O18" s="6"/>
      <c r="P18" s="6"/>
    </row>
    <row r="19" spans="1:16" customFormat="1" ht="30">
      <c r="A19" s="36">
        <v>18</v>
      </c>
      <c r="B19" s="36" t="s">
        <v>57</v>
      </c>
      <c r="C19" s="57" t="s">
        <v>34</v>
      </c>
      <c r="D19" s="57" t="s">
        <v>35</v>
      </c>
      <c r="E19" s="57">
        <v>2</v>
      </c>
      <c r="F19" s="58" t="s">
        <v>58</v>
      </c>
      <c r="G19" s="32" t="s">
        <v>59</v>
      </c>
      <c r="H19" s="59">
        <v>8</v>
      </c>
      <c r="I19" s="59">
        <v>0</v>
      </c>
      <c r="J19" s="36"/>
      <c r="K19" s="59"/>
      <c r="L19" s="60" t="s">
        <v>37</v>
      </c>
      <c r="M19" s="36">
        <f t="shared" si="0"/>
        <v>8</v>
      </c>
      <c r="N19" s="36"/>
      <c r="O19" s="6"/>
      <c r="P19" s="6"/>
    </row>
    <row r="20" spans="1:16" customFormat="1">
      <c r="A20" s="36">
        <v>19</v>
      </c>
      <c r="B20" s="36" t="s">
        <v>60</v>
      </c>
      <c r="C20" s="57" t="s">
        <v>19</v>
      </c>
      <c r="D20" s="57" t="s">
        <v>20</v>
      </c>
      <c r="E20" s="57">
        <v>3</v>
      </c>
      <c r="F20" s="58" t="s">
        <v>58</v>
      </c>
      <c r="G20" s="32" t="s">
        <v>61</v>
      </c>
      <c r="H20" s="59">
        <v>2</v>
      </c>
      <c r="I20" s="59">
        <v>0</v>
      </c>
      <c r="J20" s="36" t="s">
        <v>58</v>
      </c>
      <c r="K20" s="59"/>
      <c r="L20" s="60" t="s">
        <v>37</v>
      </c>
      <c r="M20" s="36">
        <f t="shared" si="0"/>
        <v>2</v>
      </c>
      <c r="N20" s="36"/>
      <c r="O20" s="6"/>
      <c r="P20" s="6"/>
    </row>
    <row r="21" spans="1:16" customFormat="1">
      <c r="A21" s="36">
        <v>20</v>
      </c>
      <c r="B21" s="36" t="s">
        <v>62</v>
      </c>
      <c r="C21" s="57" t="s">
        <v>14</v>
      </c>
      <c r="D21" s="57" t="s">
        <v>15</v>
      </c>
      <c r="E21" s="57">
        <v>1</v>
      </c>
      <c r="F21" s="58" t="s">
        <v>58</v>
      </c>
      <c r="G21" s="32" t="s">
        <v>63</v>
      </c>
      <c r="H21" s="59">
        <v>10</v>
      </c>
      <c r="I21" s="59">
        <v>0</v>
      </c>
      <c r="J21" s="36"/>
      <c r="K21" s="59"/>
      <c r="L21" s="60" t="s">
        <v>37</v>
      </c>
      <c r="M21" s="36">
        <f t="shared" si="0"/>
        <v>10</v>
      </c>
      <c r="N21" s="36"/>
      <c r="O21" s="6"/>
      <c r="P21" s="6"/>
    </row>
    <row r="22" spans="1:16" customFormat="1">
      <c r="A22" s="36">
        <v>21</v>
      </c>
      <c r="B22" s="36" t="s">
        <v>64</v>
      </c>
      <c r="C22" s="57" t="s">
        <v>14</v>
      </c>
      <c r="D22" s="57" t="s">
        <v>23</v>
      </c>
      <c r="E22" s="57">
        <v>3</v>
      </c>
      <c r="F22" s="58" t="s">
        <v>58</v>
      </c>
      <c r="G22" s="32" t="s">
        <v>65</v>
      </c>
      <c r="H22" s="59">
        <v>6</v>
      </c>
      <c r="I22" s="59">
        <v>0</v>
      </c>
      <c r="J22" s="36"/>
      <c r="K22" s="59"/>
      <c r="L22" s="60" t="s">
        <v>66</v>
      </c>
      <c r="M22" s="36">
        <f t="shared" si="0"/>
        <v>6</v>
      </c>
      <c r="N22" s="36"/>
      <c r="O22" s="6"/>
      <c r="P22" s="6"/>
    </row>
    <row r="23" spans="1:16" customFormat="1" ht="30">
      <c r="A23" s="36">
        <v>22</v>
      </c>
      <c r="B23" s="36" t="s">
        <v>67</v>
      </c>
      <c r="C23" s="57" t="s">
        <v>19</v>
      </c>
      <c r="D23" s="57" t="s">
        <v>68</v>
      </c>
      <c r="E23" s="57">
        <v>3</v>
      </c>
      <c r="F23" s="58" t="s">
        <v>69</v>
      </c>
      <c r="G23" s="32" t="s">
        <v>70</v>
      </c>
      <c r="H23" s="59">
        <v>3</v>
      </c>
      <c r="I23" s="59">
        <v>3</v>
      </c>
      <c r="J23" s="36" t="s">
        <v>69</v>
      </c>
      <c r="K23" s="59"/>
      <c r="L23" s="60" t="s">
        <v>48</v>
      </c>
      <c r="M23" s="36">
        <f t="shared" si="0"/>
        <v>0</v>
      </c>
      <c r="N23" s="58" t="s">
        <v>71</v>
      </c>
      <c r="O23" s="6"/>
      <c r="P23" s="6"/>
    </row>
    <row r="24" spans="1:16" customFormat="1" ht="45">
      <c r="A24" s="36">
        <v>23</v>
      </c>
      <c r="B24" s="58" t="s">
        <v>72</v>
      </c>
      <c r="C24" s="57" t="s">
        <v>14</v>
      </c>
      <c r="D24" s="57" t="s">
        <v>15</v>
      </c>
      <c r="E24" s="57">
        <v>1</v>
      </c>
      <c r="F24" s="58" t="s">
        <v>69</v>
      </c>
      <c r="G24" s="32" t="s">
        <v>73</v>
      </c>
      <c r="H24" s="59">
        <v>55</v>
      </c>
      <c r="I24" s="59">
        <v>0</v>
      </c>
      <c r="J24" s="36"/>
      <c r="K24" s="59"/>
      <c r="L24" s="60" t="s">
        <v>18</v>
      </c>
      <c r="M24" s="36">
        <f t="shared" si="0"/>
        <v>55</v>
      </c>
      <c r="N24" s="36"/>
      <c r="O24" s="6"/>
      <c r="P24" s="6"/>
    </row>
    <row r="25" spans="1:16" customFormat="1">
      <c r="A25" s="36">
        <v>24</v>
      </c>
      <c r="B25" s="36" t="s">
        <v>57</v>
      </c>
      <c r="C25" s="57" t="s">
        <v>19</v>
      </c>
      <c r="D25" s="57" t="s">
        <v>20</v>
      </c>
      <c r="E25" s="57">
        <v>3</v>
      </c>
      <c r="F25" s="58" t="s">
        <v>74</v>
      </c>
      <c r="G25" s="32" t="s">
        <v>75</v>
      </c>
      <c r="H25" s="59">
        <v>2</v>
      </c>
      <c r="I25" s="61">
        <v>2</v>
      </c>
      <c r="J25" s="58" t="s">
        <v>74</v>
      </c>
      <c r="K25" s="59"/>
      <c r="L25" s="60" t="s">
        <v>25</v>
      </c>
      <c r="M25" s="36">
        <f t="shared" si="0"/>
        <v>0</v>
      </c>
      <c r="N25" s="36"/>
      <c r="O25" s="6"/>
      <c r="P25" s="6"/>
    </row>
    <row r="26" spans="1:16" customFormat="1">
      <c r="A26" s="36">
        <v>25</v>
      </c>
      <c r="B26" s="36" t="s">
        <v>76</v>
      </c>
      <c r="C26" s="57" t="s">
        <v>14</v>
      </c>
      <c r="D26" s="57" t="s">
        <v>23</v>
      </c>
      <c r="E26" s="57">
        <v>3</v>
      </c>
      <c r="F26" s="58" t="s">
        <v>77</v>
      </c>
      <c r="G26" s="32" t="s">
        <v>78</v>
      </c>
      <c r="H26" s="59">
        <v>1</v>
      </c>
      <c r="I26" s="59">
        <v>0</v>
      </c>
      <c r="J26" s="58"/>
      <c r="K26" s="59"/>
      <c r="L26" s="60" t="s">
        <v>37</v>
      </c>
      <c r="M26" s="36">
        <f t="shared" si="0"/>
        <v>1</v>
      </c>
      <c r="N26" s="36"/>
      <c r="O26" s="6"/>
      <c r="P26" s="6"/>
    </row>
    <row r="27" spans="1:16" customFormat="1" ht="75">
      <c r="A27" s="36">
        <v>26</v>
      </c>
      <c r="B27" s="36" t="s">
        <v>67</v>
      </c>
      <c r="C27" s="57" t="s">
        <v>34</v>
      </c>
      <c r="D27" s="57" t="s">
        <v>35</v>
      </c>
      <c r="E27" s="57">
        <v>2</v>
      </c>
      <c r="F27" s="58" t="s">
        <v>79</v>
      </c>
      <c r="G27" s="32" t="s">
        <v>80</v>
      </c>
      <c r="H27" s="59">
        <v>2</v>
      </c>
      <c r="I27" s="59">
        <v>2</v>
      </c>
      <c r="J27" s="58" t="s">
        <v>79</v>
      </c>
      <c r="K27" s="59">
        <v>66000</v>
      </c>
      <c r="L27" s="60" t="s">
        <v>48</v>
      </c>
      <c r="M27" s="36">
        <f t="shared" si="0"/>
        <v>0</v>
      </c>
      <c r="N27" s="58" t="s">
        <v>81</v>
      </c>
      <c r="O27" s="6"/>
      <c r="P27" s="6"/>
    </row>
    <row r="28" spans="1:16" customFormat="1">
      <c r="A28" s="36">
        <v>27</v>
      </c>
      <c r="B28" s="36" t="s">
        <v>49</v>
      </c>
      <c r="C28" s="57" t="s">
        <v>34</v>
      </c>
      <c r="D28" s="57" t="s">
        <v>35</v>
      </c>
      <c r="E28" s="57">
        <v>2</v>
      </c>
      <c r="F28" s="58" t="s">
        <v>79</v>
      </c>
      <c r="G28" s="32" t="s">
        <v>82</v>
      </c>
      <c r="H28" s="59">
        <v>2</v>
      </c>
      <c r="I28" s="59">
        <v>2</v>
      </c>
      <c r="J28" s="58" t="s">
        <v>79</v>
      </c>
      <c r="K28" s="59">
        <v>65000</v>
      </c>
      <c r="L28" s="60" t="s">
        <v>48</v>
      </c>
      <c r="M28" s="36">
        <f t="shared" si="0"/>
        <v>0</v>
      </c>
      <c r="N28" s="58"/>
      <c r="O28" s="6"/>
      <c r="P28" s="6"/>
    </row>
    <row r="29" spans="1:16" customFormat="1" ht="30">
      <c r="A29" s="36">
        <v>28</v>
      </c>
      <c r="B29" s="36" t="s">
        <v>67</v>
      </c>
      <c r="C29" s="57" t="s">
        <v>19</v>
      </c>
      <c r="D29" s="57" t="s">
        <v>68</v>
      </c>
      <c r="E29" s="57">
        <v>3</v>
      </c>
      <c r="F29" s="58" t="s">
        <v>79</v>
      </c>
      <c r="G29" s="32" t="s">
        <v>83</v>
      </c>
      <c r="H29" s="59">
        <v>10</v>
      </c>
      <c r="I29" s="59">
        <v>2</v>
      </c>
      <c r="J29" s="58" t="s">
        <v>84</v>
      </c>
      <c r="K29" s="59"/>
      <c r="L29" s="60" t="s">
        <v>18</v>
      </c>
      <c r="M29" s="36">
        <f t="shared" si="0"/>
        <v>8</v>
      </c>
      <c r="N29" s="36"/>
      <c r="O29" s="6"/>
      <c r="P29" s="6"/>
    </row>
    <row r="30" spans="1:16" customFormat="1">
      <c r="A30" s="36">
        <v>29</v>
      </c>
      <c r="B30" s="36" t="s">
        <v>67</v>
      </c>
      <c r="C30" s="57" t="s">
        <v>14</v>
      </c>
      <c r="D30" s="57" t="s">
        <v>85</v>
      </c>
      <c r="E30" s="57">
        <v>1</v>
      </c>
      <c r="F30" s="58" t="s">
        <v>84</v>
      </c>
      <c r="G30" s="32" t="s">
        <v>86</v>
      </c>
      <c r="H30" s="59">
        <v>2</v>
      </c>
      <c r="I30" s="59">
        <v>2</v>
      </c>
      <c r="J30" s="58" t="s">
        <v>84</v>
      </c>
      <c r="K30" s="59"/>
      <c r="L30" s="60" t="s">
        <v>25</v>
      </c>
      <c r="M30" s="36">
        <f t="shared" si="0"/>
        <v>0</v>
      </c>
      <c r="N30" s="36"/>
      <c r="O30" s="6"/>
      <c r="P30" s="6"/>
    </row>
    <row r="31" spans="1:16" customFormat="1">
      <c r="A31" s="36">
        <v>30</v>
      </c>
      <c r="B31" s="36" t="s">
        <v>87</v>
      </c>
      <c r="C31" s="57" t="s">
        <v>19</v>
      </c>
      <c r="D31" s="57" t="s">
        <v>20</v>
      </c>
      <c r="E31" s="57">
        <v>3</v>
      </c>
      <c r="F31" s="58" t="s">
        <v>79</v>
      </c>
      <c r="G31" s="32" t="s">
        <v>88</v>
      </c>
      <c r="H31" s="59">
        <v>4</v>
      </c>
      <c r="I31" s="59">
        <v>0</v>
      </c>
      <c r="J31" s="36"/>
      <c r="K31" s="59"/>
      <c r="L31" s="60" t="s">
        <v>37</v>
      </c>
      <c r="M31" s="36"/>
      <c r="N31" s="36"/>
      <c r="O31" s="6"/>
      <c r="P31" s="6"/>
    </row>
    <row r="32" spans="1:16" customFormat="1" ht="75">
      <c r="A32" s="36">
        <v>31</v>
      </c>
      <c r="B32" s="62" t="s">
        <v>67</v>
      </c>
      <c r="C32" s="57" t="s">
        <v>14</v>
      </c>
      <c r="D32" s="63" t="s">
        <v>85</v>
      </c>
      <c r="E32" s="57">
        <v>1</v>
      </c>
      <c r="F32" s="58" t="s">
        <v>79</v>
      </c>
      <c r="G32" s="64" t="s">
        <v>89</v>
      </c>
      <c r="H32" s="65">
        <v>123</v>
      </c>
      <c r="I32" s="65">
        <v>123</v>
      </c>
      <c r="J32" s="62" t="s">
        <v>79</v>
      </c>
      <c r="K32" s="59"/>
      <c r="L32" s="60" t="s">
        <v>25</v>
      </c>
      <c r="M32" s="36">
        <f t="shared" si="0"/>
        <v>0</v>
      </c>
      <c r="N32" s="58" t="s">
        <v>90</v>
      </c>
      <c r="O32" s="6"/>
      <c r="P32" s="6"/>
    </row>
    <row r="33" spans="1:16" customFormat="1" ht="75">
      <c r="A33" s="36">
        <v>32</v>
      </c>
      <c r="B33" s="36" t="s">
        <v>67</v>
      </c>
      <c r="C33" s="57" t="s">
        <v>34</v>
      </c>
      <c r="D33" s="57" t="s">
        <v>35</v>
      </c>
      <c r="E33" s="57">
        <v>2</v>
      </c>
      <c r="F33" s="58" t="s">
        <v>84</v>
      </c>
      <c r="G33" s="32" t="s">
        <v>91</v>
      </c>
      <c r="H33" s="66">
        <v>0.75</v>
      </c>
      <c r="I33" s="59">
        <v>0.75</v>
      </c>
      <c r="J33" s="36" t="s">
        <v>84</v>
      </c>
      <c r="K33" s="59">
        <v>20000</v>
      </c>
      <c r="L33" s="60" t="s">
        <v>48</v>
      </c>
      <c r="M33" s="36">
        <f t="shared" si="0"/>
        <v>0</v>
      </c>
      <c r="N33" s="58" t="s">
        <v>81</v>
      </c>
      <c r="O33" s="6"/>
      <c r="P33" s="6"/>
    </row>
    <row r="34" spans="1:16" customFormat="1">
      <c r="A34" s="36">
        <v>33</v>
      </c>
      <c r="B34" s="36" t="s">
        <v>57</v>
      </c>
      <c r="C34" s="57" t="s">
        <v>34</v>
      </c>
      <c r="D34" s="57" t="s">
        <v>35</v>
      </c>
      <c r="E34" s="57">
        <v>2</v>
      </c>
      <c r="F34" s="58" t="s">
        <v>84</v>
      </c>
      <c r="G34" s="32" t="s">
        <v>92</v>
      </c>
      <c r="H34" s="65">
        <v>10</v>
      </c>
      <c r="I34" s="65">
        <v>0</v>
      </c>
      <c r="J34" s="62"/>
      <c r="K34" s="59"/>
      <c r="L34" s="60" t="s">
        <v>37</v>
      </c>
      <c r="M34" s="36">
        <f t="shared" si="0"/>
        <v>10</v>
      </c>
      <c r="N34" s="36"/>
      <c r="O34" s="6"/>
      <c r="P34" s="6"/>
    </row>
    <row r="35" spans="1:16" customFormat="1">
      <c r="A35" s="36">
        <v>34</v>
      </c>
      <c r="B35" s="36" t="s">
        <v>49</v>
      </c>
      <c r="C35" s="57" t="s">
        <v>34</v>
      </c>
      <c r="D35" s="57" t="s">
        <v>35</v>
      </c>
      <c r="E35" s="57">
        <v>2</v>
      </c>
      <c r="F35" s="58" t="s">
        <v>84</v>
      </c>
      <c r="G35" s="32" t="s">
        <v>93</v>
      </c>
      <c r="H35" s="65">
        <v>10</v>
      </c>
      <c r="I35" s="65">
        <v>0</v>
      </c>
      <c r="J35" s="62"/>
      <c r="K35" s="59"/>
      <c r="L35" s="60" t="s">
        <v>37</v>
      </c>
      <c r="M35" s="36">
        <f t="shared" si="0"/>
        <v>10</v>
      </c>
      <c r="N35" s="36"/>
      <c r="O35" s="6"/>
      <c r="P35" s="6"/>
    </row>
    <row r="36" spans="1:16" customFormat="1" ht="30">
      <c r="A36" s="36">
        <v>35</v>
      </c>
      <c r="B36" s="36" t="s">
        <v>67</v>
      </c>
      <c r="C36" s="57" t="s">
        <v>19</v>
      </c>
      <c r="D36" s="57" t="s">
        <v>68</v>
      </c>
      <c r="E36" s="57">
        <v>3</v>
      </c>
      <c r="F36" s="58" t="s">
        <v>84</v>
      </c>
      <c r="G36" s="32" t="s">
        <v>94</v>
      </c>
      <c r="H36" s="59">
        <v>12</v>
      </c>
      <c r="I36" s="59">
        <v>0</v>
      </c>
      <c r="J36" s="36"/>
      <c r="K36" s="59"/>
      <c r="L36" s="60" t="s">
        <v>37</v>
      </c>
      <c r="M36" s="36">
        <f t="shared" si="0"/>
        <v>12</v>
      </c>
      <c r="N36" s="36"/>
      <c r="O36" s="6"/>
      <c r="P36" s="6"/>
    </row>
    <row r="37" spans="1:16" s="2" customFormat="1" ht="45">
      <c r="A37" s="36">
        <v>36</v>
      </c>
      <c r="B37" s="36" t="s">
        <v>67</v>
      </c>
      <c r="C37" s="57" t="s">
        <v>19</v>
      </c>
      <c r="D37" s="57" t="s">
        <v>68</v>
      </c>
      <c r="E37" s="57">
        <v>3</v>
      </c>
      <c r="F37" s="58" t="s">
        <v>84</v>
      </c>
      <c r="G37" s="32" t="s">
        <v>95</v>
      </c>
      <c r="H37" s="59">
        <v>1</v>
      </c>
      <c r="I37" s="59">
        <v>1</v>
      </c>
      <c r="J37" s="67"/>
      <c r="K37" s="59"/>
      <c r="L37" s="60" t="s">
        <v>48</v>
      </c>
      <c r="M37" s="36">
        <f>H37-I37</f>
        <v>0</v>
      </c>
      <c r="N37" s="36"/>
      <c r="O37" s="20"/>
      <c r="P37" s="21"/>
    </row>
    <row r="38" spans="1:16" customFormat="1" ht="45">
      <c r="A38" s="36">
        <v>37</v>
      </c>
      <c r="B38" s="36" t="s">
        <v>67</v>
      </c>
      <c r="C38" s="57" t="s">
        <v>34</v>
      </c>
      <c r="D38" s="57" t="s">
        <v>35</v>
      </c>
      <c r="E38" s="57">
        <v>2</v>
      </c>
      <c r="F38" s="58" t="s">
        <v>77</v>
      </c>
      <c r="G38" s="32" t="s">
        <v>96</v>
      </c>
      <c r="H38" s="68">
        <v>0.25</v>
      </c>
      <c r="I38" s="65">
        <v>0.25</v>
      </c>
      <c r="J38" s="36" t="s">
        <v>77</v>
      </c>
      <c r="K38" s="59">
        <v>8000</v>
      </c>
      <c r="L38" s="60" t="s">
        <v>48</v>
      </c>
      <c r="M38" s="36">
        <f t="shared" si="0"/>
        <v>0</v>
      </c>
      <c r="N38" s="36"/>
      <c r="O38" s="6"/>
      <c r="P38" s="6"/>
    </row>
    <row r="39" spans="1:16" customFormat="1">
      <c r="A39" s="36">
        <v>38</v>
      </c>
      <c r="B39" s="36" t="s">
        <v>97</v>
      </c>
      <c r="C39" s="57" t="s">
        <v>19</v>
      </c>
      <c r="D39" s="57" t="s">
        <v>20</v>
      </c>
      <c r="E39" s="57">
        <v>3</v>
      </c>
      <c r="F39" s="58" t="s">
        <v>77</v>
      </c>
      <c r="G39" s="32" t="s">
        <v>98</v>
      </c>
      <c r="H39" s="65">
        <v>2</v>
      </c>
      <c r="I39" s="65">
        <v>1</v>
      </c>
      <c r="J39" s="36" t="s">
        <v>77</v>
      </c>
      <c r="K39" s="59"/>
      <c r="L39" s="60" t="s">
        <v>48</v>
      </c>
      <c r="M39" s="36">
        <f t="shared" si="0"/>
        <v>1</v>
      </c>
      <c r="N39" s="36"/>
      <c r="O39" s="6"/>
      <c r="P39" s="6"/>
    </row>
    <row r="40" spans="1:16" customFormat="1">
      <c r="A40" s="36">
        <v>39</v>
      </c>
      <c r="B40" s="36" t="s">
        <v>97</v>
      </c>
      <c r="C40" s="57" t="s">
        <v>14</v>
      </c>
      <c r="D40" s="57" t="s">
        <v>23</v>
      </c>
      <c r="E40" s="57">
        <v>3</v>
      </c>
      <c r="F40" s="58" t="s">
        <v>77</v>
      </c>
      <c r="G40" s="32" t="s">
        <v>99</v>
      </c>
      <c r="H40" s="65">
        <v>1</v>
      </c>
      <c r="I40" s="65">
        <v>0</v>
      </c>
      <c r="J40" s="36"/>
      <c r="K40" s="59"/>
      <c r="L40" s="60" t="s">
        <v>18</v>
      </c>
      <c r="M40" s="36">
        <f t="shared" si="0"/>
        <v>1</v>
      </c>
      <c r="N40" s="36"/>
      <c r="O40" s="6"/>
      <c r="P40" s="6"/>
    </row>
    <row r="41" spans="1:16" customFormat="1">
      <c r="A41" s="36">
        <v>40</v>
      </c>
      <c r="B41" s="36" t="s">
        <v>100</v>
      </c>
      <c r="C41" s="57" t="s">
        <v>14</v>
      </c>
      <c r="D41" s="57" t="s">
        <v>23</v>
      </c>
      <c r="E41" s="57">
        <v>3</v>
      </c>
      <c r="F41" s="58" t="s">
        <v>77</v>
      </c>
      <c r="G41" s="32" t="s">
        <v>101</v>
      </c>
      <c r="H41" s="65">
        <v>1</v>
      </c>
      <c r="I41" s="65">
        <v>0</v>
      </c>
      <c r="J41" s="36"/>
      <c r="K41" s="59"/>
      <c r="L41" s="60" t="s">
        <v>37</v>
      </c>
      <c r="M41" s="36">
        <f t="shared" si="0"/>
        <v>1</v>
      </c>
      <c r="N41" s="36"/>
      <c r="O41" s="6"/>
      <c r="P41" s="6"/>
    </row>
    <row r="42" spans="1:16" customFormat="1" ht="30">
      <c r="A42" s="36">
        <v>41</v>
      </c>
      <c r="B42" s="36" t="s">
        <v>57</v>
      </c>
      <c r="C42" s="57" t="s">
        <v>14</v>
      </c>
      <c r="D42" s="57" t="s">
        <v>15</v>
      </c>
      <c r="E42" s="57">
        <v>1</v>
      </c>
      <c r="F42" s="58" t="s">
        <v>77</v>
      </c>
      <c r="G42" s="32" t="s">
        <v>102</v>
      </c>
      <c r="H42" s="65">
        <v>1</v>
      </c>
      <c r="I42" s="65">
        <v>1</v>
      </c>
      <c r="J42" s="36" t="s">
        <v>77</v>
      </c>
      <c r="K42" s="59"/>
      <c r="L42" s="60" t="s">
        <v>25</v>
      </c>
      <c r="M42" s="36">
        <f t="shared" si="0"/>
        <v>0</v>
      </c>
      <c r="N42" s="36"/>
      <c r="O42" s="6"/>
      <c r="P42" s="6"/>
    </row>
    <row r="43" spans="1:16" customFormat="1">
      <c r="A43" s="36">
        <v>42</v>
      </c>
      <c r="B43" s="36" t="s">
        <v>103</v>
      </c>
      <c r="C43" s="57" t="s">
        <v>14</v>
      </c>
      <c r="D43" s="63" t="s">
        <v>85</v>
      </c>
      <c r="E43" s="57">
        <v>1</v>
      </c>
      <c r="F43" s="69" t="s">
        <v>29</v>
      </c>
      <c r="G43" s="32" t="s">
        <v>104</v>
      </c>
      <c r="H43" s="65">
        <v>13</v>
      </c>
      <c r="I43" s="65">
        <v>13</v>
      </c>
      <c r="J43" s="36" t="s">
        <v>29</v>
      </c>
      <c r="K43" s="59"/>
      <c r="L43" s="60" t="s">
        <v>25</v>
      </c>
      <c r="M43" s="36">
        <f t="shared" si="0"/>
        <v>0</v>
      </c>
      <c r="N43" s="36"/>
      <c r="O43" s="6"/>
      <c r="P43" s="6"/>
    </row>
    <row r="44" spans="1:16" customFormat="1">
      <c r="A44" s="36">
        <v>43</v>
      </c>
      <c r="B44" s="36" t="s">
        <v>103</v>
      </c>
      <c r="C44" s="57" t="s">
        <v>14</v>
      </c>
      <c r="D44" s="57" t="s">
        <v>23</v>
      </c>
      <c r="E44" s="57">
        <v>3</v>
      </c>
      <c r="F44" s="58" t="s">
        <v>29</v>
      </c>
      <c r="G44" s="32" t="s">
        <v>105</v>
      </c>
      <c r="H44" s="65">
        <v>15</v>
      </c>
      <c r="I44" s="65">
        <v>0</v>
      </c>
      <c r="J44" s="36"/>
      <c r="K44" s="59"/>
      <c r="L44" s="60" t="s">
        <v>18</v>
      </c>
      <c r="M44" s="36">
        <f t="shared" si="0"/>
        <v>15</v>
      </c>
      <c r="N44" s="36"/>
      <c r="O44" s="6"/>
      <c r="P44" s="6"/>
    </row>
    <row r="45" spans="1:16" customFormat="1">
      <c r="A45" s="36">
        <v>44</v>
      </c>
      <c r="B45" s="36" t="s">
        <v>106</v>
      </c>
      <c r="C45" s="57" t="s">
        <v>14</v>
      </c>
      <c r="D45" s="57" t="s">
        <v>15</v>
      </c>
      <c r="E45" s="57">
        <v>1</v>
      </c>
      <c r="F45" s="58" t="s">
        <v>29</v>
      </c>
      <c r="G45" s="32" t="s">
        <v>107</v>
      </c>
      <c r="H45" s="65">
        <v>25</v>
      </c>
      <c r="I45" s="65">
        <v>0</v>
      </c>
      <c r="J45" s="36"/>
      <c r="K45" s="59"/>
      <c r="L45" s="60" t="s">
        <v>18</v>
      </c>
      <c r="M45" s="36">
        <f t="shared" si="0"/>
        <v>25</v>
      </c>
      <c r="N45" s="36"/>
      <c r="O45" s="6"/>
      <c r="P45" s="6"/>
    </row>
    <row r="46" spans="1:16" customFormat="1" ht="66.75" customHeight="1">
      <c r="A46" s="36">
        <v>45</v>
      </c>
      <c r="B46" s="36" t="s">
        <v>57</v>
      </c>
      <c r="C46" s="57" t="s">
        <v>14</v>
      </c>
      <c r="D46" s="57" t="s">
        <v>23</v>
      </c>
      <c r="E46" s="57">
        <v>3</v>
      </c>
      <c r="F46" s="58" t="s">
        <v>74</v>
      </c>
      <c r="G46" s="32" t="s">
        <v>108</v>
      </c>
      <c r="H46" s="59">
        <v>10</v>
      </c>
      <c r="I46" s="59">
        <v>2</v>
      </c>
      <c r="J46" s="36" t="s">
        <v>74</v>
      </c>
      <c r="K46" s="59"/>
      <c r="L46" s="60" t="s">
        <v>18</v>
      </c>
      <c r="M46" s="36">
        <f t="shared" ref="M46:M52" si="1">H46-I46</f>
        <v>8</v>
      </c>
      <c r="N46" s="36"/>
      <c r="O46" s="6"/>
      <c r="P46" s="6"/>
    </row>
    <row r="47" spans="1:16" s="2" customFormat="1">
      <c r="A47" s="36">
        <v>46</v>
      </c>
      <c r="B47" s="36" t="s">
        <v>109</v>
      </c>
      <c r="C47" s="57" t="s">
        <v>19</v>
      </c>
      <c r="D47" s="57" t="s">
        <v>20</v>
      </c>
      <c r="E47" s="57">
        <v>3</v>
      </c>
      <c r="F47" s="58" t="s">
        <v>74</v>
      </c>
      <c r="G47" s="32" t="s">
        <v>21</v>
      </c>
      <c r="H47" s="65">
        <v>2</v>
      </c>
      <c r="I47" s="59">
        <v>2</v>
      </c>
      <c r="J47" s="36" t="s">
        <v>110</v>
      </c>
      <c r="K47" s="59"/>
      <c r="L47" s="60" t="s">
        <v>30</v>
      </c>
      <c r="M47" s="36">
        <f t="shared" si="1"/>
        <v>0</v>
      </c>
      <c r="N47" s="36"/>
      <c r="O47" s="20"/>
      <c r="P47" s="21"/>
    </row>
    <row r="48" spans="1:16" customFormat="1" ht="30">
      <c r="A48" s="36">
        <v>47</v>
      </c>
      <c r="B48" s="36" t="s">
        <v>13</v>
      </c>
      <c r="C48" s="57" t="s">
        <v>14</v>
      </c>
      <c r="D48" s="57" t="s">
        <v>23</v>
      </c>
      <c r="E48" s="57">
        <v>3</v>
      </c>
      <c r="F48" s="58" t="s">
        <v>74</v>
      </c>
      <c r="G48" s="32" t="s">
        <v>111</v>
      </c>
      <c r="H48" s="65">
        <v>2</v>
      </c>
      <c r="I48" s="59">
        <v>2</v>
      </c>
      <c r="J48" s="36" t="s">
        <v>112</v>
      </c>
      <c r="K48" s="59"/>
      <c r="L48" s="60" t="s">
        <v>30</v>
      </c>
      <c r="M48" s="36">
        <f t="shared" si="1"/>
        <v>0</v>
      </c>
      <c r="N48" s="36"/>
      <c r="O48" s="6"/>
      <c r="P48" s="6"/>
    </row>
    <row r="49" spans="1:16" customFormat="1">
      <c r="A49" s="36">
        <v>48</v>
      </c>
      <c r="B49" s="36" t="s">
        <v>49</v>
      </c>
      <c r="C49" s="57" t="s">
        <v>34</v>
      </c>
      <c r="D49" s="57" t="s">
        <v>35</v>
      </c>
      <c r="E49" s="57">
        <v>2</v>
      </c>
      <c r="F49" s="58" t="s">
        <v>113</v>
      </c>
      <c r="G49" s="32" t="s">
        <v>114</v>
      </c>
      <c r="H49" s="65">
        <v>1.6</v>
      </c>
      <c r="I49" s="59">
        <v>1.6</v>
      </c>
      <c r="J49" s="36" t="s">
        <v>74</v>
      </c>
      <c r="K49" s="59">
        <v>48000</v>
      </c>
      <c r="L49" s="60" t="s">
        <v>48</v>
      </c>
      <c r="M49" s="36">
        <f t="shared" si="1"/>
        <v>0</v>
      </c>
      <c r="N49" s="36"/>
      <c r="O49" s="6"/>
      <c r="P49" s="6"/>
    </row>
    <row r="50" spans="1:16" s="2" customFormat="1" ht="30">
      <c r="A50" s="36">
        <v>49</v>
      </c>
      <c r="B50" s="36" t="s">
        <v>13</v>
      </c>
      <c r="C50" s="57" t="s">
        <v>14</v>
      </c>
      <c r="D50" s="57" t="s">
        <v>85</v>
      </c>
      <c r="E50" s="57">
        <v>1</v>
      </c>
      <c r="F50" s="58" t="s">
        <v>112</v>
      </c>
      <c r="G50" s="32" t="s">
        <v>115</v>
      </c>
      <c r="H50" s="65">
        <v>1</v>
      </c>
      <c r="I50" s="65">
        <v>1</v>
      </c>
      <c r="J50" s="36" t="s">
        <v>112</v>
      </c>
      <c r="K50" s="59"/>
      <c r="L50" s="60" t="s">
        <v>25</v>
      </c>
      <c r="M50" s="36">
        <f t="shared" si="1"/>
        <v>0</v>
      </c>
      <c r="N50" s="36"/>
      <c r="O50" s="20"/>
      <c r="P50" s="21"/>
    </row>
    <row r="51" spans="1:16" customFormat="1" ht="45">
      <c r="A51" s="36">
        <v>50</v>
      </c>
      <c r="B51" s="36" t="s">
        <v>116</v>
      </c>
      <c r="C51" s="57" t="s">
        <v>34</v>
      </c>
      <c r="D51" s="57" t="s">
        <v>35</v>
      </c>
      <c r="E51" s="57">
        <v>2</v>
      </c>
      <c r="F51" s="58" t="s">
        <v>112</v>
      </c>
      <c r="G51" s="32" t="s">
        <v>117</v>
      </c>
      <c r="H51" s="65">
        <v>3.6</v>
      </c>
      <c r="I51" s="65">
        <v>3.6</v>
      </c>
      <c r="J51" s="36" t="s">
        <v>112</v>
      </c>
      <c r="K51" s="70">
        <v>110000</v>
      </c>
      <c r="L51" s="60" t="s">
        <v>48</v>
      </c>
      <c r="M51" s="36"/>
      <c r="N51" s="36"/>
      <c r="O51" s="6"/>
      <c r="P51" s="6"/>
    </row>
    <row r="52" spans="1:16" customFormat="1" ht="42" customHeight="1">
      <c r="A52" s="36">
        <v>51</v>
      </c>
      <c r="B52" s="36" t="s">
        <v>76</v>
      </c>
      <c r="C52" s="57" t="s">
        <v>19</v>
      </c>
      <c r="D52" s="57" t="s">
        <v>20</v>
      </c>
      <c r="E52" s="57">
        <v>3</v>
      </c>
      <c r="F52" s="58" t="s">
        <v>112</v>
      </c>
      <c r="G52" s="32" t="s">
        <v>118</v>
      </c>
      <c r="H52" s="65">
        <v>1</v>
      </c>
      <c r="I52" s="59">
        <v>1</v>
      </c>
      <c r="J52" s="36" t="s">
        <v>112</v>
      </c>
      <c r="K52" s="36"/>
      <c r="L52" s="60" t="s">
        <v>25</v>
      </c>
      <c r="M52" s="36">
        <f t="shared" si="1"/>
        <v>0</v>
      </c>
      <c r="N52" s="36"/>
      <c r="O52" s="6"/>
      <c r="P52" s="6"/>
    </row>
    <row r="53" spans="1:16" s="6" customFormat="1" ht="45">
      <c r="A53" s="36">
        <v>52</v>
      </c>
      <c r="B53" s="36" t="s">
        <v>119</v>
      </c>
      <c r="C53" s="57" t="s">
        <v>19</v>
      </c>
      <c r="D53" s="57" t="s">
        <v>20</v>
      </c>
      <c r="E53" s="57">
        <v>3</v>
      </c>
      <c r="F53" s="58" t="s">
        <v>120</v>
      </c>
      <c r="G53" s="32" t="s">
        <v>121</v>
      </c>
      <c r="H53" s="65">
        <v>2</v>
      </c>
      <c r="I53" s="36">
        <v>1</v>
      </c>
      <c r="J53" s="36"/>
      <c r="K53" s="36"/>
      <c r="L53" s="60" t="s">
        <v>30</v>
      </c>
      <c r="M53" s="36"/>
      <c r="N53" s="36"/>
    </row>
    <row r="54" spans="1:16" customFormat="1" ht="30">
      <c r="A54" s="36">
        <v>53</v>
      </c>
      <c r="B54" s="36" t="s">
        <v>122</v>
      </c>
      <c r="C54" s="57" t="s">
        <v>19</v>
      </c>
      <c r="D54" s="57" t="s">
        <v>20</v>
      </c>
      <c r="E54" s="57">
        <v>3</v>
      </c>
      <c r="F54" s="58" t="s">
        <v>120</v>
      </c>
      <c r="G54" s="32" t="s">
        <v>123</v>
      </c>
      <c r="H54" s="65">
        <v>1</v>
      </c>
      <c r="I54" s="36">
        <v>1</v>
      </c>
      <c r="J54" s="36" t="s">
        <v>120</v>
      </c>
      <c r="K54" s="36"/>
      <c r="L54" s="60" t="s">
        <v>30</v>
      </c>
      <c r="M54" s="36"/>
      <c r="N54" s="36"/>
      <c r="O54" s="6"/>
      <c r="P54" s="6"/>
    </row>
    <row r="55" spans="1:16" customFormat="1">
      <c r="A55" s="36">
        <v>54</v>
      </c>
      <c r="B55" s="36" t="s">
        <v>57</v>
      </c>
      <c r="C55" s="57" t="s">
        <v>34</v>
      </c>
      <c r="D55" s="57" t="s">
        <v>35</v>
      </c>
      <c r="E55" s="57">
        <v>2</v>
      </c>
      <c r="F55" s="58" t="s">
        <v>112</v>
      </c>
      <c r="G55" s="32" t="s">
        <v>124</v>
      </c>
      <c r="H55" s="65">
        <v>1</v>
      </c>
      <c r="I55" s="36">
        <v>1</v>
      </c>
      <c r="J55" s="36" t="s">
        <v>112</v>
      </c>
      <c r="K55" s="70">
        <v>29920</v>
      </c>
      <c r="L55" s="60" t="s">
        <v>48</v>
      </c>
      <c r="M55" s="36"/>
      <c r="N55" s="36"/>
      <c r="O55" s="6"/>
      <c r="P55" s="6"/>
    </row>
    <row r="56" spans="1:16" customFormat="1">
      <c r="A56" s="36">
        <v>55</v>
      </c>
      <c r="B56" s="36" t="s">
        <v>106</v>
      </c>
      <c r="C56" s="57" t="s">
        <v>34</v>
      </c>
      <c r="D56" s="57" t="s">
        <v>35</v>
      </c>
      <c r="E56" s="57">
        <v>2</v>
      </c>
      <c r="F56" s="58" t="s">
        <v>120</v>
      </c>
      <c r="G56" s="32" t="s">
        <v>125</v>
      </c>
      <c r="H56" s="65">
        <v>8</v>
      </c>
      <c r="I56" s="36">
        <v>8</v>
      </c>
      <c r="J56" s="36" t="s">
        <v>120</v>
      </c>
      <c r="K56" s="70">
        <v>250000</v>
      </c>
      <c r="L56" s="60" t="s">
        <v>48</v>
      </c>
      <c r="M56" s="36"/>
      <c r="N56" s="36"/>
      <c r="O56" s="6"/>
      <c r="P56" s="6"/>
    </row>
    <row r="57" spans="1:16" customFormat="1">
      <c r="A57" s="36">
        <v>56</v>
      </c>
      <c r="B57" s="36" t="s">
        <v>49</v>
      </c>
      <c r="C57" s="57" t="s">
        <v>34</v>
      </c>
      <c r="D57" s="57" t="s">
        <v>35</v>
      </c>
      <c r="E57" s="57">
        <v>2</v>
      </c>
      <c r="F57" s="58" t="s">
        <v>120</v>
      </c>
      <c r="G57" s="32" t="s">
        <v>125</v>
      </c>
      <c r="H57" s="65">
        <v>73</v>
      </c>
      <c r="I57" s="36">
        <v>73</v>
      </c>
      <c r="J57" s="36" t="s">
        <v>120</v>
      </c>
      <c r="K57" s="70">
        <v>2200000</v>
      </c>
      <c r="L57" s="60" t="s">
        <v>48</v>
      </c>
      <c r="M57" s="36"/>
      <c r="N57" s="36"/>
      <c r="O57" s="6"/>
      <c r="P57" s="6"/>
    </row>
    <row r="58" spans="1:16" customFormat="1" ht="30">
      <c r="A58" s="36">
        <v>57</v>
      </c>
      <c r="B58" s="36" t="s">
        <v>67</v>
      </c>
      <c r="C58" s="57" t="s">
        <v>34</v>
      </c>
      <c r="D58" s="57" t="s">
        <v>35</v>
      </c>
      <c r="E58" s="57">
        <v>2</v>
      </c>
      <c r="F58" s="58" t="s">
        <v>120</v>
      </c>
      <c r="G58" s="32" t="s">
        <v>126</v>
      </c>
      <c r="H58" s="68">
        <v>0.3</v>
      </c>
      <c r="I58" s="68">
        <v>0.3</v>
      </c>
      <c r="J58" s="36" t="s">
        <v>120</v>
      </c>
      <c r="K58" s="70">
        <v>9000</v>
      </c>
      <c r="L58" s="60" t="s">
        <v>48</v>
      </c>
      <c r="M58" s="36"/>
      <c r="N58" s="36"/>
      <c r="O58" s="6"/>
      <c r="P58" s="6"/>
    </row>
    <row r="59" spans="1:16" customFormat="1" ht="30">
      <c r="A59" s="36">
        <v>58</v>
      </c>
      <c r="B59" s="36" t="s">
        <v>116</v>
      </c>
      <c r="C59" s="57" t="s">
        <v>34</v>
      </c>
      <c r="D59" s="57" t="s">
        <v>35</v>
      </c>
      <c r="E59" s="57">
        <v>2</v>
      </c>
      <c r="F59" s="58" t="s">
        <v>120</v>
      </c>
      <c r="G59" s="32" t="s">
        <v>127</v>
      </c>
      <c r="H59" s="71">
        <v>0.75</v>
      </c>
      <c r="I59" s="71">
        <v>0.75</v>
      </c>
      <c r="J59" s="36" t="s">
        <v>120</v>
      </c>
      <c r="K59" s="70">
        <v>22535</v>
      </c>
      <c r="L59" s="60" t="s">
        <v>48</v>
      </c>
      <c r="M59" s="36"/>
      <c r="N59" s="36"/>
      <c r="O59" s="6"/>
      <c r="P59" s="6"/>
    </row>
    <row r="60" spans="1:16" customFormat="1" ht="30">
      <c r="A60" s="36">
        <v>59</v>
      </c>
      <c r="B60" s="36" t="s">
        <v>128</v>
      </c>
      <c r="C60" s="57" t="s">
        <v>14</v>
      </c>
      <c r="D60" s="57" t="s">
        <v>85</v>
      </c>
      <c r="E60" s="57">
        <v>1</v>
      </c>
      <c r="F60" s="36" t="s">
        <v>129</v>
      </c>
      <c r="G60" s="32" t="s">
        <v>130</v>
      </c>
      <c r="H60" s="65">
        <v>5</v>
      </c>
      <c r="I60" s="36">
        <v>5</v>
      </c>
      <c r="J60" s="36" t="s">
        <v>129</v>
      </c>
      <c r="K60" s="36"/>
      <c r="L60" s="60" t="s">
        <v>25</v>
      </c>
      <c r="M60" s="36"/>
      <c r="N60" s="36"/>
      <c r="O60" s="6"/>
      <c r="P60" s="6"/>
    </row>
    <row r="61" spans="1:16" customFormat="1" ht="60">
      <c r="A61" s="36">
        <v>60</v>
      </c>
      <c r="B61" s="36" t="s">
        <v>128</v>
      </c>
      <c r="C61" s="57" t="s">
        <v>14</v>
      </c>
      <c r="D61" s="57" t="s">
        <v>23</v>
      </c>
      <c r="E61" s="57">
        <v>3</v>
      </c>
      <c r="F61" s="58" t="s">
        <v>129</v>
      </c>
      <c r="G61" s="32" t="s">
        <v>131</v>
      </c>
      <c r="H61" s="36">
        <v>4</v>
      </c>
      <c r="I61" s="36">
        <v>4</v>
      </c>
      <c r="J61" s="36" t="s">
        <v>110</v>
      </c>
      <c r="K61" s="36"/>
      <c r="L61" s="60" t="s">
        <v>25</v>
      </c>
      <c r="M61" s="36"/>
      <c r="N61" s="36"/>
      <c r="O61" s="6"/>
      <c r="P61" s="6"/>
    </row>
    <row r="62" spans="1:16" customFormat="1" ht="58.5" customHeight="1">
      <c r="A62" s="36">
        <v>61</v>
      </c>
      <c r="B62" s="36" t="s">
        <v>132</v>
      </c>
      <c r="C62" s="57" t="s">
        <v>14</v>
      </c>
      <c r="D62" s="57" t="s">
        <v>15</v>
      </c>
      <c r="E62" s="57">
        <v>1</v>
      </c>
      <c r="F62" s="58" t="s">
        <v>110</v>
      </c>
      <c r="G62" s="32" t="s">
        <v>133</v>
      </c>
      <c r="H62" s="36">
        <v>6</v>
      </c>
      <c r="I62" s="36">
        <v>6</v>
      </c>
      <c r="J62" s="36" t="s">
        <v>110</v>
      </c>
      <c r="K62" s="36"/>
      <c r="L62" s="60" t="s">
        <v>25</v>
      </c>
      <c r="M62" s="36"/>
      <c r="N62" s="36"/>
      <c r="O62" s="6"/>
      <c r="P62" s="6"/>
    </row>
    <row r="63" spans="1:16" customFormat="1" ht="60">
      <c r="A63" s="36">
        <v>62</v>
      </c>
      <c r="B63" s="36" t="s">
        <v>67</v>
      </c>
      <c r="C63" s="57" t="s">
        <v>14</v>
      </c>
      <c r="D63" s="57" t="s">
        <v>85</v>
      </c>
      <c r="E63" s="57">
        <v>1</v>
      </c>
      <c r="F63" s="58" t="s">
        <v>110</v>
      </c>
      <c r="G63" s="32" t="s">
        <v>134</v>
      </c>
      <c r="H63" s="36">
        <v>8</v>
      </c>
      <c r="I63" s="36">
        <v>8</v>
      </c>
      <c r="J63" s="36" t="s">
        <v>110</v>
      </c>
      <c r="K63" s="70"/>
      <c r="L63" s="60" t="s">
        <v>25</v>
      </c>
      <c r="M63" s="36"/>
      <c r="N63" s="36"/>
      <c r="O63" s="6"/>
      <c r="P63" s="6"/>
    </row>
    <row r="64" spans="1:16" customFormat="1" ht="75">
      <c r="A64" s="36">
        <v>63</v>
      </c>
      <c r="B64" s="36" t="s">
        <v>106</v>
      </c>
      <c r="C64" s="57" t="s">
        <v>14</v>
      </c>
      <c r="D64" s="57" t="s">
        <v>85</v>
      </c>
      <c r="E64" s="57">
        <v>1</v>
      </c>
      <c r="F64" s="58" t="s">
        <v>110</v>
      </c>
      <c r="G64" s="32" t="s">
        <v>135</v>
      </c>
      <c r="H64" s="36">
        <v>6</v>
      </c>
      <c r="I64" s="36">
        <v>6</v>
      </c>
      <c r="J64" s="36" t="s">
        <v>110</v>
      </c>
      <c r="K64" s="70">
        <v>30000</v>
      </c>
      <c r="L64" s="60" t="s">
        <v>25</v>
      </c>
      <c r="M64" s="36"/>
      <c r="N64" s="36"/>
      <c r="O64" s="6"/>
      <c r="P64" s="6"/>
    </row>
    <row r="65" spans="1:16" customFormat="1" ht="60">
      <c r="A65" s="36">
        <v>64</v>
      </c>
      <c r="B65" s="36" t="s">
        <v>67</v>
      </c>
      <c r="C65" s="57" t="s">
        <v>14</v>
      </c>
      <c r="D65" s="57" t="s">
        <v>85</v>
      </c>
      <c r="E65" s="57">
        <v>1</v>
      </c>
      <c r="F65" s="58" t="s">
        <v>110</v>
      </c>
      <c r="G65" s="32" t="s">
        <v>136</v>
      </c>
      <c r="H65" s="36">
        <v>6</v>
      </c>
      <c r="I65" s="36">
        <v>6</v>
      </c>
      <c r="J65" s="36" t="s">
        <v>110</v>
      </c>
      <c r="K65" s="70"/>
      <c r="L65" s="60" t="s">
        <v>25</v>
      </c>
      <c r="M65" s="36"/>
      <c r="N65" s="36"/>
      <c r="O65" s="6"/>
      <c r="P65" s="6"/>
    </row>
    <row r="66" spans="1:16" customFormat="1" ht="45">
      <c r="A66" s="36">
        <v>65</v>
      </c>
      <c r="B66" s="36" t="s">
        <v>67</v>
      </c>
      <c r="C66" s="57" t="s">
        <v>34</v>
      </c>
      <c r="D66" s="57" t="s">
        <v>35</v>
      </c>
      <c r="E66" s="57">
        <v>2</v>
      </c>
      <c r="F66" s="58" t="s">
        <v>110</v>
      </c>
      <c r="G66" s="32" t="s">
        <v>137</v>
      </c>
      <c r="H66" s="66">
        <f>K66/30000</f>
        <v>1.3333333333333333</v>
      </c>
      <c r="I66" s="66">
        <v>1.3333333333333333</v>
      </c>
      <c r="J66" s="36" t="s">
        <v>110</v>
      </c>
      <c r="K66" s="70">
        <v>40000</v>
      </c>
      <c r="L66" s="60" t="s">
        <v>48</v>
      </c>
      <c r="M66" s="36"/>
      <c r="N66" s="36"/>
      <c r="O66" s="6"/>
      <c r="P66" s="6"/>
    </row>
    <row r="67" spans="1:16" customFormat="1">
      <c r="A67" s="36">
        <v>66</v>
      </c>
      <c r="B67" s="36" t="s">
        <v>116</v>
      </c>
      <c r="C67" s="57" t="s">
        <v>34</v>
      </c>
      <c r="D67" s="57" t="s">
        <v>35</v>
      </c>
      <c r="E67" s="57">
        <v>2</v>
      </c>
      <c r="F67" s="58" t="s">
        <v>138</v>
      </c>
      <c r="G67" s="32" t="s">
        <v>139</v>
      </c>
      <c r="H67" s="36">
        <f>K67/30000</f>
        <v>0.52</v>
      </c>
      <c r="I67" s="66">
        <f>K67/30000</f>
        <v>0.52</v>
      </c>
      <c r="J67" s="36" t="s">
        <v>140</v>
      </c>
      <c r="K67" s="36">
        <f>130*120</f>
        <v>15600</v>
      </c>
      <c r="L67" s="60" t="s">
        <v>48</v>
      </c>
      <c r="M67" s="36"/>
      <c r="N67" s="36"/>
      <c r="O67" s="6"/>
      <c r="P67" s="6"/>
    </row>
    <row r="68" spans="1:16" customFormat="1" ht="45">
      <c r="A68" s="36">
        <v>67</v>
      </c>
      <c r="B68" s="36" t="s">
        <v>76</v>
      </c>
      <c r="C68" s="57" t="s">
        <v>19</v>
      </c>
      <c r="D68" s="57" t="s">
        <v>20</v>
      </c>
      <c r="E68" s="57">
        <v>3</v>
      </c>
      <c r="F68" s="58" t="s">
        <v>141</v>
      </c>
      <c r="G68" s="32" t="s">
        <v>142</v>
      </c>
      <c r="H68" s="59">
        <v>1</v>
      </c>
      <c r="I68" s="59">
        <v>1</v>
      </c>
      <c r="J68" s="36" t="s">
        <v>143</v>
      </c>
      <c r="K68" s="36"/>
      <c r="L68" s="60" t="s">
        <v>48</v>
      </c>
      <c r="M68" s="36"/>
      <c r="N68" s="36"/>
      <c r="O68" s="6"/>
      <c r="P68" s="6"/>
    </row>
    <row r="69" spans="1:16" customFormat="1" ht="45">
      <c r="A69" s="36">
        <v>68</v>
      </c>
      <c r="B69" s="36" t="s">
        <v>76</v>
      </c>
      <c r="C69" s="57" t="s">
        <v>19</v>
      </c>
      <c r="D69" s="57" t="s">
        <v>20</v>
      </c>
      <c r="E69" s="57">
        <v>3</v>
      </c>
      <c r="F69" s="58" t="s">
        <v>141</v>
      </c>
      <c r="G69" s="32" t="s">
        <v>144</v>
      </c>
      <c r="H69" s="59">
        <v>1</v>
      </c>
      <c r="I69" s="59">
        <v>1</v>
      </c>
      <c r="J69" s="36" t="s">
        <v>143</v>
      </c>
      <c r="K69" s="36"/>
      <c r="L69" s="60" t="s">
        <v>48</v>
      </c>
      <c r="M69" s="36"/>
      <c r="N69" s="36"/>
      <c r="O69" s="6"/>
      <c r="P69" s="6"/>
    </row>
    <row r="70" spans="1:16" customFormat="1" ht="75">
      <c r="A70" s="36">
        <v>69</v>
      </c>
      <c r="B70" s="36" t="s">
        <v>132</v>
      </c>
      <c r="C70" s="57" t="s">
        <v>19</v>
      </c>
      <c r="D70" s="57" t="s">
        <v>20</v>
      </c>
      <c r="E70" s="57">
        <v>3</v>
      </c>
      <c r="F70" s="58" t="s">
        <v>141</v>
      </c>
      <c r="G70" s="32" t="s">
        <v>145</v>
      </c>
      <c r="H70" s="66">
        <v>1</v>
      </c>
      <c r="I70" s="66">
        <v>1</v>
      </c>
      <c r="J70" s="36" t="s">
        <v>143</v>
      </c>
      <c r="K70" s="36"/>
      <c r="L70" s="60" t="s">
        <v>48</v>
      </c>
      <c r="M70" s="36"/>
      <c r="N70" s="36"/>
      <c r="O70" s="6"/>
      <c r="P70" s="6"/>
    </row>
    <row r="71" spans="1:16" customFormat="1" ht="30">
      <c r="A71" s="36">
        <v>70</v>
      </c>
      <c r="B71" s="36" t="s">
        <v>49</v>
      </c>
      <c r="C71" s="57" t="s">
        <v>34</v>
      </c>
      <c r="D71" s="57" t="s">
        <v>35</v>
      </c>
      <c r="E71" s="57">
        <v>2</v>
      </c>
      <c r="F71" s="58" t="s">
        <v>140</v>
      </c>
      <c r="G71" s="32" t="s">
        <v>146</v>
      </c>
      <c r="H71" s="66">
        <f>K71/30000</f>
        <v>1.6666666666666667</v>
      </c>
      <c r="I71" s="66">
        <v>1.6666666666666667</v>
      </c>
      <c r="J71" s="58" t="s">
        <v>140</v>
      </c>
      <c r="K71" s="70">
        <v>50000</v>
      </c>
      <c r="L71" s="60" t="s">
        <v>48</v>
      </c>
      <c r="M71" s="36"/>
      <c r="N71" s="36"/>
      <c r="O71" s="6"/>
      <c r="P71" s="6"/>
    </row>
    <row r="72" spans="1:16" customFormat="1" ht="45">
      <c r="A72" s="36">
        <v>71</v>
      </c>
      <c r="B72" s="36" t="s">
        <v>67</v>
      </c>
      <c r="C72" s="57" t="s">
        <v>34</v>
      </c>
      <c r="D72" s="57" t="s">
        <v>35</v>
      </c>
      <c r="E72" s="57">
        <v>2</v>
      </c>
      <c r="F72" s="58" t="s">
        <v>140</v>
      </c>
      <c r="G72" s="32" t="s">
        <v>147</v>
      </c>
      <c r="H72" s="66">
        <f>K72/30000</f>
        <v>0.57666666666666666</v>
      </c>
      <c r="I72" s="66">
        <v>0.57666666666666666</v>
      </c>
      <c r="J72" s="58" t="s">
        <v>140</v>
      </c>
      <c r="K72" s="70">
        <v>17300</v>
      </c>
      <c r="L72" s="60" t="s">
        <v>48</v>
      </c>
      <c r="M72" s="36"/>
      <c r="N72" s="36"/>
      <c r="O72" s="20"/>
      <c r="P72" s="6"/>
    </row>
    <row r="73" spans="1:16" customFormat="1" ht="60">
      <c r="A73" s="36">
        <v>72</v>
      </c>
      <c r="B73" s="36" t="s">
        <v>148</v>
      </c>
      <c r="C73" s="57" t="s">
        <v>14</v>
      </c>
      <c r="D73" s="57" t="s">
        <v>85</v>
      </c>
      <c r="E73" s="57">
        <v>1</v>
      </c>
      <c r="F73" s="58" t="s">
        <v>140</v>
      </c>
      <c r="G73" s="32" t="s">
        <v>149</v>
      </c>
      <c r="H73" s="66">
        <v>9</v>
      </c>
      <c r="I73" s="66">
        <v>9</v>
      </c>
      <c r="J73" s="36" t="s">
        <v>140</v>
      </c>
      <c r="K73" s="70">
        <v>30000</v>
      </c>
      <c r="L73" s="60" t="s">
        <v>25</v>
      </c>
      <c r="M73" s="36"/>
      <c r="N73" s="36"/>
      <c r="O73" s="6"/>
      <c r="P73" s="6"/>
    </row>
    <row r="74" spans="1:16" ht="30">
      <c r="A74" s="36">
        <v>73</v>
      </c>
      <c r="B74" s="36" t="s">
        <v>67</v>
      </c>
      <c r="C74" s="57" t="s">
        <v>34</v>
      </c>
      <c r="D74" s="57" t="s">
        <v>35</v>
      </c>
      <c r="E74" s="57">
        <v>2</v>
      </c>
      <c r="F74" s="58" t="s">
        <v>150</v>
      </c>
      <c r="G74" s="32" t="s">
        <v>151</v>
      </c>
      <c r="H74" s="66">
        <f>K74/30000</f>
        <v>1</v>
      </c>
      <c r="I74" s="66">
        <v>1</v>
      </c>
      <c r="J74" s="36" t="s">
        <v>150</v>
      </c>
      <c r="K74" s="70">
        <v>30000</v>
      </c>
      <c r="L74" s="60" t="s">
        <v>48</v>
      </c>
      <c r="M74" s="36"/>
      <c r="N74" s="36"/>
    </row>
    <row r="75" spans="1:16" ht="60">
      <c r="A75" s="36">
        <v>74</v>
      </c>
      <c r="B75" s="36" t="s">
        <v>106</v>
      </c>
      <c r="C75" s="57" t="s">
        <v>14</v>
      </c>
      <c r="D75" s="57" t="s">
        <v>85</v>
      </c>
      <c r="E75" s="57">
        <v>1</v>
      </c>
      <c r="F75" s="58" t="s">
        <v>152</v>
      </c>
      <c r="G75" s="32" t="s">
        <v>153</v>
      </c>
      <c r="H75" s="66">
        <v>30</v>
      </c>
      <c r="I75" s="66">
        <v>30</v>
      </c>
      <c r="J75" s="36" t="s">
        <v>152</v>
      </c>
      <c r="K75" s="36"/>
      <c r="L75" s="60" t="s">
        <v>25</v>
      </c>
      <c r="M75" s="36"/>
      <c r="N75" s="36"/>
    </row>
    <row r="76" spans="1:16" ht="45">
      <c r="A76" s="36">
        <v>75</v>
      </c>
      <c r="B76" s="36" t="s">
        <v>116</v>
      </c>
      <c r="C76" s="57" t="s">
        <v>14</v>
      </c>
      <c r="D76" s="57" t="s">
        <v>85</v>
      </c>
      <c r="E76" s="57">
        <v>1</v>
      </c>
      <c r="F76" s="58" t="s">
        <v>154</v>
      </c>
      <c r="G76" s="32" t="s">
        <v>155</v>
      </c>
      <c r="H76" s="66">
        <v>29</v>
      </c>
      <c r="I76" s="66">
        <v>29</v>
      </c>
      <c r="J76" s="36" t="s">
        <v>152</v>
      </c>
      <c r="K76" s="36"/>
      <c r="L76" s="60" t="s">
        <v>25</v>
      </c>
      <c r="M76" s="36"/>
      <c r="N76" s="36"/>
    </row>
    <row r="77" spans="1:16" ht="60">
      <c r="A77" s="36">
        <v>76</v>
      </c>
      <c r="B77" s="36" t="s">
        <v>57</v>
      </c>
      <c r="C77" s="57" t="s">
        <v>14</v>
      </c>
      <c r="D77" s="57" t="s">
        <v>85</v>
      </c>
      <c r="E77" s="57">
        <v>1</v>
      </c>
      <c r="F77" s="58" t="s">
        <v>152</v>
      </c>
      <c r="G77" s="32" t="s">
        <v>156</v>
      </c>
      <c r="H77" s="66">
        <v>29</v>
      </c>
      <c r="I77" s="66">
        <v>29</v>
      </c>
      <c r="J77" s="36" t="s">
        <v>152</v>
      </c>
      <c r="K77" s="36"/>
      <c r="L77" s="60" t="s">
        <v>25</v>
      </c>
      <c r="M77" s="36"/>
      <c r="N77" s="36"/>
    </row>
    <row r="78" spans="1:16" s="1" customFormat="1" ht="30">
      <c r="A78" s="36">
        <v>77</v>
      </c>
      <c r="B78" s="36" t="s">
        <v>106</v>
      </c>
      <c r="C78" s="57" t="s">
        <v>14</v>
      </c>
      <c r="D78" s="57" t="s">
        <v>15</v>
      </c>
      <c r="E78" s="57">
        <v>1</v>
      </c>
      <c r="F78" s="58" t="s">
        <v>157</v>
      </c>
      <c r="G78" s="32" t="s">
        <v>158</v>
      </c>
      <c r="H78" s="66">
        <v>30</v>
      </c>
      <c r="I78" s="59">
        <v>30</v>
      </c>
      <c r="J78" s="58" t="s">
        <v>157</v>
      </c>
      <c r="K78" s="36"/>
      <c r="L78" s="60" t="s">
        <v>25</v>
      </c>
      <c r="M78" s="36"/>
      <c r="N78" s="36"/>
      <c r="O78" s="20"/>
      <c r="P78" s="21"/>
    </row>
    <row r="79" spans="1:16" s="1" customFormat="1">
      <c r="A79" s="36">
        <v>78</v>
      </c>
      <c r="B79" s="36" t="s">
        <v>106</v>
      </c>
      <c r="C79" s="57" t="s">
        <v>34</v>
      </c>
      <c r="D79" s="57" t="s">
        <v>35</v>
      </c>
      <c r="E79" s="57">
        <v>2</v>
      </c>
      <c r="F79" s="58" t="s">
        <v>159</v>
      </c>
      <c r="G79" s="32" t="s">
        <v>160</v>
      </c>
      <c r="H79" s="72">
        <f t="shared" ref="H79:H85" si="2">K79/30000</f>
        <v>0.66666666666666663</v>
      </c>
      <c r="I79" s="59">
        <v>0.66666666666666663</v>
      </c>
      <c r="J79" s="58" t="s">
        <v>159</v>
      </c>
      <c r="K79" s="36">
        <v>20000</v>
      </c>
      <c r="L79" s="60" t="s">
        <v>48</v>
      </c>
      <c r="M79" s="36"/>
      <c r="N79" s="36"/>
      <c r="O79" s="20"/>
      <c r="P79" s="21"/>
    </row>
    <row r="80" spans="1:16" s="1" customFormat="1" ht="52.5" customHeight="1">
      <c r="A80" s="36">
        <v>79</v>
      </c>
      <c r="B80" s="36" t="s">
        <v>49</v>
      </c>
      <c r="C80" s="57" t="s">
        <v>34</v>
      </c>
      <c r="D80" s="57" t="s">
        <v>35</v>
      </c>
      <c r="E80" s="57">
        <v>2</v>
      </c>
      <c r="F80" s="58" t="s">
        <v>161</v>
      </c>
      <c r="G80" s="32" t="s">
        <v>162</v>
      </c>
      <c r="H80" s="59">
        <f t="shared" si="2"/>
        <v>133.33333333333334</v>
      </c>
      <c r="I80" s="59">
        <v>133.33333333333334</v>
      </c>
      <c r="J80" s="58" t="s">
        <v>161</v>
      </c>
      <c r="K80" s="36">
        <v>4000000</v>
      </c>
      <c r="L80" s="60" t="s">
        <v>30</v>
      </c>
      <c r="M80" s="36"/>
      <c r="N80" s="36"/>
      <c r="O80" s="20"/>
      <c r="P80" s="21"/>
    </row>
    <row r="81" spans="1:17" ht="43.5" customHeight="1">
      <c r="A81" s="36">
        <v>80</v>
      </c>
      <c r="B81" s="36" t="s">
        <v>148</v>
      </c>
      <c r="C81" s="57" t="s">
        <v>34</v>
      </c>
      <c r="D81" s="57" t="s">
        <v>35</v>
      </c>
      <c r="E81" s="57">
        <v>2</v>
      </c>
      <c r="F81" s="58" t="s">
        <v>163</v>
      </c>
      <c r="G81" s="32" t="s">
        <v>164</v>
      </c>
      <c r="H81" s="66">
        <f t="shared" si="2"/>
        <v>0.5</v>
      </c>
      <c r="I81" s="66">
        <f t="shared" ref="I81:I87" si="3">H81</f>
        <v>0.5</v>
      </c>
      <c r="J81" s="36" t="s">
        <v>163</v>
      </c>
      <c r="K81" s="70">
        <v>15000</v>
      </c>
      <c r="L81" s="60" t="s">
        <v>30</v>
      </c>
      <c r="M81" s="36"/>
      <c r="N81" s="36"/>
      <c r="O81" s="20"/>
      <c r="P81" s="21"/>
      <c r="Q81" s="1"/>
    </row>
    <row r="82" spans="1:17" ht="52.5" customHeight="1">
      <c r="A82" s="36">
        <v>81</v>
      </c>
      <c r="B82" s="36" t="s">
        <v>116</v>
      </c>
      <c r="C82" s="57" t="s">
        <v>34</v>
      </c>
      <c r="D82" s="57" t="s">
        <v>35</v>
      </c>
      <c r="E82" s="57">
        <v>2</v>
      </c>
      <c r="F82" s="58" t="s">
        <v>163</v>
      </c>
      <c r="G82" s="32" t="s">
        <v>165</v>
      </c>
      <c r="H82" s="66">
        <f t="shared" si="2"/>
        <v>0.54033333333333333</v>
      </c>
      <c r="I82" s="66">
        <f t="shared" si="3"/>
        <v>0.54033333333333333</v>
      </c>
      <c r="J82" s="58" t="s">
        <v>163</v>
      </c>
      <c r="K82" s="70">
        <v>16210</v>
      </c>
      <c r="L82" s="60" t="s">
        <v>30</v>
      </c>
      <c r="M82" s="36"/>
      <c r="N82" s="36"/>
      <c r="O82" s="76"/>
      <c r="P82" s="22"/>
      <c r="Q82" s="23"/>
    </row>
    <row r="83" spans="1:17" ht="52.5" customHeight="1">
      <c r="A83" s="36">
        <v>82</v>
      </c>
      <c r="B83" s="36" t="s">
        <v>116</v>
      </c>
      <c r="C83" s="57" t="s">
        <v>34</v>
      </c>
      <c r="D83" s="57" t="s">
        <v>35</v>
      </c>
      <c r="E83" s="57">
        <v>2</v>
      </c>
      <c r="F83" s="58" t="s">
        <v>163</v>
      </c>
      <c r="G83" s="32" t="s">
        <v>166</v>
      </c>
      <c r="H83" s="66">
        <f t="shared" si="2"/>
        <v>2.1126666666666667</v>
      </c>
      <c r="I83" s="66">
        <f t="shared" si="3"/>
        <v>2.1126666666666667</v>
      </c>
      <c r="J83" s="58" t="s">
        <v>163</v>
      </c>
      <c r="K83" s="70">
        <v>63380</v>
      </c>
      <c r="L83" s="60" t="s">
        <v>30</v>
      </c>
      <c r="M83" s="36"/>
      <c r="N83" s="36"/>
    </row>
    <row r="84" spans="1:17" ht="54.75" customHeight="1">
      <c r="A84" s="36">
        <v>83</v>
      </c>
      <c r="B84" s="36" t="s">
        <v>167</v>
      </c>
      <c r="C84" s="57" t="s">
        <v>34</v>
      </c>
      <c r="D84" s="57" t="s">
        <v>35</v>
      </c>
      <c r="E84" s="57">
        <v>2</v>
      </c>
      <c r="F84" s="58" t="s">
        <v>163</v>
      </c>
      <c r="G84" s="32" t="s">
        <v>168</v>
      </c>
      <c r="H84" s="66">
        <f t="shared" si="2"/>
        <v>1.1783333333333332</v>
      </c>
      <c r="I84" s="66">
        <f t="shared" si="3"/>
        <v>1.1783333333333332</v>
      </c>
      <c r="J84" s="36" t="s">
        <v>163</v>
      </c>
      <c r="K84" s="70">
        <v>35350</v>
      </c>
      <c r="L84" s="36" t="s">
        <v>30</v>
      </c>
      <c r="M84" s="36"/>
      <c r="N84" s="36"/>
    </row>
    <row r="85" spans="1:17" ht="37.5" customHeight="1">
      <c r="A85" s="36">
        <v>84</v>
      </c>
      <c r="B85" s="36" t="s">
        <v>169</v>
      </c>
      <c r="C85" s="57" t="s">
        <v>34</v>
      </c>
      <c r="D85" s="57" t="s">
        <v>35</v>
      </c>
      <c r="E85" s="57">
        <v>2</v>
      </c>
      <c r="F85" s="58" t="s">
        <v>163</v>
      </c>
      <c r="G85" s="32" t="s">
        <v>170</v>
      </c>
      <c r="H85" s="66">
        <f t="shared" si="2"/>
        <v>0.33333333333333331</v>
      </c>
      <c r="I85" s="66">
        <f t="shared" si="3"/>
        <v>0.33333333333333331</v>
      </c>
      <c r="J85" s="36" t="s">
        <v>163</v>
      </c>
      <c r="K85" s="70">
        <v>10000</v>
      </c>
      <c r="L85" s="60" t="s">
        <v>30</v>
      </c>
      <c r="M85" s="36"/>
      <c r="N85" s="36"/>
    </row>
    <row r="86" spans="1:17" s="1" customFormat="1" ht="30">
      <c r="A86" s="36">
        <v>85</v>
      </c>
      <c r="B86" s="36" t="s">
        <v>49</v>
      </c>
      <c r="C86" s="57" t="s">
        <v>34</v>
      </c>
      <c r="D86" s="57" t="s">
        <v>35</v>
      </c>
      <c r="E86" s="57">
        <v>2</v>
      </c>
      <c r="F86" s="58" t="s">
        <v>171</v>
      </c>
      <c r="G86" s="32" t="s">
        <v>172</v>
      </c>
      <c r="H86" s="66">
        <f>K86/30000</f>
        <v>0.83333333333333337</v>
      </c>
      <c r="I86" s="66">
        <f t="shared" si="3"/>
        <v>0.83333333333333337</v>
      </c>
      <c r="J86" s="36" t="s">
        <v>163</v>
      </c>
      <c r="K86" s="70">
        <v>25000</v>
      </c>
      <c r="L86" s="60" t="s">
        <v>30</v>
      </c>
      <c r="M86" s="36"/>
      <c r="N86" s="36"/>
      <c r="O86" s="20"/>
      <c r="P86" s="21"/>
    </row>
    <row r="87" spans="1:17" ht="28.5" customHeight="1">
      <c r="A87" s="36">
        <v>86</v>
      </c>
      <c r="B87" s="36" t="s">
        <v>116</v>
      </c>
      <c r="C87" s="57" t="s">
        <v>34</v>
      </c>
      <c r="D87" s="57" t="s">
        <v>35</v>
      </c>
      <c r="E87" s="57">
        <v>2</v>
      </c>
      <c r="F87" s="58" t="s">
        <v>163</v>
      </c>
      <c r="G87" s="32" t="s">
        <v>173</v>
      </c>
      <c r="H87" s="66">
        <f>K87/30000</f>
        <v>0.4</v>
      </c>
      <c r="I87" s="66">
        <f t="shared" si="3"/>
        <v>0.4</v>
      </c>
      <c r="J87" s="36" t="s">
        <v>163</v>
      </c>
      <c r="K87" s="70">
        <v>12000</v>
      </c>
      <c r="L87" s="60" t="s">
        <v>30</v>
      </c>
      <c r="M87" s="36"/>
      <c r="N87" s="36"/>
      <c r="O87" s="20"/>
    </row>
    <row r="88" spans="1:17" ht="17.25" customHeight="1">
      <c r="A88" s="36">
        <v>87</v>
      </c>
      <c r="B88" s="36" t="s">
        <v>174</v>
      </c>
      <c r="C88" s="57" t="s">
        <v>19</v>
      </c>
      <c r="D88" s="57" t="s">
        <v>20</v>
      </c>
      <c r="E88" s="57">
        <v>3</v>
      </c>
      <c r="F88" s="36" t="s">
        <v>175</v>
      </c>
      <c r="G88" s="32" t="s">
        <v>176</v>
      </c>
      <c r="H88" s="36">
        <v>1</v>
      </c>
      <c r="I88" s="36">
        <v>1</v>
      </c>
      <c r="J88" s="36" t="s">
        <v>163</v>
      </c>
      <c r="K88" s="36"/>
      <c r="L88" s="60" t="s">
        <v>30</v>
      </c>
      <c r="M88" s="36"/>
      <c r="N88" s="36"/>
    </row>
    <row r="89" spans="1:17" ht="30">
      <c r="A89" s="36">
        <v>88</v>
      </c>
      <c r="B89" s="36" t="s">
        <v>177</v>
      </c>
      <c r="C89" s="57" t="s">
        <v>19</v>
      </c>
      <c r="D89" s="57" t="s">
        <v>23</v>
      </c>
      <c r="E89" s="57">
        <v>3</v>
      </c>
      <c r="F89" s="36" t="s">
        <v>175</v>
      </c>
      <c r="G89" s="32" t="s">
        <v>178</v>
      </c>
      <c r="H89" s="36">
        <v>1</v>
      </c>
      <c r="I89" s="36">
        <v>1</v>
      </c>
      <c r="J89" s="36" t="s">
        <v>163</v>
      </c>
      <c r="K89" s="36"/>
      <c r="L89" s="60" t="s">
        <v>25</v>
      </c>
      <c r="M89" s="36"/>
      <c r="N89" s="36"/>
    </row>
    <row r="90" spans="1:17" ht="30">
      <c r="A90" s="36">
        <v>89</v>
      </c>
      <c r="B90" s="36" t="s">
        <v>67</v>
      </c>
      <c r="C90" s="57" t="s">
        <v>14</v>
      </c>
      <c r="D90" s="57" t="s">
        <v>23</v>
      </c>
      <c r="E90" s="57">
        <v>3</v>
      </c>
      <c r="F90" s="58" t="s">
        <v>175</v>
      </c>
      <c r="G90" s="32" t="s">
        <v>179</v>
      </c>
      <c r="H90" s="58">
        <v>1</v>
      </c>
      <c r="I90" s="58">
        <v>1</v>
      </c>
      <c r="J90" s="36" t="s">
        <v>163</v>
      </c>
      <c r="K90" s="36"/>
      <c r="L90" s="60" t="s">
        <v>25</v>
      </c>
      <c r="M90" s="36"/>
      <c r="N90" s="36"/>
    </row>
    <row r="91" spans="1:17" ht="30">
      <c r="A91" s="36"/>
      <c r="B91" s="36" t="s">
        <v>67</v>
      </c>
      <c r="C91" s="57" t="s">
        <v>19</v>
      </c>
      <c r="D91" s="57" t="s">
        <v>23</v>
      </c>
      <c r="E91" s="57">
        <v>3</v>
      </c>
      <c r="F91" s="58" t="s">
        <v>175</v>
      </c>
      <c r="G91" s="32" t="s">
        <v>180</v>
      </c>
      <c r="H91" s="58">
        <v>2</v>
      </c>
      <c r="I91" s="58">
        <v>2</v>
      </c>
      <c r="J91" s="36" t="s">
        <v>163</v>
      </c>
      <c r="K91" s="36"/>
      <c r="L91" s="60" t="s">
        <v>25</v>
      </c>
      <c r="M91" s="36"/>
      <c r="N91" s="36"/>
    </row>
    <row r="92" spans="1:17" ht="45">
      <c r="A92" s="36">
        <v>90</v>
      </c>
      <c r="B92" s="36" t="s">
        <v>57</v>
      </c>
      <c r="C92" s="57" t="s">
        <v>14</v>
      </c>
      <c r="D92" s="57" t="s">
        <v>23</v>
      </c>
      <c r="E92" s="57">
        <v>3</v>
      </c>
      <c r="F92" s="58" t="s">
        <v>175</v>
      </c>
      <c r="G92" s="32" t="s">
        <v>181</v>
      </c>
      <c r="H92" s="36">
        <v>3</v>
      </c>
      <c r="I92" s="36">
        <v>3</v>
      </c>
      <c r="J92" s="36" t="s">
        <v>163</v>
      </c>
      <c r="K92" s="36"/>
      <c r="L92" s="60" t="s">
        <v>25</v>
      </c>
      <c r="M92" s="36"/>
      <c r="N92" s="36"/>
    </row>
    <row r="93" spans="1:17" ht="41.25" customHeight="1">
      <c r="A93" s="36">
        <v>91</v>
      </c>
      <c r="B93" s="36" t="s">
        <v>76</v>
      </c>
      <c r="C93" s="57" t="s">
        <v>19</v>
      </c>
      <c r="D93" s="57" t="s">
        <v>23</v>
      </c>
      <c r="E93" s="57">
        <v>3</v>
      </c>
      <c r="F93" s="58" t="s">
        <v>175</v>
      </c>
      <c r="G93" s="32" t="s">
        <v>182</v>
      </c>
      <c r="H93" s="36">
        <v>1</v>
      </c>
      <c r="I93" s="36">
        <v>1</v>
      </c>
      <c r="J93" s="36" t="s">
        <v>163</v>
      </c>
      <c r="K93" s="36"/>
      <c r="L93" s="60" t="s">
        <v>25</v>
      </c>
      <c r="M93" s="36"/>
      <c r="N93" s="36"/>
    </row>
    <row r="94" spans="1:17" ht="60">
      <c r="A94" s="36">
        <v>92</v>
      </c>
      <c r="B94" s="36" t="s">
        <v>148</v>
      </c>
      <c r="C94" s="57" t="s">
        <v>19</v>
      </c>
      <c r="D94" s="57" t="s">
        <v>68</v>
      </c>
      <c r="E94" s="57">
        <v>3</v>
      </c>
      <c r="F94" s="58" t="s">
        <v>175</v>
      </c>
      <c r="G94" s="32" t="s">
        <v>183</v>
      </c>
      <c r="H94" s="36">
        <v>5</v>
      </c>
      <c r="I94" s="36">
        <v>5</v>
      </c>
      <c r="J94" s="36" t="s">
        <v>163</v>
      </c>
      <c r="K94" s="36"/>
      <c r="L94" s="60" t="s">
        <v>25</v>
      </c>
      <c r="M94" s="36"/>
      <c r="N94" s="36"/>
    </row>
    <row r="95" spans="1:17" ht="30">
      <c r="A95" s="36">
        <v>93</v>
      </c>
      <c r="B95" s="36" t="s">
        <v>184</v>
      </c>
      <c r="C95" s="57" t="s">
        <v>34</v>
      </c>
      <c r="D95" s="57" t="s">
        <v>42</v>
      </c>
      <c r="E95" s="57">
        <v>3</v>
      </c>
      <c r="F95" s="58" t="s">
        <v>175</v>
      </c>
      <c r="G95" s="32" t="s">
        <v>185</v>
      </c>
      <c r="H95" s="36">
        <v>9</v>
      </c>
      <c r="I95" s="36">
        <v>9</v>
      </c>
      <c r="J95" s="36" t="s">
        <v>163</v>
      </c>
      <c r="K95" s="36"/>
      <c r="L95" s="60" t="s">
        <v>25</v>
      </c>
      <c r="M95" s="36"/>
      <c r="N95" s="36"/>
    </row>
    <row r="96" spans="1:17" ht="30">
      <c r="A96" s="36">
        <v>94</v>
      </c>
      <c r="B96" s="36" t="s">
        <v>57</v>
      </c>
      <c r="C96" s="57" t="s">
        <v>19</v>
      </c>
      <c r="D96" s="57" t="s">
        <v>20</v>
      </c>
      <c r="E96" s="57">
        <v>3</v>
      </c>
      <c r="F96" s="73" t="s">
        <v>186</v>
      </c>
      <c r="G96" s="32" t="s">
        <v>187</v>
      </c>
      <c r="H96" s="36">
        <v>1</v>
      </c>
      <c r="I96" s="36">
        <v>1</v>
      </c>
      <c r="J96" s="36" t="s">
        <v>186</v>
      </c>
      <c r="K96" s="36"/>
      <c r="L96" s="60" t="s">
        <v>30</v>
      </c>
      <c r="M96" s="36"/>
      <c r="N96" s="36"/>
    </row>
    <row r="97" spans="1:16" ht="45">
      <c r="A97" s="36">
        <v>95</v>
      </c>
      <c r="B97" s="36" t="s">
        <v>76</v>
      </c>
      <c r="C97" s="57" t="s">
        <v>19</v>
      </c>
      <c r="D97" s="57" t="s">
        <v>20</v>
      </c>
      <c r="E97" s="57">
        <v>3</v>
      </c>
      <c r="F97" s="58" t="s">
        <v>186</v>
      </c>
      <c r="G97" s="32" t="s">
        <v>188</v>
      </c>
      <c r="H97" s="36">
        <v>1</v>
      </c>
      <c r="I97" s="36">
        <v>1</v>
      </c>
      <c r="J97" s="36" t="s">
        <v>189</v>
      </c>
      <c r="K97" s="36"/>
      <c r="L97" s="60" t="s">
        <v>30</v>
      </c>
      <c r="M97" s="36"/>
      <c r="N97" s="36"/>
    </row>
    <row r="98" spans="1:16" ht="30">
      <c r="A98" s="36">
        <v>96</v>
      </c>
      <c r="B98" s="36" t="s">
        <v>57</v>
      </c>
      <c r="C98" s="57" t="s">
        <v>19</v>
      </c>
      <c r="D98" s="57" t="s">
        <v>20</v>
      </c>
      <c r="E98" s="57">
        <v>3</v>
      </c>
      <c r="F98" s="58" t="s">
        <v>189</v>
      </c>
      <c r="G98" s="32" t="s">
        <v>190</v>
      </c>
      <c r="H98" s="36">
        <v>1</v>
      </c>
      <c r="I98" s="36">
        <v>1</v>
      </c>
      <c r="J98" s="36" t="s">
        <v>189</v>
      </c>
      <c r="K98" s="36"/>
      <c r="L98" s="60" t="s">
        <v>30</v>
      </c>
      <c r="M98" s="36"/>
      <c r="N98" s="36"/>
    </row>
    <row r="99" spans="1:16" ht="30">
      <c r="A99" s="36">
        <v>99</v>
      </c>
      <c r="B99" s="36" t="s">
        <v>49</v>
      </c>
      <c r="C99" s="57" t="s">
        <v>14</v>
      </c>
      <c r="D99" s="57" t="s">
        <v>23</v>
      </c>
      <c r="E99" s="57">
        <v>3</v>
      </c>
      <c r="F99" s="58" t="s">
        <v>189</v>
      </c>
      <c r="G99" s="32" t="s">
        <v>191</v>
      </c>
      <c r="H99" s="36">
        <v>2</v>
      </c>
      <c r="I99" s="36">
        <v>2</v>
      </c>
      <c r="J99" s="36" t="s">
        <v>189</v>
      </c>
      <c r="K99" s="36"/>
      <c r="L99" s="60" t="s">
        <v>25</v>
      </c>
      <c r="M99" s="36"/>
      <c r="N99" s="36"/>
    </row>
    <row r="100" spans="1:16" ht="30">
      <c r="A100" s="36">
        <v>97</v>
      </c>
      <c r="B100" s="36" t="s">
        <v>67</v>
      </c>
      <c r="C100" s="57" t="s">
        <v>34</v>
      </c>
      <c r="D100" s="57" t="s">
        <v>35</v>
      </c>
      <c r="E100" s="57">
        <v>2</v>
      </c>
      <c r="F100" s="58" t="s">
        <v>192</v>
      </c>
      <c r="G100" s="32" t="s">
        <v>193</v>
      </c>
      <c r="H100" s="66">
        <f>K100/30000</f>
        <v>0.27500000000000002</v>
      </c>
      <c r="I100" s="66">
        <f>H100</f>
        <v>0.27500000000000002</v>
      </c>
      <c r="J100" s="36" t="s">
        <v>194</v>
      </c>
      <c r="K100" s="70">
        <f>2700+5550</f>
        <v>8250</v>
      </c>
      <c r="L100" s="60" t="s">
        <v>30</v>
      </c>
      <c r="M100" s="36"/>
      <c r="N100" s="36"/>
    </row>
    <row r="101" spans="1:16" ht="45">
      <c r="A101" s="36">
        <v>98</v>
      </c>
      <c r="B101" s="36" t="s">
        <v>195</v>
      </c>
      <c r="C101" s="57" t="s">
        <v>14</v>
      </c>
      <c r="D101" s="57" t="s">
        <v>15</v>
      </c>
      <c r="E101" s="57">
        <v>1</v>
      </c>
      <c r="F101" s="58" t="s">
        <v>196</v>
      </c>
      <c r="G101" s="74" t="s">
        <v>197</v>
      </c>
      <c r="H101" s="30">
        <v>26</v>
      </c>
      <c r="I101" s="30">
        <v>26</v>
      </c>
      <c r="J101" s="30" t="s">
        <v>196</v>
      </c>
      <c r="K101" s="25"/>
      <c r="L101" s="36" t="s">
        <v>18</v>
      </c>
      <c r="M101" s="25"/>
      <c r="N101" s="25"/>
    </row>
    <row r="102" spans="1:16" ht="60">
      <c r="A102" s="30">
        <v>99</v>
      </c>
      <c r="B102" s="30" t="s">
        <v>195</v>
      </c>
      <c r="C102" s="28" t="s">
        <v>34</v>
      </c>
      <c r="D102" s="28" t="s">
        <v>42</v>
      </c>
      <c r="E102" s="28">
        <v>2</v>
      </c>
      <c r="F102" s="29" t="s">
        <v>196</v>
      </c>
      <c r="G102" s="77" t="s">
        <v>198</v>
      </c>
      <c r="H102" s="30">
        <v>25</v>
      </c>
      <c r="I102" s="30">
        <v>25</v>
      </c>
      <c r="J102" s="30" t="s">
        <v>199</v>
      </c>
      <c r="K102" s="30"/>
      <c r="L102" s="30" t="s">
        <v>18</v>
      </c>
      <c r="M102" s="30"/>
      <c r="N102" s="30"/>
      <c r="O102" s="7"/>
      <c r="P102" s="7"/>
    </row>
    <row r="103" spans="1:16" ht="77.25" customHeight="1">
      <c r="A103" s="30">
        <v>100</v>
      </c>
      <c r="B103" s="30" t="s">
        <v>195</v>
      </c>
      <c r="C103" s="28" t="s">
        <v>34</v>
      </c>
      <c r="D103" s="28" t="s">
        <v>42</v>
      </c>
      <c r="E103" s="28">
        <v>2</v>
      </c>
      <c r="F103" s="29" t="s">
        <v>196</v>
      </c>
      <c r="G103" s="77" t="s">
        <v>200</v>
      </c>
      <c r="H103" s="30">
        <v>16</v>
      </c>
      <c r="I103" s="30">
        <v>16</v>
      </c>
      <c r="J103" s="30" t="s">
        <v>201</v>
      </c>
      <c r="K103" s="30"/>
      <c r="L103" s="30" t="s">
        <v>18</v>
      </c>
      <c r="M103" s="30"/>
      <c r="N103" s="30"/>
      <c r="O103" s="7"/>
      <c r="P103" s="7"/>
    </row>
    <row r="104" spans="1:16" ht="30">
      <c r="A104" s="30">
        <v>101</v>
      </c>
      <c r="B104" s="30" t="s">
        <v>195</v>
      </c>
      <c r="C104" s="28" t="s">
        <v>14</v>
      </c>
      <c r="D104" s="28" t="s">
        <v>15</v>
      </c>
      <c r="E104" s="28">
        <v>1</v>
      </c>
      <c r="F104" s="29" t="s">
        <v>196</v>
      </c>
      <c r="G104" s="51" t="s">
        <v>202</v>
      </c>
      <c r="H104" s="30">
        <v>5</v>
      </c>
      <c r="I104" s="30">
        <v>5</v>
      </c>
      <c r="J104" s="30" t="s">
        <v>201</v>
      </c>
      <c r="K104" s="30"/>
      <c r="L104" s="30" t="s">
        <v>18</v>
      </c>
      <c r="M104" s="30"/>
      <c r="N104" s="30"/>
      <c r="O104" s="7"/>
      <c r="P104" s="7"/>
    </row>
    <row r="105" spans="1:16" ht="48.75" customHeight="1">
      <c r="A105" s="30">
        <v>102</v>
      </c>
      <c r="B105" s="30" t="s">
        <v>203</v>
      </c>
      <c r="C105" s="28" t="s">
        <v>14</v>
      </c>
      <c r="D105" s="75" t="s">
        <v>204</v>
      </c>
      <c r="E105" s="28">
        <v>1</v>
      </c>
      <c r="F105" s="29" t="s">
        <v>201</v>
      </c>
      <c r="G105" s="51" t="s">
        <v>205</v>
      </c>
      <c r="H105" s="30">
        <v>20</v>
      </c>
      <c r="I105" s="30">
        <v>20</v>
      </c>
      <c r="J105" s="30" t="s">
        <v>206</v>
      </c>
      <c r="K105" s="30"/>
      <c r="L105" s="53" t="s">
        <v>30</v>
      </c>
      <c r="M105" s="30"/>
      <c r="N105" s="30"/>
      <c r="O105" s="7"/>
      <c r="P105" s="7"/>
    </row>
    <row r="106" spans="1:16" ht="45">
      <c r="A106" s="30">
        <v>103</v>
      </c>
      <c r="B106" s="30" t="s">
        <v>203</v>
      </c>
      <c r="C106" s="28" t="s">
        <v>19</v>
      </c>
      <c r="D106" s="28" t="s">
        <v>23</v>
      </c>
      <c r="E106" s="28">
        <v>1</v>
      </c>
      <c r="F106" s="29" t="s">
        <v>201</v>
      </c>
      <c r="G106" s="51" t="s">
        <v>207</v>
      </c>
      <c r="H106" s="30">
        <v>20</v>
      </c>
      <c r="I106" s="30">
        <v>20</v>
      </c>
      <c r="J106" s="30" t="s">
        <v>208</v>
      </c>
      <c r="K106" s="30"/>
      <c r="L106" s="53" t="s">
        <v>30</v>
      </c>
      <c r="M106" s="30"/>
      <c r="N106" s="30"/>
      <c r="O106" s="7"/>
      <c r="P106" s="7"/>
    </row>
    <row r="107" spans="1:16" ht="60">
      <c r="A107" s="30">
        <v>104</v>
      </c>
      <c r="B107" s="30" t="s">
        <v>209</v>
      </c>
      <c r="C107" s="28" t="s">
        <v>14</v>
      </c>
      <c r="D107" s="28" t="s">
        <v>15</v>
      </c>
      <c r="E107" s="28">
        <v>1</v>
      </c>
      <c r="F107" s="29" t="s">
        <v>210</v>
      </c>
      <c r="G107" s="51" t="s">
        <v>211</v>
      </c>
      <c r="H107" s="30">
        <v>69</v>
      </c>
      <c r="I107" s="30">
        <v>60</v>
      </c>
      <c r="J107" s="52" t="s">
        <v>208</v>
      </c>
      <c r="K107" s="30"/>
      <c r="L107" s="53" t="s">
        <v>25</v>
      </c>
      <c r="M107" s="30"/>
      <c r="N107" s="30"/>
      <c r="O107" s="7"/>
      <c r="P107" s="7"/>
    </row>
    <row r="108" spans="1:16" s="24" customFormat="1" ht="45">
      <c r="A108" s="30">
        <v>105</v>
      </c>
      <c r="B108" s="30" t="s">
        <v>212</v>
      </c>
      <c r="C108" s="28" t="s">
        <v>14</v>
      </c>
      <c r="D108" s="28" t="s">
        <v>15</v>
      </c>
      <c r="E108" s="28">
        <v>1</v>
      </c>
      <c r="F108" s="29" t="s">
        <v>210</v>
      </c>
      <c r="G108" s="51" t="s">
        <v>213</v>
      </c>
      <c r="H108" s="30">
        <v>69</v>
      </c>
      <c r="I108" s="30">
        <v>9</v>
      </c>
      <c r="J108" s="52" t="s">
        <v>208</v>
      </c>
      <c r="K108" s="30"/>
      <c r="L108" s="53" t="s">
        <v>25</v>
      </c>
      <c r="M108" s="78"/>
      <c r="N108" s="78"/>
    </row>
    <row r="109" spans="1:16" ht="30">
      <c r="A109" s="30">
        <v>106</v>
      </c>
      <c r="B109" s="30" t="s">
        <v>203</v>
      </c>
      <c r="C109" s="28" t="s">
        <v>14</v>
      </c>
      <c r="D109" s="28" t="s">
        <v>204</v>
      </c>
      <c r="E109" s="28">
        <v>1</v>
      </c>
      <c r="F109" s="29" t="s">
        <v>214</v>
      </c>
      <c r="G109" s="51" t="s">
        <v>215</v>
      </c>
      <c r="H109" s="30">
        <v>12</v>
      </c>
      <c r="I109" s="30">
        <v>12</v>
      </c>
      <c r="J109" s="30" t="s">
        <v>216</v>
      </c>
      <c r="K109" s="30"/>
      <c r="L109" s="53" t="s">
        <v>25</v>
      </c>
      <c r="M109" s="30"/>
      <c r="N109" s="30"/>
      <c r="O109" s="7"/>
      <c r="P109" s="7"/>
    </row>
    <row r="110" spans="1:16" ht="45">
      <c r="A110" s="30">
        <v>107</v>
      </c>
      <c r="B110" s="30" t="s">
        <v>203</v>
      </c>
      <c r="C110" s="28" t="s">
        <v>19</v>
      </c>
      <c r="D110" s="28" t="s">
        <v>23</v>
      </c>
      <c r="E110" s="28">
        <v>3</v>
      </c>
      <c r="F110" s="29" t="s">
        <v>217</v>
      </c>
      <c r="G110" s="51" t="s">
        <v>218</v>
      </c>
      <c r="H110" s="30">
        <v>12</v>
      </c>
      <c r="I110" s="30">
        <v>12</v>
      </c>
      <c r="J110" s="30" t="s">
        <v>219</v>
      </c>
      <c r="K110" s="30"/>
      <c r="L110" s="53" t="s">
        <v>220</v>
      </c>
      <c r="M110" s="30"/>
      <c r="N110" s="30"/>
      <c r="O110" s="7"/>
      <c r="P110" s="7"/>
    </row>
    <row r="111" spans="1:16" ht="45">
      <c r="A111" s="30">
        <v>108</v>
      </c>
      <c r="B111" s="30" t="s">
        <v>195</v>
      </c>
      <c r="C111" s="28" t="s">
        <v>14</v>
      </c>
      <c r="D111" s="28" t="s">
        <v>15</v>
      </c>
      <c r="E111" s="28">
        <v>1</v>
      </c>
      <c r="F111" s="29" t="s">
        <v>196</v>
      </c>
      <c r="G111" s="77" t="s">
        <v>221</v>
      </c>
      <c r="H111" s="30">
        <v>11</v>
      </c>
      <c r="I111" s="30">
        <v>11</v>
      </c>
      <c r="J111" s="30" t="s">
        <v>219</v>
      </c>
      <c r="K111" s="30"/>
      <c r="L111" s="30" t="s">
        <v>18</v>
      </c>
      <c r="M111" s="30"/>
      <c r="N111" s="30"/>
      <c r="O111" s="7"/>
      <c r="P111" s="7"/>
    </row>
    <row r="112" spans="1:16" ht="75">
      <c r="A112" s="30">
        <v>109</v>
      </c>
      <c r="B112" s="30" t="s">
        <v>195</v>
      </c>
      <c r="C112" s="28" t="s">
        <v>34</v>
      </c>
      <c r="D112" s="28" t="s">
        <v>42</v>
      </c>
      <c r="E112" s="28">
        <v>2</v>
      </c>
      <c r="F112" s="29" t="s">
        <v>196</v>
      </c>
      <c r="G112" s="77" t="s">
        <v>222</v>
      </c>
      <c r="H112" s="30">
        <v>12</v>
      </c>
      <c r="I112" s="30">
        <v>12</v>
      </c>
      <c r="J112" s="30" t="s">
        <v>219</v>
      </c>
      <c r="K112" s="30"/>
      <c r="L112" s="53"/>
      <c r="M112" s="30"/>
      <c r="N112" s="30"/>
      <c r="O112" s="7"/>
      <c r="P112" s="7"/>
    </row>
    <row r="113" spans="1:16" ht="45">
      <c r="A113" s="30">
        <v>110</v>
      </c>
      <c r="B113" s="30" t="s">
        <v>223</v>
      </c>
      <c r="C113" s="28" t="s">
        <v>14</v>
      </c>
      <c r="D113" s="75" t="s">
        <v>204</v>
      </c>
      <c r="E113" s="28">
        <v>1</v>
      </c>
      <c r="F113" s="29" t="s">
        <v>224</v>
      </c>
      <c r="G113" s="51" t="s">
        <v>225</v>
      </c>
      <c r="H113" s="30">
        <v>18</v>
      </c>
      <c r="I113" s="30">
        <v>16</v>
      </c>
      <c r="J113" s="30" t="s">
        <v>226</v>
      </c>
      <c r="K113" s="30"/>
      <c r="L113" s="53"/>
      <c r="M113" s="30"/>
      <c r="N113" s="30"/>
      <c r="O113" s="7"/>
      <c r="P113" s="7"/>
    </row>
    <row r="114" spans="1:16" ht="45">
      <c r="A114" s="30">
        <v>111</v>
      </c>
      <c r="B114" s="30" t="s">
        <v>203</v>
      </c>
      <c r="C114" s="28" t="s">
        <v>19</v>
      </c>
      <c r="D114" s="28" t="s">
        <v>20</v>
      </c>
      <c r="E114" s="28">
        <v>3</v>
      </c>
      <c r="F114" s="29" t="s">
        <v>226</v>
      </c>
      <c r="G114" s="79" t="s">
        <v>227</v>
      </c>
      <c r="H114" s="30">
        <v>10</v>
      </c>
      <c r="I114" s="30">
        <v>10</v>
      </c>
      <c r="J114" s="30" t="s">
        <v>228</v>
      </c>
      <c r="K114" s="30"/>
      <c r="L114" s="53"/>
      <c r="M114" s="30"/>
      <c r="N114" s="30"/>
      <c r="O114" s="7"/>
      <c r="P114" s="7"/>
    </row>
    <row r="115" spans="1:16" ht="45">
      <c r="A115" s="30">
        <v>112</v>
      </c>
      <c r="B115" s="30" t="s">
        <v>229</v>
      </c>
      <c r="C115" s="28" t="s">
        <v>14</v>
      </c>
      <c r="D115" s="28" t="s">
        <v>15</v>
      </c>
      <c r="E115" s="28">
        <v>1</v>
      </c>
      <c r="F115" s="29" t="s">
        <v>230</v>
      </c>
      <c r="G115" s="51" t="s">
        <v>231</v>
      </c>
      <c r="H115" s="30">
        <v>6</v>
      </c>
      <c r="I115" s="30">
        <v>4</v>
      </c>
      <c r="J115" s="30" t="s">
        <v>228</v>
      </c>
      <c r="K115" s="30"/>
      <c r="L115" s="53"/>
      <c r="M115" s="30"/>
      <c r="N115" s="30"/>
      <c r="O115" s="7"/>
      <c r="P115" s="7"/>
    </row>
    <row r="116" spans="1:16" ht="45">
      <c r="A116" s="30">
        <v>113</v>
      </c>
      <c r="B116" s="30" t="s">
        <v>229</v>
      </c>
      <c r="C116" s="28" t="s">
        <v>14</v>
      </c>
      <c r="D116" s="28" t="s">
        <v>15</v>
      </c>
      <c r="E116" s="28">
        <v>1</v>
      </c>
      <c r="F116" s="29" t="s">
        <v>230</v>
      </c>
      <c r="G116" s="79" t="s">
        <v>232</v>
      </c>
      <c r="H116" s="30">
        <v>23</v>
      </c>
      <c r="I116" s="30">
        <v>0</v>
      </c>
      <c r="J116" s="30" t="s">
        <v>226</v>
      </c>
      <c r="K116" s="30"/>
      <c r="L116" s="53"/>
      <c r="M116" s="30"/>
      <c r="N116" s="30"/>
      <c r="O116" s="7"/>
      <c r="P116" s="7"/>
    </row>
    <row r="117" spans="1:16" ht="45">
      <c r="A117" s="30">
        <v>114</v>
      </c>
      <c r="B117" s="30" t="s">
        <v>233</v>
      </c>
      <c r="C117" s="28" t="s">
        <v>14</v>
      </c>
      <c r="D117" s="28" t="s">
        <v>15</v>
      </c>
      <c r="E117" s="28">
        <v>1</v>
      </c>
      <c r="F117" s="29" t="s">
        <v>219</v>
      </c>
      <c r="G117" s="51" t="s">
        <v>234</v>
      </c>
      <c r="H117" s="30">
        <v>9</v>
      </c>
      <c r="I117" s="30">
        <v>0</v>
      </c>
      <c r="J117" s="30" t="s">
        <v>226</v>
      </c>
      <c r="K117" s="30"/>
      <c r="L117" s="53"/>
      <c r="M117" s="30"/>
      <c r="N117" s="30"/>
      <c r="O117" s="7"/>
      <c r="P117" s="7"/>
    </row>
    <row r="118" spans="1:16" ht="45">
      <c r="A118" s="30">
        <v>115</v>
      </c>
      <c r="B118" s="30" t="s">
        <v>195</v>
      </c>
      <c r="C118" s="28" t="s">
        <v>14</v>
      </c>
      <c r="D118" s="28" t="s">
        <v>15</v>
      </c>
      <c r="E118" s="28">
        <v>1</v>
      </c>
      <c r="F118" s="29" t="s">
        <v>196</v>
      </c>
      <c r="G118" s="51" t="s">
        <v>235</v>
      </c>
      <c r="H118" s="30">
        <v>8</v>
      </c>
      <c r="I118" s="30">
        <v>8</v>
      </c>
      <c r="J118" s="30" t="s">
        <v>228</v>
      </c>
      <c r="K118" s="30"/>
      <c r="L118" s="53"/>
      <c r="M118" s="30"/>
      <c r="N118" s="30"/>
      <c r="O118" s="7"/>
      <c r="P118" s="7"/>
    </row>
    <row r="119" spans="1:16" ht="75">
      <c r="A119" s="30">
        <v>116</v>
      </c>
      <c r="B119" s="30" t="s">
        <v>195</v>
      </c>
      <c r="C119" s="28" t="s">
        <v>34</v>
      </c>
      <c r="D119" s="28" t="s">
        <v>42</v>
      </c>
      <c r="E119" s="28">
        <v>2</v>
      </c>
      <c r="F119" s="29" t="s">
        <v>196</v>
      </c>
      <c r="G119" s="51" t="s">
        <v>236</v>
      </c>
      <c r="H119" s="30">
        <v>10</v>
      </c>
      <c r="I119" s="30">
        <v>10</v>
      </c>
      <c r="J119" s="30" t="s">
        <v>228</v>
      </c>
      <c r="K119" s="30"/>
      <c r="L119" s="53"/>
      <c r="M119" s="30"/>
      <c r="N119" s="30"/>
      <c r="O119" s="7"/>
      <c r="P119" s="7"/>
    </row>
    <row r="120" spans="1:16" ht="30">
      <c r="A120" s="25">
        <v>117</v>
      </c>
      <c r="B120" s="25" t="s">
        <v>237</v>
      </c>
      <c r="C120" s="26" t="s">
        <v>14</v>
      </c>
      <c r="D120" s="26" t="s">
        <v>15</v>
      </c>
      <c r="E120" s="26"/>
      <c r="F120" s="29" t="s">
        <v>228</v>
      </c>
      <c r="G120" s="92" t="s">
        <v>238</v>
      </c>
      <c r="H120" s="93">
        <v>37</v>
      </c>
      <c r="I120" s="93">
        <v>37</v>
      </c>
      <c r="J120" s="52" t="s">
        <v>239</v>
      </c>
      <c r="K120" s="25"/>
      <c r="L120" s="27"/>
      <c r="M120" s="25"/>
      <c r="N120" s="25"/>
    </row>
    <row r="121" spans="1:16" ht="30">
      <c r="A121" s="83">
        <v>118</v>
      </c>
      <c r="B121" s="83" t="s">
        <v>240</v>
      </c>
      <c r="C121" s="85" t="s">
        <v>34</v>
      </c>
      <c r="D121" s="85" t="s">
        <v>35</v>
      </c>
      <c r="E121" s="85"/>
      <c r="F121" s="84" t="s">
        <v>228</v>
      </c>
      <c r="G121" s="86" t="s">
        <v>241</v>
      </c>
      <c r="H121" s="83">
        <v>933</v>
      </c>
      <c r="I121" s="83">
        <v>933</v>
      </c>
      <c r="J121" s="87" t="s">
        <v>239</v>
      </c>
      <c r="K121" s="88">
        <v>28000000</v>
      </c>
      <c r="L121" s="89"/>
      <c r="M121" s="83"/>
      <c r="N121" s="83"/>
      <c r="O121" s="7"/>
      <c r="P121" s="7"/>
    </row>
    <row r="122" spans="1:16" s="90" customFormat="1" ht="75">
      <c r="A122" s="36"/>
      <c r="B122" s="36" t="s">
        <v>223</v>
      </c>
      <c r="C122" s="57" t="s">
        <v>19</v>
      </c>
      <c r="D122" s="57" t="s">
        <v>23</v>
      </c>
      <c r="E122" s="57"/>
      <c r="F122" s="58" t="s">
        <v>224</v>
      </c>
      <c r="G122" s="91" t="s">
        <v>242</v>
      </c>
      <c r="H122" s="36">
        <v>15</v>
      </c>
      <c r="I122" s="36">
        <v>15</v>
      </c>
      <c r="J122" s="36" t="s">
        <v>243</v>
      </c>
      <c r="K122" s="36"/>
      <c r="L122" s="60"/>
      <c r="M122" s="36"/>
      <c r="N122" s="36"/>
    </row>
  </sheetData>
  <autoFilter ref="A1:N122" xr:uid="{00000000-0001-0000-0000-000000000000}"/>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21"/>
  <sheetViews>
    <sheetView zoomScale="69" zoomScaleNormal="69" workbookViewId="0">
      <pane xSplit="5" ySplit="1" topLeftCell="F111" activePane="bottomRight" state="frozen"/>
      <selection pane="bottomRight" activeCell="F119" sqref="F119"/>
      <selection pane="bottomLeft" activeCell="A2" sqref="A2"/>
      <selection pane="topRight" activeCell="E1" sqref="E1"/>
    </sheetView>
  </sheetViews>
  <sheetFormatPr defaultRowHeight="15"/>
  <cols>
    <col min="1" max="1" width="9.140625" style="7"/>
    <col min="2" max="2" width="19.85546875" style="8" customWidth="1"/>
    <col min="3" max="3" width="17.42578125" style="9" customWidth="1"/>
    <col min="4" max="4" width="47.5703125" style="9" customWidth="1"/>
    <col min="5" max="5" width="12.85546875" style="8" customWidth="1"/>
    <col min="6" max="6" width="50.5703125" style="8" customWidth="1"/>
    <col min="7" max="7" width="20.7109375" style="8" customWidth="1"/>
    <col min="8" max="8" width="29.85546875" style="9" customWidth="1"/>
    <col min="9" max="9" width="24.7109375" style="8" bestFit="1" customWidth="1"/>
    <col min="10" max="10" width="20.7109375" customWidth="1"/>
  </cols>
  <sheetData>
    <row r="1" spans="1:9" ht="45">
      <c r="A1" s="38" t="s">
        <v>244</v>
      </c>
      <c r="B1" s="28" t="s">
        <v>245</v>
      </c>
      <c r="C1" s="28" t="s">
        <v>246</v>
      </c>
      <c r="D1" s="28" t="s">
        <v>5</v>
      </c>
      <c r="E1" s="28" t="s">
        <v>247</v>
      </c>
      <c r="F1" s="28" t="s">
        <v>248</v>
      </c>
      <c r="G1" s="28" t="s">
        <v>249</v>
      </c>
      <c r="H1" s="28" t="s">
        <v>250</v>
      </c>
      <c r="I1" s="28" t="s">
        <v>251</v>
      </c>
    </row>
    <row r="2" spans="1:9" ht="45">
      <c r="A2" s="30">
        <v>1</v>
      </c>
      <c r="B2" s="29" t="s">
        <v>252</v>
      </c>
      <c r="C2" s="39" t="s">
        <v>253</v>
      </c>
      <c r="D2" s="39" t="s">
        <v>254</v>
      </c>
      <c r="E2" s="29" t="s">
        <v>16</v>
      </c>
      <c r="F2" s="29" t="s">
        <v>255</v>
      </c>
      <c r="G2" s="40">
        <v>103</v>
      </c>
      <c r="H2" s="29" t="s">
        <v>16</v>
      </c>
      <c r="I2" s="41" t="s">
        <v>256</v>
      </c>
    </row>
    <row r="3" spans="1:9" ht="48" customHeight="1">
      <c r="A3" s="30">
        <v>2</v>
      </c>
      <c r="B3" s="29" t="s">
        <v>257</v>
      </c>
      <c r="C3" s="39" t="s">
        <v>253</v>
      </c>
      <c r="D3" s="39" t="s">
        <v>254</v>
      </c>
      <c r="E3" s="29" t="s">
        <v>16</v>
      </c>
      <c r="F3" s="29" t="s">
        <v>258</v>
      </c>
      <c r="G3" s="40">
        <v>2</v>
      </c>
      <c r="H3" s="29" t="s">
        <v>16</v>
      </c>
      <c r="I3" s="41" t="s">
        <v>245</v>
      </c>
    </row>
    <row r="4" spans="1:9" ht="47.25" customHeight="1">
      <c r="A4" s="30">
        <v>3</v>
      </c>
      <c r="B4" s="29" t="s">
        <v>259</v>
      </c>
      <c r="C4" s="39" t="s">
        <v>253</v>
      </c>
      <c r="D4" s="39" t="s">
        <v>254</v>
      </c>
      <c r="E4" s="29" t="s">
        <v>16</v>
      </c>
      <c r="F4" s="29" t="s">
        <v>260</v>
      </c>
      <c r="G4" s="40">
        <v>1</v>
      </c>
      <c r="H4" s="29" t="s">
        <v>16</v>
      </c>
      <c r="I4" s="41" t="s">
        <v>245</v>
      </c>
    </row>
    <row r="5" spans="1:9" ht="36" customHeight="1">
      <c r="A5" s="30">
        <v>4</v>
      </c>
      <c r="B5" s="29" t="s">
        <v>261</v>
      </c>
      <c r="C5" s="39" t="s">
        <v>262</v>
      </c>
      <c r="D5" s="39" t="s">
        <v>263</v>
      </c>
      <c r="E5" s="29" t="s">
        <v>16</v>
      </c>
      <c r="F5" s="29" t="s">
        <v>264</v>
      </c>
      <c r="G5" s="40">
        <v>12</v>
      </c>
      <c r="H5" s="29" t="s">
        <v>16</v>
      </c>
      <c r="I5" s="41" t="s">
        <v>265</v>
      </c>
    </row>
    <row r="6" spans="1:9" ht="25.5" customHeight="1">
      <c r="A6" s="30">
        <v>5</v>
      </c>
      <c r="B6" s="29" t="s">
        <v>45</v>
      </c>
      <c r="C6" s="39" t="s">
        <v>262</v>
      </c>
      <c r="D6" s="39" t="s">
        <v>263</v>
      </c>
      <c r="E6" s="29" t="s">
        <v>16</v>
      </c>
      <c r="F6" s="29" t="s">
        <v>266</v>
      </c>
      <c r="G6" s="40">
        <v>3</v>
      </c>
      <c r="H6" s="29" t="s">
        <v>16</v>
      </c>
      <c r="I6" s="41" t="s">
        <v>245</v>
      </c>
    </row>
    <row r="7" spans="1:9" ht="30">
      <c r="A7" s="30">
        <v>6</v>
      </c>
      <c r="B7" s="29" t="s">
        <v>13</v>
      </c>
      <c r="C7" s="39" t="s">
        <v>14</v>
      </c>
      <c r="D7" s="39" t="s">
        <v>267</v>
      </c>
      <c r="E7" s="29" t="s">
        <v>24</v>
      </c>
      <c r="F7" s="29" t="s">
        <v>268</v>
      </c>
      <c r="G7" s="40">
        <v>3</v>
      </c>
      <c r="H7" s="29" t="s">
        <v>24</v>
      </c>
      <c r="I7" s="41" t="s">
        <v>269</v>
      </c>
    </row>
    <row r="8" spans="1:9" ht="30">
      <c r="A8" s="30">
        <v>7</v>
      </c>
      <c r="B8" s="29" t="s">
        <v>13</v>
      </c>
      <c r="C8" s="39" t="s">
        <v>253</v>
      </c>
      <c r="D8" s="28" t="s">
        <v>270</v>
      </c>
      <c r="E8" s="29" t="s">
        <v>24</v>
      </c>
      <c r="F8" s="29" t="s">
        <v>271</v>
      </c>
      <c r="G8" s="40">
        <v>2</v>
      </c>
      <c r="H8" s="29" t="s">
        <v>24</v>
      </c>
      <c r="I8" s="41" t="s">
        <v>269</v>
      </c>
    </row>
    <row r="9" spans="1:9" ht="29.25" customHeight="1">
      <c r="A9" s="30">
        <v>8</v>
      </c>
      <c r="B9" s="29" t="s">
        <v>45</v>
      </c>
      <c r="C9" s="39" t="s">
        <v>14</v>
      </c>
      <c r="D9" s="39" t="s">
        <v>272</v>
      </c>
      <c r="E9" s="29" t="s">
        <v>43</v>
      </c>
      <c r="F9" s="29" t="s">
        <v>273</v>
      </c>
      <c r="G9" s="40">
        <v>0</v>
      </c>
      <c r="H9" s="29"/>
      <c r="I9" s="41"/>
    </row>
    <row r="10" spans="1:9" ht="30.75" customHeight="1">
      <c r="A10" s="30">
        <v>9</v>
      </c>
      <c r="B10" s="29" t="s">
        <v>45</v>
      </c>
      <c r="C10" s="39" t="s">
        <v>14</v>
      </c>
      <c r="D10" s="39" t="s">
        <v>274</v>
      </c>
      <c r="E10" s="29" t="s">
        <v>43</v>
      </c>
      <c r="F10" s="29" t="s">
        <v>275</v>
      </c>
      <c r="G10" s="29">
        <v>0</v>
      </c>
      <c r="H10" s="29"/>
      <c r="I10" s="41"/>
    </row>
    <row r="11" spans="1:9" ht="45">
      <c r="A11" s="30">
        <v>10</v>
      </c>
      <c r="B11" s="29" t="s">
        <v>41</v>
      </c>
      <c r="C11" s="39" t="s">
        <v>253</v>
      </c>
      <c r="D11" s="28" t="s">
        <v>270</v>
      </c>
      <c r="E11" s="29" t="s">
        <v>276</v>
      </c>
      <c r="F11" s="29" t="s">
        <v>277</v>
      </c>
      <c r="G11" s="29">
        <v>1</v>
      </c>
      <c r="H11" s="29" t="s">
        <v>276</v>
      </c>
      <c r="I11" s="41" t="s">
        <v>278</v>
      </c>
    </row>
    <row r="12" spans="1:9" ht="30">
      <c r="A12" s="30">
        <v>11</v>
      </c>
      <c r="B12" s="29" t="s">
        <v>41</v>
      </c>
      <c r="C12" s="39" t="s">
        <v>262</v>
      </c>
      <c r="D12" s="28" t="s">
        <v>279</v>
      </c>
      <c r="E12" s="29" t="s">
        <v>276</v>
      </c>
      <c r="F12" s="29" t="s">
        <v>280</v>
      </c>
      <c r="G12" s="29">
        <v>1</v>
      </c>
      <c r="H12" s="29" t="s">
        <v>276</v>
      </c>
      <c r="I12" s="41" t="s">
        <v>278</v>
      </c>
    </row>
    <row r="13" spans="1:9" ht="48" customHeight="1">
      <c r="A13" s="30">
        <v>12</v>
      </c>
      <c r="B13" s="29" t="s">
        <v>13</v>
      </c>
      <c r="C13" s="39" t="s">
        <v>253</v>
      </c>
      <c r="D13" s="39" t="s">
        <v>254</v>
      </c>
      <c r="E13" s="29" t="s">
        <v>43</v>
      </c>
      <c r="F13" s="29" t="s">
        <v>281</v>
      </c>
      <c r="G13" s="29">
        <v>0</v>
      </c>
      <c r="H13" s="29"/>
      <c r="I13" s="41"/>
    </row>
    <row r="14" spans="1:9" ht="30">
      <c r="A14" s="30">
        <v>13</v>
      </c>
      <c r="B14" s="29" t="s">
        <v>261</v>
      </c>
      <c r="C14" s="39" t="s">
        <v>14</v>
      </c>
      <c r="D14" s="39" t="s">
        <v>267</v>
      </c>
      <c r="E14" s="29" t="s">
        <v>276</v>
      </c>
      <c r="F14" s="29" t="s">
        <v>282</v>
      </c>
      <c r="G14" s="29">
        <v>2</v>
      </c>
      <c r="H14" s="29" t="s">
        <v>276</v>
      </c>
      <c r="I14" s="41" t="s">
        <v>265</v>
      </c>
    </row>
    <row r="15" spans="1:9" ht="30">
      <c r="A15" s="30">
        <v>14</v>
      </c>
      <c r="B15" s="29" t="s">
        <v>261</v>
      </c>
      <c r="C15" s="39" t="s">
        <v>253</v>
      </c>
      <c r="D15" s="39" t="s">
        <v>270</v>
      </c>
      <c r="E15" s="29" t="s">
        <v>276</v>
      </c>
      <c r="F15" s="29" t="s">
        <v>283</v>
      </c>
      <c r="G15" s="29">
        <v>2</v>
      </c>
      <c r="H15" s="29" t="s">
        <v>276</v>
      </c>
      <c r="I15" s="41" t="s">
        <v>265</v>
      </c>
    </row>
    <row r="16" spans="1:9" ht="30">
      <c r="A16" s="30">
        <v>15</v>
      </c>
      <c r="B16" s="29" t="s">
        <v>13</v>
      </c>
      <c r="C16" s="39" t="s">
        <v>262</v>
      </c>
      <c r="D16" s="39" t="s">
        <v>263</v>
      </c>
      <c r="E16" s="29" t="s">
        <v>24</v>
      </c>
      <c r="F16" s="29" t="s">
        <v>284</v>
      </c>
      <c r="G16" s="29">
        <v>4</v>
      </c>
      <c r="H16" s="29" t="s">
        <v>24</v>
      </c>
      <c r="I16" s="41" t="s">
        <v>269</v>
      </c>
    </row>
    <row r="17" spans="1:9" ht="78" customHeight="1">
      <c r="A17" s="30">
        <v>16</v>
      </c>
      <c r="B17" s="29" t="s">
        <v>285</v>
      </c>
      <c r="C17" s="39" t="s">
        <v>262</v>
      </c>
      <c r="D17" s="39" t="s">
        <v>263</v>
      </c>
      <c r="E17" s="29" t="s">
        <v>286</v>
      </c>
      <c r="F17" s="29" t="s">
        <v>287</v>
      </c>
      <c r="G17" s="29">
        <v>780</v>
      </c>
      <c r="H17" s="29" t="s">
        <v>286</v>
      </c>
      <c r="I17" s="41" t="s">
        <v>288</v>
      </c>
    </row>
    <row r="18" spans="1:9" ht="59.25" customHeight="1">
      <c r="A18" s="30">
        <v>17</v>
      </c>
      <c r="B18" s="29" t="s">
        <v>49</v>
      </c>
      <c r="C18" s="39" t="s">
        <v>262</v>
      </c>
      <c r="D18" s="39" t="s">
        <v>263</v>
      </c>
      <c r="E18" s="29" t="s">
        <v>286</v>
      </c>
      <c r="F18" s="29" t="s">
        <v>289</v>
      </c>
      <c r="G18" s="29">
        <v>100</v>
      </c>
      <c r="H18" s="29" t="s">
        <v>286</v>
      </c>
      <c r="I18" s="41" t="s">
        <v>288</v>
      </c>
    </row>
    <row r="19" spans="1:9" ht="63.75" customHeight="1">
      <c r="A19" s="30">
        <v>18</v>
      </c>
      <c r="B19" s="29" t="s">
        <v>55</v>
      </c>
      <c r="C19" s="39" t="s">
        <v>253</v>
      </c>
      <c r="D19" s="39" t="s">
        <v>254</v>
      </c>
      <c r="E19" s="29" t="s">
        <v>24</v>
      </c>
      <c r="F19" s="42" t="s">
        <v>290</v>
      </c>
      <c r="G19" s="29">
        <v>300</v>
      </c>
      <c r="H19" s="29" t="s">
        <v>24</v>
      </c>
      <c r="I19" s="41" t="s">
        <v>245</v>
      </c>
    </row>
    <row r="20" spans="1:9" ht="52.5" customHeight="1">
      <c r="A20" s="30">
        <v>19</v>
      </c>
      <c r="B20" s="29" t="s">
        <v>291</v>
      </c>
      <c r="C20" s="39" t="s">
        <v>253</v>
      </c>
      <c r="D20" s="39" t="s">
        <v>254</v>
      </c>
      <c r="E20" s="29" t="s">
        <v>58</v>
      </c>
      <c r="F20" s="29" t="s">
        <v>292</v>
      </c>
      <c r="G20" s="29">
        <v>25</v>
      </c>
      <c r="H20" s="29" t="s">
        <v>58</v>
      </c>
      <c r="I20" s="41" t="s">
        <v>256</v>
      </c>
    </row>
    <row r="21" spans="1:9" ht="60">
      <c r="A21" s="30">
        <v>20</v>
      </c>
      <c r="B21" s="29" t="s">
        <v>293</v>
      </c>
      <c r="C21" s="39" t="s">
        <v>262</v>
      </c>
      <c r="D21" s="28" t="s">
        <v>279</v>
      </c>
      <c r="E21" s="29" t="s">
        <v>69</v>
      </c>
      <c r="F21" s="29" t="s">
        <v>294</v>
      </c>
      <c r="G21" s="29">
        <v>8</v>
      </c>
      <c r="H21" s="29" t="s">
        <v>69</v>
      </c>
      <c r="I21" s="29" t="s">
        <v>295</v>
      </c>
    </row>
    <row r="22" spans="1:9" s="14" customFormat="1" ht="63.75">
      <c r="A22" s="30">
        <v>21</v>
      </c>
      <c r="B22" s="29" t="s">
        <v>67</v>
      </c>
      <c r="C22" s="39" t="s">
        <v>262</v>
      </c>
      <c r="D22" s="39" t="s">
        <v>263</v>
      </c>
      <c r="E22" s="29" t="s">
        <v>69</v>
      </c>
      <c r="F22" s="42" t="s">
        <v>296</v>
      </c>
      <c r="G22" s="29">
        <v>11</v>
      </c>
      <c r="H22" s="29" t="s">
        <v>69</v>
      </c>
      <c r="I22" s="29" t="s">
        <v>265</v>
      </c>
    </row>
    <row r="23" spans="1:9" s="14" customFormat="1" ht="25.5">
      <c r="A23" s="30">
        <v>22</v>
      </c>
      <c r="B23" s="29" t="s">
        <v>67</v>
      </c>
      <c r="C23" s="39" t="s">
        <v>253</v>
      </c>
      <c r="D23" s="39" t="s">
        <v>270</v>
      </c>
      <c r="E23" s="29" t="s">
        <v>69</v>
      </c>
      <c r="F23" s="42" t="s">
        <v>297</v>
      </c>
      <c r="G23" s="29">
        <v>7</v>
      </c>
      <c r="H23" s="29" t="s">
        <v>69</v>
      </c>
      <c r="I23" s="29" t="s">
        <v>298</v>
      </c>
    </row>
    <row r="24" spans="1:9" s="14" customFormat="1" ht="38.25">
      <c r="A24" s="30">
        <v>23</v>
      </c>
      <c r="B24" s="29" t="s">
        <v>67</v>
      </c>
      <c r="C24" s="39" t="s">
        <v>253</v>
      </c>
      <c r="D24" s="39" t="s">
        <v>254</v>
      </c>
      <c r="E24" s="29" t="s">
        <v>69</v>
      </c>
      <c r="F24" s="42" t="s">
        <v>299</v>
      </c>
      <c r="G24" s="29">
        <v>3</v>
      </c>
      <c r="H24" s="29" t="s">
        <v>69</v>
      </c>
      <c r="I24" s="29" t="s">
        <v>298</v>
      </c>
    </row>
    <row r="25" spans="1:9" s="14" customFormat="1" ht="30">
      <c r="A25" s="30">
        <v>24</v>
      </c>
      <c r="B25" s="29" t="s">
        <v>67</v>
      </c>
      <c r="C25" s="39" t="s">
        <v>262</v>
      </c>
      <c r="D25" s="39" t="s">
        <v>263</v>
      </c>
      <c r="E25" s="29" t="s">
        <v>69</v>
      </c>
      <c r="F25" s="29" t="s">
        <v>300</v>
      </c>
      <c r="G25" s="29">
        <v>40</v>
      </c>
      <c r="H25" s="29" t="s">
        <v>69</v>
      </c>
      <c r="I25" s="29" t="s">
        <v>265</v>
      </c>
    </row>
    <row r="26" spans="1:9" s="14" customFormat="1" ht="45">
      <c r="A26" s="30">
        <v>25</v>
      </c>
      <c r="B26" s="29" t="s">
        <v>67</v>
      </c>
      <c r="C26" s="39" t="s">
        <v>14</v>
      </c>
      <c r="D26" s="39" t="s">
        <v>267</v>
      </c>
      <c r="E26" s="29" t="s">
        <v>69</v>
      </c>
      <c r="F26" s="29" t="s">
        <v>301</v>
      </c>
      <c r="G26" s="29">
        <v>3</v>
      </c>
      <c r="H26" s="29" t="s">
        <v>69</v>
      </c>
      <c r="I26" s="29" t="s">
        <v>298</v>
      </c>
    </row>
    <row r="27" spans="1:9" s="14" customFormat="1" ht="45">
      <c r="A27" s="30">
        <v>26</v>
      </c>
      <c r="B27" s="29" t="s">
        <v>67</v>
      </c>
      <c r="C27" s="39" t="s">
        <v>253</v>
      </c>
      <c r="D27" s="39" t="s">
        <v>270</v>
      </c>
      <c r="E27" s="29" t="s">
        <v>69</v>
      </c>
      <c r="F27" s="29" t="s">
        <v>302</v>
      </c>
      <c r="G27" s="29">
        <v>2</v>
      </c>
      <c r="H27" s="29" t="s">
        <v>69</v>
      </c>
      <c r="I27" s="29" t="s">
        <v>298</v>
      </c>
    </row>
    <row r="28" spans="1:9">
      <c r="A28" s="30">
        <v>27</v>
      </c>
      <c r="B28" s="29" t="s">
        <v>49</v>
      </c>
      <c r="C28" s="39" t="s">
        <v>14</v>
      </c>
      <c r="D28" s="39" t="s">
        <v>267</v>
      </c>
      <c r="E28" s="29" t="s">
        <v>52</v>
      </c>
      <c r="F28" s="29" t="s">
        <v>303</v>
      </c>
      <c r="G28" s="29">
        <v>1</v>
      </c>
      <c r="H28" s="29" t="s">
        <v>52</v>
      </c>
      <c r="I28" s="29" t="s">
        <v>304</v>
      </c>
    </row>
    <row r="29" spans="1:9" ht="30">
      <c r="A29" s="30">
        <v>28</v>
      </c>
      <c r="B29" s="29" t="s">
        <v>49</v>
      </c>
      <c r="C29" s="39" t="s">
        <v>253</v>
      </c>
      <c r="D29" s="39" t="s">
        <v>270</v>
      </c>
      <c r="E29" s="29" t="s">
        <v>52</v>
      </c>
      <c r="F29" s="29" t="s">
        <v>305</v>
      </c>
      <c r="G29" s="29">
        <v>1</v>
      </c>
      <c r="H29" s="29" t="s">
        <v>52</v>
      </c>
      <c r="I29" s="29" t="s">
        <v>304</v>
      </c>
    </row>
    <row r="30" spans="1:9" s="17" customFormat="1" ht="29.25" customHeight="1">
      <c r="A30" s="30">
        <v>29</v>
      </c>
      <c r="B30" s="29" t="s">
        <v>67</v>
      </c>
      <c r="C30" s="39" t="s">
        <v>14</v>
      </c>
      <c r="D30" s="39" t="s">
        <v>274</v>
      </c>
      <c r="E30" s="29" t="s">
        <v>79</v>
      </c>
      <c r="F30" s="29" t="s">
        <v>306</v>
      </c>
      <c r="G30" s="29">
        <v>6</v>
      </c>
      <c r="H30" s="29" t="s">
        <v>79</v>
      </c>
      <c r="I30" s="29" t="s">
        <v>307</v>
      </c>
    </row>
    <row r="31" spans="1:9" ht="60">
      <c r="A31" s="30">
        <v>30</v>
      </c>
      <c r="B31" s="29" t="s">
        <v>308</v>
      </c>
      <c r="C31" s="39" t="s">
        <v>253</v>
      </c>
      <c r="D31" s="39" t="s">
        <v>254</v>
      </c>
      <c r="E31" s="29" t="s">
        <v>79</v>
      </c>
      <c r="F31" s="29" t="s">
        <v>309</v>
      </c>
      <c r="G31" s="29">
        <v>50</v>
      </c>
      <c r="H31" s="29" t="s">
        <v>79</v>
      </c>
      <c r="I31" s="29" t="s">
        <v>310</v>
      </c>
    </row>
    <row r="32" spans="1:9" ht="60">
      <c r="A32" s="30">
        <v>31</v>
      </c>
      <c r="B32" s="29" t="s">
        <v>103</v>
      </c>
      <c r="C32" s="39" t="s">
        <v>262</v>
      </c>
      <c r="D32" s="28" t="s">
        <v>279</v>
      </c>
      <c r="E32" s="29" t="s">
        <v>84</v>
      </c>
      <c r="F32" s="29" t="s">
        <v>311</v>
      </c>
      <c r="G32" s="29">
        <v>4</v>
      </c>
      <c r="H32" s="29" t="s">
        <v>84</v>
      </c>
      <c r="I32" s="29" t="s">
        <v>312</v>
      </c>
    </row>
    <row r="33" spans="1:9" ht="64.5" customHeight="1">
      <c r="A33" s="30">
        <v>32</v>
      </c>
      <c r="B33" s="29" t="s">
        <v>57</v>
      </c>
      <c r="C33" s="39" t="s">
        <v>262</v>
      </c>
      <c r="D33" s="39" t="s">
        <v>263</v>
      </c>
      <c r="E33" s="29" t="s">
        <v>77</v>
      </c>
      <c r="F33" s="29" t="s">
        <v>313</v>
      </c>
      <c r="G33" s="29">
        <v>1</v>
      </c>
      <c r="H33" s="29" t="s">
        <v>77</v>
      </c>
      <c r="I33" s="29" t="s">
        <v>314</v>
      </c>
    </row>
    <row r="34" spans="1:9" ht="30">
      <c r="A34" s="30">
        <v>33</v>
      </c>
      <c r="B34" s="29" t="s">
        <v>97</v>
      </c>
      <c r="C34" s="39" t="s">
        <v>262</v>
      </c>
      <c r="D34" s="39" t="s">
        <v>263</v>
      </c>
      <c r="E34" s="29" t="s">
        <v>77</v>
      </c>
      <c r="F34" s="29" t="s">
        <v>315</v>
      </c>
      <c r="G34" s="29">
        <v>3</v>
      </c>
      <c r="H34" s="29" t="s">
        <v>77</v>
      </c>
      <c r="I34" s="29" t="s">
        <v>316</v>
      </c>
    </row>
    <row r="35" spans="1:9" ht="45">
      <c r="A35" s="30">
        <v>34</v>
      </c>
      <c r="B35" s="29" t="s">
        <v>317</v>
      </c>
      <c r="C35" s="39" t="s">
        <v>262</v>
      </c>
      <c r="D35" s="39" t="s">
        <v>263</v>
      </c>
      <c r="E35" s="29" t="s">
        <v>77</v>
      </c>
      <c r="F35" s="29" t="s">
        <v>318</v>
      </c>
      <c r="G35" s="29">
        <v>1</v>
      </c>
      <c r="H35" s="29" t="s">
        <v>77</v>
      </c>
      <c r="I35" s="29" t="s">
        <v>298</v>
      </c>
    </row>
    <row r="36" spans="1:9" ht="45">
      <c r="A36" s="30">
        <v>35</v>
      </c>
      <c r="B36" s="29" t="s">
        <v>319</v>
      </c>
      <c r="C36" s="39" t="s">
        <v>262</v>
      </c>
      <c r="D36" s="39" t="s">
        <v>263</v>
      </c>
      <c r="E36" s="29" t="s">
        <v>77</v>
      </c>
      <c r="F36" s="29" t="s">
        <v>318</v>
      </c>
      <c r="G36" s="29">
        <v>2</v>
      </c>
      <c r="H36" s="29" t="s">
        <v>77</v>
      </c>
      <c r="I36" s="29" t="s">
        <v>298</v>
      </c>
    </row>
    <row r="37" spans="1:9" ht="45">
      <c r="A37" s="30">
        <v>36</v>
      </c>
      <c r="B37" s="29" t="s">
        <v>103</v>
      </c>
      <c r="C37" s="39" t="s">
        <v>262</v>
      </c>
      <c r="D37" s="39" t="s">
        <v>263</v>
      </c>
      <c r="E37" s="29" t="s">
        <v>77</v>
      </c>
      <c r="F37" s="29" t="s">
        <v>318</v>
      </c>
      <c r="G37" s="29">
        <v>2</v>
      </c>
      <c r="H37" s="29" t="s">
        <v>77</v>
      </c>
      <c r="I37" s="29" t="s">
        <v>298</v>
      </c>
    </row>
    <row r="38" spans="1:9" ht="45">
      <c r="A38" s="30">
        <v>37</v>
      </c>
      <c r="B38" s="29" t="s">
        <v>285</v>
      </c>
      <c r="C38" s="39" t="s">
        <v>262</v>
      </c>
      <c r="D38" s="39" t="s">
        <v>263</v>
      </c>
      <c r="E38" s="29" t="s">
        <v>77</v>
      </c>
      <c r="F38" s="29" t="s">
        <v>320</v>
      </c>
      <c r="G38" s="29">
        <v>1</v>
      </c>
      <c r="H38" s="29" t="s">
        <v>77</v>
      </c>
      <c r="I38" s="29" t="s">
        <v>298</v>
      </c>
    </row>
    <row r="39" spans="1:9" ht="45">
      <c r="A39" s="30">
        <v>38</v>
      </c>
      <c r="B39" s="29" t="s">
        <v>321</v>
      </c>
      <c r="C39" s="39" t="s">
        <v>262</v>
      </c>
      <c r="D39" s="39" t="s">
        <v>263</v>
      </c>
      <c r="E39" s="29" t="s">
        <v>77</v>
      </c>
      <c r="F39" s="29" t="s">
        <v>322</v>
      </c>
      <c r="G39" s="29">
        <v>1</v>
      </c>
      <c r="H39" s="29" t="s">
        <v>77</v>
      </c>
      <c r="I39" s="29" t="s">
        <v>298</v>
      </c>
    </row>
    <row r="40" spans="1:9" s="14" customFormat="1" ht="45">
      <c r="A40" s="30">
        <v>39</v>
      </c>
      <c r="B40" s="43" t="s">
        <v>67</v>
      </c>
      <c r="C40" s="39" t="s">
        <v>253</v>
      </c>
      <c r="D40" s="39" t="s">
        <v>254</v>
      </c>
      <c r="E40" s="29" t="s">
        <v>77</v>
      </c>
      <c r="F40" s="29" t="s">
        <v>323</v>
      </c>
      <c r="G40" s="29">
        <v>1</v>
      </c>
      <c r="H40" s="29" t="s">
        <v>77</v>
      </c>
      <c r="I40" s="29" t="s">
        <v>298</v>
      </c>
    </row>
    <row r="41" spans="1:9" s="17" customFormat="1" ht="45">
      <c r="A41" s="30">
        <v>40</v>
      </c>
      <c r="B41" s="29" t="s">
        <v>103</v>
      </c>
      <c r="C41" s="39" t="s">
        <v>14</v>
      </c>
      <c r="D41" s="39" t="s">
        <v>272</v>
      </c>
      <c r="E41" s="29" t="s">
        <v>29</v>
      </c>
      <c r="F41" s="29" t="s">
        <v>324</v>
      </c>
      <c r="G41" s="29">
        <v>6</v>
      </c>
      <c r="H41" s="29" t="s">
        <v>29</v>
      </c>
      <c r="I41" s="29" t="s">
        <v>325</v>
      </c>
    </row>
    <row r="42" spans="1:9" s="17" customFormat="1" ht="30">
      <c r="A42" s="30">
        <v>41</v>
      </c>
      <c r="B42" s="29" t="s">
        <v>67</v>
      </c>
      <c r="C42" s="39" t="s">
        <v>14</v>
      </c>
      <c r="D42" s="39" t="s">
        <v>274</v>
      </c>
      <c r="E42" s="29" t="s">
        <v>29</v>
      </c>
      <c r="F42" s="29" t="s">
        <v>326</v>
      </c>
      <c r="G42" s="29">
        <v>14</v>
      </c>
      <c r="H42" s="29" t="s">
        <v>29</v>
      </c>
      <c r="I42" s="29" t="s">
        <v>327</v>
      </c>
    </row>
    <row r="43" spans="1:9" s="17" customFormat="1">
      <c r="A43" s="30">
        <v>42</v>
      </c>
      <c r="B43" s="29" t="s">
        <v>67</v>
      </c>
      <c r="C43" s="39" t="s">
        <v>14</v>
      </c>
      <c r="D43" s="39" t="s">
        <v>274</v>
      </c>
      <c r="E43" s="29" t="s">
        <v>328</v>
      </c>
      <c r="F43" s="29" t="s">
        <v>329</v>
      </c>
      <c r="G43" s="29">
        <v>6</v>
      </c>
      <c r="H43" s="29" t="s">
        <v>330</v>
      </c>
      <c r="I43" s="29" t="s">
        <v>327</v>
      </c>
    </row>
    <row r="44" spans="1:9" s="17" customFormat="1" ht="30">
      <c r="A44" s="30">
        <v>43</v>
      </c>
      <c r="B44" s="29" t="s">
        <v>67</v>
      </c>
      <c r="C44" s="39" t="s">
        <v>14</v>
      </c>
      <c r="D44" s="39" t="s">
        <v>274</v>
      </c>
      <c r="E44" s="29" t="s">
        <v>331</v>
      </c>
      <c r="F44" s="29" t="s">
        <v>332</v>
      </c>
      <c r="G44" s="29">
        <v>45</v>
      </c>
      <c r="H44" s="29" t="s">
        <v>331</v>
      </c>
      <c r="I44" s="29" t="s">
        <v>333</v>
      </c>
    </row>
    <row r="45" spans="1:9" s="17" customFormat="1" ht="30">
      <c r="A45" s="30">
        <v>44</v>
      </c>
      <c r="B45" s="29" t="s">
        <v>67</v>
      </c>
      <c r="C45" s="39" t="s">
        <v>14</v>
      </c>
      <c r="D45" s="39" t="s">
        <v>274</v>
      </c>
      <c r="E45" s="29" t="s">
        <v>334</v>
      </c>
      <c r="F45" s="29" t="s">
        <v>335</v>
      </c>
      <c r="G45" s="29">
        <v>7</v>
      </c>
      <c r="H45" s="29" t="s">
        <v>112</v>
      </c>
      <c r="I45" s="29" t="s">
        <v>327</v>
      </c>
    </row>
    <row r="46" spans="1:9" s="17" customFormat="1" ht="42" customHeight="1">
      <c r="A46" s="30">
        <v>45</v>
      </c>
      <c r="B46" s="29" t="s">
        <v>67</v>
      </c>
      <c r="C46" s="39" t="s">
        <v>14</v>
      </c>
      <c r="D46" s="39" t="s">
        <v>274</v>
      </c>
      <c r="E46" s="29" t="s">
        <v>112</v>
      </c>
      <c r="F46" s="29" t="s">
        <v>336</v>
      </c>
      <c r="G46" s="29">
        <v>118</v>
      </c>
      <c r="H46" s="29" t="s">
        <v>77</v>
      </c>
      <c r="I46" s="29" t="s">
        <v>333</v>
      </c>
    </row>
    <row r="47" spans="1:9" s="17" customFormat="1" ht="69" customHeight="1">
      <c r="A47" s="30">
        <v>46</v>
      </c>
      <c r="B47" s="29" t="s">
        <v>67</v>
      </c>
      <c r="C47" s="39" t="s">
        <v>14</v>
      </c>
      <c r="D47" s="39" t="s">
        <v>274</v>
      </c>
      <c r="E47" s="29" t="s">
        <v>74</v>
      </c>
      <c r="F47" s="29" t="s">
        <v>337</v>
      </c>
      <c r="G47" s="29">
        <v>52</v>
      </c>
      <c r="H47" s="29" t="s">
        <v>74</v>
      </c>
      <c r="I47" s="29" t="s">
        <v>327</v>
      </c>
    </row>
    <row r="48" spans="1:9" s="14" customFormat="1" ht="76.5" customHeight="1">
      <c r="A48" s="30">
        <v>47</v>
      </c>
      <c r="B48" s="29" t="s">
        <v>67</v>
      </c>
      <c r="C48" s="39" t="s">
        <v>253</v>
      </c>
      <c r="D48" s="39" t="s">
        <v>254</v>
      </c>
      <c r="E48" s="29" t="s">
        <v>74</v>
      </c>
      <c r="F48" s="29" t="s">
        <v>338</v>
      </c>
      <c r="G48" s="29">
        <v>30</v>
      </c>
      <c r="H48" s="29" t="s">
        <v>74</v>
      </c>
      <c r="I48" s="29" t="s">
        <v>67</v>
      </c>
    </row>
    <row r="49" spans="1:10" s="14" customFormat="1" ht="116.25" customHeight="1">
      <c r="A49" s="30">
        <v>48</v>
      </c>
      <c r="B49" s="29" t="s">
        <v>67</v>
      </c>
      <c r="C49" s="39" t="s">
        <v>253</v>
      </c>
      <c r="D49" s="39" t="s">
        <v>254</v>
      </c>
      <c r="E49" s="29" t="s">
        <v>74</v>
      </c>
      <c r="F49" s="29" t="s">
        <v>339</v>
      </c>
      <c r="G49" s="29">
        <v>150</v>
      </c>
      <c r="H49" s="29" t="s">
        <v>74</v>
      </c>
      <c r="I49" s="29" t="s">
        <v>67</v>
      </c>
    </row>
    <row r="50" spans="1:10" ht="30">
      <c r="A50" s="30">
        <v>49</v>
      </c>
      <c r="B50" s="29" t="s">
        <v>13</v>
      </c>
      <c r="C50" s="39" t="s">
        <v>262</v>
      </c>
      <c r="D50" s="39" t="s">
        <v>263</v>
      </c>
      <c r="E50" s="29" t="s">
        <v>29</v>
      </c>
      <c r="F50" s="29" t="s">
        <v>340</v>
      </c>
      <c r="G50" s="29">
        <v>20</v>
      </c>
      <c r="H50" s="29" t="s">
        <v>29</v>
      </c>
      <c r="I50" s="29" t="s">
        <v>298</v>
      </c>
    </row>
    <row r="51" spans="1:10" ht="30">
      <c r="A51" s="30">
        <v>50</v>
      </c>
      <c r="B51" s="29" t="s">
        <v>13</v>
      </c>
      <c r="C51" s="39" t="s">
        <v>14</v>
      </c>
      <c r="D51" s="28" t="s">
        <v>267</v>
      </c>
      <c r="E51" s="29" t="s">
        <v>29</v>
      </c>
      <c r="F51" s="29" t="s">
        <v>341</v>
      </c>
      <c r="G51" s="29">
        <v>4</v>
      </c>
      <c r="H51" s="29" t="s">
        <v>29</v>
      </c>
      <c r="I51" s="29" t="s">
        <v>298</v>
      </c>
    </row>
    <row r="52" spans="1:10" ht="120">
      <c r="A52" s="30">
        <v>51</v>
      </c>
      <c r="B52" s="29" t="s">
        <v>67</v>
      </c>
      <c r="C52" s="39" t="s">
        <v>262</v>
      </c>
      <c r="D52" s="39" t="s">
        <v>263</v>
      </c>
      <c r="E52" s="29" t="s">
        <v>110</v>
      </c>
      <c r="F52" s="29" t="s">
        <v>342</v>
      </c>
      <c r="G52" s="29">
        <v>300</v>
      </c>
      <c r="H52" s="29" t="s">
        <v>110</v>
      </c>
      <c r="I52" s="29" t="s">
        <v>298</v>
      </c>
    </row>
    <row r="53" spans="1:10" ht="45">
      <c r="A53" s="30">
        <v>52</v>
      </c>
      <c r="B53" s="30" t="s">
        <v>343</v>
      </c>
      <c r="C53" s="39" t="s">
        <v>262</v>
      </c>
      <c r="D53" s="39" t="s">
        <v>263</v>
      </c>
      <c r="E53" s="29" t="s">
        <v>129</v>
      </c>
      <c r="F53" s="29" t="s">
        <v>344</v>
      </c>
      <c r="G53" s="29">
        <v>25</v>
      </c>
      <c r="H53" s="29" t="s">
        <v>129</v>
      </c>
      <c r="I53" s="29" t="s">
        <v>298</v>
      </c>
    </row>
    <row r="54" spans="1:10" ht="45">
      <c r="A54" s="30">
        <v>53</v>
      </c>
      <c r="B54" s="29" t="s">
        <v>132</v>
      </c>
      <c r="C54" s="39" t="s">
        <v>262</v>
      </c>
      <c r="D54" s="39" t="s">
        <v>263</v>
      </c>
      <c r="E54" s="29" t="s">
        <v>129</v>
      </c>
      <c r="F54" s="29" t="s">
        <v>345</v>
      </c>
      <c r="G54" s="29">
        <v>12</v>
      </c>
      <c r="H54" s="29" t="s">
        <v>129</v>
      </c>
      <c r="I54" s="29" t="s">
        <v>298</v>
      </c>
    </row>
    <row r="55" spans="1:10" ht="120">
      <c r="A55" s="30">
        <v>54</v>
      </c>
      <c r="B55" s="29" t="s">
        <v>67</v>
      </c>
      <c r="C55" s="39" t="s">
        <v>262</v>
      </c>
      <c r="D55" s="39" t="s">
        <v>263</v>
      </c>
      <c r="E55" s="29" t="s">
        <v>110</v>
      </c>
      <c r="F55" s="29" t="s">
        <v>346</v>
      </c>
      <c r="G55" s="29">
        <v>250</v>
      </c>
      <c r="H55" s="29" t="s">
        <v>110</v>
      </c>
      <c r="I55" s="29" t="s">
        <v>298</v>
      </c>
    </row>
    <row r="56" spans="1:10" ht="120">
      <c r="A56" s="30">
        <v>55</v>
      </c>
      <c r="B56" s="29" t="s">
        <v>285</v>
      </c>
      <c r="C56" s="39" t="s">
        <v>262</v>
      </c>
      <c r="D56" s="39" t="s">
        <v>263</v>
      </c>
      <c r="E56" s="29" t="s">
        <v>110</v>
      </c>
      <c r="F56" s="29" t="s">
        <v>347</v>
      </c>
      <c r="G56" s="29">
        <v>150</v>
      </c>
      <c r="H56" s="29" t="s">
        <v>110</v>
      </c>
      <c r="I56" s="29" t="s">
        <v>298</v>
      </c>
    </row>
    <row r="57" spans="1:10" ht="120">
      <c r="A57" s="30">
        <v>56</v>
      </c>
      <c r="B57" s="29" t="s">
        <v>285</v>
      </c>
      <c r="C57" s="39" t="s">
        <v>262</v>
      </c>
      <c r="D57" s="39" t="s">
        <v>263</v>
      </c>
      <c r="E57" s="29" t="s">
        <v>110</v>
      </c>
      <c r="F57" s="44" t="s">
        <v>348</v>
      </c>
      <c r="G57" s="44">
        <v>150</v>
      </c>
      <c r="H57" s="29" t="s">
        <v>110</v>
      </c>
      <c r="I57" s="29" t="s">
        <v>298</v>
      </c>
    </row>
    <row r="58" spans="1:10" s="17" customFormat="1" ht="55.5" customHeight="1">
      <c r="A58" s="30">
        <v>57</v>
      </c>
      <c r="B58" s="29" t="s">
        <v>67</v>
      </c>
      <c r="C58" s="39" t="s">
        <v>14</v>
      </c>
      <c r="D58" s="39" t="s">
        <v>274</v>
      </c>
      <c r="E58" s="29" t="s">
        <v>349</v>
      </c>
      <c r="F58" s="29" t="s">
        <v>350</v>
      </c>
      <c r="G58" s="29">
        <v>37</v>
      </c>
      <c r="H58" s="29" t="s">
        <v>110</v>
      </c>
      <c r="I58" s="29" t="s">
        <v>327</v>
      </c>
    </row>
    <row r="59" spans="1:10" s="17" customFormat="1" ht="55.5" customHeight="1">
      <c r="A59" s="30">
        <v>58</v>
      </c>
      <c r="B59" s="29" t="s">
        <v>67</v>
      </c>
      <c r="C59" s="39" t="s">
        <v>14</v>
      </c>
      <c r="D59" s="39" t="s">
        <v>274</v>
      </c>
      <c r="E59" s="29" t="s">
        <v>138</v>
      </c>
      <c r="F59" s="29" t="s">
        <v>351</v>
      </c>
      <c r="G59" s="29">
        <v>22</v>
      </c>
      <c r="H59" s="29" t="s">
        <v>138</v>
      </c>
      <c r="I59" s="29" t="s">
        <v>327</v>
      </c>
    </row>
    <row r="60" spans="1:10" s="17" customFormat="1" ht="55.5" customHeight="1">
      <c r="A60" s="30">
        <v>59</v>
      </c>
      <c r="B60" s="29" t="s">
        <v>67</v>
      </c>
      <c r="C60" s="39" t="s">
        <v>14</v>
      </c>
      <c r="D60" s="39" t="s">
        <v>274</v>
      </c>
      <c r="E60" s="29" t="s">
        <v>352</v>
      </c>
      <c r="F60" s="29" t="s">
        <v>353</v>
      </c>
      <c r="G60" s="29">
        <v>16</v>
      </c>
      <c r="H60" s="29" t="s">
        <v>352</v>
      </c>
      <c r="I60" s="29" t="s">
        <v>327</v>
      </c>
    </row>
    <row r="61" spans="1:10" s="12" customFormat="1" ht="38.25" customHeight="1">
      <c r="A61" s="30">
        <v>60</v>
      </c>
      <c r="B61" s="29" t="s">
        <v>67</v>
      </c>
      <c r="C61" s="28" t="s">
        <v>14</v>
      </c>
      <c r="D61" s="39" t="s">
        <v>274</v>
      </c>
      <c r="E61" s="29" t="s">
        <v>143</v>
      </c>
      <c r="F61" s="29" t="s">
        <v>354</v>
      </c>
      <c r="G61" s="29">
        <v>4</v>
      </c>
      <c r="H61" s="29" t="s">
        <v>143</v>
      </c>
      <c r="I61" s="29" t="s">
        <v>307</v>
      </c>
      <c r="J61" s="49"/>
    </row>
    <row r="62" spans="1:10" ht="120">
      <c r="A62" s="30">
        <v>61</v>
      </c>
      <c r="B62" s="29" t="s">
        <v>116</v>
      </c>
      <c r="C62" s="39" t="s">
        <v>262</v>
      </c>
      <c r="D62" s="39" t="s">
        <v>263</v>
      </c>
      <c r="E62" s="29" t="s">
        <v>140</v>
      </c>
      <c r="F62" s="29" t="s">
        <v>347</v>
      </c>
      <c r="G62" s="29">
        <v>150</v>
      </c>
      <c r="H62" s="29" t="s">
        <v>140</v>
      </c>
      <c r="I62" s="29" t="s">
        <v>298</v>
      </c>
    </row>
    <row r="63" spans="1:10" s="17" customFormat="1" ht="55.5" customHeight="1">
      <c r="A63" s="30">
        <v>62</v>
      </c>
      <c r="B63" s="29" t="s">
        <v>67</v>
      </c>
      <c r="C63" s="39" t="s">
        <v>14</v>
      </c>
      <c r="D63" s="39" t="s">
        <v>274</v>
      </c>
      <c r="E63" s="29" t="s">
        <v>355</v>
      </c>
      <c r="F63" s="29" t="s">
        <v>356</v>
      </c>
      <c r="G63" s="29">
        <v>27</v>
      </c>
      <c r="H63" s="29" t="s">
        <v>355</v>
      </c>
      <c r="I63" s="29" t="s">
        <v>327</v>
      </c>
    </row>
    <row r="64" spans="1:10" s="17" customFormat="1" ht="45">
      <c r="A64" s="30">
        <v>63</v>
      </c>
      <c r="B64" s="29" t="s">
        <v>67</v>
      </c>
      <c r="C64" s="28" t="s">
        <v>14</v>
      </c>
      <c r="D64" s="39" t="s">
        <v>274</v>
      </c>
      <c r="E64" s="29" t="s">
        <v>355</v>
      </c>
      <c r="F64" s="29" t="s">
        <v>357</v>
      </c>
      <c r="G64" s="29">
        <v>15</v>
      </c>
      <c r="H64" s="29" t="s">
        <v>355</v>
      </c>
      <c r="I64" s="29" t="s">
        <v>307</v>
      </c>
    </row>
    <row r="65" spans="1:10" ht="30">
      <c r="A65" s="30">
        <v>64</v>
      </c>
      <c r="B65" s="29" t="s">
        <v>285</v>
      </c>
      <c r="C65" s="39" t="s">
        <v>262</v>
      </c>
      <c r="D65" s="39" t="s">
        <v>263</v>
      </c>
      <c r="E65" s="29" t="s">
        <v>154</v>
      </c>
      <c r="F65" s="29" t="s">
        <v>358</v>
      </c>
      <c r="G65" s="29">
        <v>8</v>
      </c>
      <c r="H65" s="29" t="s">
        <v>154</v>
      </c>
      <c r="I65" s="29" t="s">
        <v>316</v>
      </c>
    </row>
    <row r="66" spans="1:10" s="17" customFormat="1" ht="90">
      <c r="A66" s="30">
        <v>65</v>
      </c>
      <c r="B66" s="29" t="s">
        <v>285</v>
      </c>
      <c r="C66" s="39" t="s">
        <v>14</v>
      </c>
      <c r="D66" s="39" t="s">
        <v>274</v>
      </c>
      <c r="E66" s="29" t="s">
        <v>154</v>
      </c>
      <c r="F66" s="29" t="s">
        <v>359</v>
      </c>
      <c r="G66" s="29">
        <v>30</v>
      </c>
      <c r="H66" s="29" t="s">
        <v>154</v>
      </c>
      <c r="I66" s="29" t="s">
        <v>298</v>
      </c>
    </row>
    <row r="67" spans="1:10" ht="75">
      <c r="A67" s="30">
        <v>66</v>
      </c>
      <c r="B67" s="29" t="s">
        <v>57</v>
      </c>
      <c r="C67" s="28" t="s">
        <v>262</v>
      </c>
      <c r="D67" s="28" t="s">
        <v>279</v>
      </c>
      <c r="E67" s="29" t="s">
        <v>154</v>
      </c>
      <c r="F67" s="29" t="s">
        <v>360</v>
      </c>
      <c r="G67" s="29">
        <v>7</v>
      </c>
      <c r="H67" s="29" t="s">
        <v>154</v>
      </c>
      <c r="I67" s="29" t="s">
        <v>298</v>
      </c>
    </row>
    <row r="68" spans="1:10" ht="45">
      <c r="A68" s="30">
        <v>67</v>
      </c>
      <c r="B68" s="29" t="s">
        <v>116</v>
      </c>
      <c r="C68" s="28" t="s">
        <v>262</v>
      </c>
      <c r="D68" s="28" t="s">
        <v>279</v>
      </c>
      <c r="E68" s="29" t="s">
        <v>154</v>
      </c>
      <c r="F68" s="29" t="s">
        <v>361</v>
      </c>
      <c r="G68" s="29">
        <v>15</v>
      </c>
      <c r="H68" s="29" t="s">
        <v>154</v>
      </c>
      <c r="I68" s="29" t="s">
        <v>298</v>
      </c>
    </row>
    <row r="69" spans="1:10" ht="90">
      <c r="A69" s="30">
        <v>68</v>
      </c>
      <c r="B69" s="29" t="s">
        <v>285</v>
      </c>
      <c r="C69" s="28" t="s">
        <v>262</v>
      </c>
      <c r="D69" s="28" t="s">
        <v>279</v>
      </c>
      <c r="E69" s="29" t="s">
        <v>154</v>
      </c>
      <c r="F69" s="29" t="s">
        <v>362</v>
      </c>
      <c r="G69" s="29">
        <v>31</v>
      </c>
      <c r="H69" s="29" t="s">
        <v>154</v>
      </c>
      <c r="I69" s="29" t="s">
        <v>298</v>
      </c>
    </row>
    <row r="70" spans="1:10" s="17" customFormat="1" ht="45">
      <c r="A70" s="30">
        <v>69</v>
      </c>
      <c r="B70" s="29" t="s">
        <v>285</v>
      </c>
      <c r="C70" s="39" t="s">
        <v>14</v>
      </c>
      <c r="D70" s="39" t="s">
        <v>274</v>
      </c>
      <c r="E70" s="29" t="s">
        <v>154</v>
      </c>
      <c r="F70" s="29" t="s">
        <v>363</v>
      </c>
      <c r="G70" s="29">
        <v>24</v>
      </c>
      <c r="H70" s="29" t="s">
        <v>154</v>
      </c>
      <c r="I70" s="29" t="s">
        <v>298</v>
      </c>
    </row>
    <row r="71" spans="1:10" s="17" customFormat="1" ht="45">
      <c r="A71" s="30">
        <v>70</v>
      </c>
      <c r="B71" s="29" t="s">
        <v>285</v>
      </c>
      <c r="C71" s="28" t="s">
        <v>14</v>
      </c>
      <c r="D71" s="39" t="s">
        <v>274</v>
      </c>
      <c r="E71" s="29" t="s">
        <v>157</v>
      </c>
      <c r="F71" s="29" t="s">
        <v>364</v>
      </c>
      <c r="G71" s="29">
        <v>1</v>
      </c>
      <c r="H71" s="29" t="s">
        <v>365</v>
      </c>
      <c r="I71" s="29" t="s">
        <v>298</v>
      </c>
    </row>
    <row r="72" spans="1:10" s="12" customFormat="1" ht="120">
      <c r="A72" s="30">
        <v>71</v>
      </c>
      <c r="B72" s="29" t="s">
        <v>366</v>
      </c>
      <c r="C72" s="28" t="s">
        <v>262</v>
      </c>
      <c r="D72" s="39" t="s">
        <v>263</v>
      </c>
      <c r="E72" s="29" t="s">
        <v>163</v>
      </c>
      <c r="F72" s="29" t="s">
        <v>367</v>
      </c>
      <c r="G72" s="29">
        <v>400</v>
      </c>
      <c r="H72" s="29" t="s">
        <v>171</v>
      </c>
      <c r="I72" s="29" t="s">
        <v>298</v>
      </c>
      <c r="J72" s="49"/>
    </row>
    <row r="73" spans="1:10" ht="30">
      <c r="A73" s="30">
        <v>72</v>
      </c>
      <c r="B73" s="29" t="s">
        <v>57</v>
      </c>
      <c r="C73" s="28" t="s">
        <v>262</v>
      </c>
      <c r="D73" s="39" t="s">
        <v>263</v>
      </c>
      <c r="E73" s="29" t="s">
        <v>163</v>
      </c>
      <c r="F73" s="29" t="s">
        <v>368</v>
      </c>
      <c r="G73" s="29">
        <v>2</v>
      </c>
      <c r="H73" s="29" t="s">
        <v>171</v>
      </c>
      <c r="I73" s="29" t="s">
        <v>298</v>
      </c>
    </row>
    <row r="74" spans="1:10" ht="30">
      <c r="A74" s="30">
        <v>73</v>
      </c>
      <c r="B74" s="29" t="s">
        <v>67</v>
      </c>
      <c r="C74" s="28" t="s">
        <v>262</v>
      </c>
      <c r="D74" s="39" t="s">
        <v>263</v>
      </c>
      <c r="E74" s="29" t="s">
        <v>163</v>
      </c>
      <c r="F74" s="29" t="s">
        <v>369</v>
      </c>
      <c r="G74" s="29">
        <v>4</v>
      </c>
      <c r="H74" s="29" t="s">
        <v>163</v>
      </c>
      <c r="I74" s="29" t="s">
        <v>298</v>
      </c>
    </row>
    <row r="75" spans="1:10" ht="30">
      <c r="A75" s="30">
        <v>74</v>
      </c>
      <c r="B75" s="29" t="s">
        <v>67</v>
      </c>
      <c r="C75" s="28" t="s">
        <v>14</v>
      </c>
      <c r="D75" s="39" t="s">
        <v>267</v>
      </c>
      <c r="E75" s="29" t="s">
        <v>163</v>
      </c>
      <c r="F75" s="29" t="s">
        <v>370</v>
      </c>
      <c r="G75" s="29">
        <v>3</v>
      </c>
      <c r="H75" s="29" t="s">
        <v>163</v>
      </c>
      <c r="I75" s="29" t="s">
        <v>298</v>
      </c>
    </row>
    <row r="76" spans="1:10" ht="30">
      <c r="A76" s="30">
        <v>75</v>
      </c>
      <c r="B76" s="29" t="s">
        <v>57</v>
      </c>
      <c r="C76" s="28" t="s">
        <v>14</v>
      </c>
      <c r="D76" s="28" t="s">
        <v>267</v>
      </c>
      <c r="E76" s="29" t="s">
        <v>163</v>
      </c>
      <c r="F76" s="29" t="s">
        <v>371</v>
      </c>
      <c r="G76" s="29">
        <v>2</v>
      </c>
      <c r="H76" s="29" t="s">
        <v>163</v>
      </c>
      <c r="I76" s="29" t="s">
        <v>298</v>
      </c>
    </row>
    <row r="77" spans="1:10" ht="30">
      <c r="A77" s="30">
        <v>76</v>
      </c>
      <c r="B77" s="29" t="s">
        <v>372</v>
      </c>
      <c r="C77" s="28" t="s">
        <v>14</v>
      </c>
      <c r="D77" s="28" t="s">
        <v>267</v>
      </c>
      <c r="E77" s="29" t="s">
        <v>163</v>
      </c>
      <c r="F77" s="29" t="s">
        <v>373</v>
      </c>
      <c r="G77" s="29">
        <v>2</v>
      </c>
      <c r="H77" s="29" t="s">
        <v>163</v>
      </c>
      <c r="I77" s="29" t="s">
        <v>298</v>
      </c>
    </row>
    <row r="78" spans="1:10" ht="30">
      <c r="A78" s="30">
        <v>77</v>
      </c>
      <c r="B78" s="29" t="s">
        <v>57</v>
      </c>
      <c r="C78" s="28" t="s">
        <v>14</v>
      </c>
      <c r="D78" s="28" t="s">
        <v>267</v>
      </c>
      <c r="E78" s="29" t="s">
        <v>163</v>
      </c>
      <c r="F78" s="29" t="s">
        <v>374</v>
      </c>
      <c r="G78" s="29">
        <v>1</v>
      </c>
      <c r="H78" s="29" t="s">
        <v>163</v>
      </c>
      <c r="I78" s="29" t="s">
        <v>298</v>
      </c>
    </row>
    <row r="79" spans="1:10" s="13" customFormat="1" ht="30">
      <c r="A79" s="30">
        <v>82</v>
      </c>
      <c r="B79" s="29" t="s">
        <v>67</v>
      </c>
      <c r="C79" s="28" t="s">
        <v>14</v>
      </c>
      <c r="D79" s="28" t="s">
        <v>274</v>
      </c>
      <c r="E79" s="29" t="s">
        <v>171</v>
      </c>
      <c r="F79" s="29" t="s">
        <v>375</v>
      </c>
      <c r="G79" s="29">
        <v>196</v>
      </c>
      <c r="H79" s="29" t="s">
        <v>163</v>
      </c>
      <c r="I79" s="29" t="s">
        <v>327</v>
      </c>
    </row>
    <row r="80" spans="1:10" ht="24" customHeight="1">
      <c r="A80" s="30">
        <v>78</v>
      </c>
      <c r="B80" s="29" t="s">
        <v>57</v>
      </c>
      <c r="C80" s="28" t="s">
        <v>14</v>
      </c>
      <c r="D80" s="28" t="s">
        <v>267</v>
      </c>
      <c r="E80" s="29" t="s">
        <v>163</v>
      </c>
      <c r="F80" s="29" t="s">
        <v>373</v>
      </c>
      <c r="G80" s="29">
        <v>2</v>
      </c>
      <c r="H80" s="29" t="s">
        <v>163</v>
      </c>
      <c r="I80" s="29" t="s">
        <v>298</v>
      </c>
    </row>
    <row r="81" spans="1:9" s="6" customFormat="1" ht="30">
      <c r="A81" s="30">
        <v>79</v>
      </c>
      <c r="B81" s="29" t="s">
        <v>376</v>
      </c>
      <c r="C81" s="28" t="s">
        <v>262</v>
      </c>
      <c r="D81" s="39" t="s">
        <v>263</v>
      </c>
      <c r="E81" s="45" t="s">
        <v>377</v>
      </c>
      <c r="F81" s="29" t="s">
        <v>378</v>
      </c>
      <c r="G81" s="29">
        <v>17</v>
      </c>
      <c r="H81" s="29" t="s">
        <v>175</v>
      </c>
      <c r="I81" s="29" t="s">
        <v>298</v>
      </c>
    </row>
    <row r="82" spans="1:9" ht="30">
      <c r="A82" s="30">
        <v>80</v>
      </c>
      <c r="B82" s="29" t="s">
        <v>379</v>
      </c>
      <c r="C82" s="28" t="s">
        <v>262</v>
      </c>
      <c r="D82" s="39" t="s">
        <v>263</v>
      </c>
      <c r="E82" s="29" t="s">
        <v>380</v>
      </c>
      <c r="F82" s="29" t="s">
        <v>381</v>
      </c>
      <c r="G82" s="29">
        <v>6</v>
      </c>
      <c r="H82" s="29" t="s">
        <v>380</v>
      </c>
      <c r="I82" s="29" t="s">
        <v>298</v>
      </c>
    </row>
    <row r="83" spans="1:9" ht="45">
      <c r="A83" s="30">
        <v>81</v>
      </c>
      <c r="B83" s="29" t="s">
        <v>379</v>
      </c>
      <c r="C83" s="28" t="s">
        <v>262</v>
      </c>
      <c r="D83" s="39" t="s">
        <v>263</v>
      </c>
      <c r="E83" s="29" t="s">
        <v>380</v>
      </c>
      <c r="F83" s="29" t="s">
        <v>382</v>
      </c>
      <c r="G83" s="29">
        <v>100</v>
      </c>
      <c r="H83" s="29" t="s">
        <v>380</v>
      </c>
      <c r="I83" s="29" t="s">
        <v>298</v>
      </c>
    </row>
    <row r="84" spans="1:9" s="17" customFormat="1" ht="30">
      <c r="A84" s="30">
        <v>82</v>
      </c>
      <c r="B84" s="29" t="s">
        <v>383</v>
      </c>
      <c r="C84" s="28" t="s">
        <v>253</v>
      </c>
      <c r="D84" s="28" t="s">
        <v>270</v>
      </c>
      <c r="E84" s="29" t="s">
        <v>384</v>
      </c>
      <c r="F84" s="29" t="s">
        <v>385</v>
      </c>
      <c r="G84" s="29">
        <v>1</v>
      </c>
      <c r="H84" s="29" t="s">
        <v>384</v>
      </c>
      <c r="I84" s="29" t="s">
        <v>386</v>
      </c>
    </row>
    <row r="85" spans="1:9" s="17" customFormat="1" ht="30">
      <c r="A85" s="30">
        <v>83</v>
      </c>
      <c r="B85" s="29" t="s">
        <v>387</v>
      </c>
      <c r="C85" s="28" t="s">
        <v>253</v>
      </c>
      <c r="D85" s="28" t="s">
        <v>270</v>
      </c>
      <c r="E85" s="29" t="s">
        <v>388</v>
      </c>
      <c r="F85" s="29" t="s">
        <v>389</v>
      </c>
      <c r="G85" s="29">
        <v>2</v>
      </c>
      <c r="H85" s="29" t="s">
        <v>388</v>
      </c>
      <c r="I85" s="29" t="s">
        <v>390</v>
      </c>
    </row>
    <row r="86" spans="1:9" ht="49.5" customHeight="1">
      <c r="A86" s="30">
        <v>84</v>
      </c>
      <c r="B86" s="29" t="s">
        <v>391</v>
      </c>
      <c r="C86" s="28" t="s">
        <v>262</v>
      </c>
      <c r="D86" s="31" t="s">
        <v>263</v>
      </c>
      <c r="E86" s="29" t="s">
        <v>392</v>
      </c>
      <c r="F86" s="29" t="s">
        <v>393</v>
      </c>
      <c r="G86" s="29">
        <v>40</v>
      </c>
      <c r="H86" s="29" t="s">
        <v>392</v>
      </c>
      <c r="I86" s="29" t="s">
        <v>390</v>
      </c>
    </row>
    <row r="87" spans="1:9" ht="74.25" customHeight="1">
      <c r="A87" s="30">
        <v>85</v>
      </c>
      <c r="B87" s="29" t="s">
        <v>391</v>
      </c>
      <c r="C87" s="28" t="s">
        <v>253</v>
      </c>
      <c r="D87" s="31" t="s">
        <v>254</v>
      </c>
      <c r="E87" s="29" t="s">
        <v>392</v>
      </c>
      <c r="F87" s="29" t="s">
        <v>394</v>
      </c>
      <c r="G87" s="29">
        <v>14</v>
      </c>
      <c r="H87" s="29" t="s">
        <v>392</v>
      </c>
      <c r="I87" s="29" t="s">
        <v>298</v>
      </c>
    </row>
    <row r="88" spans="1:9" ht="45">
      <c r="A88" s="30">
        <v>86</v>
      </c>
      <c r="B88" s="29" t="s">
        <v>203</v>
      </c>
      <c r="C88" s="28" t="s">
        <v>253</v>
      </c>
      <c r="D88" s="28" t="s">
        <v>270</v>
      </c>
      <c r="E88" s="29" t="s">
        <v>201</v>
      </c>
      <c r="F88" s="29" t="s">
        <v>395</v>
      </c>
      <c r="G88" s="29">
        <v>22</v>
      </c>
      <c r="H88" s="29" t="s">
        <v>201</v>
      </c>
      <c r="I88" s="29" t="s">
        <v>390</v>
      </c>
    </row>
    <row r="89" spans="1:9" ht="36.75" customHeight="1">
      <c r="A89" s="30">
        <v>87</v>
      </c>
      <c r="B89" s="29" t="s">
        <v>212</v>
      </c>
      <c r="C89" s="28" t="s">
        <v>14</v>
      </c>
      <c r="D89" s="31" t="s">
        <v>274</v>
      </c>
      <c r="E89" s="45" t="s">
        <v>201</v>
      </c>
      <c r="F89" s="29" t="s">
        <v>396</v>
      </c>
      <c r="G89" s="29">
        <v>18</v>
      </c>
      <c r="H89" s="29" t="s">
        <v>201</v>
      </c>
      <c r="I89" s="29" t="s">
        <v>390</v>
      </c>
    </row>
    <row r="90" spans="1:9" ht="36.75" customHeight="1">
      <c r="A90" s="30">
        <v>88</v>
      </c>
      <c r="B90" s="29" t="s">
        <v>397</v>
      </c>
      <c r="C90" s="28" t="s">
        <v>14</v>
      </c>
      <c r="D90" s="31" t="s">
        <v>274</v>
      </c>
      <c r="E90" s="45" t="s">
        <v>201</v>
      </c>
      <c r="F90" s="29" t="s">
        <v>396</v>
      </c>
      <c r="G90" s="29">
        <v>14</v>
      </c>
      <c r="H90" s="29" t="s">
        <v>201</v>
      </c>
      <c r="I90" s="29" t="s">
        <v>390</v>
      </c>
    </row>
    <row r="91" spans="1:9" ht="49.5" customHeight="1">
      <c r="A91" s="30">
        <v>89</v>
      </c>
      <c r="B91" s="29" t="s">
        <v>212</v>
      </c>
      <c r="C91" s="28" t="s">
        <v>262</v>
      </c>
      <c r="D91" s="28" t="s">
        <v>279</v>
      </c>
      <c r="E91" s="45" t="s">
        <v>201</v>
      </c>
      <c r="F91" s="29" t="s">
        <v>398</v>
      </c>
      <c r="G91" s="29">
        <v>13</v>
      </c>
      <c r="H91" s="29" t="s">
        <v>201</v>
      </c>
      <c r="I91" s="29" t="s">
        <v>298</v>
      </c>
    </row>
    <row r="92" spans="1:9" ht="30">
      <c r="A92" s="30">
        <v>90</v>
      </c>
      <c r="B92" s="29" t="s">
        <v>397</v>
      </c>
      <c r="C92" s="28" t="s">
        <v>262</v>
      </c>
      <c r="D92" s="28" t="s">
        <v>279</v>
      </c>
      <c r="E92" s="45" t="s">
        <v>201</v>
      </c>
      <c r="F92" s="29" t="s">
        <v>399</v>
      </c>
      <c r="G92" s="29">
        <v>7</v>
      </c>
      <c r="H92" s="29" t="s">
        <v>201</v>
      </c>
      <c r="I92" s="29" t="s">
        <v>298</v>
      </c>
    </row>
    <row r="93" spans="1:9">
      <c r="A93" s="30">
        <v>91</v>
      </c>
      <c r="B93" s="29" t="s">
        <v>203</v>
      </c>
      <c r="C93" s="28" t="s">
        <v>14</v>
      </c>
      <c r="D93" s="28" t="s">
        <v>400</v>
      </c>
      <c r="E93" s="29" t="s">
        <v>201</v>
      </c>
      <c r="F93" s="29" t="s">
        <v>401</v>
      </c>
      <c r="G93" s="29">
        <v>22</v>
      </c>
      <c r="H93" s="29" t="s">
        <v>201</v>
      </c>
      <c r="I93" s="29"/>
    </row>
    <row r="94" spans="1:9" ht="30">
      <c r="A94" s="30">
        <v>92</v>
      </c>
      <c r="B94" s="29" t="s">
        <v>203</v>
      </c>
      <c r="C94" s="28" t="s">
        <v>262</v>
      </c>
      <c r="D94" s="31" t="s">
        <v>263</v>
      </c>
      <c r="E94" s="29" t="s">
        <v>210</v>
      </c>
      <c r="F94" s="29" t="s">
        <v>402</v>
      </c>
      <c r="G94" s="29">
        <v>20</v>
      </c>
      <c r="H94" s="29" t="s">
        <v>210</v>
      </c>
      <c r="I94" s="29" t="s">
        <v>316</v>
      </c>
    </row>
    <row r="95" spans="1:9" ht="30">
      <c r="A95" s="30">
        <v>93</v>
      </c>
      <c r="B95" s="29" t="s">
        <v>212</v>
      </c>
      <c r="C95" s="28" t="s">
        <v>14</v>
      </c>
      <c r="D95" s="28" t="s">
        <v>274</v>
      </c>
      <c r="E95" s="29" t="s">
        <v>210</v>
      </c>
      <c r="F95" s="29" t="s">
        <v>403</v>
      </c>
      <c r="G95" s="29">
        <v>4</v>
      </c>
      <c r="H95" s="29" t="s">
        <v>210</v>
      </c>
      <c r="I95" s="29" t="s">
        <v>298</v>
      </c>
    </row>
    <row r="96" spans="1:9" ht="30">
      <c r="A96" s="30">
        <v>94</v>
      </c>
      <c r="B96" s="29" t="s">
        <v>404</v>
      </c>
      <c r="C96" s="28" t="s">
        <v>14</v>
      </c>
      <c r="D96" s="28" t="s">
        <v>274</v>
      </c>
      <c r="E96" s="29" t="s">
        <v>210</v>
      </c>
      <c r="F96" s="29" t="s">
        <v>405</v>
      </c>
      <c r="G96" s="29">
        <v>11</v>
      </c>
      <c r="H96" s="29" t="s">
        <v>210</v>
      </c>
      <c r="I96" s="29" t="s">
        <v>298</v>
      </c>
    </row>
    <row r="97" spans="1:9" ht="45">
      <c r="A97" s="30">
        <v>95</v>
      </c>
      <c r="B97" s="29" t="s">
        <v>203</v>
      </c>
      <c r="C97" s="28" t="s">
        <v>14</v>
      </c>
      <c r="D97" s="28" t="s">
        <v>267</v>
      </c>
      <c r="E97" s="29" t="s">
        <v>208</v>
      </c>
      <c r="F97" s="46" t="s">
        <v>406</v>
      </c>
      <c r="G97" s="29">
        <v>25</v>
      </c>
      <c r="H97" s="29" t="s">
        <v>208</v>
      </c>
      <c r="I97" s="29" t="s">
        <v>407</v>
      </c>
    </row>
    <row r="98" spans="1:9" ht="30">
      <c r="A98" s="30">
        <v>96</v>
      </c>
      <c r="B98" s="29" t="s">
        <v>203</v>
      </c>
      <c r="C98" s="28" t="s">
        <v>262</v>
      </c>
      <c r="D98" s="31" t="s">
        <v>263</v>
      </c>
      <c r="E98" s="29" t="s">
        <v>208</v>
      </c>
      <c r="F98" s="29" t="s">
        <v>408</v>
      </c>
      <c r="G98" s="29">
        <v>57</v>
      </c>
      <c r="H98" s="29" t="s">
        <v>208</v>
      </c>
      <c r="I98" s="29" t="s">
        <v>298</v>
      </c>
    </row>
    <row r="99" spans="1:9" ht="48.75" customHeight="1">
      <c r="A99" s="30">
        <v>97</v>
      </c>
      <c r="B99" s="29" t="s">
        <v>391</v>
      </c>
      <c r="C99" s="28" t="s">
        <v>253</v>
      </c>
      <c r="D99" s="28" t="s">
        <v>270</v>
      </c>
      <c r="E99" s="45" t="s">
        <v>409</v>
      </c>
      <c r="F99" s="29" t="s">
        <v>410</v>
      </c>
      <c r="G99" s="29">
        <v>14</v>
      </c>
      <c r="H99" s="29" t="s">
        <v>409</v>
      </c>
      <c r="I99" s="29" t="s">
        <v>316</v>
      </c>
    </row>
    <row r="100" spans="1:9">
      <c r="A100" s="30">
        <v>98</v>
      </c>
      <c r="B100" s="29" t="s">
        <v>203</v>
      </c>
      <c r="C100" s="28" t="s">
        <v>14</v>
      </c>
      <c r="D100" s="28" t="s">
        <v>400</v>
      </c>
      <c r="E100" s="45" t="s">
        <v>214</v>
      </c>
      <c r="F100" s="29" t="s">
        <v>411</v>
      </c>
      <c r="G100" s="29">
        <v>10</v>
      </c>
      <c r="H100" s="45">
        <v>44256</v>
      </c>
      <c r="I100" s="29" t="s">
        <v>298</v>
      </c>
    </row>
    <row r="101" spans="1:9" ht="30">
      <c r="A101" s="30">
        <v>99</v>
      </c>
      <c r="B101" s="29" t="s">
        <v>203</v>
      </c>
      <c r="C101" s="28" t="s">
        <v>262</v>
      </c>
      <c r="D101" s="31" t="s">
        <v>263</v>
      </c>
      <c r="E101" s="29" t="s">
        <v>412</v>
      </c>
      <c r="F101" s="29" t="s">
        <v>413</v>
      </c>
      <c r="G101" s="29">
        <v>16</v>
      </c>
      <c r="H101" s="29" t="s">
        <v>412</v>
      </c>
      <c r="I101" s="29" t="s">
        <v>414</v>
      </c>
    </row>
    <row r="102" spans="1:9" ht="60">
      <c r="A102" s="30">
        <v>100</v>
      </c>
      <c r="B102" s="29" t="s">
        <v>223</v>
      </c>
      <c r="C102" s="28" t="s">
        <v>253</v>
      </c>
      <c r="D102" s="28" t="s">
        <v>270</v>
      </c>
      <c r="E102" s="29" t="s">
        <v>412</v>
      </c>
      <c r="F102" s="29" t="s">
        <v>415</v>
      </c>
      <c r="G102" s="29">
        <v>8</v>
      </c>
      <c r="H102" s="29" t="s">
        <v>412</v>
      </c>
      <c r="I102" s="29"/>
    </row>
    <row r="103" spans="1:9" ht="60">
      <c r="A103" s="30">
        <v>101</v>
      </c>
      <c r="B103" s="29" t="s">
        <v>223</v>
      </c>
      <c r="C103" s="28" t="s">
        <v>14</v>
      </c>
      <c r="D103" s="28" t="s">
        <v>400</v>
      </c>
      <c r="E103" s="29" t="s">
        <v>416</v>
      </c>
      <c r="F103" s="47" t="s">
        <v>417</v>
      </c>
      <c r="G103" s="29">
        <v>8</v>
      </c>
      <c r="H103" s="29" t="s">
        <v>416</v>
      </c>
      <c r="I103" s="29"/>
    </row>
    <row r="104" spans="1:9" ht="30">
      <c r="A104" s="30">
        <v>102</v>
      </c>
      <c r="B104" s="29" t="s">
        <v>203</v>
      </c>
      <c r="C104" s="28" t="s">
        <v>262</v>
      </c>
      <c r="D104" s="31" t="s">
        <v>263</v>
      </c>
      <c r="E104" s="29" t="s">
        <v>216</v>
      </c>
      <c r="F104" s="29" t="s">
        <v>418</v>
      </c>
      <c r="G104" s="29">
        <v>20</v>
      </c>
      <c r="H104" s="29" t="s">
        <v>216</v>
      </c>
      <c r="I104" s="29" t="s">
        <v>298</v>
      </c>
    </row>
    <row r="105" spans="1:9" ht="30">
      <c r="A105" s="30">
        <v>103</v>
      </c>
      <c r="B105" s="29" t="s">
        <v>203</v>
      </c>
      <c r="C105" s="28" t="s">
        <v>14</v>
      </c>
      <c r="D105" s="28" t="s">
        <v>267</v>
      </c>
      <c r="E105" s="29" t="s">
        <v>419</v>
      </c>
      <c r="F105" s="29" t="s">
        <v>420</v>
      </c>
      <c r="G105" s="29">
        <v>10</v>
      </c>
      <c r="H105" s="29" t="s">
        <v>419</v>
      </c>
      <c r="I105" s="29"/>
    </row>
    <row r="106" spans="1:9" ht="30">
      <c r="A106" s="30">
        <v>104</v>
      </c>
      <c r="B106" s="29" t="s">
        <v>223</v>
      </c>
      <c r="C106" s="28" t="s">
        <v>262</v>
      </c>
      <c r="D106" s="31" t="s">
        <v>263</v>
      </c>
      <c r="E106" s="29" t="s">
        <v>419</v>
      </c>
      <c r="F106" s="29" t="s">
        <v>421</v>
      </c>
      <c r="G106" s="29">
        <v>40</v>
      </c>
      <c r="H106" s="29" t="s">
        <v>419</v>
      </c>
      <c r="I106" s="29" t="s">
        <v>316</v>
      </c>
    </row>
    <row r="107" spans="1:9" ht="30">
      <c r="A107" s="30">
        <v>105</v>
      </c>
      <c r="B107" s="29" t="s">
        <v>212</v>
      </c>
      <c r="C107" s="28" t="s">
        <v>253</v>
      </c>
      <c r="D107" s="28" t="s">
        <v>422</v>
      </c>
      <c r="E107" s="29" t="s">
        <v>219</v>
      </c>
      <c r="F107" s="29" t="s">
        <v>423</v>
      </c>
      <c r="G107" s="29">
        <v>6</v>
      </c>
      <c r="H107" s="28" t="s">
        <v>424</v>
      </c>
      <c r="I107" s="29"/>
    </row>
    <row r="108" spans="1:9" ht="30">
      <c r="A108" s="30">
        <v>106</v>
      </c>
      <c r="B108" s="29" t="s">
        <v>45</v>
      </c>
      <c r="C108" s="28" t="s">
        <v>253</v>
      </c>
      <c r="D108" s="31" t="s">
        <v>254</v>
      </c>
      <c r="E108" s="29" t="s">
        <v>226</v>
      </c>
      <c r="F108" s="29" t="s">
        <v>425</v>
      </c>
      <c r="G108" s="29">
        <v>1</v>
      </c>
      <c r="H108" s="28" t="s">
        <v>226</v>
      </c>
      <c r="I108" s="29"/>
    </row>
    <row r="109" spans="1:9" ht="30">
      <c r="A109" s="30">
        <v>107</v>
      </c>
      <c r="B109" s="29" t="s">
        <v>203</v>
      </c>
      <c r="C109" s="28" t="s">
        <v>253</v>
      </c>
      <c r="D109" s="31" t="s">
        <v>254</v>
      </c>
      <c r="E109" s="29" t="s">
        <v>226</v>
      </c>
      <c r="F109" s="29" t="s">
        <v>426</v>
      </c>
      <c r="G109" s="29">
        <v>1</v>
      </c>
      <c r="H109" s="28" t="s">
        <v>226</v>
      </c>
      <c r="I109" s="29"/>
    </row>
    <row r="110" spans="1:9" ht="30">
      <c r="A110" s="30">
        <v>108</v>
      </c>
      <c r="B110" s="29" t="s">
        <v>427</v>
      </c>
      <c r="C110" s="28" t="s">
        <v>253</v>
      </c>
      <c r="D110" s="31" t="s">
        <v>254</v>
      </c>
      <c r="E110" s="29" t="s">
        <v>226</v>
      </c>
      <c r="F110" s="29" t="s">
        <v>426</v>
      </c>
      <c r="G110" s="29">
        <v>1</v>
      </c>
      <c r="H110" s="28" t="s">
        <v>226</v>
      </c>
      <c r="I110" s="29"/>
    </row>
    <row r="111" spans="1:9" ht="30">
      <c r="A111" s="30">
        <v>109</v>
      </c>
      <c r="B111" s="29" t="s">
        <v>195</v>
      </c>
      <c r="C111" s="28" t="s">
        <v>253</v>
      </c>
      <c r="D111" s="31" t="s">
        <v>254</v>
      </c>
      <c r="E111" s="29" t="s">
        <v>226</v>
      </c>
      <c r="F111" s="29" t="s">
        <v>426</v>
      </c>
      <c r="G111" s="29">
        <v>1</v>
      </c>
      <c r="H111" s="28" t="s">
        <v>226</v>
      </c>
      <c r="I111" s="29"/>
    </row>
    <row r="112" spans="1:9" ht="30">
      <c r="A112" s="30">
        <v>110</v>
      </c>
      <c r="B112" s="29" t="s">
        <v>376</v>
      </c>
      <c r="C112" s="28" t="s">
        <v>253</v>
      </c>
      <c r="D112" s="31" t="s">
        <v>254</v>
      </c>
      <c r="E112" s="29" t="s">
        <v>226</v>
      </c>
      <c r="F112" s="29" t="s">
        <v>426</v>
      </c>
      <c r="G112" s="29">
        <v>1</v>
      </c>
      <c r="H112" s="28" t="s">
        <v>226</v>
      </c>
      <c r="I112" s="29"/>
    </row>
    <row r="113" spans="1:9" ht="30">
      <c r="A113" s="30">
        <v>111</v>
      </c>
      <c r="B113" s="29" t="s">
        <v>428</v>
      </c>
      <c r="C113" s="28" t="s">
        <v>262</v>
      </c>
      <c r="D113" s="28" t="s">
        <v>85</v>
      </c>
      <c r="E113" s="29" t="s">
        <v>226</v>
      </c>
      <c r="F113" s="29" t="s">
        <v>429</v>
      </c>
      <c r="G113" s="29">
        <v>15</v>
      </c>
      <c r="H113" s="28" t="s">
        <v>226</v>
      </c>
      <c r="I113" s="29"/>
    </row>
    <row r="114" spans="1:9" ht="30">
      <c r="A114" s="30">
        <v>112</v>
      </c>
      <c r="B114" s="29" t="s">
        <v>430</v>
      </c>
      <c r="C114" s="28" t="s">
        <v>253</v>
      </c>
      <c r="D114" s="28" t="s">
        <v>422</v>
      </c>
      <c r="E114" s="48" t="s">
        <v>226</v>
      </c>
      <c r="F114" s="29" t="s">
        <v>431</v>
      </c>
      <c r="G114" s="29">
        <v>4</v>
      </c>
      <c r="H114" s="28" t="s">
        <v>226</v>
      </c>
      <c r="I114" s="29"/>
    </row>
    <row r="115" spans="1:9" ht="60">
      <c r="A115" s="30">
        <v>113</v>
      </c>
      <c r="B115" s="29" t="s">
        <v>223</v>
      </c>
      <c r="C115" s="28" t="s">
        <v>262</v>
      </c>
      <c r="D115" s="28" t="s">
        <v>85</v>
      </c>
      <c r="E115" s="29" t="s">
        <v>226</v>
      </c>
      <c r="F115" s="29" t="s">
        <v>432</v>
      </c>
      <c r="G115" s="29">
        <v>2</v>
      </c>
      <c r="H115" s="28" t="s">
        <v>226</v>
      </c>
      <c r="I115" s="29"/>
    </row>
    <row r="116" spans="1:9" ht="30">
      <c r="A116" s="30">
        <v>114</v>
      </c>
      <c r="B116" s="29" t="s">
        <v>223</v>
      </c>
      <c r="C116" s="28" t="s">
        <v>262</v>
      </c>
      <c r="D116" s="31" t="s">
        <v>263</v>
      </c>
      <c r="E116" s="29" t="s">
        <v>226</v>
      </c>
      <c r="F116" s="29" t="s">
        <v>433</v>
      </c>
      <c r="G116" s="29">
        <v>53</v>
      </c>
      <c r="H116" s="28" t="s">
        <v>226</v>
      </c>
      <c r="I116" s="29"/>
    </row>
    <row r="117" spans="1:9" ht="75">
      <c r="A117" s="30">
        <v>115</v>
      </c>
      <c r="B117" s="29" t="s">
        <v>223</v>
      </c>
      <c r="C117" s="28" t="s">
        <v>14</v>
      </c>
      <c r="D117" s="28" t="s">
        <v>434</v>
      </c>
      <c r="E117" s="29" t="s">
        <v>228</v>
      </c>
      <c r="F117" s="29" t="s">
        <v>435</v>
      </c>
      <c r="G117" s="29">
        <v>6</v>
      </c>
      <c r="H117" s="28" t="s">
        <v>228</v>
      </c>
      <c r="I117" s="29"/>
    </row>
    <row r="118" spans="1:9" ht="60">
      <c r="A118" s="83">
        <v>116</v>
      </c>
      <c r="B118" s="29" t="s">
        <v>237</v>
      </c>
      <c r="C118" s="28" t="s">
        <v>14</v>
      </c>
      <c r="D118" s="28" t="s">
        <v>274</v>
      </c>
      <c r="E118" s="29" t="s">
        <v>228</v>
      </c>
      <c r="F118" s="80" t="s">
        <v>436</v>
      </c>
      <c r="G118" s="29">
        <v>9</v>
      </c>
      <c r="H118" s="84" t="s">
        <v>239</v>
      </c>
      <c r="I118" s="84"/>
    </row>
    <row r="119" spans="1:9" ht="60">
      <c r="A119" s="30">
        <v>117</v>
      </c>
      <c r="B119" s="81" t="s">
        <v>223</v>
      </c>
      <c r="C119" s="28"/>
      <c r="D119" s="31" t="s">
        <v>263</v>
      </c>
      <c r="E119" s="50" t="s">
        <v>239</v>
      </c>
      <c r="F119" s="37" t="s">
        <v>437</v>
      </c>
      <c r="G119" s="37">
        <v>17</v>
      </c>
      <c r="H119" s="84" t="s">
        <v>239</v>
      </c>
      <c r="I119" s="29"/>
    </row>
    <row r="120" spans="1:9">
      <c r="A120" s="30"/>
      <c r="B120" s="82"/>
      <c r="C120" s="35"/>
      <c r="D120" s="28"/>
      <c r="E120" s="29"/>
      <c r="F120" s="33"/>
      <c r="G120" s="33"/>
      <c r="H120" s="28"/>
      <c r="I120" s="29"/>
    </row>
    <row r="121" spans="1:9">
      <c r="A121" s="30"/>
      <c r="B121" s="82"/>
      <c r="C121" s="34"/>
      <c r="D121" s="28"/>
      <c r="E121" s="29"/>
      <c r="F121" s="33"/>
      <c r="G121" s="33"/>
      <c r="H121" s="28"/>
      <c r="I121" s="29"/>
    </row>
  </sheetData>
  <autoFilter ref="A1:I119" xr:uid="{A2B9C0ED-E1DD-4B9D-A9D5-B91927343A1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9"/>
  <sheetViews>
    <sheetView topLeftCell="C9" workbookViewId="0">
      <selection activeCell="J30" sqref="J30"/>
    </sheetView>
  </sheetViews>
  <sheetFormatPr defaultRowHeight="15"/>
  <cols>
    <col min="1" max="1" width="5.5703125" customWidth="1"/>
    <col min="2" max="2" width="6.28515625" customWidth="1"/>
  </cols>
  <sheetData>
    <row r="1" spans="1:13">
      <c r="A1" s="3" t="s">
        <v>438</v>
      </c>
    </row>
    <row r="2" spans="1:13">
      <c r="A2" s="4" t="s">
        <v>439</v>
      </c>
    </row>
    <row r="3" spans="1:13">
      <c r="A3" s="5" t="s">
        <v>440</v>
      </c>
    </row>
    <row r="4" spans="1:13">
      <c r="A4" s="5" t="s">
        <v>441</v>
      </c>
    </row>
    <row r="5" spans="1:13">
      <c r="A5" s="4" t="s">
        <v>442</v>
      </c>
    </row>
    <row r="6" spans="1:13">
      <c r="A6" s="5" t="s">
        <v>443</v>
      </c>
    </row>
    <row r="9" spans="1:13">
      <c r="B9" t="s">
        <v>444</v>
      </c>
      <c r="M9" t="s">
        <v>445</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USHA S.</dc:creator>
  <cp:keywords/>
  <dc:description/>
  <cp:lastModifiedBy/>
  <cp:revision/>
  <dcterms:created xsi:type="dcterms:W3CDTF">2017-09-06T05:39:43Z</dcterms:created>
  <dcterms:modified xsi:type="dcterms:W3CDTF">2021-12-03T04:06:27Z</dcterms:modified>
  <cp:category/>
  <cp:contentStatus/>
</cp:coreProperties>
</file>