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i-n\Desktop\"/>
    </mc:Choice>
  </mc:AlternateContent>
  <bookViews>
    <workbookView xWindow="0" yWindow="0" windowWidth="28800" windowHeight="12330"/>
  </bookViews>
  <sheets>
    <sheet name="Расчет БП" sheetId="1" r:id="rId1"/>
    <sheet name="Расчет сечения кабелей для пита" sheetId="2" r:id="rId2"/>
    <sheet name="Расчет щита" sheetId="3" r:id="rId3"/>
    <sheet name="Для Project Tool " sheetId="4" r:id="rId4"/>
    <sheet name="Расчет питания шины bus77" sheetId="5" r:id="rId5"/>
  </sheets>
  <calcPr calcId="162913"/>
  <fileRecoveryPr repairLoad="1"/>
</workbook>
</file>

<file path=xl/calcChain.xml><?xml version="1.0" encoding="utf-8"?>
<calcChain xmlns="http://schemas.openxmlformats.org/spreadsheetml/2006/main">
  <c r="I3" i="5" l="1"/>
  <c r="C3" i="5"/>
  <c r="F3" i="5" s="1"/>
  <c r="M7" i="4"/>
  <c r="K7" i="4"/>
  <c r="J7" i="4"/>
  <c r="G7" i="4"/>
  <c r="D7" i="4"/>
  <c r="C7" i="4"/>
  <c r="L7" i="4" s="1"/>
  <c r="M6" i="4"/>
  <c r="J6" i="4"/>
  <c r="K6" i="4" s="1"/>
  <c r="G6" i="4"/>
  <c r="D6" i="4"/>
  <c r="C6" i="4"/>
  <c r="L6" i="4" s="1"/>
  <c r="M5" i="4"/>
  <c r="K5" i="4"/>
  <c r="J5" i="4"/>
  <c r="G5" i="4"/>
  <c r="D5" i="4"/>
  <c r="C5" i="4"/>
  <c r="L5" i="4" s="1"/>
  <c r="M4" i="4"/>
  <c r="J4" i="4"/>
  <c r="K4" i="4" s="1"/>
  <c r="G4" i="4"/>
  <c r="D4" i="4"/>
  <c r="C4" i="4"/>
  <c r="L4" i="4" s="1"/>
  <c r="M3" i="4"/>
  <c r="K3" i="4"/>
  <c r="J3" i="4"/>
  <c r="G3" i="4"/>
  <c r="C3" i="4"/>
  <c r="L3" i="4" s="1"/>
  <c r="O7" i="2"/>
  <c r="L7" i="2"/>
  <c r="J7" i="2"/>
  <c r="K7" i="2" s="1"/>
  <c r="G7" i="2"/>
  <c r="D7" i="2"/>
  <c r="N7" i="2" s="1"/>
  <c r="C7" i="2"/>
  <c r="O6" i="2"/>
  <c r="N6" i="2"/>
  <c r="J6" i="2"/>
  <c r="L6" i="2" s="1"/>
  <c r="G6" i="2"/>
  <c r="D6" i="2"/>
  <c r="C6" i="2"/>
  <c r="O5" i="2"/>
  <c r="L5" i="2"/>
  <c r="J5" i="2"/>
  <c r="K5" i="2" s="1"/>
  <c r="G5" i="2"/>
  <c r="D5" i="2"/>
  <c r="N5" i="2" s="1"/>
  <c r="C5" i="2"/>
  <c r="O4" i="2"/>
  <c r="N4" i="2"/>
  <c r="J4" i="2"/>
  <c r="L4" i="2" s="1"/>
  <c r="G4" i="2"/>
  <c r="D4" i="2"/>
  <c r="C4" i="2"/>
  <c r="O3" i="2"/>
  <c r="L3" i="2"/>
  <c r="J3" i="2"/>
  <c r="K3" i="2" s="1"/>
  <c r="G3" i="2"/>
  <c r="C3" i="2"/>
  <c r="N3" i="2" s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43" i="1" l="1"/>
  <c r="M3" i="2"/>
  <c r="R3" i="2" s="1"/>
  <c r="S3" i="2" s="1"/>
  <c r="T3" i="2" s="1"/>
  <c r="P3" i="2"/>
  <c r="Q3" i="2" s="1"/>
  <c r="N3" i="4"/>
  <c r="O3" i="4" s="1"/>
  <c r="P3" i="4" s="1"/>
  <c r="N6" i="4"/>
  <c r="O6" i="4" s="1"/>
  <c r="P6" i="4" s="1"/>
  <c r="M5" i="2"/>
  <c r="R5" i="2" s="1"/>
  <c r="S5" i="2" s="1"/>
  <c r="T5" i="2" s="1"/>
  <c r="P5" i="2"/>
  <c r="Q5" i="2" s="1"/>
  <c r="M7" i="2"/>
  <c r="R7" i="2" s="1"/>
  <c r="S7" i="2" s="1"/>
  <c r="T7" i="2" s="1"/>
  <c r="P7" i="2"/>
  <c r="Q7" i="2" s="1"/>
  <c r="N7" i="4"/>
  <c r="O7" i="4" s="1"/>
  <c r="P7" i="4" s="1"/>
  <c r="N5" i="4"/>
  <c r="O5" i="4" s="1"/>
  <c r="P5" i="4" s="1"/>
  <c r="N4" i="4"/>
  <c r="O4" i="4" s="1"/>
  <c r="P4" i="4" s="1"/>
  <c r="J3" i="5"/>
  <c r="K4" i="2"/>
  <c r="K6" i="2"/>
  <c r="L3" i="5" l="1"/>
  <c r="K3" i="5"/>
  <c r="M6" i="2"/>
  <c r="R6" i="2" s="1"/>
  <c r="S6" i="2" s="1"/>
  <c r="T6" i="2" s="1"/>
  <c r="P6" i="2"/>
  <c r="Q6" i="2" s="1"/>
  <c r="M4" i="2"/>
  <c r="R4" i="2" s="1"/>
  <c r="S4" i="2" s="1"/>
  <c r="T4" i="2" s="1"/>
  <c r="P4" i="2"/>
  <c r="Q4" i="2" s="1"/>
</calcChain>
</file>

<file path=xl/sharedStrings.xml><?xml version="1.0" encoding="utf-8"?>
<sst xmlns="http://schemas.openxmlformats.org/spreadsheetml/2006/main" count="224" uniqueCount="144">
  <si>
    <t>Устройство</t>
  </si>
  <si>
    <t>Описание</t>
  </si>
  <si>
    <t>Статус</t>
  </si>
  <si>
    <r>
      <rPr>
        <b/>
        <sz val="10"/>
        <color theme="1"/>
        <rFont val="Google Sans"/>
      </rPr>
      <t>Количество устройств (</t>
    </r>
    <r>
      <rPr>
        <sz val="10"/>
        <color rgb="FFFF9900"/>
        <rFont val="Google Sans"/>
      </rPr>
      <t>введите значение</t>
    </r>
    <r>
      <rPr>
        <b/>
        <sz val="10"/>
        <color theme="1"/>
        <rFont val="Google Sans"/>
      </rPr>
      <t>)</t>
    </r>
  </si>
  <si>
    <t>Напряжение питания, В</t>
  </si>
  <si>
    <t>Ток потребления, мА</t>
  </si>
  <si>
    <t>Потребляемая мощность, Вт</t>
  </si>
  <si>
    <t>@</t>
  </si>
  <si>
    <t>iRidi Panel 6</t>
  </si>
  <si>
    <t>Панель настенная 6 дюймов</t>
  </si>
  <si>
    <t>в разработке</t>
  </si>
  <si>
    <t>iRidi Panel 8</t>
  </si>
  <si>
    <t>Панель настенная 8 дюймов</t>
  </si>
  <si>
    <t>предзаказ</t>
  </si>
  <si>
    <t>iRidi Panel 10</t>
  </si>
  <si>
    <t>Панель настенная 10 дюймов</t>
  </si>
  <si>
    <t>в продаже</t>
  </si>
  <si>
    <t>FS-BT4</t>
  </si>
  <si>
    <t>Сценарный выключатель 4-клавишный</t>
  </si>
  <si>
    <t>FS-BT6</t>
  </si>
  <si>
    <t>Сценарный выключатель 6-клавишный</t>
  </si>
  <si>
    <t>FS-V-TH-CO2-VOC</t>
  </si>
  <si>
    <t>Мультисенсор настенный: температура, влажность, CO2, VOC</t>
  </si>
  <si>
    <t>FS-V-M-IL-S-IR-OTC</t>
  </si>
  <si>
    <t>Мультисенсор потолочный накладной</t>
  </si>
  <si>
    <t>FS-V-M-IL-S-IR-BIC</t>
  </si>
  <si>
    <t>Мультисенсор потолочный встроенный</t>
  </si>
  <si>
    <t>FS-WT-OTF</t>
  </si>
  <si>
    <t>Датчик протечки воды напольный</t>
  </si>
  <si>
    <t>FS-WT-BIF</t>
  </si>
  <si>
    <t>Датчик протечки воды встраиваемый</t>
  </si>
  <si>
    <t>FS-T-OUT</t>
  </si>
  <si>
    <t>Датчик температуры уличный</t>
  </si>
  <si>
    <t>FS-T-IND</t>
  </si>
  <si>
    <t>Датчик температуры для помещений</t>
  </si>
  <si>
    <t>FS-TH-IL-M-S-VOC</t>
  </si>
  <si>
    <t>Датчик настенный с сенсорами: температуры, влажности, освещенности, движения, звука, качество воздуха</t>
  </si>
  <si>
    <t>FM-400-1W</t>
  </si>
  <si>
    <t>Малогабаритный модуль ввода на 4 входа</t>
  </si>
  <si>
    <t>FM-402-1W</t>
  </si>
  <si>
    <t>Малогабаритный модуль ввода-вывода на 4 входа и 2 реле (5А, 230В)</t>
  </si>
  <si>
    <t>FM-401P</t>
  </si>
  <si>
    <t>Малогабаритный модуль ввода-вывода на 4 входа и 1 реле (16А, 230В)</t>
  </si>
  <si>
    <t>FM-808_24V</t>
  </si>
  <si>
    <t>Малогабаритный модуль ввода-вывода на 8 входов и 8 выходов</t>
  </si>
  <si>
    <t>FM-040LED</t>
  </si>
  <si>
    <t>Малогабаритный модуль управления светодиодными лентами на 4 канала</t>
  </si>
  <si>
    <t>DM-006PS</t>
  </si>
  <si>
    <t>Релейный модуль: 6 каналов реле на 16А с симисторами</t>
  </si>
  <si>
    <t>снят с продажи</t>
  </si>
  <si>
    <t>DM-306PS</t>
  </si>
  <si>
    <t>Релейный модуль: 6 каналов реле на 16А с симисторами, 3 дискретных входа</t>
  </si>
  <si>
    <t>DM-306P</t>
  </si>
  <si>
    <t>Релейный модуль: 6 каналов реле, 3 дискретных входа</t>
  </si>
  <si>
    <t>DM-060LED</t>
  </si>
  <si>
    <t>Малогабаритный модуль управления светодиодными лентами на 6 каналов</t>
  </si>
  <si>
    <t>DM-060D</t>
  </si>
  <si>
    <t>Диммер ламп 220В (накаливания, светодиодных диммируемых, галогенных) на 6 каналов</t>
  </si>
  <si>
    <t>DM-1400</t>
  </si>
  <si>
    <t>Модуль 14 универсальных входов (R, I, V)</t>
  </si>
  <si>
    <t>DM-340</t>
  </si>
  <si>
    <t>Модуль ввода-вывода на 4 аналоговых выхода и 3 универсальных входа</t>
  </si>
  <si>
    <t>DM-706</t>
  </si>
  <si>
    <t>Релейный модуль: 7 независимых входов для сухих контактов, 6 релейных выходов</t>
  </si>
  <si>
    <t>DM-006P</t>
  </si>
  <si>
    <t>Релейный модуль: 6 усиленных релейных выходов</t>
  </si>
  <si>
    <t>DM-606P</t>
  </si>
  <si>
    <t>Релейный модуль: 6 входов, 6 усиленных релейных выходов</t>
  </si>
  <si>
    <t>DM-D3P</t>
  </si>
  <si>
    <t>Трехканальный диммер светодиодных ламп и ламп накаливания 230В</t>
  </si>
  <si>
    <t>DM-402-1W</t>
  </si>
  <si>
    <t>Модуль ввода-вывода на 4 входа и 2 реле (5А, 230В)</t>
  </si>
  <si>
    <t>PX-VM20-Basic</t>
  </si>
  <si>
    <t>ProAV Процессор управления базовый</t>
  </si>
  <si>
    <t>HS Server</t>
  </si>
  <si>
    <t>Домашний сервер</t>
  </si>
  <si>
    <t>HS-CAN</t>
  </si>
  <si>
    <t>IS-CAN</t>
  </si>
  <si>
    <t>Интеграционный сервер</t>
  </si>
  <si>
    <t>I-2CAN</t>
  </si>
  <si>
    <t>Интерфейс CAN-Ethernet</t>
  </si>
  <si>
    <t>IP HUB</t>
  </si>
  <si>
    <t>Интерфейсный хаб CAN-Ethernet</t>
  </si>
  <si>
    <t>I-CAN-CAN</t>
  </si>
  <si>
    <t>Соединитель сегментов шины CAN-CAN</t>
  </si>
  <si>
    <t>I-CAN-DALI</t>
  </si>
  <si>
    <t>Интерфейсный модуль CAN-DALI</t>
  </si>
  <si>
    <t>I-CAN-Modbus</t>
  </si>
  <si>
    <t>Интерфейсный модуль CAN-MODBUS</t>
  </si>
  <si>
    <t>LM-CAN</t>
  </si>
  <si>
    <t>Логический модуль</t>
  </si>
  <si>
    <t>FM-PW5/2.1</t>
  </si>
  <si>
    <t>Блок питания малогабаритный 5В, 2А</t>
  </si>
  <si>
    <t>Итого, Вт</t>
  </si>
  <si>
    <t>БП с запасом 10%, Вт</t>
  </si>
  <si>
    <t>Расчет сечения кабелей питания LED лент</t>
  </si>
  <si>
    <t>Расположение</t>
  </si>
  <si>
    <t>Тип кабеля</t>
  </si>
  <si>
    <t>Сечение
кабеля, мм2</t>
  </si>
  <si>
    <t>Кол-во отходящих кабелей</t>
  </si>
  <si>
    <t>Длина кабеля, м</t>
  </si>
  <si>
    <t>Тип ленты</t>
  </si>
  <si>
    <t>Кол-во цветов ленты</t>
  </si>
  <si>
    <t>Длина ленты, м</t>
  </si>
  <si>
    <t>Удельная
 мощность
 ленты, Вт/м</t>
  </si>
  <si>
    <t>Мощность ленты, Вт</t>
  </si>
  <si>
    <t>Ток ленты, А, на один цвет</t>
  </si>
  <si>
    <t>Мощность ленты, Вт, на все цвета</t>
  </si>
  <si>
    <t>Ток ленты, А, на все цвета</t>
  </si>
  <si>
    <t>Сопротивление кабеля, Ом</t>
  </si>
  <si>
    <t>Напряжение БП, В</t>
  </si>
  <si>
    <t>Падение
напр-я, В, на один цвет</t>
  </si>
  <si>
    <t>Падение
напр-я в %</t>
  </si>
  <si>
    <t>Падение
напр-я, В, на все цвета</t>
  </si>
  <si>
    <t>Падение
напр-я в % на все цвета</t>
  </si>
  <si>
    <t>Соответствие кабеля нагрузке</t>
  </si>
  <si>
    <t>Спальня</t>
  </si>
  <si>
    <t>2x0,75</t>
  </si>
  <si>
    <t>Mono</t>
  </si>
  <si>
    <t>Детская</t>
  </si>
  <si>
    <t>RGB</t>
  </si>
  <si>
    <t>Гостиная</t>
  </si>
  <si>
    <t>2x1</t>
  </si>
  <si>
    <t>RGBW</t>
  </si>
  <si>
    <t>Санузел/ванная</t>
  </si>
  <si>
    <t>2x1,5</t>
  </si>
  <si>
    <t>RGBWW</t>
  </si>
  <si>
    <t>2x2,5</t>
  </si>
  <si>
    <t>Tunable White (W+WW)</t>
  </si>
  <si>
    <t>БП для LED лент 
(c запасом 20%)</t>
  </si>
  <si>
    <r>
      <rPr>
        <sz val="10"/>
        <color rgb="FF000000"/>
        <rFont val="Arial"/>
      </rPr>
      <t xml:space="preserve">Расчет комплектации щита производится на странице </t>
    </r>
    <r>
      <rPr>
        <b/>
        <sz val="10"/>
        <color rgb="FF000000"/>
        <rFont val="Arial"/>
      </rPr>
      <t>"Расчет щита"</t>
    </r>
    <r>
      <rPr>
        <sz val="10"/>
        <color rgb="FF000000"/>
        <rFont val="Arial"/>
      </rPr>
      <t xml:space="preserve">. Сам расчет не является единственным правильным, разное оборудование имеет разные габариты, исходя из этого его можно размещать и горизонтально на полки, и вертикально на монтажные планки. Т.е. расчет построен так чтобы исходя из ответов на опросник вначале на выходе дать +- готовую спецификацию и помочь разобраться с предназначением тех или иных составляющих щита. См. по ссылке: </t>
    </r>
    <r>
      <rPr>
        <u/>
        <sz val="10"/>
        <color rgb="FF1155CC"/>
        <rFont val="Arial"/>
      </rPr>
      <t>https://docs.google.com/spreadsheets/d/1vjxXRHO8WqOfkFjMxe0371xKFqcgkolQzry4f2Ns6DY/edit#gid=1577213112&amp;range=A1</t>
    </r>
  </si>
  <si>
    <t>2x4</t>
  </si>
  <si>
    <t>Диаметр жилы кабеля, мм</t>
  </si>
  <si>
    <t>Суммарная мощность подключаемых устройств к БП, Вт</t>
  </si>
  <si>
    <t>Суммарный ток, А</t>
  </si>
  <si>
    <t>Падение
напр-я, В</t>
  </si>
  <si>
    <t>UTP</t>
  </si>
  <si>
    <t>In: 220V; Out: 24V (AC-DC), 24V, 11A, 260VA</t>
  </si>
  <si>
    <t>24 VDC, 738 W (31 A)</t>
  </si>
  <si>
    <t>Или 2 БП</t>
  </si>
  <si>
    <t>1 БП на 138 W и 1 БП по 600 W</t>
  </si>
  <si>
    <t>24 VDC, 386 W (16 A)</t>
  </si>
  <si>
    <t>Или 1 БП</t>
  </si>
  <si>
    <t>1 БП на 386 W и 0 БП по 600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</si>
</sst>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\W"/>
    <numFmt numFmtId="165" formatCode="##,##0.000"/>
  </numFmts>
  <fonts count="24">
    <font>
      <sz val="10"/>
      <color rgb="FF000000"/>
      <name val="Arial"/>
      <scheme val="minor"/>
    </font>
    <font>
      <b/>
      <sz val="10"/>
      <color theme="1"/>
      <name val="Google Sans"/>
    </font>
    <font>
      <sz val="10"/>
      <color theme="1"/>
      <name val="Arial"/>
      <scheme val="minor"/>
    </font>
    <font>
      <b/>
      <sz val="10"/>
      <color theme="1"/>
      <name val="Arial"/>
    </font>
    <font>
      <b/>
      <u/>
      <sz val="10"/>
      <color rgb="FF1E88E5"/>
      <name val="Arial"/>
    </font>
    <font>
      <sz val="10"/>
      <color theme="1"/>
      <name val="Sans-serif"/>
    </font>
    <font>
      <sz val="10"/>
      <color rgb="FFFFA500"/>
      <name val="Sans-serif"/>
    </font>
    <font>
      <sz val="10"/>
      <color theme="1"/>
      <name val="Arial"/>
    </font>
    <font>
      <b/>
      <u/>
      <sz val="10"/>
      <color rgb="FF1E88E5"/>
      <name val="Sans-serif"/>
    </font>
    <font>
      <sz val="10"/>
      <color rgb="FF0000FF"/>
      <name val="Sans-serif"/>
    </font>
    <font>
      <sz val="10"/>
      <color theme="1"/>
      <name val="Arial"/>
    </font>
    <font>
      <sz val="10"/>
      <color rgb="FF008000"/>
      <name val="Sans-serif"/>
    </font>
    <font>
      <sz val="10"/>
      <color rgb="FF808080"/>
      <name val="Sans-serif"/>
    </font>
    <font>
      <b/>
      <u/>
      <sz val="10"/>
      <color rgb="FF1155CC"/>
      <name val="Arial"/>
    </font>
    <font>
      <b/>
      <sz val="10"/>
      <color theme="1"/>
      <name val="Arial"/>
      <scheme val="minor"/>
    </font>
    <font>
      <sz val="10"/>
      <name val="Arial"/>
    </font>
    <font>
      <sz val="9"/>
      <color rgb="FFFFFFFF"/>
      <name val="&quot;Fira Sans Extra Condensed&quot;"/>
    </font>
    <font>
      <sz val="9"/>
      <color theme="1"/>
      <name val="Fira Sans Extra Condensed"/>
    </font>
    <font>
      <u/>
      <sz val="10"/>
      <color rgb="FF000000"/>
      <name val="Arial"/>
    </font>
    <font>
      <sz val="10"/>
      <color rgb="FFFF9900"/>
      <name val="Google Sans"/>
    </font>
    <font>
      <sz val="10"/>
      <color rgb="FF000000"/>
      <name val="Arial"/>
    </font>
    <font>
      <b/>
      <sz val="10"/>
      <color rgb="FF000000"/>
      <name val="Arial"/>
    </font>
    <font>
      <u/>
      <sz val="10"/>
      <color rgb="FF1155CC"/>
      <name val="Arial"/>
    </font>
    <font>
      <b/>
      <u/>
      <sz val="10"/>
      <color rgb="FF0070C0"/>
      <name val="Sans-serif"/>
      <charset val="204"/>
    </font>
  </fonts>
  <fills count="8">
    <fill>
      <patternFill patternType="none"/>
    </fill>
    <fill>
      <patternFill patternType="gray125"/>
    </fill>
    <fill>
      <patternFill patternType="solid">
        <fgColor rgb="FF78909C"/>
        <bgColor rgb="FF78909C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rgb="FFEBEFF1"/>
        <bgColor rgb="FFEBEFF1"/>
      </patternFill>
    </fill>
    <fill>
      <patternFill patternType="solid">
        <fgColor rgb="FF93AFDB"/>
        <bgColor rgb="FF93AFDB"/>
      </patternFill>
    </fill>
    <fill>
      <patternFill patternType="solid">
        <fgColor rgb="FFF7FAFF"/>
        <bgColor rgb="FFF7FAFF"/>
      </patternFill>
    </fill>
  </fills>
  <borders count="1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rgb="FF93AFDB"/>
      </bottom>
      <diagonal/>
    </border>
    <border>
      <left/>
      <right style="thick">
        <color rgb="FFFFFFFF"/>
      </right>
      <top style="thick">
        <color rgb="FFFFFFFF"/>
      </top>
      <bottom style="thin">
        <color rgb="FF93AFDB"/>
      </bottom>
      <diagonal/>
    </border>
    <border>
      <left/>
      <right/>
      <top/>
      <bottom style="thin">
        <color rgb="FF93AFDB"/>
      </bottom>
      <diagonal/>
    </border>
    <border>
      <left/>
      <right/>
      <top/>
      <bottom style="medium">
        <color rgb="FF93AFDB"/>
      </bottom>
      <diagonal/>
    </border>
    <border>
      <left style="medium">
        <color rgb="FF93AFDB"/>
      </left>
      <right style="medium">
        <color rgb="FF93AFDB"/>
      </right>
      <top style="medium">
        <color rgb="FF93AFDB"/>
      </top>
      <bottom style="medium">
        <color rgb="FF93AFDB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 applyAlignment="1"/>
    <xf numFmtId="3" fontId="7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4" fontId="7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8" fillId="0" borderId="1" xfId="0" applyFont="1" applyBorder="1" applyAlignment="1"/>
    <xf numFmtId="0" fontId="9" fillId="4" borderId="1" xfId="0" applyFont="1" applyFill="1" applyBorder="1" applyAlignment="1"/>
    <xf numFmtId="3" fontId="10" fillId="0" borderId="0" xfId="0" applyNumberFormat="1" applyFont="1" applyAlignment="1">
      <alignment horizontal="center"/>
    </xf>
    <xf numFmtId="0" fontId="11" fillId="4" borderId="1" xfId="0" applyFont="1" applyFill="1" applyBorder="1" applyAlignment="1"/>
    <xf numFmtId="0" fontId="7" fillId="4" borderId="1" xfId="0" applyFont="1" applyFill="1" applyBorder="1" applyAlignment="1">
      <alignment wrapText="1"/>
    </xf>
    <xf numFmtId="3" fontId="10" fillId="3" borderId="0" xfId="0" applyNumberFormat="1" applyFont="1" applyFill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12" fillId="4" borderId="1" xfId="0" applyFont="1" applyFill="1" applyBorder="1" applyAlignment="1"/>
    <xf numFmtId="0" fontId="5" fillId="4" borderId="1" xfId="0" applyFont="1" applyFill="1" applyBorder="1" applyAlignment="1">
      <alignment horizontal="center" wrapText="1"/>
    </xf>
    <xf numFmtId="0" fontId="13" fillId="0" borderId="1" xfId="0" applyFont="1" applyBorder="1" applyAlignment="1"/>
    <xf numFmtId="0" fontId="10" fillId="0" borderId="0" xfId="0" applyFont="1" applyAlignment="1">
      <alignment horizontal="center"/>
    </xf>
    <xf numFmtId="0" fontId="7" fillId="4" borderId="1" xfId="0" applyFont="1" applyFill="1" applyBorder="1" applyAlignment="1">
      <alignment wrapText="1"/>
    </xf>
    <xf numFmtId="3" fontId="10" fillId="0" borderId="0" xfId="0" applyNumberFormat="1" applyFont="1"/>
    <xf numFmtId="3" fontId="3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4" fillId="5" borderId="1" xfId="0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right" wrapText="1"/>
    </xf>
    <xf numFmtId="0" fontId="2" fillId="5" borderId="2" xfId="0" applyFont="1" applyFill="1" applyBorder="1" applyAlignment="1">
      <alignment horizontal="center"/>
    </xf>
    <xf numFmtId="164" fontId="10" fillId="0" borderId="0" xfId="0" applyNumberFormat="1" applyFont="1" applyAlignment="1">
      <alignment horizontal="center" vertical="center"/>
    </xf>
    <xf numFmtId="0" fontId="16" fillId="6" borderId="5" xfId="0" applyFont="1" applyFill="1" applyBorder="1" applyAlignment="1">
      <alignment horizontal="center" wrapText="1"/>
    </xf>
    <xf numFmtId="0" fontId="16" fillId="6" borderId="6" xfId="0" applyFont="1" applyFill="1" applyBorder="1" applyAlignment="1">
      <alignment horizontal="center" wrapText="1"/>
    </xf>
    <xf numFmtId="0" fontId="16" fillId="6" borderId="6" xfId="0" applyFont="1" applyFill="1" applyBorder="1" applyAlignment="1">
      <alignment horizontal="center" wrapText="1"/>
    </xf>
    <xf numFmtId="3" fontId="10" fillId="7" borderId="7" xfId="0" applyNumberFormat="1" applyFont="1" applyFill="1" applyBorder="1" applyAlignment="1"/>
    <xf numFmtId="0" fontId="10" fillId="7" borderId="7" xfId="0" applyFont="1" applyFill="1" applyBorder="1" applyAlignment="1"/>
    <xf numFmtId="0" fontId="10" fillId="7" borderId="7" xfId="0" applyFont="1" applyFill="1" applyBorder="1" applyAlignment="1">
      <alignment horizontal="right"/>
    </xf>
    <xf numFmtId="0" fontId="10" fillId="7" borderId="7" xfId="0" applyFont="1" applyFill="1" applyBorder="1" applyAlignment="1">
      <alignment horizontal="right"/>
    </xf>
    <xf numFmtId="0" fontId="10" fillId="7" borderId="7" xfId="0" applyFont="1" applyFill="1" applyBorder="1" applyAlignment="1">
      <alignment horizontal="left"/>
    </xf>
    <xf numFmtId="2" fontId="10" fillId="7" borderId="7" xfId="0" applyNumberFormat="1" applyFont="1" applyFill="1" applyBorder="1" applyAlignment="1">
      <alignment horizontal="right"/>
    </xf>
    <xf numFmtId="1" fontId="10" fillId="7" borderId="7" xfId="0" applyNumberFormat="1" applyFont="1" applyFill="1" applyBorder="1" applyAlignment="1">
      <alignment horizontal="right"/>
    </xf>
    <xf numFmtId="2" fontId="10" fillId="7" borderId="7" xfId="0" applyNumberFormat="1" applyFont="1" applyFill="1" applyBorder="1" applyAlignment="1">
      <alignment wrapText="1"/>
    </xf>
    <xf numFmtId="3" fontId="10" fillId="7" borderId="8" xfId="0" applyNumberFormat="1" applyFont="1" applyFill="1" applyBorder="1" applyAlignment="1"/>
    <xf numFmtId="0" fontId="10" fillId="7" borderId="8" xfId="0" applyFont="1" applyFill="1" applyBorder="1" applyAlignment="1"/>
    <xf numFmtId="0" fontId="10" fillId="7" borderId="8" xfId="0" applyFont="1" applyFill="1" applyBorder="1" applyAlignment="1">
      <alignment horizontal="right"/>
    </xf>
    <xf numFmtId="0" fontId="10" fillId="7" borderId="8" xfId="0" applyFont="1" applyFill="1" applyBorder="1" applyAlignment="1">
      <alignment horizontal="left"/>
    </xf>
    <xf numFmtId="0" fontId="10" fillId="7" borderId="8" xfId="0" applyFont="1" applyFill="1" applyBorder="1" applyAlignment="1">
      <alignment horizontal="right"/>
    </xf>
    <xf numFmtId="2" fontId="10" fillId="7" borderId="8" xfId="0" applyNumberFormat="1" applyFont="1" applyFill="1" applyBorder="1" applyAlignment="1">
      <alignment horizontal="right"/>
    </xf>
    <xf numFmtId="1" fontId="10" fillId="7" borderId="8" xfId="0" applyNumberFormat="1" applyFont="1" applyFill="1" applyBorder="1" applyAlignment="1">
      <alignment horizontal="right"/>
    </xf>
    <xf numFmtId="2" fontId="10" fillId="7" borderId="8" xfId="0" applyNumberFormat="1" applyFont="1" applyFill="1" applyBorder="1" applyAlignment="1">
      <alignment wrapText="1"/>
    </xf>
    <xf numFmtId="0" fontId="17" fillId="6" borderId="9" xfId="0" applyFont="1" applyFill="1" applyBorder="1" applyAlignment="1">
      <alignment horizontal="right" wrapText="1"/>
    </xf>
    <xf numFmtId="0" fontId="17" fillId="7" borderId="9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/>
    <xf numFmtId="2" fontId="10" fillId="7" borderId="7" xfId="0" applyNumberFormat="1" applyFont="1" applyFill="1" applyBorder="1" applyAlignment="1">
      <alignment horizontal="left" wrapText="1"/>
    </xf>
    <xf numFmtId="2" fontId="10" fillId="7" borderId="8" xfId="0" applyNumberFormat="1" applyFont="1" applyFill="1" applyBorder="1" applyAlignment="1">
      <alignment horizontal="left"/>
    </xf>
    <xf numFmtId="165" fontId="10" fillId="7" borderId="7" xfId="0" applyNumberFormat="1" applyFont="1" applyFill="1" applyBorder="1" applyAlignment="1">
      <alignment horizontal="right"/>
    </xf>
    <xf numFmtId="165" fontId="10" fillId="7" borderId="7" xfId="0" applyNumberFormat="1" applyFont="1" applyFill="1" applyBorder="1" applyAlignment="1">
      <alignment horizontal="left"/>
    </xf>
    <xf numFmtId="1" fontId="10" fillId="7" borderId="7" xfId="0" applyNumberFormat="1" applyFont="1" applyFill="1" applyBorder="1" applyAlignment="1">
      <alignment horizontal="right"/>
    </xf>
    <xf numFmtId="0" fontId="2" fillId="0" borderId="3" xfId="0" applyFont="1" applyBorder="1" applyAlignment="1">
      <alignment wrapText="1"/>
    </xf>
    <xf numFmtId="0" fontId="15" fillId="0" borderId="4" xfId="0" applyFont="1" applyBorder="1"/>
    <xf numFmtId="0" fontId="16" fillId="6" borderId="0" xfId="0" applyFont="1" applyFill="1" applyAlignment="1">
      <alignment horizontal="left" wrapText="1"/>
    </xf>
    <xf numFmtId="0" fontId="0" fillId="0" borderId="0" xfId="0" applyFont="1" applyAlignment="1"/>
    <xf numFmtId="0" fontId="23" fillId="0" borderId="1" xfId="0" applyFont="1" applyBorder="1" applyAlignment="1"/>
  </cellXfs>
  <cellStyles count="1">
    <cellStyle name="Обычный" xfId="0" builtinId="0"/>
  </cellStyles>
  <dxfs count="3">
    <dxf>
      <fill>
        <patternFill patternType="solid">
          <fgColor rgb="FFEBEFF1"/>
          <bgColor rgb="FFEBEFF1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78909C"/>
          <bgColor rgb="FF78909C"/>
        </patternFill>
      </fill>
    </dxf>
  </dxfs>
  <tableStyles count="1">
    <tableStyle name="Расчет БП-style" pivot="0" count="3">
      <tableStyleElement type="headerRow" dxfId="2"/>
      <tableStyleElement type="firstRowStripe" dxfId="1"/>
      <tableStyleElement type="secondRowStripe" dxfId="0"/>
    </tableStyle>
  </tableStyles>
  <colors>
    <mruColors>
      <color rgb="FF3399FF"/>
      <color rgb="FF33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_1" displayName="Table_1" ref="A1:G42">
  <tableColumns count="7">
    <tableColumn id="1" name="Устройство"/>
    <tableColumn id="2" name="Описание"/>
    <tableColumn id="3" name="Статус"/>
    <tableColumn id="4" name="Количество устройств (введите значение)"/>
    <tableColumn id="5" name="Напряжение питания, В"/>
    <tableColumn id="6" name="Ток потребления, мА"/>
    <tableColumn id="7" name="Потребляемая мощность, Вт"/>
  </tableColumns>
  <tableStyleInfo name="Расчет БП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v.iridi.com/FS-TH-IL-M-S-VOC-CO2" TargetMode="External"/><Relationship Id="rId18" Type="http://schemas.openxmlformats.org/officeDocument/2006/relationships/hyperlink" Target="https://dev.iridi.com/FM-040LED" TargetMode="External"/><Relationship Id="rId26" Type="http://schemas.openxmlformats.org/officeDocument/2006/relationships/hyperlink" Target="https://dev.iridi.com/DM-706" TargetMode="External"/><Relationship Id="rId39" Type="http://schemas.openxmlformats.org/officeDocument/2006/relationships/hyperlink" Target="https://dev.iridi.com/I-CAN-Modbus" TargetMode="External"/><Relationship Id="rId21" Type="http://schemas.openxmlformats.org/officeDocument/2006/relationships/hyperlink" Target="https://dev.iridi.com/DM-306P" TargetMode="External"/><Relationship Id="rId34" Type="http://schemas.openxmlformats.org/officeDocument/2006/relationships/hyperlink" Target="https://dev.iridi.com/IS-CA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dev.iridi.com/FS-V-M-IL-S-IR-OTC" TargetMode="External"/><Relationship Id="rId2" Type="http://schemas.openxmlformats.org/officeDocument/2006/relationships/hyperlink" Target="https://dev.iridi.com/IRidium_Panel_8" TargetMode="External"/><Relationship Id="rId16" Type="http://schemas.openxmlformats.org/officeDocument/2006/relationships/hyperlink" Target="https://dev.iridi.com/FM-401P" TargetMode="External"/><Relationship Id="rId20" Type="http://schemas.openxmlformats.org/officeDocument/2006/relationships/hyperlink" Target="https://dev.iridi.com/DM-306PS" TargetMode="External"/><Relationship Id="rId29" Type="http://schemas.openxmlformats.org/officeDocument/2006/relationships/hyperlink" Target="https://dev.iridi.com/DM-D3P" TargetMode="External"/><Relationship Id="rId41" Type="http://schemas.openxmlformats.org/officeDocument/2006/relationships/hyperlink" Target="https://dev.iridi.com/FM-PW5/2.1" TargetMode="External"/><Relationship Id="rId1" Type="http://schemas.openxmlformats.org/officeDocument/2006/relationships/hyperlink" Target="https://dev.iridi.com/IRidium_Panel_6" TargetMode="External"/><Relationship Id="rId6" Type="http://schemas.openxmlformats.org/officeDocument/2006/relationships/hyperlink" Target="https://dev.iridi.com/FS-V-TH-CO2-VOC" TargetMode="External"/><Relationship Id="rId11" Type="http://schemas.openxmlformats.org/officeDocument/2006/relationships/hyperlink" Target="https://dev.iridi.com/FS-T-OUT" TargetMode="External"/><Relationship Id="rId24" Type="http://schemas.openxmlformats.org/officeDocument/2006/relationships/hyperlink" Target="https://dev.iridi.com/DM-1400" TargetMode="External"/><Relationship Id="rId32" Type="http://schemas.openxmlformats.org/officeDocument/2006/relationships/hyperlink" Target="https://dev.iridi.com/IRidi_HS_Server" TargetMode="External"/><Relationship Id="rId37" Type="http://schemas.openxmlformats.org/officeDocument/2006/relationships/hyperlink" Target="https://dev.iridi.com/I-CAN-CAN" TargetMode="External"/><Relationship Id="rId40" Type="http://schemas.openxmlformats.org/officeDocument/2006/relationships/hyperlink" Target="https://dev.iridi.com/LM-CAN" TargetMode="External"/><Relationship Id="rId5" Type="http://schemas.openxmlformats.org/officeDocument/2006/relationships/hyperlink" Target="https://dev.iridi.com/FS-BT6" TargetMode="External"/><Relationship Id="rId15" Type="http://schemas.openxmlformats.org/officeDocument/2006/relationships/hyperlink" Target="https://dev.iridi.com/FM-402-1W" TargetMode="External"/><Relationship Id="rId23" Type="http://schemas.openxmlformats.org/officeDocument/2006/relationships/hyperlink" Target="https://dev.iridi.com/DM-060D" TargetMode="External"/><Relationship Id="rId28" Type="http://schemas.openxmlformats.org/officeDocument/2006/relationships/hyperlink" Target="https://dev.iridi.com/DM-606P" TargetMode="External"/><Relationship Id="rId36" Type="http://schemas.openxmlformats.org/officeDocument/2006/relationships/hyperlink" Target="https://dev.iridi.com/IP_HUB" TargetMode="External"/><Relationship Id="rId10" Type="http://schemas.openxmlformats.org/officeDocument/2006/relationships/hyperlink" Target="https://dev.iridi.com/FS-WT-BIF" TargetMode="External"/><Relationship Id="rId19" Type="http://schemas.openxmlformats.org/officeDocument/2006/relationships/hyperlink" Target="https://dev.iridi.com/DM-006PS" TargetMode="External"/><Relationship Id="rId31" Type="http://schemas.openxmlformats.org/officeDocument/2006/relationships/hyperlink" Target="https://dev.iridi.com/IRidi_ProAV_Basic" TargetMode="External"/><Relationship Id="rId4" Type="http://schemas.openxmlformats.org/officeDocument/2006/relationships/hyperlink" Target="https://dev.iridi.com/FS-BT4" TargetMode="External"/><Relationship Id="rId9" Type="http://schemas.openxmlformats.org/officeDocument/2006/relationships/hyperlink" Target="https://dev.iridi.com/FS-WT-OTF" TargetMode="External"/><Relationship Id="rId14" Type="http://schemas.openxmlformats.org/officeDocument/2006/relationships/hyperlink" Target="https://dev.iridi.com/FM-400-1W" TargetMode="External"/><Relationship Id="rId22" Type="http://schemas.openxmlformats.org/officeDocument/2006/relationships/hyperlink" Target="https://dev.iridi.com/DM-060LED" TargetMode="External"/><Relationship Id="rId27" Type="http://schemas.openxmlformats.org/officeDocument/2006/relationships/hyperlink" Target="https://dev.iridi.com/DM-006" TargetMode="External"/><Relationship Id="rId30" Type="http://schemas.openxmlformats.org/officeDocument/2006/relationships/hyperlink" Target="https://dev.iridi.com/DM-402-1W" TargetMode="External"/><Relationship Id="rId35" Type="http://schemas.openxmlformats.org/officeDocument/2006/relationships/hyperlink" Target="https://dev.iridi.com/I-2CAN" TargetMode="External"/><Relationship Id="rId43" Type="http://schemas.openxmlformats.org/officeDocument/2006/relationships/table" Target="../tables/table1.xml"/><Relationship Id="rId8" Type="http://schemas.openxmlformats.org/officeDocument/2006/relationships/hyperlink" Target="https://dev.iridi.com/FS-V-M-IL-S-IR-BIC" TargetMode="External"/><Relationship Id="rId3" Type="http://schemas.openxmlformats.org/officeDocument/2006/relationships/hyperlink" Target="https://dev.iridi.com/IRidium_Panel_10" TargetMode="External"/><Relationship Id="rId12" Type="http://schemas.openxmlformats.org/officeDocument/2006/relationships/hyperlink" Target="https://dev.iridi.com/FS-T-IND" TargetMode="External"/><Relationship Id="rId17" Type="http://schemas.openxmlformats.org/officeDocument/2006/relationships/hyperlink" Target="https://dev.iridi.com/FM-808_24V" TargetMode="External"/><Relationship Id="rId25" Type="http://schemas.openxmlformats.org/officeDocument/2006/relationships/hyperlink" Target="https://dev.iridi.com/DM-340" TargetMode="External"/><Relationship Id="rId33" Type="http://schemas.openxmlformats.org/officeDocument/2006/relationships/hyperlink" Target="https://dev.iridi.com/HS-CAN" TargetMode="External"/><Relationship Id="rId38" Type="http://schemas.openxmlformats.org/officeDocument/2006/relationships/hyperlink" Target="https://dev.iridi.com/I-CAN-DAL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vjxXRHO8WqOfkFjMxe0371xKFqcgkolQzry4f2Ns6DY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998"/>
  <sheetViews>
    <sheetView tabSelected="1" zoomScaleNormal="100"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D45" sqref="C45:D45"/>
    </sheetView>
  </sheetViews>
  <sheetFormatPr defaultColWidth="12.5703125" defaultRowHeight="15.75" customHeight="1"/>
  <cols>
    <col min="1" max="1" width="22.7109375" customWidth="1"/>
    <col min="2" max="2" width="37" customWidth="1"/>
    <col min="3" max="3" width="14.7109375" customWidth="1"/>
    <col min="4" max="4" width="11" customWidth="1"/>
    <col min="5" max="6" width="12.42578125" customWidth="1"/>
    <col min="7" max="7" width="13.28515625" customWidth="1"/>
    <col min="8" max="8" width="12.42578125" customWidth="1"/>
  </cols>
  <sheetData>
    <row r="1" spans="1:9" ht="65.25" thickTop="1" thickBo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" t="s">
        <v>5</v>
      </c>
      <c r="G1" s="4" t="s">
        <v>6</v>
      </c>
      <c r="H1" s="5" t="s">
        <v>7</v>
      </c>
    </row>
    <row r="2" spans="1:9" ht="14.25" thickTop="1" thickBot="1">
      <c r="A2" s="7" t="s">
        <v>8</v>
      </c>
      <c r="B2" s="8" t="s">
        <v>9</v>
      </c>
      <c r="C2" s="9" t="s">
        <v>10</v>
      </c>
      <c r="D2" s="10"/>
      <c r="E2" s="11">
        <v>24</v>
      </c>
      <c r="F2" s="12">
        <v>500</v>
      </c>
      <c r="G2" s="13">
        <f t="shared" ref="G2:G42" si="0">E2*F2/1000*D2</f>
        <v>0</v>
      </c>
      <c r="I2" s="14"/>
    </row>
    <row r="3" spans="1:9" ht="12.75">
      <c r="A3" s="15" t="s">
        <v>11</v>
      </c>
      <c r="B3" s="8" t="s">
        <v>12</v>
      </c>
      <c r="C3" s="16" t="s">
        <v>13</v>
      </c>
      <c r="D3" s="10"/>
      <c r="E3" s="11">
        <v>24</v>
      </c>
      <c r="F3" s="12">
        <v>500</v>
      </c>
      <c r="G3" s="13">
        <f t="shared" si="0"/>
        <v>0</v>
      </c>
      <c r="H3" s="17"/>
      <c r="I3" s="14"/>
    </row>
    <row r="4" spans="1:9" ht="12.75">
      <c r="A4" s="15" t="s">
        <v>14</v>
      </c>
      <c r="B4" s="8" t="s">
        <v>15</v>
      </c>
      <c r="C4" s="18" t="s">
        <v>16</v>
      </c>
      <c r="D4" s="10"/>
      <c r="E4" s="11">
        <v>24</v>
      </c>
      <c r="F4" s="12">
        <v>500</v>
      </c>
      <c r="G4" s="13">
        <f t="shared" si="0"/>
        <v>0</v>
      </c>
      <c r="I4" s="14"/>
    </row>
    <row r="5" spans="1:9" ht="12.75">
      <c r="A5" s="15" t="s">
        <v>17</v>
      </c>
      <c r="B5" s="19" t="s">
        <v>18</v>
      </c>
      <c r="C5" s="18" t="s">
        <v>16</v>
      </c>
      <c r="D5" s="10"/>
      <c r="E5" s="11">
        <v>24</v>
      </c>
      <c r="F5" s="12">
        <v>25</v>
      </c>
      <c r="G5" s="13">
        <f t="shared" si="0"/>
        <v>0</v>
      </c>
      <c r="H5" s="20"/>
      <c r="I5" s="14"/>
    </row>
    <row r="6" spans="1:9" ht="12.75">
      <c r="A6" s="15" t="s">
        <v>19</v>
      </c>
      <c r="B6" s="8" t="s">
        <v>20</v>
      </c>
      <c r="C6" s="18" t="s">
        <v>16</v>
      </c>
      <c r="D6" s="10"/>
      <c r="E6" s="11">
        <v>24</v>
      </c>
      <c r="F6" s="12">
        <v>25</v>
      </c>
      <c r="G6" s="13">
        <f t="shared" si="0"/>
        <v>0</v>
      </c>
      <c r="H6" s="20"/>
      <c r="I6" s="14"/>
    </row>
    <row r="7" spans="1:9" ht="25.5">
      <c r="A7" s="15" t="s">
        <v>21</v>
      </c>
      <c r="B7" s="8" t="s">
        <v>22</v>
      </c>
      <c r="C7" s="18" t="s">
        <v>16</v>
      </c>
      <c r="D7" s="10"/>
      <c r="E7" s="11">
        <v>24</v>
      </c>
      <c r="F7" s="12">
        <v>25</v>
      </c>
      <c r="G7" s="13">
        <f t="shared" si="0"/>
        <v>0</v>
      </c>
      <c r="H7" s="21"/>
      <c r="I7" s="14"/>
    </row>
    <row r="8" spans="1:9" ht="12.75">
      <c r="A8" s="15" t="s">
        <v>23</v>
      </c>
      <c r="B8" s="8" t="s">
        <v>24</v>
      </c>
      <c r="C8" s="16" t="s">
        <v>13</v>
      </c>
      <c r="D8" s="10"/>
      <c r="E8" s="11">
        <v>24</v>
      </c>
      <c r="F8" s="12">
        <v>20</v>
      </c>
      <c r="G8" s="13">
        <f t="shared" si="0"/>
        <v>0</v>
      </c>
      <c r="H8" s="17"/>
      <c r="I8" s="14"/>
    </row>
    <row r="9" spans="1:9" ht="12.75">
      <c r="A9" s="15" t="s">
        <v>25</v>
      </c>
      <c r="B9" s="8" t="s">
        <v>26</v>
      </c>
      <c r="C9" s="16" t="s">
        <v>13</v>
      </c>
      <c r="D9" s="10"/>
      <c r="E9" s="11">
        <v>24</v>
      </c>
      <c r="F9" s="12">
        <v>20</v>
      </c>
      <c r="G9" s="13">
        <f t="shared" si="0"/>
        <v>0</v>
      </c>
      <c r="H9" s="17"/>
      <c r="I9" s="14"/>
    </row>
    <row r="10" spans="1:9" ht="12.75">
      <c r="A10" s="15" t="s">
        <v>27</v>
      </c>
      <c r="B10" s="8" t="s">
        <v>28</v>
      </c>
      <c r="C10" s="16" t="s">
        <v>13</v>
      </c>
      <c r="D10" s="10"/>
      <c r="E10" s="11">
        <v>24</v>
      </c>
      <c r="F10" s="12">
        <v>5</v>
      </c>
      <c r="G10" s="13">
        <f t="shared" si="0"/>
        <v>0</v>
      </c>
      <c r="H10" s="22"/>
      <c r="I10" s="14"/>
    </row>
    <row r="11" spans="1:9" ht="12.75">
      <c r="A11" s="15" t="s">
        <v>29</v>
      </c>
      <c r="B11" s="8" t="s">
        <v>30</v>
      </c>
      <c r="C11" s="18" t="s">
        <v>16</v>
      </c>
      <c r="D11" s="10"/>
      <c r="E11" s="11">
        <v>24</v>
      </c>
      <c r="F11" s="12">
        <v>5</v>
      </c>
      <c r="G11" s="13">
        <f t="shared" si="0"/>
        <v>0</v>
      </c>
      <c r="H11" s="20"/>
      <c r="I11" s="14"/>
    </row>
    <row r="12" spans="1:9" ht="12.75">
      <c r="A12" s="15" t="s">
        <v>31</v>
      </c>
      <c r="B12" s="8" t="s">
        <v>32</v>
      </c>
      <c r="C12" s="9" t="s">
        <v>10</v>
      </c>
      <c r="D12" s="10"/>
      <c r="E12" s="11">
        <v>24</v>
      </c>
      <c r="F12" s="12">
        <v>0</v>
      </c>
      <c r="G12" s="13">
        <f t="shared" si="0"/>
        <v>0</v>
      </c>
      <c r="H12" s="22"/>
      <c r="I12" s="14"/>
    </row>
    <row r="13" spans="1:9" ht="12.75">
      <c r="A13" s="15" t="s">
        <v>33</v>
      </c>
      <c r="B13" s="8" t="s">
        <v>34</v>
      </c>
      <c r="C13" s="18" t="s">
        <v>16</v>
      </c>
      <c r="D13" s="10"/>
      <c r="E13" s="11">
        <v>24</v>
      </c>
      <c r="F13" s="12">
        <v>0</v>
      </c>
      <c r="G13" s="13">
        <f t="shared" si="0"/>
        <v>0</v>
      </c>
      <c r="H13" s="17"/>
      <c r="I13" s="14"/>
    </row>
    <row r="14" spans="1:9" ht="30.75" customHeight="1">
      <c r="A14" s="15" t="s">
        <v>35</v>
      </c>
      <c r="B14" s="19" t="s">
        <v>36</v>
      </c>
      <c r="C14" s="18" t="s">
        <v>16</v>
      </c>
      <c r="D14" s="10"/>
      <c r="E14" s="11">
        <v>24</v>
      </c>
      <c r="F14" s="12">
        <v>25</v>
      </c>
      <c r="G14" s="13">
        <f t="shared" si="0"/>
        <v>0</v>
      </c>
      <c r="H14" s="20"/>
      <c r="I14" s="23"/>
    </row>
    <row r="15" spans="1:9" ht="25.5">
      <c r="A15" s="15" t="s">
        <v>37</v>
      </c>
      <c r="B15" s="8" t="s">
        <v>38</v>
      </c>
      <c r="C15" s="18" t="s">
        <v>16</v>
      </c>
      <c r="D15" s="10"/>
      <c r="E15" s="11">
        <v>24</v>
      </c>
      <c r="F15" s="12">
        <v>20</v>
      </c>
      <c r="G15" s="13">
        <f t="shared" si="0"/>
        <v>0</v>
      </c>
      <c r="H15" s="17"/>
      <c r="I15" s="14"/>
    </row>
    <row r="16" spans="1:9" ht="25.5">
      <c r="A16" s="15" t="s">
        <v>39</v>
      </c>
      <c r="B16" s="8" t="s">
        <v>40</v>
      </c>
      <c r="C16" s="18" t="s">
        <v>16</v>
      </c>
      <c r="D16" s="10"/>
      <c r="E16" s="11">
        <v>24</v>
      </c>
      <c r="F16" s="12">
        <v>40</v>
      </c>
      <c r="G16" s="13">
        <f t="shared" si="0"/>
        <v>0</v>
      </c>
      <c r="H16" s="17"/>
      <c r="I16" s="14"/>
    </row>
    <row r="17" spans="1:9" ht="25.5">
      <c r="A17" s="15" t="s">
        <v>41</v>
      </c>
      <c r="B17" s="8" t="s">
        <v>42</v>
      </c>
      <c r="C17" s="18" t="s">
        <v>16</v>
      </c>
      <c r="D17" s="10"/>
      <c r="E17" s="11">
        <v>24</v>
      </c>
      <c r="F17" s="12">
        <v>50</v>
      </c>
      <c r="G17" s="13">
        <f t="shared" si="0"/>
        <v>0</v>
      </c>
      <c r="H17" s="17"/>
      <c r="I17" s="14"/>
    </row>
    <row r="18" spans="1:9" ht="25.5">
      <c r="A18" s="15" t="s">
        <v>43</v>
      </c>
      <c r="B18" s="8" t="s">
        <v>44</v>
      </c>
      <c r="C18" s="18" t="s">
        <v>16</v>
      </c>
      <c r="D18" s="10"/>
      <c r="E18" s="11">
        <v>24</v>
      </c>
      <c r="F18" s="12">
        <v>20</v>
      </c>
      <c r="G18" s="13">
        <f t="shared" si="0"/>
        <v>0</v>
      </c>
      <c r="H18" s="17"/>
      <c r="I18" s="14"/>
    </row>
    <row r="19" spans="1:9" ht="25.5">
      <c r="A19" s="15" t="s">
        <v>45</v>
      </c>
      <c r="B19" s="8" t="s">
        <v>46</v>
      </c>
      <c r="C19" s="18" t="s">
        <v>16</v>
      </c>
      <c r="D19" s="10"/>
      <c r="E19" s="11">
        <v>24</v>
      </c>
      <c r="F19" s="12">
        <v>40</v>
      </c>
      <c r="G19" s="13">
        <f t="shared" si="0"/>
        <v>0</v>
      </c>
      <c r="H19" s="17"/>
      <c r="I19" s="14"/>
    </row>
    <row r="20" spans="1:9" ht="25.5">
      <c r="A20" s="15" t="s">
        <v>47</v>
      </c>
      <c r="B20" s="8" t="s">
        <v>48</v>
      </c>
      <c r="C20" s="24" t="s">
        <v>49</v>
      </c>
      <c r="D20" s="10"/>
      <c r="E20" s="11">
        <v>24</v>
      </c>
      <c r="F20" s="12">
        <v>200</v>
      </c>
      <c r="G20" s="13">
        <f t="shared" si="0"/>
        <v>0</v>
      </c>
      <c r="H20" s="17"/>
      <c r="I20" s="14"/>
    </row>
    <row r="21" spans="1:9" ht="25.5">
      <c r="A21" s="7" t="s">
        <v>50</v>
      </c>
      <c r="B21" s="19" t="s">
        <v>51</v>
      </c>
      <c r="C21" s="18" t="s">
        <v>16</v>
      </c>
      <c r="D21" s="10"/>
      <c r="E21" s="11">
        <v>24</v>
      </c>
      <c r="F21" s="12">
        <v>200</v>
      </c>
      <c r="G21" s="13">
        <f t="shared" si="0"/>
        <v>0</v>
      </c>
      <c r="H21" s="17"/>
      <c r="I21" s="14"/>
    </row>
    <row r="22" spans="1:9" ht="25.5">
      <c r="A22" s="15" t="s">
        <v>52</v>
      </c>
      <c r="B22" s="8" t="s">
        <v>53</v>
      </c>
      <c r="C22" s="16" t="s">
        <v>13</v>
      </c>
      <c r="D22" s="10"/>
      <c r="E22" s="11">
        <v>24</v>
      </c>
      <c r="F22" s="12">
        <v>200</v>
      </c>
      <c r="G22" s="13">
        <f t="shared" si="0"/>
        <v>0</v>
      </c>
      <c r="H22" s="22"/>
      <c r="I22" s="23"/>
    </row>
    <row r="23" spans="1:9" ht="25.5">
      <c r="A23" s="15" t="s">
        <v>54</v>
      </c>
      <c r="B23" s="19" t="s">
        <v>55</v>
      </c>
      <c r="C23" s="18" t="s">
        <v>16</v>
      </c>
      <c r="D23" s="10"/>
      <c r="E23" s="11">
        <v>24</v>
      </c>
      <c r="F23" s="12">
        <v>40</v>
      </c>
      <c r="G23" s="13">
        <f t="shared" si="0"/>
        <v>0</v>
      </c>
      <c r="H23" s="21"/>
      <c r="I23" s="14"/>
    </row>
    <row r="24" spans="1:9" ht="39" customHeight="1">
      <c r="A24" s="15" t="s">
        <v>56</v>
      </c>
      <c r="B24" s="8" t="s">
        <v>57</v>
      </c>
      <c r="C24" s="9" t="s">
        <v>10</v>
      </c>
      <c r="D24" s="10"/>
      <c r="E24" s="11">
        <v>24</v>
      </c>
      <c r="F24" s="25"/>
      <c r="G24" s="13">
        <f t="shared" si="0"/>
        <v>0</v>
      </c>
      <c r="H24" s="17"/>
      <c r="I24" s="14"/>
    </row>
    <row r="25" spans="1:9" ht="25.5">
      <c r="A25" s="15" t="s">
        <v>58</v>
      </c>
      <c r="B25" s="8" t="s">
        <v>59</v>
      </c>
      <c r="C25" s="18" t="s">
        <v>16</v>
      </c>
      <c r="D25" s="10"/>
      <c r="E25" s="11">
        <v>24</v>
      </c>
      <c r="F25" s="12">
        <v>20</v>
      </c>
      <c r="G25" s="13">
        <f t="shared" si="0"/>
        <v>0</v>
      </c>
      <c r="H25" s="21"/>
      <c r="I25" s="14"/>
    </row>
    <row r="26" spans="1:9" ht="25.5">
      <c r="A26" s="15" t="s">
        <v>60</v>
      </c>
      <c r="B26" s="8" t="s">
        <v>61</v>
      </c>
      <c r="C26" s="9" t="s">
        <v>10</v>
      </c>
      <c r="D26" s="10"/>
      <c r="E26" s="11">
        <v>24</v>
      </c>
      <c r="F26" s="12">
        <v>80</v>
      </c>
      <c r="G26" s="13">
        <f t="shared" si="0"/>
        <v>0</v>
      </c>
      <c r="H26" s="17"/>
      <c r="I26" s="14"/>
    </row>
    <row r="27" spans="1:9" ht="38.25">
      <c r="A27" s="15" t="s">
        <v>62</v>
      </c>
      <c r="B27" s="8" t="s">
        <v>63</v>
      </c>
      <c r="C27" s="18" t="s">
        <v>16</v>
      </c>
      <c r="D27" s="10"/>
      <c r="E27" s="11">
        <v>24</v>
      </c>
      <c r="F27" s="12">
        <v>200</v>
      </c>
      <c r="G27" s="13">
        <f t="shared" si="0"/>
        <v>0</v>
      </c>
      <c r="H27" s="17"/>
      <c r="I27" s="14"/>
    </row>
    <row r="28" spans="1:9" ht="25.5">
      <c r="A28" s="26" t="s">
        <v>64</v>
      </c>
      <c r="B28" s="8" t="s">
        <v>65</v>
      </c>
      <c r="C28" s="18" t="s">
        <v>16</v>
      </c>
      <c r="D28" s="10"/>
      <c r="E28" s="11">
        <v>24</v>
      </c>
      <c r="F28" s="12">
        <v>150</v>
      </c>
      <c r="G28" s="13">
        <f t="shared" si="0"/>
        <v>0</v>
      </c>
      <c r="H28" s="27"/>
      <c r="I28" s="6"/>
    </row>
    <row r="29" spans="1:9" ht="25.5">
      <c r="A29" s="15" t="s">
        <v>66</v>
      </c>
      <c r="B29" s="8" t="s">
        <v>67</v>
      </c>
      <c r="C29" s="18" t="s">
        <v>16</v>
      </c>
      <c r="D29" s="10"/>
      <c r="E29" s="11">
        <v>24</v>
      </c>
      <c r="F29" s="12">
        <v>150</v>
      </c>
      <c r="G29" s="13">
        <f t="shared" si="0"/>
        <v>0</v>
      </c>
      <c r="H29" s="17"/>
      <c r="I29" s="14"/>
    </row>
    <row r="30" spans="1:9" ht="25.5">
      <c r="A30" s="15" t="s">
        <v>68</v>
      </c>
      <c r="B30" s="8" t="s">
        <v>69</v>
      </c>
      <c r="C30" s="18" t="s">
        <v>16</v>
      </c>
      <c r="D30" s="10"/>
      <c r="E30" s="11">
        <v>24</v>
      </c>
      <c r="F30" s="12">
        <v>200</v>
      </c>
      <c r="G30" s="13">
        <f t="shared" si="0"/>
        <v>0</v>
      </c>
      <c r="H30" s="21"/>
      <c r="I30" s="14"/>
    </row>
    <row r="31" spans="1:9" ht="25.5">
      <c r="A31" s="15" t="s">
        <v>70</v>
      </c>
      <c r="B31" s="8" t="s">
        <v>71</v>
      </c>
      <c r="C31" s="16" t="s">
        <v>13</v>
      </c>
      <c r="D31" s="10"/>
      <c r="E31" s="11">
        <v>24</v>
      </c>
      <c r="F31" s="12">
        <v>40</v>
      </c>
      <c r="G31" s="13">
        <f t="shared" si="0"/>
        <v>0</v>
      </c>
      <c r="H31" s="17"/>
      <c r="I31" s="14"/>
    </row>
    <row r="32" spans="1:9" ht="12.75">
      <c r="A32" s="72" t="s">
        <v>72</v>
      </c>
      <c r="B32" s="28" t="s">
        <v>73</v>
      </c>
      <c r="C32" s="18" t="s">
        <v>16</v>
      </c>
      <c r="D32" s="10"/>
      <c r="E32" s="11">
        <v>24</v>
      </c>
      <c r="F32" s="11">
        <v>1450</v>
      </c>
      <c r="G32" s="13">
        <f t="shared" si="0"/>
        <v>0</v>
      </c>
      <c r="H32" s="29"/>
      <c r="I32" s="30"/>
    </row>
    <row r="33" spans="1:9" ht="12.75">
      <c r="A33" s="15" t="s">
        <v>74</v>
      </c>
      <c r="B33" s="8" t="s">
        <v>75</v>
      </c>
      <c r="C33" s="18" t="s">
        <v>16</v>
      </c>
      <c r="D33" s="10"/>
      <c r="E33" s="11">
        <v>24</v>
      </c>
      <c r="F33" s="11">
        <v>1250</v>
      </c>
      <c r="G33" s="13">
        <f t="shared" si="0"/>
        <v>0</v>
      </c>
      <c r="H33" s="27"/>
      <c r="I33" s="27"/>
    </row>
    <row r="34" spans="1:9" ht="12.75">
      <c r="A34" s="15" t="s">
        <v>76</v>
      </c>
      <c r="B34" s="8" t="s">
        <v>75</v>
      </c>
      <c r="C34" s="18" t="s">
        <v>16</v>
      </c>
      <c r="D34" s="10"/>
      <c r="E34" s="11">
        <v>24</v>
      </c>
      <c r="F34" s="12">
        <v>1250</v>
      </c>
      <c r="G34" s="13">
        <f t="shared" si="0"/>
        <v>0</v>
      </c>
      <c r="H34" s="29"/>
      <c r="I34" s="30"/>
    </row>
    <row r="35" spans="1:9" ht="12.75">
      <c r="A35" s="15" t="s">
        <v>77</v>
      </c>
      <c r="B35" s="8" t="s">
        <v>78</v>
      </c>
      <c r="C35" s="18" t="s">
        <v>16</v>
      </c>
      <c r="D35" s="10"/>
      <c r="E35" s="11">
        <v>24</v>
      </c>
      <c r="F35" s="12">
        <v>1250</v>
      </c>
      <c r="G35" s="13">
        <f t="shared" si="0"/>
        <v>0</v>
      </c>
      <c r="H35" s="29"/>
      <c r="I35" s="30"/>
    </row>
    <row r="36" spans="1:9" ht="12.75">
      <c r="A36" s="15" t="s">
        <v>79</v>
      </c>
      <c r="B36" s="8" t="s">
        <v>80</v>
      </c>
      <c r="C36" s="18" t="s">
        <v>16</v>
      </c>
      <c r="D36" s="10"/>
      <c r="E36" s="11">
        <v>24</v>
      </c>
      <c r="F36" s="12">
        <v>70</v>
      </c>
      <c r="G36" s="13">
        <f t="shared" si="0"/>
        <v>0</v>
      </c>
      <c r="H36" s="17"/>
      <c r="I36" s="14"/>
    </row>
    <row r="37" spans="1:9" ht="12.75">
      <c r="A37" s="15" t="s">
        <v>81</v>
      </c>
      <c r="B37" s="8" t="s">
        <v>82</v>
      </c>
      <c r="C37" s="9" t="s">
        <v>10</v>
      </c>
      <c r="D37" s="10"/>
      <c r="E37" s="11">
        <v>24</v>
      </c>
      <c r="F37" s="12"/>
      <c r="G37" s="13">
        <f t="shared" si="0"/>
        <v>0</v>
      </c>
      <c r="H37" s="17"/>
      <c r="I37" s="14"/>
    </row>
    <row r="38" spans="1:9" ht="12.75">
      <c r="A38" s="15" t="s">
        <v>83</v>
      </c>
      <c r="B38" s="8" t="s">
        <v>84</v>
      </c>
      <c r="C38" s="9" t="s">
        <v>10</v>
      </c>
      <c r="D38" s="10"/>
      <c r="E38" s="11">
        <v>24</v>
      </c>
      <c r="F38" s="12"/>
      <c r="G38" s="13">
        <f t="shared" si="0"/>
        <v>0</v>
      </c>
      <c r="H38" s="17"/>
      <c r="I38" s="14"/>
    </row>
    <row r="39" spans="1:9" ht="12.75">
      <c r="A39" s="15" t="s">
        <v>85</v>
      </c>
      <c r="B39" s="8" t="s">
        <v>86</v>
      </c>
      <c r="C39" s="18" t="s">
        <v>16</v>
      </c>
      <c r="D39" s="10"/>
      <c r="E39" s="11">
        <v>24</v>
      </c>
      <c r="F39" s="11">
        <v>100</v>
      </c>
      <c r="G39" s="13">
        <f t="shared" si="0"/>
        <v>0</v>
      </c>
      <c r="H39" s="31"/>
      <c r="I39" s="30"/>
    </row>
    <row r="40" spans="1:9" ht="12.75">
      <c r="A40" s="15" t="s">
        <v>87</v>
      </c>
      <c r="B40" s="8" t="s">
        <v>88</v>
      </c>
      <c r="C40" s="9" t="s">
        <v>10</v>
      </c>
      <c r="D40" s="10"/>
      <c r="E40" s="11">
        <v>24</v>
      </c>
      <c r="F40" s="12"/>
      <c r="G40" s="13">
        <f t="shared" si="0"/>
        <v>0</v>
      </c>
      <c r="H40" s="22"/>
      <c r="I40" s="23"/>
    </row>
    <row r="41" spans="1:9" ht="12.75">
      <c r="A41" s="15" t="s">
        <v>89</v>
      </c>
      <c r="B41" s="8" t="s">
        <v>90</v>
      </c>
      <c r="C41" s="9" t="s">
        <v>10</v>
      </c>
      <c r="D41" s="10"/>
      <c r="E41" s="11">
        <v>24</v>
      </c>
      <c r="F41" s="12"/>
      <c r="G41" s="13">
        <f t="shared" si="0"/>
        <v>0</v>
      </c>
      <c r="H41" s="17"/>
      <c r="I41" s="14"/>
    </row>
    <row r="42" spans="1:9" ht="12.75">
      <c r="A42" s="15" t="s">
        <v>91</v>
      </c>
      <c r="B42" s="8" t="s">
        <v>92</v>
      </c>
      <c r="C42" s="16" t="s">
        <v>13</v>
      </c>
      <c r="D42" s="10"/>
      <c r="E42" s="11">
        <v>24</v>
      </c>
      <c r="F42" s="32"/>
      <c r="G42" s="13">
        <f t="shared" si="0"/>
        <v>0</v>
      </c>
      <c r="H42" s="17"/>
      <c r="I42" s="14"/>
    </row>
    <row r="43" spans="1:9" ht="12.75">
      <c r="D43" s="33"/>
      <c r="F43" s="34" t="s">
        <v>93</v>
      </c>
      <c r="G43" s="35">
        <f>SUM(G2:G42)</f>
        <v>0</v>
      </c>
    </row>
    <row r="44" spans="1:9" ht="38.25">
      <c r="D44" s="33"/>
      <c r="F44" s="36" t="s">
        <v>94</v>
      </c>
      <c r="G44" s="37">
        <v>258</v>
      </c>
    </row>
    <row r="45" spans="1:9" ht="29.25" customHeight="1">
      <c r="D45" s="38"/>
      <c r="F45" s="68" t="s">
        <v>137</v>
      </c>
      <c r="G45" s="69"/>
    </row>
    <row r="46" spans="1:9" ht="12.75">
      <c r="D46" s="33"/>
    </row>
    <row r="47" spans="1:9" ht="12.75">
      <c r="D47" s="33"/>
    </row>
    <row r="48" spans="1:9" ht="12.75">
      <c r="D48" s="33"/>
    </row>
    <row r="49" spans="4:4" ht="12.75">
      <c r="D49" s="33"/>
    </row>
    <row r="50" spans="4:4" ht="12.75">
      <c r="D50" s="33"/>
    </row>
    <row r="51" spans="4:4" ht="12.75">
      <c r="D51" s="33"/>
    </row>
    <row r="52" spans="4:4" ht="12.75">
      <c r="D52" s="33"/>
    </row>
    <row r="53" spans="4:4" ht="12.75">
      <c r="D53" s="33"/>
    </row>
    <row r="54" spans="4:4" ht="12.75">
      <c r="D54" s="33"/>
    </row>
    <row r="55" spans="4:4" ht="12.75">
      <c r="D55" s="33"/>
    </row>
    <row r="56" spans="4:4" ht="12.75">
      <c r="D56" s="33"/>
    </row>
    <row r="57" spans="4:4" ht="12.75">
      <c r="D57" s="33"/>
    </row>
    <row r="58" spans="4:4" ht="12.75">
      <c r="D58" s="33"/>
    </row>
    <row r="59" spans="4:4" ht="12.75">
      <c r="D59" s="33"/>
    </row>
    <row r="60" spans="4:4" ht="12.75">
      <c r="D60" s="33"/>
    </row>
    <row r="61" spans="4:4" ht="12.75">
      <c r="D61" s="33"/>
    </row>
    <row r="62" spans="4:4" ht="12.75">
      <c r="D62" s="33"/>
    </row>
    <row r="63" spans="4:4" ht="12.75">
      <c r="D63" s="33"/>
    </row>
    <row r="64" spans="4:4" ht="12.75">
      <c r="D64" s="33"/>
    </row>
    <row r="65" spans="4:4" ht="12.75">
      <c r="D65" s="33"/>
    </row>
    <row r="66" spans="4:4" ht="12.75">
      <c r="D66" s="33"/>
    </row>
    <row r="67" spans="4:4" ht="12.75">
      <c r="D67" s="33"/>
    </row>
    <row r="68" spans="4:4" ht="12.75">
      <c r="D68" s="33"/>
    </row>
    <row r="69" spans="4:4" ht="12.75">
      <c r="D69" s="33"/>
    </row>
    <row r="70" spans="4:4" ht="12.75">
      <c r="D70" s="33"/>
    </row>
    <row r="71" spans="4:4" ht="12.75">
      <c r="D71" s="33"/>
    </row>
    <row r="72" spans="4:4" ht="12.75">
      <c r="D72" s="33"/>
    </row>
    <row r="73" spans="4:4" ht="12.75">
      <c r="D73" s="33"/>
    </row>
    <row r="74" spans="4:4" ht="12.75">
      <c r="D74" s="33"/>
    </row>
    <row r="75" spans="4:4" ht="12.75">
      <c r="D75" s="33"/>
    </row>
    <row r="76" spans="4:4" ht="12.75">
      <c r="D76" s="33"/>
    </row>
    <row r="77" spans="4:4" ht="12.75">
      <c r="D77" s="33"/>
    </row>
    <row r="78" spans="4:4" ht="12.75">
      <c r="D78" s="33"/>
    </row>
    <row r="79" spans="4:4" ht="12.75">
      <c r="D79" s="33"/>
    </row>
    <row r="80" spans="4:4" ht="12.75">
      <c r="D80" s="33"/>
    </row>
    <row r="81" spans="4:4" ht="12.75">
      <c r="D81" s="33"/>
    </row>
    <row r="82" spans="4:4" ht="12.75">
      <c r="D82" s="33"/>
    </row>
    <row r="83" spans="4:4" ht="12.75">
      <c r="D83" s="33"/>
    </row>
    <row r="84" spans="4:4" ht="12.75">
      <c r="D84" s="33"/>
    </row>
    <row r="85" spans="4:4" ht="12.75">
      <c r="D85" s="33"/>
    </row>
    <row r="86" spans="4:4" ht="12.75">
      <c r="D86" s="33"/>
    </row>
    <row r="87" spans="4:4" ht="12.75">
      <c r="D87" s="33"/>
    </row>
    <row r="88" spans="4:4" ht="12.75">
      <c r="D88" s="33"/>
    </row>
    <row r="89" spans="4:4" ht="12.75">
      <c r="D89" s="33"/>
    </row>
    <row r="90" spans="4:4" ht="12.75">
      <c r="D90" s="33"/>
    </row>
    <row r="91" spans="4:4" ht="12.75">
      <c r="D91" s="33"/>
    </row>
    <row r="92" spans="4:4" ht="12.75">
      <c r="D92" s="33"/>
    </row>
    <row r="93" spans="4:4" ht="12.75">
      <c r="D93" s="33"/>
    </row>
    <row r="94" spans="4:4" ht="12.75">
      <c r="D94" s="33"/>
    </row>
    <row r="95" spans="4:4" ht="12.75">
      <c r="D95" s="33"/>
    </row>
    <row r="96" spans="4:4" ht="12.75">
      <c r="D96" s="33"/>
    </row>
    <row r="97" spans="4:4" ht="12.75">
      <c r="D97" s="33"/>
    </row>
    <row r="98" spans="4:4" ht="12.75">
      <c r="D98" s="33"/>
    </row>
    <row r="99" spans="4:4" ht="12.75">
      <c r="D99" s="33"/>
    </row>
    <row r="100" spans="4:4" ht="12.75">
      <c r="D100" s="33"/>
    </row>
    <row r="101" spans="4:4" ht="12.75">
      <c r="D101" s="33"/>
    </row>
    <row r="102" spans="4:4" ht="12.75">
      <c r="D102" s="33"/>
    </row>
    <row r="103" spans="4:4" ht="12.75">
      <c r="D103" s="33"/>
    </row>
    <row r="104" spans="4:4" ht="12.75">
      <c r="D104" s="33"/>
    </row>
    <row r="105" spans="4:4" ht="12.75">
      <c r="D105" s="33"/>
    </row>
    <row r="106" spans="4:4" ht="12.75">
      <c r="D106" s="33"/>
    </row>
    <row r="107" spans="4:4" ht="12.75">
      <c r="D107" s="33"/>
    </row>
    <row r="108" spans="4:4" ht="12.75">
      <c r="D108" s="33"/>
    </row>
    <row r="109" spans="4:4" ht="12.75">
      <c r="D109" s="33"/>
    </row>
    <row r="110" spans="4:4" ht="12.75">
      <c r="D110" s="33"/>
    </row>
    <row r="111" spans="4:4" ht="12.75">
      <c r="D111" s="33"/>
    </row>
    <row r="112" spans="4:4" ht="12.75">
      <c r="D112" s="33"/>
    </row>
    <row r="113" spans="4:4" ht="12.75">
      <c r="D113" s="33"/>
    </row>
    <row r="114" spans="4:4" ht="12.75">
      <c r="D114" s="33"/>
    </row>
    <row r="115" spans="4:4" ht="12.75">
      <c r="D115" s="33"/>
    </row>
    <row r="116" spans="4:4" ht="12.75">
      <c r="D116" s="33"/>
    </row>
    <row r="117" spans="4:4" ht="12.75">
      <c r="D117" s="33"/>
    </row>
    <row r="118" spans="4:4" ht="12.75">
      <c r="D118" s="33"/>
    </row>
    <row r="119" spans="4:4" ht="12.75">
      <c r="D119" s="33"/>
    </row>
    <row r="120" spans="4:4" ht="12.75">
      <c r="D120" s="33"/>
    </row>
    <row r="121" spans="4:4" ht="12.75">
      <c r="D121" s="33"/>
    </row>
    <row r="122" spans="4:4" ht="12.75">
      <c r="D122" s="33"/>
    </row>
    <row r="123" spans="4:4" ht="12.75">
      <c r="D123" s="33"/>
    </row>
    <row r="124" spans="4:4" ht="12.75">
      <c r="D124" s="33"/>
    </row>
    <row r="125" spans="4:4" ht="12.75">
      <c r="D125" s="33"/>
    </row>
    <row r="126" spans="4:4" ht="12.75">
      <c r="D126" s="33"/>
    </row>
    <row r="127" spans="4:4" ht="12.75">
      <c r="D127" s="33"/>
    </row>
    <row r="128" spans="4:4" ht="12.75">
      <c r="D128" s="33"/>
    </row>
    <row r="129" spans="4:4" ht="12.75">
      <c r="D129" s="33"/>
    </row>
    <row r="130" spans="4:4" ht="12.75">
      <c r="D130" s="33"/>
    </row>
    <row r="131" spans="4:4" ht="12.75">
      <c r="D131" s="33"/>
    </row>
    <row r="132" spans="4:4" ht="12.75">
      <c r="D132" s="33"/>
    </row>
    <row r="133" spans="4:4" ht="12.75">
      <c r="D133" s="33"/>
    </row>
    <row r="134" spans="4:4" ht="12.75">
      <c r="D134" s="33"/>
    </row>
    <row r="135" spans="4:4" ht="12.75">
      <c r="D135" s="33"/>
    </row>
    <row r="136" spans="4:4" ht="12.75">
      <c r="D136" s="33"/>
    </row>
    <row r="137" spans="4:4" ht="12.75">
      <c r="D137" s="33"/>
    </row>
    <row r="138" spans="4:4" ht="12.75">
      <c r="D138" s="33"/>
    </row>
    <row r="139" spans="4:4" ht="12.75">
      <c r="D139" s="33"/>
    </row>
    <row r="140" spans="4:4" ht="12.75">
      <c r="D140" s="33"/>
    </row>
    <row r="141" spans="4:4" ht="12.75">
      <c r="D141" s="33"/>
    </row>
    <row r="142" spans="4:4" ht="12.75">
      <c r="D142" s="33"/>
    </row>
    <row r="143" spans="4:4" ht="12.75">
      <c r="D143" s="33"/>
    </row>
    <row r="144" spans="4:4" ht="12.75">
      <c r="D144" s="33"/>
    </row>
    <row r="145" spans="4:4" ht="12.75">
      <c r="D145" s="33"/>
    </row>
    <row r="146" spans="4:4" ht="12.75">
      <c r="D146" s="33"/>
    </row>
    <row r="147" spans="4:4" ht="12.75">
      <c r="D147" s="33"/>
    </row>
    <row r="148" spans="4:4" ht="12.75">
      <c r="D148" s="33"/>
    </row>
    <row r="149" spans="4:4" ht="12.75">
      <c r="D149" s="33"/>
    </row>
    <row r="150" spans="4:4" ht="12.75">
      <c r="D150" s="33"/>
    </row>
    <row r="151" spans="4:4" ht="12.75">
      <c r="D151" s="33"/>
    </row>
    <row r="152" spans="4:4" ht="12.75">
      <c r="D152" s="33"/>
    </row>
    <row r="153" spans="4:4" ht="12.75">
      <c r="D153" s="33"/>
    </row>
    <row r="154" spans="4:4" ht="12.75">
      <c r="D154" s="33"/>
    </row>
    <row r="155" spans="4:4" ht="12.75">
      <c r="D155" s="33"/>
    </row>
    <row r="156" spans="4:4" ht="12.75">
      <c r="D156" s="33"/>
    </row>
    <row r="157" spans="4:4" ht="12.75">
      <c r="D157" s="33"/>
    </row>
    <row r="158" spans="4:4" ht="12.75">
      <c r="D158" s="33"/>
    </row>
    <row r="159" spans="4:4" ht="12.75">
      <c r="D159" s="33"/>
    </row>
    <row r="160" spans="4:4" ht="12.75">
      <c r="D160" s="33"/>
    </row>
    <row r="161" spans="4:4" ht="12.75">
      <c r="D161" s="33"/>
    </row>
    <row r="162" spans="4:4" ht="12.75">
      <c r="D162" s="33"/>
    </row>
    <row r="163" spans="4:4" ht="12.75">
      <c r="D163" s="33"/>
    </row>
    <row r="164" spans="4:4" ht="12.75">
      <c r="D164" s="33"/>
    </row>
    <row r="165" spans="4:4" ht="12.75">
      <c r="D165" s="33"/>
    </row>
    <row r="166" spans="4:4" ht="12.75">
      <c r="D166" s="33"/>
    </row>
    <row r="167" spans="4:4" ht="12.75">
      <c r="D167" s="33"/>
    </row>
    <row r="168" spans="4:4" ht="12.75">
      <c r="D168" s="33"/>
    </row>
    <row r="169" spans="4:4" ht="12.75">
      <c r="D169" s="33"/>
    </row>
    <row r="170" spans="4:4" ht="12.75">
      <c r="D170" s="33"/>
    </row>
    <row r="171" spans="4:4" ht="12.75">
      <c r="D171" s="33"/>
    </row>
    <row r="172" spans="4:4" ht="12.75">
      <c r="D172" s="33"/>
    </row>
    <row r="173" spans="4:4" ht="12.75">
      <c r="D173" s="33"/>
    </row>
    <row r="174" spans="4:4" ht="12.75">
      <c r="D174" s="33"/>
    </row>
    <row r="175" spans="4:4" ht="12.75">
      <c r="D175" s="33"/>
    </row>
    <row r="176" spans="4:4" ht="12.75">
      <c r="D176" s="33"/>
    </row>
    <row r="177" spans="4:4" ht="12.75">
      <c r="D177" s="33"/>
    </row>
    <row r="178" spans="4:4" ht="12.75">
      <c r="D178" s="33"/>
    </row>
    <row r="179" spans="4:4" ht="12.75">
      <c r="D179" s="33"/>
    </row>
    <row r="180" spans="4:4" ht="12.75">
      <c r="D180" s="33"/>
    </row>
    <row r="181" spans="4:4" ht="12.75">
      <c r="D181" s="33"/>
    </row>
    <row r="182" spans="4:4" ht="12.75">
      <c r="D182" s="33"/>
    </row>
    <row r="183" spans="4:4" ht="12.75">
      <c r="D183" s="33"/>
    </row>
    <row r="184" spans="4:4" ht="12.75">
      <c r="D184" s="33"/>
    </row>
    <row r="185" spans="4:4" ht="12.75">
      <c r="D185" s="33"/>
    </row>
    <row r="186" spans="4:4" ht="12.75">
      <c r="D186" s="33"/>
    </row>
    <row r="187" spans="4:4" ht="12.75">
      <c r="D187" s="33"/>
    </row>
    <row r="188" spans="4:4" ht="12.75">
      <c r="D188" s="33"/>
    </row>
    <row r="189" spans="4:4" ht="12.75">
      <c r="D189" s="33"/>
    </row>
    <row r="190" spans="4:4" ht="12.75">
      <c r="D190" s="33"/>
    </row>
    <row r="191" spans="4:4" ht="12.75">
      <c r="D191" s="33"/>
    </row>
    <row r="192" spans="4:4" ht="12.75">
      <c r="D192" s="33"/>
    </row>
    <row r="193" spans="4:4" ht="12.75">
      <c r="D193" s="33"/>
    </row>
    <row r="194" spans="4:4" ht="12.75">
      <c r="D194" s="33"/>
    </row>
    <row r="195" spans="4:4" ht="12.75">
      <c r="D195" s="33"/>
    </row>
    <row r="196" spans="4:4" ht="12.75">
      <c r="D196" s="33"/>
    </row>
    <row r="197" spans="4:4" ht="12.75">
      <c r="D197" s="33"/>
    </row>
    <row r="198" spans="4:4" ht="12.75">
      <c r="D198" s="33"/>
    </row>
    <row r="199" spans="4:4" ht="12.75">
      <c r="D199" s="33"/>
    </row>
    <row r="200" spans="4:4" ht="12.75">
      <c r="D200" s="33"/>
    </row>
    <row r="201" spans="4:4" ht="12.75">
      <c r="D201" s="33"/>
    </row>
    <row r="202" spans="4:4" ht="12.75">
      <c r="D202" s="33"/>
    </row>
    <row r="203" spans="4:4" ht="12.75">
      <c r="D203" s="33"/>
    </row>
    <row r="204" spans="4:4" ht="12.75">
      <c r="D204" s="33"/>
    </row>
    <row r="205" spans="4:4" ht="12.75">
      <c r="D205" s="33"/>
    </row>
    <row r="206" spans="4:4" ht="12.75">
      <c r="D206" s="33"/>
    </row>
    <row r="207" spans="4:4" ht="12.75">
      <c r="D207" s="33"/>
    </row>
    <row r="208" spans="4:4" ht="12.75">
      <c r="D208" s="33"/>
    </row>
    <row r="209" spans="4:4" ht="12.75">
      <c r="D209" s="33"/>
    </row>
    <row r="210" spans="4:4" ht="12.75">
      <c r="D210" s="33"/>
    </row>
    <row r="211" spans="4:4" ht="12.75">
      <c r="D211" s="33"/>
    </row>
    <row r="212" spans="4:4" ht="12.75">
      <c r="D212" s="33"/>
    </row>
    <row r="213" spans="4:4" ht="12.75">
      <c r="D213" s="33"/>
    </row>
    <row r="214" spans="4:4" ht="12.75">
      <c r="D214" s="33"/>
    </row>
    <row r="215" spans="4:4" ht="12.75">
      <c r="D215" s="33"/>
    </row>
    <row r="216" spans="4:4" ht="12.75">
      <c r="D216" s="33"/>
    </row>
    <row r="217" spans="4:4" ht="12.75">
      <c r="D217" s="33"/>
    </row>
    <row r="218" spans="4:4" ht="12.75">
      <c r="D218" s="33"/>
    </row>
    <row r="219" spans="4:4" ht="12.75">
      <c r="D219" s="33"/>
    </row>
    <row r="220" spans="4:4" ht="12.75">
      <c r="D220" s="33"/>
    </row>
    <row r="221" spans="4:4" ht="12.75">
      <c r="D221" s="33"/>
    </row>
    <row r="222" spans="4:4" ht="12.75">
      <c r="D222" s="33"/>
    </row>
    <row r="223" spans="4:4" ht="12.75">
      <c r="D223" s="33"/>
    </row>
    <row r="224" spans="4:4" ht="12.75">
      <c r="D224" s="33"/>
    </row>
    <row r="225" spans="4:4" ht="12.75">
      <c r="D225" s="33"/>
    </row>
    <row r="226" spans="4:4" ht="12.75">
      <c r="D226" s="33"/>
    </row>
    <row r="227" spans="4:4" ht="12.75">
      <c r="D227" s="33"/>
    </row>
    <row r="228" spans="4:4" ht="12.75">
      <c r="D228" s="33"/>
    </row>
    <row r="229" spans="4:4" ht="12.75">
      <c r="D229" s="33"/>
    </row>
    <row r="230" spans="4:4" ht="12.75">
      <c r="D230" s="33"/>
    </row>
    <row r="231" spans="4:4" ht="12.75">
      <c r="D231" s="33"/>
    </row>
    <row r="232" spans="4:4" ht="12.75">
      <c r="D232" s="33"/>
    </row>
    <row r="233" spans="4:4" ht="12.75">
      <c r="D233" s="33"/>
    </row>
    <row r="234" spans="4:4" ht="12.75">
      <c r="D234" s="33"/>
    </row>
    <row r="235" spans="4:4" ht="12.75">
      <c r="D235" s="33"/>
    </row>
    <row r="236" spans="4:4" ht="12.75">
      <c r="D236" s="33"/>
    </row>
    <row r="237" spans="4:4" ht="12.75">
      <c r="D237" s="33"/>
    </row>
    <row r="238" spans="4:4" ht="12.75">
      <c r="D238" s="33"/>
    </row>
    <row r="239" spans="4:4" ht="12.75">
      <c r="D239" s="33"/>
    </row>
    <row r="240" spans="4:4" ht="12.75">
      <c r="D240" s="33"/>
    </row>
    <row r="241" spans="4:4" ht="12.75">
      <c r="D241" s="33"/>
    </row>
    <row r="242" spans="4:4" ht="12.75">
      <c r="D242" s="33"/>
    </row>
    <row r="243" spans="4:4" ht="12.75">
      <c r="D243" s="33"/>
    </row>
    <row r="244" spans="4:4" ht="12.75">
      <c r="D244" s="33"/>
    </row>
    <row r="245" spans="4:4" ht="12.75">
      <c r="D245" s="33"/>
    </row>
    <row r="246" spans="4:4" ht="12.75">
      <c r="D246" s="33"/>
    </row>
    <row r="247" spans="4:4" ht="12.75">
      <c r="D247" s="33"/>
    </row>
    <row r="248" spans="4:4" ht="12.75">
      <c r="D248" s="33"/>
    </row>
    <row r="249" spans="4:4" ht="12.75">
      <c r="D249" s="33"/>
    </row>
    <row r="250" spans="4:4" ht="12.75">
      <c r="D250" s="33"/>
    </row>
    <row r="251" spans="4:4" ht="12.75">
      <c r="D251" s="33"/>
    </row>
    <row r="252" spans="4:4" ht="12.75">
      <c r="D252" s="33"/>
    </row>
    <row r="253" spans="4:4" ht="12.75">
      <c r="D253" s="33"/>
    </row>
    <row r="254" spans="4:4" ht="12.75">
      <c r="D254" s="33"/>
    </row>
    <row r="255" spans="4:4" ht="12.75">
      <c r="D255" s="33"/>
    </row>
    <row r="256" spans="4:4" ht="12.75">
      <c r="D256" s="33"/>
    </row>
    <row r="257" spans="4:4" ht="12.75">
      <c r="D257" s="33"/>
    </row>
    <row r="258" spans="4:4" ht="12.75">
      <c r="D258" s="33"/>
    </row>
    <row r="259" spans="4:4" ht="12.75">
      <c r="D259" s="33"/>
    </row>
    <row r="260" spans="4:4" ht="12.75">
      <c r="D260" s="33"/>
    </row>
    <row r="261" spans="4:4" ht="12.75">
      <c r="D261" s="33"/>
    </row>
    <row r="262" spans="4:4" ht="12.75">
      <c r="D262" s="33"/>
    </row>
    <row r="263" spans="4:4" ht="12.75">
      <c r="D263" s="33"/>
    </row>
    <row r="264" spans="4:4" ht="12.75">
      <c r="D264" s="33"/>
    </row>
    <row r="265" spans="4:4" ht="12.75">
      <c r="D265" s="33"/>
    </row>
    <row r="266" spans="4:4" ht="12.75">
      <c r="D266" s="33"/>
    </row>
    <row r="267" spans="4:4" ht="12.75">
      <c r="D267" s="33"/>
    </row>
    <row r="268" spans="4:4" ht="12.75">
      <c r="D268" s="33"/>
    </row>
    <row r="269" spans="4:4" ht="12.75">
      <c r="D269" s="33"/>
    </row>
    <row r="270" spans="4:4" ht="12.75">
      <c r="D270" s="33"/>
    </row>
    <row r="271" spans="4:4" ht="12.75">
      <c r="D271" s="33"/>
    </row>
    <row r="272" spans="4:4" ht="12.75">
      <c r="D272" s="33"/>
    </row>
    <row r="273" spans="4:4" ht="12.75">
      <c r="D273" s="33"/>
    </row>
    <row r="274" spans="4:4" ht="12.75">
      <c r="D274" s="33"/>
    </row>
    <row r="275" spans="4:4" ht="12.75">
      <c r="D275" s="33"/>
    </row>
    <row r="276" spans="4:4" ht="12.75">
      <c r="D276" s="33"/>
    </row>
    <row r="277" spans="4:4" ht="12.75">
      <c r="D277" s="33"/>
    </row>
    <row r="278" spans="4:4" ht="12.75">
      <c r="D278" s="33"/>
    </row>
    <row r="279" spans="4:4" ht="12.75">
      <c r="D279" s="33"/>
    </row>
    <row r="280" spans="4:4" ht="12.75">
      <c r="D280" s="33"/>
    </row>
    <row r="281" spans="4:4" ht="12.75">
      <c r="D281" s="33"/>
    </row>
    <row r="282" spans="4:4" ht="12.75">
      <c r="D282" s="33"/>
    </row>
    <row r="283" spans="4:4" ht="12.75">
      <c r="D283" s="33"/>
    </row>
    <row r="284" spans="4:4" ht="12.75">
      <c r="D284" s="33"/>
    </row>
    <row r="285" spans="4:4" ht="12.75">
      <c r="D285" s="33"/>
    </row>
    <row r="286" spans="4:4" ht="12.75">
      <c r="D286" s="33"/>
    </row>
    <row r="287" spans="4:4" ht="12.75">
      <c r="D287" s="33"/>
    </row>
    <row r="288" spans="4:4" ht="12.75">
      <c r="D288" s="33"/>
    </row>
    <row r="289" spans="4:4" ht="12.75">
      <c r="D289" s="33"/>
    </row>
    <row r="290" spans="4:4" ht="12.75">
      <c r="D290" s="33"/>
    </row>
    <row r="291" spans="4:4" ht="12.75">
      <c r="D291" s="33"/>
    </row>
    <row r="292" spans="4:4" ht="12.75">
      <c r="D292" s="33"/>
    </row>
    <row r="293" spans="4:4" ht="12.75">
      <c r="D293" s="33"/>
    </row>
    <row r="294" spans="4:4" ht="12.75">
      <c r="D294" s="33"/>
    </row>
    <row r="295" spans="4:4" ht="12.75">
      <c r="D295" s="33"/>
    </row>
    <row r="296" spans="4:4" ht="12.75">
      <c r="D296" s="33"/>
    </row>
    <row r="297" spans="4:4" ht="12.75">
      <c r="D297" s="33"/>
    </row>
    <row r="298" spans="4:4" ht="12.75">
      <c r="D298" s="33"/>
    </row>
    <row r="299" spans="4:4" ht="12.75">
      <c r="D299" s="33"/>
    </row>
    <row r="300" spans="4:4" ht="12.75">
      <c r="D300" s="33"/>
    </row>
    <row r="301" spans="4:4" ht="12.75">
      <c r="D301" s="33"/>
    </row>
    <row r="302" spans="4:4" ht="12.75">
      <c r="D302" s="33"/>
    </row>
    <row r="303" spans="4:4" ht="12.75">
      <c r="D303" s="33"/>
    </row>
    <row r="304" spans="4:4" ht="12.75">
      <c r="D304" s="33"/>
    </row>
    <row r="305" spans="4:4" ht="12.75">
      <c r="D305" s="33"/>
    </row>
    <row r="306" spans="4:4" ht="12.75">
      <c r="D306" s="33"/>
    </row>
    <row r="307" spans="4:4" ht="12.75">
      <c r="D307" s="33"/>
    </row>
    <row r="308" spans="4:4" ht="12.75">
      <c r="D308" s="33"/>
    </row>
    <row r="309" spans="4:4" ht="12.75">
      <c r="D309" s="33"/>
    </row>
    <row r="310" spans="4:4" ht="12.75">
      <c r="D310" s="33"/>
    </row>
    <row r="311" spans="4:4" ht="12.75">
      <c r="D311" s="33"/>
    </row>
    <row r="312" spans="4:4" ht="12.75">
      <c r="D312" s="33"/>
    </row>
    <row r="313" spans="4:4" ht="12.75">
      <c r="D313" s="33"/>
    </row>
    <row r="314" spans="4:4" ht="12.75">
      <c r="D314" s="33"/>
    </row>
    <row r="315" spans="4:4" ht="12.75">
      <c r="D315" s="33"/>
    </row>
    <row r="316" spans="4:4" ht="12.75">
      <c r="D316" s="33"/>
    </row>
    <row r="317" spans="4:4" ht="12.75">
      <c r="D317" s="33"/>
    </row>
    <row r="318" spans="4:4" ht="12.75">
      <c r="D318" s="33"/>
    </row>
    <row r="319" spans="4:4" ht="12.75">
      <c r="D319" s="33"/>
    </row>
    <row r="320" spans="4:4" ht="12.75">
      <c r="D320" s="33"/>
    </row>
    <row r="321" spans="4:4" ht="12.75">
      <c r="D321" s="33"/>
    </row>
    <row r="322" spans="4:4" ht="12.75">
      <c r="D322" s="33"/>
    </row>
    <row r="323" spans="4:4" ht="12.75">
      <c r="D323" s="33"/>
    </row>
    <row r="324" spans="4:4" ht="12.75">
      <c r="D324" s="33"/>
    </row>
    <row r="325" spans="4:4" ht="12.75">
      <c r="D325" s="33"/>
    </row>
    <row r="326" spans="4:4" ht="12.75">
      <c r="D326" s="33"/>
    </row>
    <row r="327" spans="4:4" ht="12.75">
      <c r="D327" s="33"/>
    </row>
    <row r="328" spans="4:4" ht="12.75">
      <c r="D328" s="33"/>
    </row>
    <row r="329" spans="4:4" ht="12.75">
      <c r="D329" s="33"/>
    </row>
    <row r="330" spans="4:4" ht="12.75">
      <c r="D330" s="33"/>
    </row>
    <row r="331" spans="4:4" ht="12.75">
      <c r="D331" s="33"/>
    </row>
    <row r="332" spans="4:4" ht="12.75">
      <c r="D332" s="33"/>
    </row>
    <row r="333" spans="4:4" ht="12.75">
      <c r="D333" s="33"/>
    </row>
    <row r="334" spans="4:4" ht="12.75">
      <c r="D334" s="33"/>
    </row>
    <row r="335" spans="4:4" ht="12.75">
      <c r="D335" s="33"/>
    </row>
    <row r="336" spans="4:4" ht="12.75">
      <c r="D336" s="33"/>
    </row>
    <row r="337" spans="4:4" ht="12.75">
      <c r="D337" s="33"/>
    </row>
    <row r="338" spans="4:4" ht="12.75">
      <c r="D338" s="33"/>
    </row>
    <row r="339" spans="4:4" ht="12.75">
      <c r="D339" s="33"/>
    </row>
    <row r="340" spans="4:4" ht="12.75">
      <c r="D340" s="33"/>
    </row>
    <row r="341" spans="4:4" ht="12.75">
      <c r="D341" s="33"/>
    </row>
    <row r="342" spans="4:4" ht="12.75">
      <c r="D342" s="33"/>
    </row>
    <row r="343" spans="4:4" ht="12.75">
      <c r="D343" s="33"/>
    </row>
    <row r="344" spans="4:4" ht="12.75">
      <c r="D344" s="33"/>
    </row>
    <row r="345" spans="4:4" ht="12.75">
      <c r="D345" s="33"/>
    </row>
    <row r="346" spans="4:4" ht="12.75">
      <c r="D346" s="33"/>
    </row>
    <row r="347" spans="4:4" ht="12.75">
      <c r="D347" s="33"/>
    </row>
    <row r="348" spans="4:4" ht="12.75">
      <c r="D348" s="33"/>
    </row>
    <row r="349" spans="4:4" ht="12.75">
      <c r="D349" s="33"/>
    </row>
    <row r="350" spans="4:4" ht="12.75">
      <c r="D350" s="33"/>
    </row>
    <row r="351" spans="4:4" ht="12.75">
      <c r="D351" s="33"/>
    </row>
    <row r="352" spans="4:4" ht="12.75">
      <c r="D352" s="33"/>
    </row>
    <row r="353" spans="4:4" ht="12.75">
      <c r="D353" s="33"/>
    </row>
    <row r="354" spans="4:4" ht="12.75">
      <c r="D354" s="33"/>
    </row>
    <row r="355" spans="4:4" ht="12.75">
      <c r="D355" s="33"/>
    </row>
    <row r="356" spans="4:4" ht="12.75">
      <c r="D356" s="33"/>
    </row>
    <row r="357" spans="4:4" ht="12.75">
      <c r="D357" s="33"/>
    </row>
    <row r="358" spans="4:4" ht="12.75">
      <c r="D358" s="33"/>
    </row>
    <row r="359" spans="4:4" ht="12.75">
      <c r="D359" s="33"/>
    </row>
    <row r="360" spans="4:4" ht="12.75">
      <c r="D360" s="33"/>
    </row>
    <row r="361" spans="4:4" ht="12.75">
      <c r="D361" s="33"/>
    </row>
    <row r="362" spans="4:4" ht="12.75">
      <c r="D362" s="33"/>
    </row>
    <row r="363" spans="4:4" ht="12.75">
      <c r="D363" s="33"/>
    </row>
    <row r="364" spans="4:4" ht="12.75">
      <c r="D364" s="33"/>
    </row>
    <row r="365" spans="4:4" ht="12.75">
      <c r="D365" s="33"/>
    </row>
    <row r="366" spans="4:4" ht="12.75">
      <c r="D366" s="33"/>
    </row>
    <row r="367" spans="4:4" ht="12.75">
      <c r="D367" s="33"/>
    </row>
    <row r="368" spans="4:4" ht="12.75">
      <c r="D368" s="33"/>
    </row>
    <row r="369" spans="4:4" ht="12.75">
      <c r="D369" s="33"/>
    </row>
    <row r="370" spans="4:4" ht="12.75">
      <c r="D370" s="33"/>
    </row>
    <row r="371" spans="4:4" ht="12.75">
      <c r="D371" s="33"/>
    </row>
    <row r="372" spans="4:4" ht="12.75">
      <c r="D372" s="33"/>
    </row>
    <row r="373" spans="4:4" ht="12.75">
      <c r="D373" s="33"/>
    </row>
    <row r="374" spans="4:4" ht="12.75">
      <c r="D374" s="33"/>
    </row>
    <row r="375" spans="4:4" ht="12.75">
      <c r="D375" s="33"/>
    </row>
    <row r="376" spans="4:4" ht="12.75">
      <c r="D376" s="33"/>
    </row>
    <row r="377" spans="4:4" ht="12.75">
      <c r="D377" s="33"/>
    </row>
    <row r="378" spans="4:4" ht="12.75">
      <c r="D378" s="33"/>
    </row>
    <row r="379" spans="4:4" ht="12.75">
      <c r="D379" s="33"/>
    </row>
    <row r="380" spans="4:4" ht="12.75">
      <c r="D380" s="33"/>
    </row>
    <row r="381" spans="4:4" ht="12.75">
      <c r="D381" s="33"/>
    </row>
    <row r="382" spans="4:4" ht="12.75">
      <c r="D382" s="33"/>
    </row>
    <row r="383" spans="4:4" ht="12.75">
      <c r="D383" s="33"/>
    </row>
    <row r="384" spans="4:4" ht="12.75">
      <c r="D384" s="33"/>
    </row>
    <row r="385" spans="4:4" ht="12.75">
      <c r="D385" s="33"/>
    </row>
    <row r="386" spans="4:4" ht="12.75">
      <c r="D386" s="33"/>
    </row>
    <row r="387" spans="4:4" ht="12.75">
      <c r="D387" s="33"/>
    </row>
    <row r="388" spans="4:4" ht="12.75">
      <c r="D388" s="33"/>
    </row>
    <row r="389" spans="4:4" ht="12.75">
      <c r="D389" s="33"/>
    </row>
    <row r="390" spans="4:4" ht="12.75">
      <c r="D390" s="33"/>
    </row>
    <row r="391" spans="4:4" ht="12.75">
      <c r="D391" s="33"/>
    </row>
    <row r="392" spans="4:4" ht="12.75">
      <c r="D392" s="33"/>
    </row>
    <row r="393" spans="4:4" ht="12.75">
      <c r="D393" s="33"/>
    </row>
    <row r="394" spans="4:4" ht="12.75">
      <c r="D394" s="33"/>
    </row>
    <row r="395" spans="4:4" ht="12.75">
      <c r="D395" s="33"/>
    </row>
    <row r="396" spans="4:4" ht="12.75">
      <c r="D396" s="33"/>
    </row>
    <row r="397" spans="4:4" ht="12.75">
      <c r="D397" s="33"/>
    </row>
    <row r="398" spans="4:4" ht="12.75">
      <c r="D398" s="33"/>
    </row>
    <row r="399" spans="4:4" ht="12.75">
      <c r="D399" s="33"/>
    </row>
    <row r="400" spans="4:4" ht="12.75">
      <c r="D400" s="33"/>
    </row>
    <row r="401" spans="4:4" ht="12.75">
      <c r="D401" s="33"/>
    </row>
    <row r="402" spans="4:4" ht="12.75">
      <c r="D402" s="33"/>
    </row>
    <row r="403" spans="4:4" ht="12.75">
      <c r="D403" s="33"/>
    </row>
    <row r="404" spans="4:4" ht="12.75">
      <c r="D404" s="33"/>
    </row>
    <row r="405" spans="4:4" ht="12.75">
      <c r="D405" s="33"/>
    </row>
    <row r="406" spans="4:4" ht="12.75">
      <c r="D406" s="33"/>
    </row>
    <row r="407" spans="4:4" ht="12.75">
      <c r="D407" s="33"/>
    </row>
    <row r="408" spans="4:4" ht="12.75">
      <c r="D408" s="33"/>
    </row>
    <row r="409" spans="4:4" ht="12.75">
      <c r="D409" s="33"/>
    </row>
    <row r="410" spans="4:4" ht="12.75">
      <c r="D410" s="33"/>
    </row>
    <row r="411" spans="4:4" ht="12.75">
      <c r="D411" s="33"/>
    </row>
    <row r="412" spans="4:4" ht="12.75">
      <c r="D412" s="33"/>
    </row>
    <row r="413" spans="4:4" ht="12.75">
      <c r="D413" s="33"/>
    </row>
    <row r="414" spans="4:4" ht="12.75">
      <c r="D414" s="33"/>
    </row>
    <row r="415" spans="4:4" ht="12.75">
      <c r="D415" s="33"/>
    </row>
    <row r="416" spans="4:4" ht="12.75">
      <c r="D416" s="33"/>
    </row>
    <row r="417" spans="4:4" ht="12.75">
      <c r="D417" s="33"/>
    </row>
    <row r="418" spans="4:4" ht="12.75">
      <c r="D418" s="33"/>
    </row>
    <row r="419" spans="4:4" ht="12.75">
      <c r="D419" s="33"/>
    </row>
    <row r="420" spans="4:4" ht="12.75">
      <c r="D420" s="33"/>
    </row>
    <row r="421" spans="4:4" ht="12.75">
      <c r="D421" s="33"/>
    </row>
    <row r="422" spans="4:4" ht="12.75">
      <c r="D422" s="33"/>
    </row>
    <row r="423" spans="4:4" ht="12.75">
      <c r="D423" s="33"/>
    </row>
    <row r="424" spans="4:4" ht="12.75">
      <c r="D424" s="33"/>
    </row>
    <row r="425" spans="4:4" ht="12.75">
      <c r="D425" s="33"/>
    </row>
    <row r="426" spans="4:4" ht="12.75">
      <c r="D426" s="33"/>
    </row>
    <row r="427" spans="4:4" ht="12.75">
      <c r="D427" s="33"/>
    </row>
    <row r="428" spans="4:4" ht="12.75">
      <c r="D428" s="33"/>
    </row>
    <row r="429" spans="4:4" ht="12.75">
      <c r="D429" s="33"/>
    </row>
    <row r="430" spans="4:4" ht="12.75">
      <c r="D430" s="33"/>
    </row>
    <row r="431" spans="4:4" ht="12.75">
      <c r="D431" s="33"/>
    </row>
    <row r="432" spans="4:4" ht="12.75">
      <c r="D432" s="33"/>
    </row>
    <row r="433" spans="4:4" ht="12.75">
      <c r="D433" s="33"/>
    </row>
    <row r="434" spans="4:4" ht="12.75">
      <c r="D434" s="33"/>
    </row>
    <row r="435" spans="4:4" ht="12.75">
      <c r="D435" s="33"/>
    </row>
    <row r="436" spans="4:4" ht="12.75">
      <c r="D436" s="33"/>
    </row>
    <row r="437" spans="4:4" ht="12.75">
      <c r="D437" s="33"/>
    </row>
    <row r="438" spans="4:4" ht="12.75">
      <c r="D438" s="33"/>
    </row>
    <row r="439" spans="4:4" ht="12.75">
      <c r="D439" s="33"/>
    </row>
    <row r="440" spans="4:4" ht="12.75">
      <c r="D440" s="33"/>
    </row>
    <row r="441" spans="4:4" ht="12.75">
      <c r="D441" s="33"/>
    </row>
    <row r="442" spans="4:4" ht="12.75">
      <c r="D442" s="33"/>
    </row>
    <row r="443" spans="4:4" ht="12.75">
      <c r="D443" s="33"/>
    </row>
    <row r="444" spans="4:4" ht="12.75">
      <c r="D444" s="33"/>
    </row>
    <row r="445" spans="4:4" ht="12.75">
      <c r="D445" s="33"/>
    </row>
    <row r="446" spans="4:4" ht="12.75">
      <c r="D446" s="33"/>
    </row>
    <row r="447" spans="4:4" ht="12.75">
      <c r="D447" s="33"/>
    </row>
    <row r="448" spans="4:4" ht="12.75">
      <c r="D448" s="33"/>
    </row>
    <row r="449" spans="4:4" ht="12.75">
      <c r="D449" s="33"/>
    </row>
    <row r="450" spans="4:4" ht="12.75">
      <c r="D450" s="33"/>
    </row>
    <row r="451" spans="4:4" ht="12.75">
      <c r="D451" s="33"/>
    </row>
    <row r="452" spans="4:4" ht="12.75">
      <c r="D452" s="33"/>
    </row>
    <row r="453" spans="4:4" ht="12.75">
      <c r="D453" s="33"/>
    </row>
    <row r="454" spans="4:4" ht="12.75">
      <c r="D454" s="33"/>
    </row>
    <row r="455" spans="4:4" ht="12.75">
      <c r="D455" s="33"/>
    </row>
    <row r="456" spans="4:4" ht="12.75">
      <c r="D456" s="33"/>
    </row>
    <row r="457" spans="4:4" ht="12.75">
      <c r="D457" s="33"/>
    </row>
    <row r="458" spans="4:4" ht="12.75">
      <c r="D458" s="33"/>
    </row>
    <row r="459" spans="4:4" ht="12.75">
      <c r="D459" s="33"/>
    </row>
    <row r="460" spans="4:4" ht="12.75">
      <c r="D460" s="33"/>
    </row>
    <row r="461" spans="4:4" ht="12.75">
      <c r="D461" s="33"/>
    </row>
    <row r="462" spans="4:4" ht="12.75">
      <c r="D462" s="33"/>
    </row>
    <row r="463" spans="4:4" ht="12.75">
      <c r="D463" s="33"/>
    </row>
    <row r="464" spans="4:4" ht="12.75">
      <c r="D464" s="33"/>
    </row>
    <row r="465" spans="4:4" ht="12.75">
      <c r="D465" s="33"/>
    </row>
    <row r="466" spans="4:4" ht="12.75">
      <c r="D466" s="33"/>
    </row>
    <row r="467" spans="4:4" ht="12.75">
      <c r="D467" s="33"/>
    </row>
    <row r="468" spans="4:4" ht="12.75">
      <c r="D468" s="33"/>
    </row>
    <row r="469" spans="4:4" ht="12.75">
      <c r="D469" s="33"/>
    </row>
    <row r="470" spans="4:4" ht="12.75">
      <c r="D470" s="33"/>
    </row>
    <row r="471" spans="4:4" ht="12.75">
      <c r="D471" s="33"/>
    </row>
    <row r="472" spans="4:4" ht="12.75">
      <c r="D472" s="33"/>
    </row>
    <row r="473" spans="4:4" ht="12.75">
      <c r="D473" s="33"/>
    </row>
    <row r="474" spans="4:4" ht="12.75">
      <c r="D474" s="33"/>
    </row>
    <row r="475" spans="4:4" ht="12.75">
      <c r="D475" s="33"/>
    </row>
    <row r="476" spans="4:4" ht="12.75">
      <c r="D476" s="33"/>
    </row>
    <row r="477" spans="4:4" ht="12.75">
      <c r="D477" s="33"/>
    </row>
    <row r="478" spans="4:4" ht="12.75">
      <c r="D478" s="33"/>
    </row>
    <row r="479" spans="4:4" ht="12.75">
      <c r="D479" s="33"/>
    </row>
    <row r="480" spans="4:4" ht="12.75">
      <c r="D480" s="33"/>
    </row>
    <row r="481" spans="4:4" ht="12.75">
      <c r="D481" s="33"/>
    </row>
    <row r="482" spans="4:4" ht="12.75">
      <c r="D482" s="33"/>
    </row>
    <row r="483" spans="4:4" ht="12.75">
      <c r="D483" s="33"/>
    </row>
    <row r="484" spans="4:4" ht="12.75">
      <c r="D484" s="33"/>
    </row>
    <row r="485" spans="4:4" ht="12.75">
      <c r="D485" s="33"/>
    </row>
    <row r="486" spans="4:4" ht="12.75">
      <c r="D486" s="33"/>
    </row>
    <row r="487" spans="4:4" ht="12.75">
      <c r="D487" s="33"/>
    </row>
    <row r="488" spans="4:4" ht="12.75">
      <c r="D488" s="33"/>
    </row>
    <row r="489" spans="4:4" ht="12.75">
      <c r="D489" s="33"/>
    </row>
    <row r="490" spans="4:4" ht="12.75">
      <c r="D490" s="33"/>
    </row>
    <row r="491" spans="4:4" ht="12.75">
      <c r="D491" s="33"/>
    </row>
    <row r="492" spans="4:4" ht="12.75">
      <c r="D492" s="33"/>
    </row>
    <row r="493" spans="4:4" ht="12.75">
      <c r="D493" s="33"/>
    </row>
    <row r="494" spans="4:4" ht="12.75">
      <c r="D494" s="33"/>
    </row>
    <row r="495" spans="4:4" ht="12.75">
      <c r="D495" s="33"/>
    </row>
    <row r="496" spans="4:4" ht="12.75">
      <c r="D496" s="33"/>
    </row>
    <row r="497" spans="4:4" ht="12.75">
      <c r="D497" s="33"/>
    </row>
    <row r="498" spans="4:4" ht="12.75">
      <c r="D498" s="33"/>
    </row>
    <row r="499" spans="4:4" ht="12.75">
      <c r="D499" s="33"/>
    </row>
    <row r="500" spans="4:4" ht="12.75">
      <c r="D500" s="33"/>
    </row>
    <row r="501" spans="4:4" ht="12.75">
      <c r="D501" s="33"/>
    </row>
    <row r="502" spans="4:4" ht="12.75">
      <c r="D502" s="33"/>
    </row>
    <row r="503" spans="4:4" ht="12.75">
      <c r="D503" s="33"/>
    </row>
    <row r="504" spans="4:4" ht="12.75">
      <c r="D504" s="33"/>
    </row>
    <row r="505" spans="4:4" ht="12.75">
      <c r="D505" s="33"/>
    </row>
    <row r="506" spans="4:4" ht="12.75">
      <c r="D506" s="33"/>
    </row>
    <row r="507" spans="4:4" ht="12.75">
      <c r="D507" s="33"/>
    </row>
    <row r="508" spans="4:4" ht="12.75">
      <c r="D508" s="33"/>
    </row>
    <row r="509" spans="4:4" ht="12.75">
      <c r="D509" s="33"/>
    </row>
    <row r="510" spans="4:4" ht="12.75">
      <c r="D510" s="33"/>
    </row>
    <row r="511" spans="4:4" ht="12.75">
      <c r="D511" s="33"/>
    </row>
    <row r="512" spans="4:4" ht="12.75">
      <c r="D512" s="33"/>
    </row>
    <row r="513" spans="4:4" ht="12.75">
      <c r="D513" s="33"/>
    </row>
    <row r="514" spans="4:4" ht="12.75">
      <c r="D514" s="33"/>
    </row>
    <row r="515" spans="4:4" ht="12.75">
      <c r="D515" s="33"/>
    </row>
    <row r="516" spans="4:4" ht="12.75">
      <c r="D516" s="33"/>
    </row>
    <row r="517" spans="4:4" ht="12.75">
      <c r="D517" s="33"/>
    </row>
    <row r="518" spans="4:4" ht="12.75">
      <c r="D518" s="33"/>
    </row>
    <row r="519" spans="4:4" ht="12.75">
      <c r="D519" s="33"/>
    </row>
    <row r="520" spans="4:4" ht="12.75">
      <c r="D520" s="33"/>
    </row>
    <row r="521" spans="4:4" ht="12.75">
      <c r="D521" s="33"/>
    </row>
    <row r="522" spans="4:4" ht="12.75">
      <c r="D522" s="33"/>
    </row>
    <row r="523" spans="4:4" ht="12.75">
      <c r="D523" s="33"/>
    </row>
    <row r="524" spans="4:4" ht="12.75">
      <c r="D524" s="33"/>
    </row>
    <row r="525" spans="4:4" ht="12.75">
      <c r="D525" s="33"/>
    </row>
    <row r="526" spans="4:4" ht="12.75">
      <c r="D526" s="33"/>
    </row>
    <row r="527" spans="4:4" ht="12.75">
      <c r="D527" s="33"/>
    </row>
    <row r="528" spans="4:4" ht="12.75">
      <c r="D528" s="33"/>
    </row>
    <row r="529" spans="4:4" ht="12.75">
      <c r="D529" s="33"/>
    </row>
    <row r="530" spans="4:4" ht="12.75">
      <c r="D530" s="33"/>
    </row>
    <row r="531" spans="4:4" ht="12.75">
      <c r="D531" s="33"/>
    </row>
    <row r="532" spans="4:4" ht="12.75">
      <c r="D532" s="33"/>
    </row>
    <row r="533" spans="4:4" ht="12.75">
      <c r="D533" s="33"/>
    </row>
    <row r="534" spans="4:4" ht="12.75">
      <c r="D534" s="33"/>
    </row>
    <row r="535" spans="4:4" ht="12.75">
      <c r="D535" s="33"/>
    </row>
    <row r="536" spans="4:4" ht="12.75">
      <c r="D536" s="33"/>
    </row>
    <row r="537" spans="4:4" ht="12.75">
      <c r="D537" s="33"/>
    </row>
    <row r="538" spans="4:4" ht="12.75">
      <c r="D538" s="33"/>
    </row>
    <row r="539" spans="4:4" ht="12.75">
      <c r="D539" s="33"/>
    </row>
    <row r="540" spans="4:4" ht="12.75">
      <c r="D540" s="33"/>
    </row>
    <row r="541" spans="4:4" ht="12.75">
      <c r="D541" s="33"/>
    </row>
    <row r="542" spans="4:4" ht="12.75">
      <c r="D542" s="33"/>
    </row>
    <row r="543" spans="4:4" ht="12.75">
      <c r="D543" s="33"/>
    </row>
    <row r="544" spans="4:4" ht="12.75">
      <c r="D544" s="33"/>
    </row>
    <row r="545" spans="4:4" ht="12.75">
      <c r="D545" s="33"/>
    </row>
    <row r="546" spans="4:4" ht="12.75">
      <c r="D546" s="33"/>
    </row>
    <row r="547" spans="4:4" ht="12.75">
      <c r="D547" s="33"/>
    </row>
    <row r="548" spans="4:4" ht="12.75">
      <c r="D548" s="33"/>
    </row>
    <row r="549" spans="4:4" ht="12.75">
      <c r="D549" s="33"/>
    </row>
    <row r="550" spans="4:4" ht="12.75">
      <c r="D550" s="33"/>
    </row>
    <row r="551" spans="4:4" ht="12.75">
      <c r="D551" s="33"/>
    </row>
    <row r="552" spans="4:4" ht="12.75">
      <c r="D552" s="33"/>
    </row>
    <row r="553" spans="4:4" ht="12.75">
      <c r="D553" s="33"/>
    </row>
    <row r="554" spans="4:4" ht="12.75">
      <c r="D554" s="33"/>
    </row>
    <row r="555" spans="4:4" ht="12.75">
      <c r="D555" s="33"/>
    </row>
    <row r="556" spans="4:4" ht="12.75">
      <c r="D556" s="33"/>
    </row>
    <row r="557" spans="4:4" ht="12.75">
      <c r="D557" s="33"/>
    </row>
    <row r="558" spans="4:4" ht="12.75">
      <c r="D558" s="33"/>
    </row>
    <row r="559" spans="4:4" ht="12.75">
      <c r="D559" s="33"/>
    </row>
    <row r="560" spans="4:4" ht="12.75">
      <c r="D560" s="33"/>
    </row>
    <row r="561" spans="4:4" ht="12.75">
      <c r="D561" s="33"/>
    </row>
    <row r="562" spans="4:4" ht="12.75">
      <c r="D562" s="33"/>
    </row>
    <row r="563" spans="4:4" ht="12.75">
      <c r="D563" s="33"/>
    </row>
    <row r="564" spans="4:4" ht="12.75">
      <c r="D564" s="33"/>
    </row>
    <row r="565" spans="4:4" ht="12.75">
      <c r="D565" s="33"/>
    </row>
    <row r="566" spans="4:4" ht="12.75">
      <c r="D566" s="33"/>
    </row>
    <row r="567" spans="4:4" ht="12.75">
      <c r="D567" s="33"/>
    </row>
    <row r="568" spans="4:4" ht="12.75">
      <c r="D568" s="33"/>
    </row>
    <row r="569" spans="4:4" ht="12.75">
      <c r="D569" s="33"/>
    </row>
    <row r="570" spans="4:4" ht="12.75">
      <c r="D570" s="33"/>
    </row>
    <row r="571" spans="4:4" ht="12.75">
      <c r="D571" s="33"/>
    </row>
    <row r="572" spans="4:4" ht="12.75">
      <c r="D572" s="33"/>
    </row>
    <row r="573" spans="4:4" ht="12.75">
      <c r="D573" s="33"/>
    </row>
    <row r="574" spans="4:4" ht="12.75">
      <c r="D574" s="33"/>
    </row>
    <row r="575" spans="4:4" ht="12.75">
      <c r="D575" s="33"/>
    </row>
    <row r="576" spans="4:4" ht="12.75">
      <c r="D576" s="33"/>
    </row>
    <row r="577" spans="4:4" ht="12.75">
      <c r="D577" s="33"/>
    </row>
    <row r="578" spans="4:4" ht="12.75">
      <c r="D578" s="33"/>
    </row>
    <row r="579" spans="4:4" ht="12.75">
      <c r="D579" s="33"/>
    </row>
    <row r="580" spans="4:4" ht="12.75">
      <c r="D580" s="33"/>
    </row>
    <row r="581" spans="4:4" ht="12.75">
      <c r="D581" s="33"/>
    </row>
    <row r="582" spans="4:4" ht="12.75">
      <c r="D582" s="33"/>
    </row>
    <row r="583" spans="4:4" ht="12.75">
      <c r="D583" s="33"/>
    </row>
    <row r="584" spans="4:4" ht="12.75">
      <c r="D584" s="33"/>
    </row>
    <row r="585" spans="4:4" ht="12.75">
      <c r="D585" s="33"/>
    </row>
    <row r="586" spans="4:4" ht="12.75">
      <c r="D586" s="33"/>
    </row>
    <row r="587" spans="4:4" ht="12.75">
      <c r="D587" s="33"/>
    </row>
    <row r="588" spans="4:4" ht="12.75">
      <c r="D588" s="33"/>
    </row>
    <row r="589" spans="4:4" ht="12.75">
      <c r="D589" s="33"/>
    </row>
    <row r="590" spans="4:4" ht="12.75">
      <c r="D590" s="33"/>
    </row>
    <row r="591" spans="4:4" ht="12.75">
      <c r="D591" s="33"/>
    </row>
    <row r="592" spans="4:4" ht="12.75">
      <c r="D592" s="33"/>
    </row>
    <row r="593" spans="4:4" ht="12.75">
      <c r="D593" s="33"/>
    </row>
    <row r="594" spans="4:4" ht="12.75">
      <c r="D594" s="33"/>
    </row>
    <row r="595" spans="4:4" ht="12.75">
      <c r="D595" s="33"/>
    </row>
    <row r="596" spans="4:4" ht="12.75">
      <c r="D596" s="33"/>
    </row>
    <row r="597" spans="4:4" ht="12.75">
      <c r="D597" s="33"/>
    </row>
    <row r="598" spans="4:4" ht="12.75">
      <c r="D598" s="33"/>
    </row>
    <row r="599" spans="4:4" ht="12.75">
      <c r="D599" s="33"/>
    </row>
    <row r="600" spans="4:4" ht="12.75">
      <c r="D600" s="33"/>
    </row>
    <row r="601" spans="4:4" ht="12.75">
      <c r="D601" s="33"/>
    </row>
    <row r="602" spans="4:4" ht="12.75">
      <c r="D602" s="33"/>
    </row>
    <row r="603" spans="4:4" ht="12.75">
      <c r="D603" s="33"/>
    </row>
    <row r="604" spans="4:4" ht="12.75">
      <c r="D604" s="33"/>
    </row>
    <row r="605" spans="4:4" ht="12.75">
      <c r="D605" s="33"/>
    </row>
    <row r="606" spans="4:4" ht="12.75">
      <c r="D606" s="33"/>
    </row>
    <row r="607" spans="4:4" ht="12.75">
      <c r="D607" s="33"/>
    </row>
    <row r="608" spans="4:4" ht="12.75">
      <c r="D608" s="33"/>
    </row>
    <row r="609" spans="4:4" ht="12.75">
      <c r="D609" s="33"/>
    </row>
    <row r="610" spans="4:4" ht="12.75">
      <c r="D610" s="33"/>
    </row>
    <row r="611" spans="4:4" ht="12.75">
      <c r="D611" s="33"/>
    </row>
    <row r="612" spans="4:4" ht="12.75">
      <c r="D612" s="33"/>
    </row>
    <row r="613" spans="4:4" ht="12.75">
      <c r="D613" s="33"/>
    </row>
    <row r="614" spans="4:4" ht="12.75">
      <c r="D614" s="33"/>
    </row>
    <row r="615" spans="4:4" ht="12.75">
      <c r="D615" s="33"/>
    </row>
    <row r="616" spans="4:4" ht="12.75">
      <c r="D616" s="33"/>
    </row>
    <row r="617" spans="4:4" ht="12.75">
      <c r="D617" s="33"/>
    </row>
    <row r="618" spans="4:4" ht="12.75">
      <c r="D618" s="33"/>
    </row>
    <row r="619" spans="4:4" ht="12.75">
      <c r="D619" s="33"/>
    </row>
    <row r="620" spans="4:4" ht="12.75">
      <c r="D620" s="33"/>
    </row>
    <row r="621" spans="4:4" ht="12.75">
      <c r="D621" s="33"/>
    </row>
    <row r="622" spans="4:4" ht="12.75">
      <c r="D622" s="33"/>
    </row>
    <row r="623" spans="4:4" ht="12.75">
      <c r="D623" s="33"/>
    </row>
    <row r="624" spans="4:4" ht="12.75">
      <c r="D624" s="33"/>
    </row>
    <row r="625" spans="4:4" ht="12.75">
      <c r="D625" s="33"/>
    </row>
    <row r="626" spans="4:4" ht="12.75">
      <c r="D626" s="33"/>
    </row>
    <row r="627" spans="4:4" ht="12.75">
      <c r="D627" s="33"/>
    </row>
    <row r="628" spans="4:4" ht="12.75">
      <c r="D628" s="33"/>
    </row>
    <row r="629" spans="4:4" ht="12.75">
      <c r="D629" s="33"/>
    </row>
    <row r="630" spans="4:4" ht="12.75">
      <c r="D630" s="33"/>
    </row>
    <row r="631" spans="4:4" ht="12.75">
      <c r="D631" s="33"/>
    </row>
    <row r="632" spans="4:4" ht="12.75">
      <c r="D632" s="33"/>
    </row>
    <row r="633" spans="4:4" ht="12.75">
      <c r="D633" s="33"/>
    </row>
    <row r="634" spans="4:4" ht="12.75">
      <c r="D634" s="33"/>
    </row>
    <row r="635" spans="4:4" ht="12.75">
      <c r="D635" s="33"/>
    </row>
    <row r="636" spans="4:4" ht="12.75">
      <c r="D636" s="33"/>
    </row>
    <row r="637" spans="4:4" ht="12.75">
      <c r="D637" s="33"/>
    </row>
    <row r="638" spans="4:4" ht="12.75">
      <c r="D638" s="33"/>
    </row>
    <row r="639" spans="4:4" ht="12.75">
      <c r="D639" s="33"/>
    </row>
    <row r="640" spans="4:4" ht="12.75">
      <c r="D640" s="33"/>
    </row>
    <row r="641" spans="4:4" ht="12.75">
      <c r="D641" s="33"/>
    </row>
    <row r="642" spans="4:4" ht="12.75">
      <c r="D642" s="33"/>
    </row>
    <row r="643" spans="4:4" ht="12.75">
      <c r="D643" s="33"/>
    </row>
    <row r="644" spans="4:4" ht="12.75">
      <c r="D644" s="33"/>
    </row>
    <row r="645" spans="4:4" ht="12.75">
      <c r="D645" s="33"/>
    </row>
    <row r="646" spans="4:4" ht="12.75">
      <c r="D646" s="33"/>
    </row>
    <row r="647" spans="4:4" ht="12.75">
      <c r="D647" s="33"/>
    </row>
    <row r="648" spans="4:4" ht="12.75">
      <c r="D648" s="33"/>
    </row>
    <row r="649" spans="4:4" ht="12.75">
      <c r="D649" s="33"/>
    </row>
    <row r="650" spans="4:4" ht="12.75">
      <c r="D650" s="33"/>
    </row>
    <row r="651" spans="4:4" ht="12.75">
      <c r="D651" s="33"/>
    </row>
    <row r="652" spans="4:4" ht="12.75">
      <c r="D652" s="33"/>
    </row>
    <row r="653" spans="4:4" ht="12.75">
      <c r="D653" s="33"/>
    </row>
    <row r="654" spans="4:4" ht="12.75">
      <c r="D654" s="33"/>
    </row>
    <row r="655" spans="4:4" ht="12.75">
      <c r="D655" s="33"/>
    </row>
    <row r="656" spans="4:4" ht="12.75">
      <c r="D656" s="33"/>
    </row>
    <row r="657" spans="4:4" ht="12.75">
      <c r="D657" s="33"/>
    </row>
    <row r="658" spans="4:4" ht="12.75">
      <c r="D658" s="33"/>
    </row>
    <row r="659" spans="4:4" ht="12.75">
      <c r="D659" s="33"/>
    </row>
    <row r="660" spans="4:4" ht="12.75">
      <c r="D660" s="33"/>
    </row>
    <row r="661" spans="4:4" ht="12.75">
      <c r="D661" s="33"/>
    </row>
    <row r="662" spans="4:4" ht="12.75">
      <c r="D662" s="33"/>
    </row>
    <row r="663" spans="4:4" ht="12.75">
      <c r="D663" s="33"/>
    </row>
    <row r="664" spans="4:4" ht="12.75">
      <c r="D664" s="33"/>
    </row>
    <row r="665" spans="4:4" ht="12.75">
      <c r="D665" s="33"/>
    </row>
    <row r="666" spans="4:4" ht="12.75">
      <c r="D666" s="33"/>
    </row>
    <row r="667" spans="4:4" ht="12.75">
      <c r="D667" s="33"/>
    </row>
    <row r="668" spans="4:4" ht="12.75">
      <c r="D668" s="33"/>
    </row>
    <row r="669" spans="4:4" ht="12.75">
      <c r="D669" s="33"/>
    </row>
    <row r="670" spans="4:4" ht="12.75">
      <c r="D670" s="33"/>
    </row>
    <row r="671" spans="4:4" ht="12.75">
      <c r="D671" s="33"/>
    </row>
    <row r="672" spans="4:4" ht="12.75">
      <c r="D672" s="33"/>
    </row>
    <row r="673" spans="4:4" ht="12.75">
      <c r="D673" s="33"/>
    </row>
    <row r="674" spans="4:4" ht="12.75">
      <c r="D674" s="33"/>
    </row>
    <row r="675" spans="4:4" ht="12.75">
      <c r="D675" s="33"/>
    </row>
    <row r="676" spans="4:4" ht="12.75">
      <c r="D676" s="33"/>
    </row>
    <row r="677" spans="4:4" ht="12.75">
      <c r="D677" s="33"/>
    </row>
    <row r="678" spans="4:4" ht="12.75">
      <c r="D678" s="33"/>
    </row>
    <row r="679" spans="4:4" ht="12.75">
      <c r="D679" s="33"/>
    </row>
    <row r="680" spans="4:4" ht="12.75">
      <c r="D680" s="33"/>
    </row>
    <row r="681" spans="4:4" ht="12.75">
      <c r="D681" s="33"/>
    </row>
    <row r="682" spans="4:4" ht="12.75">
      <c r="D682" s="33"/>
    </row>
    <row r="683" spans="4:4" ht="12.75">
      <c r="D683" s="33"/>
    </row>
    <row r="684" spans="4:4" ht="12.75">
      <c r="D684" s="33"/>
    </row>
    <row r="685" spans="4:4" ht="12.75">
      <c r="D685" s="33"/>
    </row>
    <row r="686" spans="4:4" ht="12.75">
      <c r="D686" s="33"/>
    </row>
    <row r="687" spans="4:4" ht="12.75">
      <c r="D687" s="33"/>
    </row>
    <row r="688" spans="4:4" ht="12.75">
      <c r="D688" s="33"/>
    </row>
    <row r="689" spans="4:4" ht="12.75">
      <c r="D689" s="33"/>
    </row>
    <row r="690" spans="4:4" ht="12.75">
      <c r="D690" s="33"/>
    </row>
    <row r="691" spans="4:4" ht="12.75">
      <c r="D691" s="33"/>
    </row>
    <row r="692" spans="4:4" ht="12.75">
      <c r="D692" s="33"/>
    </row>
    <row r="693" spans="4:4" ht="12.75">
      <c r="D693" s="33"/>
    </row>
    <row r="694" spans="4:4" ht="12.75">
      <c r="D694" s="33"/>
    </row>
    <row r="695" spans="4:4" ht="12.75">
      <c r="D695" s="33"/>
    </row>
    <row r="696" spans="4:4" ht="12.75">
      <c r="D696" s="33"/>
    </row>
    <row r="697" spans="4:4" ht="12.75">
      <c r="D697" s="33"/>
    </row>
    <row r="698" spans="4:4" ht="12.75">
      <c r="D698" s="33"/>
    </row>
    <row r="699" spans="4:4" ht="12.75">
      <c r="D699" s="33"/>
    </row>
    <row r="700" spans="4:4" ht="12.75">
      <c r="D700" s="33"/>
    </row>
    <row r="701" spans="4:4" ht="12.75">
      <c r="D701" s="33"/>
    </row>
    <row r="702" spans="4:4" ht="12.75">
      <c r="D702" s="33"/>
    </row>
    <row r="703" spans="4:4" ht="12.75">
      <c r="D703" s="33"/>
    </row>
    <row r="704" spans="4:4" ht="12.75">
      <c r="D704" s="33"/>
    </row>
    <row r="705" spans="4:4" ht="12.75">
      <c r="D705" s="33"/>
    </row>
    <row r="706" spans="4:4" ht="12.75">
      <c r="D706" s="33"/>
    </row>
    <row r="707" spans="4:4" ht="12.75">
      <c r="D707" s="33"/>
    </row>
    <row r="708" spans="4:4" ht="12.75">
      <c r="D708" s="33"/>
    </row>
    <row r="709" spans="4:4" ht="12.75">
      <c r="D709" s="33"/>
    </row>
    <row r="710" spans="4:4" ht="12.75">
      <c r="D710" s="33"/>
    </row>
    <row r="711" spans="4:4" ht="12.75">
      <c r="D711" s="33"/>
    </row>
    <row r="712" spans="4:4" ht="12.75">
      <c r="D712" s="33"/>
    </row>
    <row r="713" spans="4:4" ht="12.75">
      <c r="D713" s="33"/>
    </row>
    <row r="714" spans="4:4" ht="12.75">
      <c r="D714" s="33"/>
    </row>
    <row r="715" spans="4:4" ht="12.75">
      <c r="D715" s="33"/>
    </row>
    <row r="716" spans="4:4" ht="12.75">
      <c r="D716" s="33"/>
    </row>
    <row r="717" spans="4:4" ht="12.75">
      <c r="D717" s="33"/>
    </row>
    <row r="718" spans="4:4" ht="12.75">
      <c r="D718" s="33"/>
    </row>
    <row r="719" spans="4:4" ht="12.75">
      <c r="D719" s="33"/>
    </row>
    <row r="720" spans="4:4" ht="12.75">
      <c r="D720" s="33"/>
    </row>
    <row r="721" spans="4:4" ht="12.75">
      <c r="D721" s="33"/>
    </row>
    <row r="722" spans="4:4" ht="12.75">
      <c r="D722" s="33"/>
    </row>
    <row r="723" spans="4:4" ht="12.75">
      <c r="D723" s="33"/>
    </row>
    <row r="724" spans="4:4" ht="12.75">
      <c r="D724" s="33"/>
    </row>
    <row r="725" spans="4:4" ht="12.75">
      <c r="D725" s="33"/>
    </row>
    <row r="726" spans="4:4" ht="12.75">
      <c r="D726" s="33"/>
    </row>
    <row r="727" spans="4:4" ht="12.75">
      <c r="D727" s="33"/>
    </row>
    <row r="728" spans="4:4" ht="12.75">
      <c r="D728" s="33"/>
    </row>
    <row r="729" spans="4:4" ht="12.75">
      <c r="D729" s="33"/>
    </row>
    <row r="730" spans="4:4" ht="12.75">
      <c r="D730" s="33"/>
    </row>
    <row r="731" spans="4:4" ht="12.75">
      <c r="D731" s="33"/>
    </row>
    <row r="732" spans="4:4" ht="12.75">
      <c r="D732" s="33"/>
    </row>
    <row r="733" spans="4:4" ht="12.75">
      <c r="D733" s="33"/>
    </row>
    <row r="734" spans="4:4" ht="12.75">
      <c r="D734" s="33"/>
    </row>
    <row r="735" spans="4:4" ht="12.75">
      <c r="D735" s="33"/>
    </row>
    <row r="736" spans="4:4" ht="12.75">
      <c r="D736" s="33"/>
    </row>
    <row r="737" spans="4:4" ht="12.75">
      <c r="D737" s="33"/>
    </row>
    <row r="738" spans="4:4" ht="12.75">
      <c r="D738" s="33"/>
    </row>
    <row r="739" spans="4:4" ht="12.75">
      <c r="D739" s="33"/>
    </row>
    <row r="740" spans="4:4" ht="12.75">
      <c r="D740" s="33"/>
    </row>
    <row r="741" spans="4:4" ht="12.75">
      <c r="D741" s="33"/>
    </row>
    <row r="742" spans="4:4" ht="12.75">
      <c r="D742" s="33"/>
    </row>
    <row r="743" spans="4:4" ht="12.75">
      <c r="D743" s="33"/>
    </row>
    <row r="744" spans="4:4" ht="12.75">
      <c r="D744" s="33"/>
    </row>
    <row r="745" spans="4:4" ht="12.75">
      <c r="D745" s="33"/>
    </row>
    <row r="746" spans="4:4" ht="12.75">
      <c r="D746" s="33"/>
    </row>
    <row r="747" spans="4:4" ht="12.75">
      <c r="D747" s="33"/>
    </row>
    <row r="748" spans="4:4" ht="12.75">
      <c r="D748" s="33"/>
    </row>
    <row r="749" spans="4:4" ht="12.75">
      <c r="D749" s="33"/>
    </row>
    <row r="750" spans="4:4" ht="12.75">
      <c r="D750" s="33"/>
    </row>
    <row r="751" spans="4:4" ht="12.75">
      <c r="D751" s="33"/>
    </row>
    <row r="752" spans="4:4" ht="12.75">
      <c r="D752" s="33"/>
    </row>
    <row r="753" spans="4:4" ht="12.75">
      <c r="D753" s="33"/>
    </row>
    <row r="754" spans="4:4" ht="12.75">
      <c r="D754" s="33"/>
    </row>
    <row r="755" spans="4:4" ht="12.75">
      <c r="D755" s="33"/>
    </row>
    <row r="756" spans="4:4" ht="12.75">
      <c r="D756" s="33"/>
    </row>
    <row r="757" spans="4:4" ht="12.75">
      <c r="D757" s="33"/>
    </row>
    <row r="758" spans="4:4" ht="12.75">
      <c r="D758" s="33"/>
    </row>
    <row r="759" spans="4:4" ht="12.75">
      <c r="D759" s="33"/>
    </row>
    <row r="760" spans="4:4" ht="12.75">
      <c r="D760" s="33"/>
    </row>
    <row r="761" spans="4:4" ht="12.75">
      <c r="D761" s="33"/>
    </row>
    <row r="762" spans="4:4" ht="12.75">
      <c r="D762" s="33"/>
    </row>
    <row r="763" spans="4:4" ht="12.75">
      <c r="D763" s="33"/>
    </row>
    <row r="764" spans="4:4" ht="12.75">
      <c r="D764" s="33"/>
    </row>
    <row r="765" spans="4:4" ht="12.75">
      <c r="D765" s="33"/>
    </row>
    <row r="766" spans="4:4" ht="12.75">
      <c r="D766" s="33"/>
    </row>
    <row r="767" spans="4:4" ht="12.75">
      <c r="D767" s="33"/>
    </row>
    <row r="768" spans="4:4" ht="12.75">
      <c r="D768" s="33"/>
    </row>
    <row r="769" spans="4:4" ht="12.75">
      <c r="D769" s="33"/>
    </row>
    <row r="770" spans="4:4" ht="12.75">
      <c r="D770" s="33"/>
    </row>
    <row r="771" spans="4:4" ht="12.75">
      <c r="D771" s="33"/>
    </row>
    <row r="772" spans="4:4" ht="12.75">
      <c r="D772" s="33"/>
    </row>
    <row r="773" spans="4:4" ht="12.75">
      <c r="D773" s="33"/>
    </row>
    <row r="774" spans="4:4" ht="12.75">
      <c r="D774" s="33"/>
    </row>
    <row r="775" spans="4:4" ht="12.75">
      <c r="D775" s="33"/>
    </row>
    <row r="776" spans="4:4" ht="12.75">
      <c r="D776" s="33"/>
    </row>
    <row r="777" spans="4:4" ht="12.75">
      <c r="D777" s="33"/>
    </row>
    <row r="778" spans="4:4" ht="12.75">
      <c r="D778" s="33"/>
    </row>
    <row r="779" spans="4:4" ht="12.75">
      <c r="D779" s="33"/>
    </row>
    <row r="780" spans="4:4" ht="12.75">
      <c r="D780" s="33"/>
    </row>
    <row r="781" spans="4:4" ht="12.75">
      <c r="D781" s="33"/>
    </row>
    <row r="782" spans="4:4" ht="12.75">
      <c r="D782" s="33"/>
    </row>
    <row r="783" spans="4:4" ht="12.75">
      <c r="D783" s="33"/>
    </row>
    <row r="784" spans="4:4" ht="12.75">
      <c r="D784" s="33"/>
    </row>
    <row r="785" spans="4:4" ht="12.75">
      <c r="D785" s="33"/>
    </row>
    <row r="786" spans="4:4" ht="12.75">
      <c r="D786" s="33"/>
    </row>
    <row r="787" spans="4:4" ht="12.75">
      <c r="D787" s="33"/>
    </row>
    <row r="788" spans="4:4" ht="12.75">
      <c r="D788" s="33"/>
    </row>
    <row r="789" spans="4:4" ht="12.75">
      <c r="D789" s="33"/>
    </row>
    <row r="790" spans="4:4" ht="12.75">
      <c r="D790" s="33"/>
    </row>
    <row r="791" spans="4:4" ht="12.75">
      <c r="D791" s="33"/>
    </row>
    <row r="792" spans="4:4" ht="12.75">
      <c r="D792" s="33"/>
    </row>
    <row r="793" spans="4:4" ht="12.75">
      <c r="D793" s="33"/>
    </row>
    <row r="794" spans="4:4" ht="12.75">
      <c r="D794" s="33"/>
    </row>
    <row r="795" spans="4:4" ht="12.75">
      <c r="D795" s="33"/>
    </row>
    <row r="796" spans="4:4" ht="12.75">
      <c r="D796" s="33"/>
    </row>
    <row r="797" spans="4:4" ht="12.75">
      <c r="D797" s="33"/>
    </row>
    <row r="798" spans="4:4" ht="12.75">
      <c r="D798" s="33"/>
    </row>
    <row r="799" spans="4:4" ht="12.75">
      <c r="D799" s="33"/>
    </row>
    <row r="800" spans="4:4" ht="12.75">
      <c r="D800" s="33"/>
    </row>
    <row r="801" spans="4:4" ht="12.75">
      <c r="D801" s="33"/>
    </row>
    <row r="802" spans="4:4" ht="12.75">
      <c r="D802" s="33"/>
    </row>
    <row r="803" spans="4:4" ht="12.75">
      <c r="D803" s="33"/>
    </row>
    <row r="804" spans="4:4" ht="12.75">
      <c r="D804" s="33"/>
    </row>
    <row r="805" spans="4:4" ht="12.75">
      <c r="D805" s="33"/>
    </row>
    <row r="806" spans="4:4" ht="12.75">
      <c r="D806" s="33"/>
    </row>
    <row r="807" spans="4:4" ht="12.75">
      <c r="D807" s="33"/>
    </row>
    <row r="808" spans="4:4" ht="12.75">
      <c r="D808" s="33"/>
    </row>
    <row r="809" spans="4:4" ht="12.75">
      <c r="D809" s="33"/>
    </row>
    <row r="810" spans="4:4" ht="12.75">
      <c r="D810" s="33"/>
    </row>
    <row r="811" spans="4:4" ht="12.75">
      <c r="D811" s="33"/>
    </row>
    <row r="812" spans="4:4" ht="12.75">
      <c r="D812" s="33"/>
    </row>
    <row r="813" spans="4:4" ht="12.75">
      <c r="D813" s="33"/>
    </row>
    <row r="814" spans="4:4" ht="12.75">
      <c r="D814" s="33"/>
    </row>
    <row r="815" spans="4:4" ht="12.75">
      <c r="D815" s="33"/>
    </row>
    <row r="816" spans="4:4" ht="12.75">
      <c r="D816" s="33"/>
    </row>
    <row r="817" spans="4:4" ht="12.75">
      <c r="D817" s="33"/>
    </row>
    <row r="818" spans="4:4" ht="12.75">
      <c r="D818" s="33"/>
    </row>
    <row r="819" spans="4:4" ht="12.75">
      <c r="D819" s="33"/>
    </row>
    <row r="820" spans="4:4" ht="12.75">
      <c r="D820" s="33"/>
    </row>
    <row r="821" spans="4:4" ht="12.75">
      <c r="D821" s="33"/>
    </row>
    <row r="822" spans="4:4" ht="12.75">
      <c r="D822" s="33"/>
    </row>
    <row r="823" spans="4:4" ht="12.75">
      <c r="D823" s="33"/>
    </row>
    <row r="824" spans="4:4" ht="12.75">
      <c r="D824" s="33"/>
    </row>
    <row r="825" spans="4:4" ht="12.75">
      <c r="D825" s="33"/>
    </row>
    <row r="826" spans="4:4" ht="12.75">
      <c r="D826" s="33"/>
    </row>
    <row r="827" spans="4:4" ht="12.75">
      <c r="D827" s="33"/>
    </row>
    <row r="828" spans="4:4" ht="12.75">
      <c r="D828" s="33"/>
    </row>
    <row r="829" spans="4:4" ht="12.75">
      <c r="D829" s="33"/>
    </row>
    <row r="830" spans="4:4" ht="12.75">
      <c r="D830" s="33"/>
    </row>
    <row r="831" spans="4:4" ht="12.75">
      <c r="D831" s="33"/>
    </row>
    <row r="832" spans="4:4" ht="12.75">
      <c r="D832" s="33"/>
    </row>
    <row r="833" spans="4:4" ht="12.75">
      <c r="D833" s="33"/>
    </row>
    <row r="834" spans="4:4" ht="12.75">
      <c r="D834" s="33"/>
    </row>
    <row r="835" spans="4:4" ht="12.75">
      <c r="D835" s="33"/>
    </row>
    <row r="836" spans="4:4" ht="12.75">
      <c r="D836" s="33"/>
    </row>
    <row r="837" spans="4:4" ht="12.75">
      <c r="D837" s="33"/>
    </row>
    <row r="838" spans="4:4" ht="12.75">
      <c r="D838" s="33"/>
    </row>
    <row r="839" spans="4:4" ht="12.75">
      <c r="D839" s="33"/>
    </row>
    <row r="840" spans="4:4" ht="12.75">
      <c r="D840" s="33"/>
    </row>
    <row r="841" spans="4:4" ht="12.75">
      <c r="D841" s="33"/>
    </row>
    <row r="842" spans="4:4" ht="12.75">
      <c r="D842" s="33"/>
    </row>
    <row r="843" spans="4:4" ht="12.75">
      <c r="D843" s="33"/>
    </row>
    <row r="844" spans="4:4" ht="12.75">
      <c r="D844" s="33"/>
    </row>
    <row r="845" spans="4:4" ht="12.75">
      <c r="D845" s="33"/>
    </row>
    <row r="846" spans="4:4" ht="12.75">
      <c r="D846" s="33"/>
    </row>
    <row r="847" spans="4:4" ht="12.75">
      <c r="D847" s="33"/>
    </row>
    <row r="848" spans="4:4" ht="12.75">
      <c r="D848" s="33"/>
    </row>
    <row r="849" spans="4:4" ht="12.75">
      <c r="D849" s="33"/>
    </row>
    <row r="850" spans="4:4" ht="12.75">
      <c r="D850" s="33"/>
    </row>
    <row r="851" spans="4:4" ht="12.75">
      <c r="D851" s="33"/>
    </row>
    <row r="852" spans="4:4" ht="12.75">
      <c r="D852" s="33"/>
    </row>
    <row r="853" spans="4:4" ht="12.75">
      <c r="D853" s="33"/>
    </row>
    <row r="854" spans="4:4" ht="12.75">
      <c r="D854" s="33"/>
    </row>
    <row r="855" spans="4:4" ht="12.75">
      <c r="D855" s="33"/>
    </row>
    <row r="856" spans="4:4" ht="12.75">
      <c r="D856" s="33"/>
    </row>
    <row r="857" spans="4:4" ht="12.75">
      <c r="D857" s="33"/>
    </row>
    <row r="858" spans="4:4" ht="12.75">
      <c r="D858" s="33"/>
    </row>
    <row r="859" spans="4:4" ht="12.75">
      <c r="D859" s="33"/>
    </row>
    <row r="860" spans="4:4" ht="12.75">
      <c r="D860" s="33"/>
    </row>
    <row r="861" spans="4:4" ht="12.75">
      <c r="D861" s="33"/>
    </row>
    <row r="862" spans="4:4" ht="12.75">
      <c r="D862" s="33"/>
    </row>
    <row r="863" spans="4:4" ht="12.75">
      <c r="D863" s="33"/>
    </row>
    <row r="864" spans="4:4" ht="12.75">
      <c r="D864" s="33"/>
    </row>
    <row r="865" spans="4:4" ht="12.75">
      <c r="D865" s="33"/>
    </row>
    <row r="866" spans="4:4" ht="12.75">
      <c r="D866" s="33"/>
    </row>
    <row r="867" spans="4:4" ht="12.75">
      <c r="D867" s="33"/>
    </row>
    <row r="868" spans="4:4" ht="12.75">
      <c r="D868" s="33"/>
    </row>
    <row r="869" spans="4:4" ht="12.75">
      <c r="D869" s="33"/>
    </row>
    <row r="870" spans="4:4" ht="12.75">
      <c r="D870" s="33"/>
    </row>
    <row r="871" spans="4:4" ht="12.75">
      <c r="D871" s="33"/>
    </row>
    <row r="872" spans="4:4" ht="12.75">
      <c r="D872" s="33"/>
    </row>
    <row r="873" spans="4:4" ht="12.75">
      <c r="D873" s="33"/>
    </row>
    <row r="874" spans="4:4" ht="12.75">
      <c r="D874" s="33"/>
    </row>
    <row r="875" spans="4:4" ht="12.75">
      <c r="D875" s="33"/>
    </row>
    <row r="876" spans="4:4" ht="12.75">
      <c r="D876" s="33"/>
    </row>
    <row r="877" spans="4:4" ht="12.75">
      <c r="D877" s="33"/>
    </row>
    <row r="878" spans="4:4" ht="12.75">
      <c r="D878" s="33"/>
    </row>
    <row r="879" spans="4:4" ht="12.75">
      <c r="D879" s="33"/>
    </row>
    <row r="880" spans="4:4" ht="12.75">
      <c r="D880" s="33"/>
    </row>
    <row r="881" spans="4:4" ht="12.75">
      <c r="D881" s="33"/>
    </row>
    <row r="882" spans="4:4" ht="12.75">
      <c r="D882" s="33"/>
    </row>
    <row r="883" spans="4:4" ht="12.75">
      <c r="D883" s="33"/>
    </row>
    <row r="884" spans="4:4" ht="12.75">
      <c r="D884" s="33"/>
    </row>
    <row r="885" spans="4:4" ht="12.75">
      <c r="D885" s="33"/>
    </row>
    <row r="886" spans="4:4" ht="12.75">
      <c r="D886" s="33"/>
    </row>
    <row r="887" spans="4:4" ht="12.75">
      <c r="D887" s="33"/>
    </row>
    <row r="888" spans="4:4" ht="12.75">
      <c r="D888" s="33"/>
    </row>
    <row r="889" spans="4:4" ht="12.75">
      <c r="D889" s="33"/>
    </row>
    <row r="890" spans="4:4" ht="12.75">
      <c r="D890" s="33"/>
    </row>
    <row r="891" spans="4:4" ht="12.75">
      <c r="D891" s="33"/>
    </row>
    <row r="892" spans="4:4" ht="12.75">
      <c r="D892" s="33"/>
    </row>
    <row r="893" spans="4:4" ht="12.75">
      <c r="D893" s="33"/>
    </row>
    <row r="894" spans="4:4" ht="12.75">
      <c r="D894" s="33"/>
    </row>
    <row r="895" spans="4:4" ht="12.75">
      <c r="D895" s="33"/>
    </row>
    <row r="896" spans="4:4" ht="12.75">
      <c r="D896" s="33"/>
    </row>
    <row r="897" spans="4:4" ht="12.75">
      <c r="D897" s="33"/>
    </row>
    <row r="898" spans="4:4" ht="12.75">
      <c r="D898" s="33"/>
    </row>
    <row r="899" spans="4:4" ht="12.75">
      <c r="D899" s="33"/>
    </row>
    <row r="900" spans="4:4" ht="12.75">
      <c r="D900" s="33"/>
    </row>
    <row r="901" spans="4:4" ht="12.75">
      <c r="D901" s="33"/>
    </row>
    <row r="902" spans="4:4" ht="12.75">
      <c r="D902" s="33"/>
    </row>
    <row r="903" spans="4:4" ht="12.75">
      <c r="D903" s="33"/>
    </row>
    <row r="904" spans="4:4" ht="12.75">
      <c r="D904" s="33"/>
    </row>
    <row r="905" spans="4:4" ht="12.75">
      <c r="D905" s="33"/>
    </row>
    <row r="906" spans="4:4" ht="12.75">
      <c r="D906" s="33"/>
    </row>
    <row r="907" spans="4:4" ht="12.75">
      <c r="D907" s="33"/>
    </row>
    <row r="908" spans="4:4" ht="12.75">
      <c r="D908" s="33"/>
    </row>
    <row r="909" spans="4:4" ht="12.75">
      <c r="D909" s="33"/>
    </row>
    <row r="910" spans="4:4" ht="12.75">
      <c r="D910" s="33"/>
    </row>
    <row r="911" spans="4:4" ht="12.75">
      <c r="D911" s="33"/>
    </row>
    <row r="912" spans="4:4" ht="12.75">
      <c r="D912" s="33"/>
    </row>
    <row r="913" spans="4:4" ht="12.75">
      <c r="D913" s="33"/>
    </row>
    <row r="914" spans="4:4" ht="12.75">
      <c r="D914" s="33"/>
    </row>
    <row r="915" spans="4:4" ht="12.75">
      <c r="D915" s="33"/>
    </row>
    <row r="916" spans="4:4" ht="12.75">
      <c r="D916" s="33"/>
    </row>
    <row r="917" spans="4:4" ht="12.75">
      <c r="D917" s="33"/>
    </row>
    <row r="918" spans="4:4" ht="12.75">
      <c r="D918" s="33"/>
    </row>
    <row r="919" spans="4:4" ht="12.75">
      <c r="D919" s="33"/>
    </row>
    <row r="920" spans="4:4" ht="12.75">
      <c r="D920" s="33"/>
    </row>
    <row r="921" spans="4:4" ht="12.75">
      <c r="D921" s="33"/>
    </row>
    <row r="922" spans="4:4" ht="12.75">
      <c r="D922" s="33"/>
    </row>
    <row r="923" spans="4:4" ht="12.75">
      <c r="D923" s="33"/>
    </row>
    <row r="924" spans="4:4" ht="12.75">
      <c r="D924" s="33"/>
    </row>
    <row r="925" spans="4:4" ht="12.75">
      <c r="D925" s="33"/>
    </row>
    <row r="926" spans="4:4" ht="12.75">
      <c r="D926" s="33"/>
    </row>
    <row r="927" spans="4:4" ht="12.75">
      <c r="D927" s="33"/>
    </row>
    <row r="928" spans="4:4" ht="12.75">
      <c r="D928" s="33"/>
    </row>
    <row r="929" spans="4:4" ht="12.75">
      <c r="D929" s="33"/>
    </row>
    <row r="930" spans="4:4" ht="12.75">
      <c r="D930" s="33"/>
    </row>
    <row r="931" spans="4:4" ht="12.75">
      <c r="D931" s="33"/>
    </row>
    <row r="932" spans="4:4" ht="12.75">
      <c r="D932" s="33"/>
    </row>
    <row r="933" spans="4:4" ht="12.75">
      <c r="D933" s="33"/>
    </row>
    <row r="934" spans="4:4" ht="12.75">
      <c r="D934" s="33"/>
    </row>
    <row r="935" spans="4:4" ht="12.75">
      <c r="D935" s="33"/>
    </row>
    <row r="936" spans="4:4" ht="12.75">
      <c r="D936" s="33"/>
    </row>
    <row r="937" spans="4:4" ht="12.75">
      <c r="D937" s="33"/>
    </row>
    <row r="938" spans="4:4" ht="12.75">
      <c r="D938" s="33"/>
    </row>
    <row r="939" spans="4:4" ht="12.75">
      <c r="D939" s="33"/>
    </row>
    <row r="940" spans="4:4" ht="12.75">
      <c r="D940" s="33"/>
    </row>
    <row r="941" spans="4:4" ht="12.75">
      <c r="D941" s="33"/>
    </row>
    <row r="942" spans="4:4" ht="12.75">
      <c r="D942" s="33"/>
    </row>
    <row r="943" spans="4:4" ht="12.75">
      <c r="D943" s="33"/>
    </row>
    <row r="944" spans="4:4" ht="12.75">
      <c r="D944" s="33"/>
    </row>
    <row r="945" spans="4:4" ht="12.75">
      <c r="D945" s="33"/>
    </row>
    <row r="946" spans="4:4" ht="12.75">
      <c r="D946" s="33"/>
    </row>
    <row r="947" spans="4:4" ht="12.75">
      <c r="D947" s="33"/>
    </row>
    <row r="948" spans="4:4" ht="12.75">
      <c r="D948" s="33"/>
    </row>
    <row r="949" spans="4:4" ht="12.75">
      <c r="D949" s="33"/>
    </row>
    <row r="950" spans="4:4" ht="12.75">
      <c r="D950" s="33"/>
    </row>
    <row r="951" spans="4:4" ht="12.75">
      <c r="D951" s="33"/>
    </row>
    <row r="952" spans="4:4" ht="12.75">
      <c r="D952" s="33"/>
    </row>
    <row r="953" spans="4:4" ht="12.75">
      <c r="D953" s="33"/>
    </row>
    <row r="954" spans="4:4" ht="12.75">
      <c r="D954" s="33"/>
    </row>
    <row r="955" spans="4:4" ht="12.75">
      <c r="D955" s="33"/>
    </row>
    <row r="956" spans="4:4" ht="12.75">
      <c r="D956" s="33"/>
    </row>
    <row r="957" spans="4:4" ht="12.75">
      <c r="D957" s="33"/>
    </row>
    <row r="958" spans="4:4" ht="12.75">
      <c r="D958" s="33"/>
    </row>
    <row r="959" spans="4:4" ht="12.75">
      <c r="D959" s="33"/>
    </row>
    <row r="960" spans="4:4" ht="12.75">
      <c r="D960" s="33"/>
    </row>
    <row r="961" spans="4:4" ht="12.75">
      <c r="D961" s="33"/>
    </row>
    <row r="962" spans="4:4" ht="12.75">
      <c r="D962" s="33"/>
    </row>
    <row r="963" spans="4:4" ht="12.75">
      <c r="D963" s="33"/>
    </row>
    <row r="964" spans="4:4" ht="12.75">
      <c r="D964" s="33"/>
    </row>
    <row r="965" spans="4:4" ht="12.75">
      <c r="D965" s="33"/>
    </row>
    <row r="966" spans="4:4" ht="12.75">
      <c r="D966" s="33"/>
    </row>
    <row r="967" spans="4:4" ht="12.75">
      <c r="D967" s="33"/>
    </row>
    <row r="968" spans="4:4" ht="12.75">
      <c r="D968" s="33"/>
    </row>
    <row r="969" spans="4:4" ht="12.75">
      <c r="D969" s="33"/>
    </row>
    <row r="970" spans="4:4" ht="12.75">
      <c r="D970" s="33"/>
    </row>
    <row r="971" spans="4:4" ht="12.75">
      <c r="D971" s="33"/>
    </row>
    <row r="972" spans="4:4" ht="12.75">
      <c r="D972" s="33"/>
    </row>
    <row r="973" spans="4:4" ht="12.75">
      <c r="D973" s="33"/>
    </row>
    <row r="974" spans="4:4" ht="12.75">
      <c r="D974" s="33"/>
    </row>
    <row r="975" spans="4:4" ht="12.75">
      <c r="D975" s="33"/>
    </row>
    <row r="976" spans="4:4" ht="12.75">
      <c r="D976" s="33"/>
    </row>
    <row r="977" spans="4:4" ht="12.75">
      <c r="D977" s="33"/>
    </row>
    <row r="978" spans="4:4" ht="12.75">
      <c r="D978" s="33"/>
    </row>
    <row r="979" spans="4:4" ht="12.75">
      <c r="D979" s="33"/>
    </row>
    <row r="980" spans="4:4" ht="12.75">
      <c r="D980" s="33"/>
    </row>
    <row r="981" spans="4:4" ht="12.75">
      <c r="D981" s="33"/>
    </row>
    <row r="982" spans="4:4" ht="12.75">
      <c r="D982" s="33"/>
    </row>
    <row r="983" spans="4:4" ht="12.75">
      <c r="D983" s="33"/>
    </row>
    <row r="984" spans="4:4" ht="12.75">
      <c r="D984" s="33"/>
    </row>
    <row r="985" spans="4:4" ht="12.75">
      <c r="D985" s="33"/>
    </row>
    <row r="986" spans="4:4" ht="12.75">
      <c r="D986" s="33"/>
    </row>
    <row r="987" spans="4:4" ht="12.75">
      <c r="D987" s="33"/>
    </row>
    <row r="988" spans="4:4" ht="12.75">
      <c r="D988" s="33"/>
    </row>
    <row r="989" spans="4:4" ht="12.75">
      <c r="D989" s="33"/>
    </row>
    <row r="990" spans="4:4" ht="12.75">
      <c r="D990" s="33"/>
    </row>
    <row r="991" spans="4:4" ht="12.75">
      <c r="D991" s="33"/>
    </row>
    <row r="992" spans="4:4" ht="12.75">
      <c r="D992" s="33"/>
    </row>
    <row r="993" spans="4:4" ht="12.75">
      <c r="D993" s="33"/>
    </row>
    <row r="994" spans="4:4" ht="12.75">
      <c r="D994" s="33"/>
    </row>
    <row r="995" spans="4:4" ht="12.75">
      <c r="D995" s="33"/>
    </row>
    <row r="996" spans="4:4" ht="12.75">
      <c r="D996" s="33"/>
    </row>
    <row r="997" spans="4:4" ht="12.75">
      <c r="D997" s="33"/>
    </row>
    <row r="998" spans="4:4" ht="12.75">
      <c r="D998" s="33"/>
    </row>
  </sheetData>
  <mergeCells count="1">
    <mergeCell ref="F45:G45"/>
  </mergeCells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</hyperlinks>
  <printOptions horizontalCentered="1" gridLines="1"/>
  <pageMargins left="0.7" right="0.7" top="0.75" bottom="0.75" header="0" footer="0"/>
  <pageSetup paperSize="9" fitToHeight="0" pageOrder="overThenDown" orientation="portrait" cellComments="atEnd" r:id="rId42"/>
  <tableParts count="1">
    <tablePart r:id="rId4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90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.75" customHeight="1"/>
  <cols>
    <col min="2" max="2" width="15.140625" customWidth="1"/>
    <col min="3" max="3" width="10.28515625" customWidth="1"/>
    <col min="5" max="5" width="7.42578125" customWidth="1"/>
    <col min="6" max="6" width="17.140625" customWidth="1"/>
    <col min="7" max="7" width="8.5703125" customWidth="1"/>
    <col min="8" max="8" width="7.140625" customWidth="1"/>
    <col min="9" max="9" width="13.42578125" customWidth="1"/>
    <col min="15" max="15" width="8.42578125" customWidth="1"/>
    <col min="20" max="20" width="56.7109375" customWidth="1"/>
  </cols>
  <sheetData>
    <row r="1" spans="1:20" ht="12.75">
      <c r="A1" s="70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36">
      <c r="A2" s="39" t="s">
        <v>96</v>
      </c>
      <c r="B2" s="40" t="s">
        <v>97</v>
      </c>
      <c r="C2" s="40" t="s">
        <v>98</v>
      </c>
      <c r="D2" s="40" t="s">
        <v>99</v>
      </c>
      <c r="E2" s="40" t="s">
        <v>100</v>
      </c>
      <c r="F2" s="41" t="s">
        <v>101</v>
      </c>
      <c r="G2" s="41" t="s">
        <v>102</v>
      </c>
      <c r="H2" s="41" t="s">
        <v>103</v>
      </c>
      <c r="I2" s="40" t="s">
        <v>104</v>
      </c>
      <c r="J2" s="40" t="s">
        <v>105</v>
      </c>
      <c r="K2" s="40" t="s">
        <v>106</v>
      </c>
      <c r="L2" s="41" t="s">
        <v>107</v>
      </c>
      <c r="M2" s="41" t="s">
        <v>108</v>
      </c>
      <c r="N2" s="40" t="s">
        <v>109</v>
      </c>
      <c r="O2" s="41" t="s">
        <v>110</v>
      </c>
      <c r="P2" s="41" t="s">
        <v>111</v>
      </c>
      <c r="Q2" s="40" t="s">
        <v>112</v>
      </c>
      <c r="R2" s="41" t="s">
        <v>113</v>
      </c>
      <c r="S2" s="41" t="s">
        <v>114</v>
      </c>
      <c r="T2" s="40" t="s">
        <v>115</v>
      </c>
    </row>
    <row r="3" spans="1:20" ht="25.5">
      <c r="A3" s="42" t="s">
        <v>116</v>
      </c>
      <c r="B3" s="43" t="s">
        <v>117</v>
      </c>
      <c r="C3" s="44" t="str">
        <f t="shared" ref="C3:C7" si="0">MID(B3,3,5)</f>
        <v>0,75</v>
      </c>
      <c r="D3" s="45">
        <v>1</v>
      </c>
      <c r="E3" s="44">
        <v>15</v>
      </c>
      <c r="F3" s="46" t="s">
        <v>118</v>
      </c>
      <c r="G3" s="44">
        <f t="shared" ref="G3:G7" si="1">IF(F3="Mono",1,IF(F3="RGB",3,IF(F3="RGBW",4,IF(F3="RGBWW",5,IF(F3="Tunable White (W+WW)",2,0)))))</f>
        <v>1</v>
      </c>
      <c r="H3" s="44">
        <v>20</v>
      </c>
      <c r="I3" s="45">
        <v>9.6</v>
      </c>
      <c r="J3" s="44">
        <f t="shared" ref="J3:J7" si="2">H3*I3</f>
        <v>192</v>
      </c>
      <c r="K3" s="44">
        <f t="shared" ref="K3:K7" si="3">J3/24</f>
        <v>8</v>
      </c>
      <c r="L3" s="47">
        <f t="shared" ref="L3:L7" si="4">J3*G3</f>
        <v>192</v>
      </c>
      <c r="M3" s="47">
        <f t="shared" ref="M3:M7" si="5">K3*G3</f>
        <v>8</v>
      </c>
      <c r="N3" s="47">
        <f t="shared" ref="N3:N7" si="6">0.0175*E3/2/(C3*D3)</f>
        <v>0.17500000000000002</v>
      </c>
      <c r="O3" s="48">
        <f t="shared" ref="O3:O7" si="7">24</f>
        <v>24</v>
      </c>
      <c r="P3" s="47">
        <f t="shared" ref="P3:P7" si="8">K3*N3</f>
        <v>1.4000000000000001</v>
      </c>
      <c r="Q3" s="47">
        <f t="shared" ref="Q3:Q7" si="9">P3/O3*100</f>
        <v>5.8333333333333339</v>
      </c>
      <c r="R3" s="47">
        <f t="shared" ref="R3:R7" si="10">M3*N3</f>
        <v>1.4000000000000001</v>
      </c>
      <c r="S3" s="47">
        <f t="shared" ref="S3:S7" si="11">R3/O3*100</f>
        <v>5.8333333333333339</v>
      </c>
      <c r="T3" s="49" t="str">
        <f t="shared" ref="T3:T7" si="12">IF(S3&gt;5,"нужно увеличить сечение кабеля или количество отходящих кабелей","соответсвует")</f>
        <v>нужно увеличить сечение кабеля или количество отходящих кабелей</v>
      </c>
    </row>
    <row r="4" spans="1:20" ht="25.5">
      <c r="A4" s="42" t="s">
        <v>119</v>
      </c>
      <c r="B4" s="43" t="s">
        <v>117</v>
      </c>
      <c r="C4" s="44" t="str">
        <f t="shared" si="0"/>
        <v>0,75</v>
      </c>
      <c r="D4" s="44">
        <f t="shared" ref="D4:D7" si="13">1</f>
        <v>1</v>
      </c>
      <c r="E4" s="44">
        <v>22</v>
      </c>
      <c r="F4" s="46" t="s">
        <v>120</v>
      </c>
      <c r="G4" s="44">
        <f t="shared" si="1"/>
        <v>3</v>
      </c>
      <c r="H4" s="44">
        <v>7.5</v>
      </c>
      <c r="I4" s="45">
        <v>9.6</v>
      </c>
      <c r="J4" s="44">
        <f t="shared" si="2"/>
        <v>72</v>
      </c>
      <c r="K4" s="44">
        <f t="shared" si="3"/>
        <v>3</v>
      </c>
      <c r="L4" s="47">
        <f t="shared" si="4"/>
        <v>216</v>
      </c>
      <c r="M4" s="47">
        <f t="shared" si="5"/>
        <v>9</v>
      </c>
      <c r="N4" s="47">
        <f t="shared" si="6"/>
        <v>0.25666666666666665</v>
      </c>
      <c r="O4" s="48">
        <f t="shared" si="7"/>
        <v>24</v>
      </c>
      <c r="P4" s="47">
        <f t="shared" si="8"/>
        <v>0.77</v>
      </c>
      <c r="Q4" s="47">
        <f t="shared" si="9"/>
        <v>3.208333333333333</v>
      </c>
      <c r="R4" s="47">
        <f t="shared" si="10"/>
        <v>2.31</v>
      </c>
      <c r="S4" s="47">
        <f t="shared" si="11"/>
        <v>9.625</v>
      </c>
      <c r="T4" s="49" t="str">
        <f t="shared" si="12"/>
        <v>нужно увеличить сечение кабеля или количество отходящих кабелей</v>
      </c>
    </row>
    <row r="5" spans="1:20" ht="12.75">
      <c r="A5" s="42" t="s">
        <v>121</v>
      </c>
      <c r="B5" s="43" t="s">
        <v>122</v>
      </c>
      <c r="C5" s="44" t="str">
        <f t="shared" si="0"/>
        <v>1</v>
      </c>
      <c r="D5" s="44">
        <f t="shared" si="13"/>
        <v>1</v>
      </c>
      <c r="E5" s="44">
        <v>18</v>
      </c>
      <c r="F5" s="46" t="s">
        <v>123</v>
      </c>
      <c r="G5" s="44">
        <f t="shared" si="1"/>
        <v>4</v>
      </c>
      <c r="H5" s="44">
        <v>2.5</v>
      </c>
      <c r="I5" s="45">
        <v>9.6</v>
      </c>
      <c r="J5" s="44">
        <f t="shared" si="2"/>
        <v>24</v>
      </c>
      <c r="K5" s="44">
        <f t="shared" si="3"/>
        <v>1</v>
      </c>
      <c r="L5" s="47">
        <f t="shared" si="4"/>
        <v>96</v>
      </c>
      <c r="M5" s="47">
        <f t="shared" si="5"/>
        <v>4</v>
      </c>
      <c r="N5" s="47">
        <f t="shared" si="6"/>
        <v>0.15750000000000003</v>
      </c>
      <c r="O5" s="48">
        <f t="shared" si="7"/>
        <v>24</v>
      </c>
      <c r="P5" s="47">
        <f t="shared" si="8"/>
        <v>0.15750000000000003</v>
      </c>
      <c r="Q5" s="47">
        <f t="shared" si="9"/>
        <v>0.65625000000000011</v>
      </c>
      <c r="R5" s="47">
        <f t="shared" si="10"/>
        <v>0.63000000000000012</v>
      </c>
      <c r="S5" s="47">
        <f t="shared" si="11"/>
        <v>2.6250000000000004</v>
      </c>
      <c r="T5" s="49" t="str">
        <f t="shared" si="12"/>
        <v>соответсвует</v>
      </c>
    </row>
    <row r="6" spans="1:20" ht="12.75">
      <c r="A6" s="42" t="s">
        <v>124</v>
      </c>
      <c r="B6" s="43" t="s">
        <v>125</v>
      </c>
      <c r="C6" s="44" t="str">
        <f t="shared" si="0"/>
        <v>1,5</v>
      </c>
      <c r="D6" s="44">
        <f t="shared" si="13"/>
        <v>1</v>
      </c>
      <c r="E6" s="44">
        <v>17</v>
      </c>
      <c r="F6" s="46" t="s">
        <v>126</v>
      </c>
      <c r="G6" s="44">
        <f t="shared" si="1"/>
        <v>5</v>
      </c>
      <c r="H6" s="44">
        <v>2</v>
      </c>
      <c r="I6" s="45">
        <v>7.2</v>
      </c>
      <c r="J6" s="44">
        <f t="shared" si="2"/>
        <v>14.4</v>
      </c>
      <c r="K6" s="44">
        <f t="shared" si="3"/>
        <v>0.6</v>
      </c>
      <c r="L6" s="47">
        <f t="shared" si="4"/>
        <v>72</v>
      </c>
      <c r="M6" s="47">
        <f t="shared" si="5"/>
        <v>3</v>
      </c>
      <c r="N6" s="47">
        <f t="shared" si="6"/>
        <v>9.9166666666666681E-2</v>
      </c>
      <c r="O6" s="48">
        <f t="shared" si="7"/>
        <v>24</v>
      </c>
      <c r="P6" s="47">
        <f t="shared" si="8"/>
        <v>5.9500000000000004E-2</v>
      </c>
      <c r="Q6" s="47">
        <f t="shared" si="9"/>
        <v>0.24791666666666667</v>
      </c>
      <c r="R6" s="47">
        <f t="shared" si="10"/>
        <v>0.29750000000000004</v>
      </c>
      <c r="S6" s="47">
        <f t="shared" si="11"/>
        <v>1.2395833333333335</v>
      </c>
      <c r="T6" s="49" t="str">
        <f t="shared" si="12"/>
        <v>соответсвует</v>
      </c>
    </row>
    <row r="7" spans="1:20" ht="12.75">
      <c r="A7" s="50" t="s">
        <v>124</v>
      </c>
      <c r="B7" s="51" t="s">
        <v>127</v>
      </c>
      <c r="C7" s="52" t="str">
        <f t="shared" si="0"/>
        <v>2,5</v>
      </c>
      <c r="D7" s="52">
        <f t="shared" si="13"/>
        <v>1</v>
      </c>
      <c r="E7" s="52">
        <v>17</v>
      </c>
      <c r="F7" s="53" t="s">
        <v>128</v>
      </c>
      <c r="G7" s="52">
        <f t="shared" si="1"/>
        <v>2</v>
      </c>
      <c r="H7" s="52">
        <v>2</v>
      </c>
      <c r="I7" s="54">
        <v>9.6</v>
      </c>
      <c r="J7" s="52">
        <f t="shared" si="2"/>
        <v>19.2</v>
      </c>
      <c r="K7" s="52">
        <f t="shared" si="3"/>
        <v>0.79999999999999993</v>
      </c>
      <c r="L7" s="55">
        <f t="shared" si="4"/>
        <v>38.4</v>
      </c>
      <c r="M7" s="55">
        <f t="shared" si="5"/>
        <v>1.5999999999999999</v>
      </c>
      <c r="N7" s="55">
        <f t="shared" si="6"/>
        <v>5.9500000000000011E-2</v>
      </c>
      <c r="O7" s="56">
        <f t="shared" si="7"/>
        <v>24</v>
      </c>
      <c r="P7" s="55">
        <f t="shared" si="8"/>
        <v>4.7600000000000003E-2</v>
      </c>
      <c r="Q7" s="55">
        <f t="shared" si="9"/>
        <v>0.19833333333333336</v>
      </c>
      <c r="R7" s="55">
        <f t="shared" si="10"/>
        <v>9.5200000000000007E-2</v>
      </c>
      <c r="S7" s="55">
        <f t="shared" si="11"/>
        <v>0.39666666666666672</v>
      </c>
      <c r="T7" s="57" t="str">
        <f t="shared" si="12"/>
        <v>соответсвует</v>
      </c>
    </row>
    <row r="8" spans="1:20" ht="48">
      <c r="A8" s="58" t="s">
        <v>129</v>
      </c>
      <c r="B8" s="59" t="s">
        <v>138</v>
      </c>
      <c r="T8" s="60"/>
    </row>
    <row r="9" spans="1:20" ht="24">
      <c r="A9" s="58" t="s">
        <v>139</v>
      </c>
      <c r="B9" s="59" t="s">
        <v>140</v>
      </c>
      <c r="T9" s="60"/>
    </row>
    <row r="10" spans="1:20" ht="12.75">
      <c r="A10" s="14"/>
      <c r="T10" s="60"/>
    </row>
    <row r="11" spans="1:20" ht="12.75">
      <c r="A11" s="14"/>
      <c r="T11" s="60"/>
    </row>
    <row r="12" spans="1:20" ht="12.75">
      <c r="A12" s="14"/>
      <c r="T12" s="60"/>
    </row>
    <row r="13" spans="1:20" ht="12.75">
      <c r="A13" s="14"/>
      <c r="T13" s="60"/>
    </row>
    <row r="14" spans="1:20" ht="12.75">
      <c r="A14" s="23"/>
      <c r="T14" s="60"/>
    </row>
    <row r="15" spans="1:20" ht="12.75">
      <c r="A15" s="14"/>
      <c r="T15" s="60"/>
    </row>
    <row r="16" spans="1:20" ht="39" customHeight="1">
      <c r="A16" s="14"/>
      <c r="T16" s="60"/>
    </row>
    <row r="17" spans="1:20" ht="12.75">
      <c r="A17" s="14"/>
      <c r="T17" s="60"/>
    </row>
    <row r="18" spans="1:20" ht="12.75">
      <c r="A18" s="14"/>
      <c r="T18" s="60"/>
    </row>
    <row r="19" spans="1:20" ht="12.75">
      <c r="A19" s="14"/>
      <c r="T19" s="60"/>
    </row>
    <row r="20" spans="1:20" ht="12.75">
      <c r="A20" s="6"/>
      <c r="T20" s="60"/>
    </row>
    <row r="21" spans="1:20" ht="12.75">
      <c r="A21" s="14"/>
      <c r="T21" s="60"/>
    </row>
    <row r="22" spans="1:20" ht="12.75">
      <c r="A22" s="14"/>
      <c r="T22" s="60"/>
    </row>
    <row r="23" spans="1:20" ht="12.75">
      <c r="A23" s="14"/>
      <c r="T23" s="60"/>
    </row>
    <row r="24" spans="1:20" ht="12.75">
      <c r="A24" s="30"/>
      <c r="T24" s="60"/>
    </row>
    <row r="25" spans="1:20" ht="12.75">
      <c r="A25" s="27"/>
      <c r="T25" s="60"/>
    </row>
    <row r="26" spans="1:20" ht="12.75">
      <c r="A26" s="30"/>
      <c r="T26" s="60"/>
    </row>
    <row r="27" spans="1:20" ht="12.75">
      <c r="A27" s="30"/>
      <c r="T27" s="60"/>
    </row>
    <row r="28" spans="1:20" ht="12.75">
      <c r="A28" s="14"/>
      <c r="T28" s="60"/>
    </row>
    <row r="29" spans="1:20" ht="12.75">
      <c r="A29" s="14"/>
      <c r="T29" s="60"/>
    </row>
    <row r="30" spans="1:20" ht="12.75">
      <c r="A30" s="14"/>
      <c r="T30" s="60"/>
    </row>
    <row r="31" spans="1:20" ht="12.75">
      <c r="A31" s="30"/>
      <c r="T31" s="60"/>
    </row>
    <row r="32" spans="1:20" ht="12.75">
      <c r="A32" s="23"/>
      <c r="T32" s="60"/>
    </row>
    <row r="33" spans="1:20" ht="12.75">
      <c r="A33" s="14"/>
      <c r="T33" s="60"/>
    </row>
    <row r="34" spans="1:20" ht="12.75">
      <c r="A34" s="14"/>
      <c r="T34" s="60"/>
    </row>
    <row r="35" spans="1:20" ht="12.75">
      <c r="T35" s="60"/>
    </row>
    <row r="36" spans="1:20" ht="12.75">
      <c r="T36" s="60"/>
    </row>
    <row r="37" spans="1:20" ht="29.25" customHeight="1">
      <c r="T37" s="60"/>
    </row>
    <row r="38" spans="1:20" ht="12.75">
      <c r="T38" s="60"/>
    </row>
    <row r="39" spans="1:20" ht="12.75">
      <c r="T39" s="60"/>
    </row>
    <row r="40" spans="1:20" ht="12.75">
      <c r="T40" s="60"/>
    </row>
    <row r="41" spans="1:20" ht="12.75">
      <c r="T41" s="60"/>
    </row>
    <row r="42" spans="1:20" ht="12.75">
      <c r="T42" s="60"/>
    </row>
    <row r="43" spans="1:20" ht="12.75">
      <c r="T43" s="60"/>
    </row>
    <row r="44" spans="1:20" ht="12.75">
      <c r="T44" s="60"/>
    </row>
    <row r="45" spans="1:20" ht="12.75">
      <c r="T45" s="60"/>
    </row>
    <row r="46" spans="1:20" ht="12.75">
      <c r="T46" s="60"/>
    </row>
    <row r="47" spans="1:20" ht="12.75">
      <c r="T47" s="60"/>
    </row>
    <row r="48" spans="1:20" ht="12.75">
      <c r="T48" s="60"/>
    </row>
    <row r="49" spans="20:20" ht="12.75">
      <c r="T49" s="60"/>
    </row>
    <row r="50" spans="20:20" ht="12.75">
      <c r="T50" s="60"/>
    </row>
    <row r="51" spans="20:20" ht="12.75">
      <c r="T51" s="60"/>
    </row>
    <row r="52" spans="20:20" ht="12.75">
      <c r="T52" s="60"/>
    </row>
    <row r="53" spans="20:20" ht="12.75">
      <c r="T53" s="60"/>
    </row>
    <row r="54" spans="20:20" ht="12.75">
      <c r="T54" s="60"/>
    </row>
    <row r="55" spans="20:20" ht="12.75">
      <c r="T55" s="60"/>
    </row>
    <row r="56" spans="20:20" ht="12.75">
      <c r="T56" s="60"/>
    </row>
    <row r="57" spans="20:20" ht="12.75">
      <c r="T57" s="60"/>
    </row>
    <row r="58" spans="20:20" ht="12.75">
      <c r="T58" s="60"/>
    </row>
    <row r="59" spans="20:20" ht="12.75">
      <c r="T59" s="60"/>
    </row>
    <row r="60" spans="20:20" ht="12.75">
      <c r="T60" s="60"/>
    </row>
    <row r="61" spans="20:20" ht="12.75">
      <c r="T61" s="60"/>
    </row>
    <row r="62" spans="20:20" ht="12.75">
      <c r="T62" s="60"/>
    </row>
    <row r="63" spans="20:20" ht="12.75">
      <c r="T63" s="60"/>
    </row>
    <row r="64" spans="20:20" ht="12.75">
      <c r="T64" s="60"/>
    </row>
    <row r="65" spans="20:20" ht="12.75">
      <c r="T65" s="60"/>
    </row>
    <row r="66" spans="20:20" ht="12.75">
      <c r="T66" s="60"/>
    </row>
    <row r="67" spans="20:20" ht="12.75">
      <c r="T67" s="60"/>
    </row>
    <row r="68" spans="20:20" ht="12.75">
      <c r="T68" s="60"/>
    </row>
    <row r="69" spans="20:20" ht="12.75">
      <c r="T69" s="60"/>
    </row>
    <row r="70" spans="20:20" ht="12.75">
      <c r="T70" s="60"/>
    </row>
    <row r="71" spans="20:20" ht="12.75">
      <c r="T71" s="60"/>
    </row>
    <row r="72" spans="20:20" ht="12.75">
      <c r="T72" s="60"/>
    </row>
    <row r="73" spans="20:20" ht="12.75">
      <c r="T73" s="60"/>
    </row>
    <row r="74" spans="20:20" ht="12.75">
      <c r="T74" s="60"/>
    </row>
    <row r="75" spans="20:20" ht="12.75">
      <c r="T75" s="60"/>
    </row>
    <row r="76" spans="20:20" ht="12.75">
      <c r="T76" s="60"/>
    </row>
    <row r="77" spans="20:20" ht="12.75">
      <c r="T77" s="60"/>
    </row>
    <row r="78" spans="20:20" ht="12.75">
      <c r="T78" s="60"/>
    </row>
    <row r="79" spans="20:20" ht="12.75">
      <c r="T79" s="60"/>
    </row>
    <row r="80" spans="20:20" ht="12.75">
      <c r="T80" s="60"/>
    </row>
    <row r="81" spans="20:20" ht="12.75">
      <c r="T81" s="60"/>
    </row>
    <row r="82" spans="20:20" ht="12.75">
      <c r="T82" s="60"/>
    </row>
    <row r="83" spans="20:20" ht="12.75">
      <c r="T83" s="60"/>
    </row>
    <row r="84" spans="20:20" ht="12.75">
      <c r="T84" s="60"/>
    </row>
    <row r="85" spans="20:20" ht="12.75">
      <c r="T85" s="60"/>
    </row>
    <row r="86" spans="20:20" ht="12.75">
      <c r="T86" s="60"/>
    </row>
    <row r="87" spans="20:20" ht="12.75">
      <c r="T87" s="60"/>
    </row>
    <row r="88" spans="20:20" ht="12.75">
      <c r="T88" s="60"/>
    </row>
    <row r="89" spans="20:20" ht="12.75">
      <c r="T89" s="60"/>
    </row>
    <row r="90" spans="20:20" ht="12.75">
      <c r="T90" s="60"/>
    </row>
    <row r="91" spans="20:20" ht="12.75">
      <c r="T91" s="60"/>
    </row>
    <row r="92" spans="20:20" ht="12.75">
      <c r="T92" s="60"/>
    </row>
    <row r="93" spans="20:20" ht="12.75">
      <c r="T93" s="60"/>
    </row>
    <row r="94" spans="20:20" ht="12.75">
      <c r="T94" s="60"/>
    </row>
    <row r="95" spans="20:20" ht="12.75">
      <c r="T95" s="60"/>
    </row>
    <row r="96" spans="20:20" ht="12.75">
      <c r="T96" s="60"/>
    </row>
    <row r="97" spans="20:20" ht="12.75">
      <c r="T97" s="60"/>
    </row>
    <row r="98" spans="20:20" ht="12.75">
      <c r="T98" s="60"/>
    </row>
    <row r="99" spans="20:20" ht="12.75">
      <c r="T99" s="60"/>
    </row>
    <row r="100" spans="20:20" ht="12.75">
      <c r="T100" s="60"/>
    </row>
    <row r="101" spans="20:20" ht="12.75">
      <c r="T101" s="60"/>
    </row>
    <row r="102" spans="20:20" ht="12.75">
      <c r="T102" s="60"/>
    </row>
    <row r="103" spans="20:20" ht="12.75">
      <c r="T103" s="60"/>
    </row>
    <row r="104" spans="20:20" ht="12.75">
      <c r="T104" s="60"/>
    </row>
    <row r="105" spans="20:20" ht="12.75">
      <c r="T105" s="60"/>
    </row>
    <row r="106" spans="20:20" ht="12.75">
      <c r="T106" s="60"/>
    </row>
    <row r="107" spans="20:20" ht="12.75">
      <c r="T107" s="60"/>
    </row>
    <row r="108" spans="20:20" ht="12.75">
      <c r="T108" s="60"/>
    </row>
    <row r="109" spans="20:20" ht="12.75">
      <c r="T109" s="60"/>
    </row>
    <row r="110" spans="20:20" ht="12.75">
      <c r="T110" s="60"/>
    </row>
    <row r="111" spans="20:20" ht="12.75">
      <c r="T111" s="60"/>
    </row>
    <row r="112" spans="20:20" ht="12.75">
      <c r="T112" s="60"/>
    </row>
    <row r="113" spans="20:20" ht="12.75">
      <c r="T113" s="60"/>
    </row>
    <row r="114" spans="20:20" ht="12.75">
      <c r="T114" s="60"/>
    </row>
    <row r="115" spans="20:20" ht="12.75">
      <c r="T115" s="60"/>
    </row>
    <row r="116" spans="20:20" ht="12.75">
      <c r="T116" s="60"/>
    </row>
    <row r="117" spans="20:20" ht="12.75">
      <c r="T117" s="60"/>
    </row>
    <row r="118" spans="20:20" ht="12.75">
      <c r="T118" s="60"/>
    </row>
    <row r="119" spans="20:20" ht="12.75">
      <c r="T119" s="60"/>
    </row>
    <row r="120" spans="20:20" ht="12.75">
      <c r="T120" s="60"/>
    </row>
    <row r="121" spans="20:20" ht="12.75">
      <c r="T121" s="60"/>
    </row>
    <row r="122" spans="20:20" ht="12.75">
      <c r="T122" s="60"/>
    </row>
    <row r="123" spans="20:20" ht="12.75">
      <c r="T123" s="60"/>
    </row>
    <row r="124" spans="20:20" ht="12.75">
      <c r="T124" s="60"/>
    </row>
    <row r="125" spans="20:20" ht="12.75">
      <c r="T125" s="60"/>
    </row>
    <row r="126" spans="20:20" ht="12.75">
      <c r="T126" s="60"/>
    </row>
    <row r="127" spans="20:20" ht="12.75">
      <c r="T127" s="60"/>
    </row>
    <row r="128" spans="20:20" ht="12.75">
      <c r="T128" s="60"/>
    </row>
    <row r="129" spans="20:20" ht="12.75">
      <c r="T129" s="60"/>
    </row>
    <row r="130" spans="20:20" ht="12.75">
      <c r="T130" s="60"/>
    </row>
    <row r="131" spans="20:20" ht="12.75">
      <c r="T131" s="60"/>
    </row>
    <row r="132" spans="20:20" ht="12.75">
      <c r="T132" s="60"/>
    </row>
    <row r="133" spans="20:20" ht="12.75">
      <c r="T133" s="60"/>
    </row>
    <row r="134" spans="20:20" ht="12.75">
      <c r="T134" s="60"/>
    </row>
    <row r="135" spans="20:20" ht="12.75">
      <c r="T135" s="60"/>
    </row>
    <row r="136" spans="20:20" ht="12.75">
      <c r="T136" s="60"/>
    </row>
    <row r="137" spans="20:20" ht="12.75">
      <c r="T137" s="60"/>
    </row>
    <row r="138" spans="20:20" ht="12.75">
      <c r="T138" s="60"/>
    </row>
    <row r="139" spans="20:20" ht="12.75">
      <c r="T139" s="60"/>
    </row>
    <row r="140" spans="20:20" ht="12.75">
      <c r="T140" s="60"/>
    </row>
    <row r="141" spans="20:20" ht="12.75">
      <c r="T141" s="60"/>
    </row>
    <row r="142" spans="20:20" ht="12.75">
      <c r="T142" s="60"/>
    </row>
    <row r="143" spans="20:20" ht="12.75">
      <c r="T143" s="60"/>
    </row>
    <row r="144" spans="20:20" ht="12.75">
      <c r="T144" s="60"/>
    </row>
    <row r="145" spans="20:20" ht="12.75">
      <c r="T145" s="60"/>
    </row>
    <row r="146" spans="20:20" ht="12.75">
      <c r="T146" s="60"/>
    </row>
    <row r="147" spans="20:20" ht="12.75">
      <c r="T147" s="60"/>
    </row>
    <row r="148" spans="20:20" ht="12.75">
      <c r="T148" s="60"/>
    </row>
    <row r="149" spans="20:20" ht="12.75">
      <c r="T149" s="60"/>
    </row>
    <row r="150" spans="20:20" ht="12.75">
      <c r="T150" s="60"/>
    </row>
    <row r="151" spans="20:20" ht="12.75">
      <c r="T151" s="60"/>
    </row>
    <row r="152" spans="20:20" ht="12.75">
      <c r="T152" s="60"/>
    </row>
    <row r="153" spans="20:20" ht="12.75">
      <c r="T153" s="60"/>
    </row>
    <row r="154" spans="20:20" ht="12.75">
      <c r="T154" s="60"/>
    </row>
    <row r="155" spans="20:20" ht="12.75">
      <c r="T155" s="60"/>
    </row>
    <row r="156" spans="20:20" ht="12.75">
      <c r="T156" s="60"/>
    </row>
    <row r="157" spans="20:20" ht="12.75">
      <c r="T157" s="60"/>
    </row>
    <row r="158" spans="20:20" ht="12.75">
      <c r="T158" s="60"/>
    </row>
    <row r="159" spans="20:20" ht="12.75">
      <c r="T159" s="60"/>
    </row>
    <row r="160" spans="20:20" ht="12.75">
      <c r="T160" s="60"/>
    </row>
    <row r="161" spans="20:20" ht="12.75">
      <c r="T161" s="60"/>
    </row>
    <row r="162" spans="20:20" ht="12.75">
      <c r="T162" s="60"/>
    </row>
    <row r="163" spans="20:20" ht="12.75">
      <c r="T163" s="60"/>
    </row>
    <row r="164" spans="20:20" ht="12.75">
      <c r="T164" s="60"/>
    </row>
    <row r="165" spans="20:20" ht="12.75">
      <c r="T165" s="60"/>
    </row>
    <row r="166" spans="20:20" ht="12.75">
      <c r="T166" s="60"/>
    </row>
    <row r="167" spans="20:20" ht="12.75">
      <c r="T167" s="60"/>
    </row>
    <row r="168" spans="20:20" ht="12.75">
      <c r="T168" s="60"/>
    </row>
    <row r="169" spans="20:20" ht="12.75">
      <c r="T169" s="60"/>
    </row>
    <row r="170" spans="20:20" ht="12.75">
      <c r="T170" s="60"/>
    </row>
    <row r="171" spans="20:20" ht="12.75">
      <c r="T171" s="60"/>
    </row>
    <row r="172" spans="20:20" ht="12.75">
      <c r="T172" s="60"/>
    </row>
    <row r="173" spans="20:20" ht="12.75">
      <c r="T173" s="60"/>
    </row>
    <row r="174" spans="20:20" ht="12.75">
      <c r="T174" s="60"/>
    </row>
    <row r="175" spans="20:20" ht="12.75">
      <c r="T175" s="60"/>
    </row>
    <row r="176" spans="20:20" ht="12.75">
      <c r="T176" s="60"/>
    </row>
    <row r="177" spans="20:20" ht="12.75">
      <c r="T177" s="60"/>
    </row>
    <row r="178" spans="20:20" ht="12.75">
      <c r="T178" s="60"/>
    </row>
    <row r="179" spans="20:20" ht="12.75">
      <c r="T179" s="60"/>
    </row>
    <row r="180" spans="20:20" ht="12.75">
      <c r="T180" s="60"/>
    </row>
    <row r="181" spans="20:20" ht="12.75">
      <c r="T181" s="60"/>
    </row>
    <row r="182" spans="20:20" ht="12.75">
      <c r="T182" s="60"/>
    </row>
    <row r="183" spans="20:20" ht="12.75">
      <c r="T183" s="60"/>
    </row>
    <row r="184" spans="20:20" ht="12.75">
      <c r="T184" s="60"/>
    </row>
    <row r="185" spans="20:20" ht="12.75">
      <c r="T185" s="60"/>
    </row>
    <row r="186" spans="20:20" ht="12.75">
      <c r="T186" s="60"/>
    </row>
    <row r="187" spans="20:20" ht="12.75">
      <c r="T187" s="60"/>
    </row>
    <row r="188" spans="20:20" ht="12.75">
      <c r="T188" s="60"/>
    </row>
    <row r="189" spans="20:20" ht="12.75">
      <c r="T189" s="60"/>
    </row>
    <row r="190" spans="20:20" ht="12.75">
      <c r="T190" s="60"/>
    </row>
    <row r="191" spans="20:20" ht="12.75">
      <c r="T191" s="60"/>
    </row>
    <row r="192" spans="20:20" ht="12.75">
      <c r="T192" s="60"/>
    </row>
    <row r="193" spans="20:20" ht="12.75">
      <c r="T193" s="60"/>
    </row>
    <row r="194" spans="20:20" ht="12.75">
      <c r="T194" s="60"/>
    </row>
    <row r="195" spans="20:20" ht="12.75">
      <c r="T195" s="60"/>
    </row>
    <row r="196" spans="20:20" ht="12.75">
      <c r="T196" s="60"/>
    </row>
    <row r="197" spans="20:20" ht="12.75">
      <c r="T197" s="60"/>
    </row>
    <row r="198" spans="20:20" ht="12.75">
      <c r="T198" s="60"/>
    </row>
    <row r="199" spans="20:20" ht="12.75">
      <c r="T199" s="60"/>
    </row>
    <row r="200" spans="20:20" ht="12.75">
      <c r="T200" s="60"/>
    </row>
    <row r="201" spans="20:20" ht="12.75">
      <c r="T201" s="60"/>
    </row>
    <row r="202" spans="20:20" ht="12.75">
      <c r="T202" s="60"/>
    </row>
    <row r="203" spans="20:20" ht="12.75">
      <c r="T203" s="60"/>
    </row>
    <row r="204" spans="20:20" ht="12.75">
      <c r="T204" s="60"/>
    </row>
    <row r="205" spans="20:20" ht="12.75">
      <c r="T205" s="60"/>
    </row>
    <row r="206" spans="20:20" ht="12.75">
      <c r="T206" s="60"/>
    </row>
    <row r="207" spans="20:20" ht="12.75">
      <c r="T207" s="60"/>
    </row>
    <row r="208" spans="20:20" ht="12.75">
      <c r="T208" s="60"/>
    </row>
    <row r="209" spans="20:20" ht="12.75">
      <c r="T209" s="60"/>
    </row>
    <row r="210" spans="20:20" ht="12.75">
      <c r="T210" s="60"/>
    </row>
    <row r="211" spans="20:20" ht="12.75">
      <c r="T211" s="60"/>
    </row>
    <row r="212" spans="20:20" ht="12.75">
      <c r="T212" s="60"/>
    </row>
    <row r="213" spans="20:20" ht="12.75">
      <c r="T213" s="60"/>
    </row>
    <row r="214" spans="20:20" ht="12.75">
      <c r="T214" s="60"/>
    </row>
    <row r="215" spans="20:20" ht="12.75">
      <c r="T215" s="60"/>
    </row>
    <row r="216" spans="20:20" ht="12.75">
      <c r="T216" s="60"/>
    </row>
    <row r="217" spans="20:20" ht="12.75">
      <c r="T217" s="60"/>
    </row>
    <row r="218" spans="20:20" ht="12.75">
      <c r="T218" s="60"/>
    </row>
    <row r="219" spans="20:20" ht="12.75">
      <c r="T219" s="60"/>
    </row>
    <row r="220" spans="20:20" ht="12.75">
      <c r="T220" s="60"/>
    </row>
    <row r="221" spans="20:20" ht="12.75">
      <c r="T221" s="60"/>
    </row>
    <row r="222" spans="20:20" ht="12.75">
      <c r="T222" s="60"/>
    </row>
    <row r="223" spans="20:20" ht="12.75">
      <c r="T223" s="60"/>
    </row>
    <row r="224" spans="20:20" ht="12.75">
      <c r="T224" s="60"/>
    </row>
    <row r="225" spans="20:20" ht="12.75">
      <c r="T225" s="60"/>
    </row>
    <row r="226" spans="20:20" ht="12.75">
      <c r="T226" s="60"/>
    </row>
    <row r="227" spans="20:20" ht="12.75">
      <c r="T227" s="60"/>
    </row>
    <row r="228" spans="20:20" ht="12.75">
      <c r="T228" s="60"/>
    </row>
    <row r="229" spans="20:20" ht="12.75">
      <c r="T229" s="60"/>
    </row>
    <row r="230" spans="20:20" ht="12.75">
      <c r="T230" s="60"/>
    </row>
    <row r="231" spans="20:20" ht="12.75">
      <c r="T231" s="60"/>
    </row>
    <row r="232" spans="20:20" ht="12.75">
      <c r="T232" s="60"/>
    </row>
    <row r="233" spans="20:20" ht="12.75">
      <c r="T233" s="60"/>
    </row>
    <row r="234" spans="20:20" ht="12.75">
      <c r="T234" s="60"/>
    </row>
    <row r="235" spans="20:20" ht="12.75">
      <c r="T235" s="60"/>
    </row>
    <row r="236" spans="20:20" ht="12.75">
      <c r="T236" s="60"/>
    </row>
    <row r="237" spans="20:20" ht="12.75">
      <c r="T237" s="60"/>
    </row>
    <row r="238" spans="20:20" ht="12.75">
      <c r="T238" s="60"/>
    </row>
    <row r="239" spans="20:20" ht="12.75">
      <c r="T239" s="60"/>
    </row>
    <row r="240" spans="20:20" ht="12.75">
      <c r="T240" s="60"/>
    </row>
    <row r="241" spans="20:20" ht="12.75">
      <c r="T241" s="60"/>
    </row>
    <row r="242" spans="20:20" ht="12.75">
      <c r="T242" s="60"/>
    </row>
    <row r="243" spans="20:20" ht="12.75">
      <c r="T243" s="60"/>
    </row>
    <row r="244" spans="20:20" ht="12.75">
      <c r="T244" s="60"/>
    </row>
    <row r="245" spans="20:20" ht="12.75">
      <c r="T245" s="60"/>
    </row>
    <row r="246" spans="20:20" ht="12.75">
      <c r="T246" s="60"/>
    </row>
    <row r="247" spans="20:20" ht="12.75">
      <c r="T247" s="60"/>
    </row>
    <row r="248" spans="20:20" ht="12.75">
      <c r="T248" s="60"/>
    </row>
    <row r="249" spans="20:20" ht="12.75">
      <c r="T249" s="60"/>
    </row>
    <row r="250" spans="20:20" ht="12.75">
      <c r="T250" s="60"/>
    </row>
    <row r="251" spans="20:20" ht="12.75">
      <c r="T251" s="60"/>
    </row>
    <row r="252" spans="20:20" ht="12.75">
      <c r="T252" s="60"/>
    </row>
    <row r="253" spans="20:20" ht="12.75">
      <c r="T253" s="60"/>
    </row>
    <row r="254" spans="20:20" ht="12.75">
      <c r="T254" s="60"/>
    </row>
    <row r="255" spans="20:20" ht="12.75">
      <c r="T255" s="60"/>
    </row>
    <row r="256" spans="20:20" ht="12.75">
      <c r="T256" s="60"/>
    </row>
    <row r="257" spans="20:20" ht="12.75">
      <c r="T257" s="60"/>
    </row>
    <row r="258" spans="20:20" ht="12.75">
      <c r="T258" s="60"/>
    </row>
    <row r="259" spans="20:20" ht="12.75">
      <c r="T259" s="60"/>
    </row>
    <row r="260" spans="20:20" ht="12.75">
      <c r="T260" s="60"/>
    </row>
    <row r="261" spans="20:20" ht="12.75">
      <c r="T261" s="60"/>
    </row>
    <row r="262" spans="20:20" ht="12.75">
      <c r="T262" s="60"/>
    </row>
    <row r="263" spans="20:20" ht="12.75">
      <c r="T263" s="60"/>
    </row>
    <row r="264" spans="20:20" ht="12.75">
      <c r="T264" s="60"/>
    </row>
    <row r="265" spans="20:20" ht="12.75">
      <c r="T265" s="60"/>
    </row>
    <row r="266" spans="20:20" ht="12.75">
      <c r="T266" s="60"/>
    </row>
    <row r="267" spans="20:20" ht="12.75">
      <c r="T267" s="60"/>
    </row>
    <row r="268" spans="20:20" ht="12.75">
      <c r="T268" s="60"/>
    </row>
    <row r="269" spans="20:20" ht="12.75">
      <c r="T269" s="60"/>
    </row>
    <row r="270" spans="20:20" ht="12.75">
      <c r="T270" s="60"/>
    </row>
    <row r="271" spans="20:20" ht="12.75">
      <c r="T271" s="60"/>
    </row>
    <row r="272" spans="20:20" ht="12.75">
      <c r="T272" s="60"/>
    </row>
    <row r="273" spans="20:20" ht="12.75">
      <c r="T273" s="60"/>
    </row>
    <row r="274" spans="20:20" ht="12.75">
      <c r="T274" s="60"/>
    </row>
    <row r="275" spans="20:20" ht="12.75">
      <c r="T275" s="60"/>
    </row>
    <row r="276" spans="20:20" ht="12.75">
      <c r="T276" s="60"/>
    </row>
    <row r="277" spans="20:20" ht="12.75">
      <c r="T277" s="60"/>
    </row>
    <row r="278" spans="20:20" ht="12.75">
      <c r="T278" s="60"/>
    </row>
    <row r="279" spans="20:20" ht="12.75">
      <c r="T279" s="60"/>
    </row>
    <row r="280" spans="20:20" ht="12.75">
      <c r="T280" s="60"/>
    </row>
    <row r="281" spans="20:20" ht="12.75">
      <c r="T281" s="60"/>
    </row>
    <row r="282" spans="20:20" ht="12.75">
      <c r="T282" s="60"/>
    </row>
    <row r="283" spans="20:20" ht="12.75">
      <c r="T283" s="60"/>
    </row>
    <row r="284" spans="20:20" ht="12.75">
      <c r="T284" s="60"/>
    </row>
    <row r="285" spans="20:20" ht="12.75">
      <c r="T285" s="60"/>
    </row>
    <row r="286" spans="20:20" ht="12.75">
      <c r="T286" s="60"/>
    </row>
    <row r="287" spans="20:20" ht="12.75">
      <c r="T287" s="60"/>
    </row>
    <row r="288" spans="20:20" ht="12.75">
      <c r="T288" s="60"/>
    </row>
    <row r="289" spans="20:20" ht="12.75">
      <c r="T289" s="60"/>
    </row>
    <row r="290" spans="20:20" ht="12.75">
      <c r="T290" s="60"/>
    </row>
    <row r="291" spans="20:20" ht="12.75">
      <c r="T291" s="60"/>
    </row>
    <row r="292" spans="20:20" ht="12.75">
      <c r="T292" s="60"/>
    </row>
    <row r="293" spans="20:20" ht="12.75">
      <c r="T293" s="60"/>
    </row>
    <row r="294" spans="20:20" ht="12.75">
      <c r="T294" s="60"/>
    </row>
    <row r="295" spans="20:20" ht="12.75">
      <c r="T295" s="60"/>
    </row>
    <row r="296" spans="20:20" ht="12.75">
      <c r="T296" s="60"/>
    </row>
    <row r="297" spans="20:20" ht="12.75">
      <c r="T297" s="60"/>
    </row>
    <row r="298" spans="20:20" ht="12.75">
      <c r="T298" s="60"/>
    </row>
    <row r="299" spans="20:20" ht="12.75">
      <c r="T299" s="60"/>
    </row>
    <row r="300" spans="20:20" ht="12.75">
      <c r="T300" s="60"/>
    </row>
    <row r="301" spans="20:20" ht="12.75">
      <c r="T301" s="60"/>
    </row>
    <row r="302" spans="20:20" ht="12.75">
      <c r="T302" s="60"/>
    </row>
    <row r="303" spans="20:20" ht="12.75">
      <c r="T303" s="60"/>
    </row>
    <row r="304" spans="20:20" ht="12.75">
      <c r="T304" s="60"/>
    </row>
    <row r="305" spans="20:20" ht="12.75">
      <c r="T305" s="60"/>
    </row>
    <row r="306" spans="20:20" ht="12.75">
      <c r="T306" s="60"/>
    </row>
    <row r="307" spans="20:20" ht="12.75">
      <c r="T307" s="60"/>
    </row>
    <row r="308" spans="20:20" ht="12.75">
      <c r="T308" s="60"/>
    </row>
    <row r="309" spans="20:20" ht="12.75">
      <c r="T309" s="60"/>
    </row>
    <row r="310" spans="20:20" ht="12.75">
      <c r="T310" s="60"/>
    </row>
    <row r="311" spans="20:20" ht="12.75">
      <c r="T311" s="60"/>
    </row>
    <row r="312" spans="20:20" ht="12.75">
      <c r="T312" s="60"/>
    </row>
    <row r="313" spans="20:20" ht="12.75">
      <c r="T313" s="60"/>
    </row>
    <row r="314" spans="20:20" ht="12.75">
      <c r="T314" s="60"/>
    </row>
    <row r="315" spans="20:20" ht="12.75">
      <c r="T315" s="60"/>
    </row>
    <row r="316" spans="20:20" ht="12.75">
      <c r="T316" s="60"/>
    </row>
    <row r="317" spans="20:20" ht="12.75">
      <c r="T317" s="60"/>
    </row>
    <row r="318" spans="20:20" ht="12.75">
      <c r="T318" s="60"/>
    </row>
    <row r="319" spans="20:20" ht="12.75">
      <c r="T319" s="60"/>
    </row>
    <row r="320" spans="20:20" ht="12.75">
      <c r="T320" s="60"/>
    </row>
    <row r="321" spans="20:20" ht="12.75">
      <c r="T321" s="60"/>
    </row>
    <row r="322" spans="20:20" ht="12.75">
      <c r="T322" s="60"/>
    </row>
    <row r="323" spans="20:20" ht="12.75">
      <c r="T323" s="60"/>
    </row>
    <row r="324" spans="20:20" ht="12.75">
      <c r="T324" s="60"/>
    </row>
    <row r="325" spans="20:20" ht="12.75">
      <c r="T325" s="60"/>
    </row>
    <row r="326" spans="20:20" ht="12.75">
      <c r="T326" s="60"/>
    </row>
    <row r="327" spans="20:20" ht="12.75">
      <c r="T327" s="60"/>
    </row>
    <row r="328" spans="20:20" ht="12.75">
      <c r="T328" s="60"/>
    </row>
    <row r="329" spans="20:20" ht="12.75">
      <c r="T329" s="60"/>
    </row>
    <row r="330" spans="20:20" ht="12.75">
      <c r="T330" s="60"/>
    </row>
    <row r="331" spans="20:20" ht="12.75">
      <c r="T331" s="60"/>
    </row>
    <row r="332" spans="20:20" ht="12.75">
      <c r="T332" s="60"/>
    </row>
    <row r="333" spans="20:20" ht="12.75">
      <c r="T333" s="60"/>
    </row>
    <row r="334" spans="20:20" ht="12.75">
      <c r="T334" s="60"/>
    </row>
    <row r="335" spans="20:20" ht="12.75">
      <c r="T335" s="60"/>
    </row>
    <row r="336" spans="20:20" ht="12.75">
      <c r="T336" s="60"/>
    </row>
    <row r="337" spans="20:20" ht="12.75">
      <c r="T337" s="60"/>
    </row>
    <row r="338" spans="20:20" ht="12.75">
      <c r="T338" s="60"/>
    </row>
    <row r="339" spans="20:20" ht="12.75">
      <c r="T339" s="60"/>
    </row>
    <row r="340" spans="20:20" ht="12.75">
      <c r="T340" s="60"/>
    </row>
    <row r="341" spans="20:20" ht="12.75">
      <c r="T341" s="60"/>
    </row>
    <row r="342" spans="20:20" ht="12.75">
      <c r="T342" s="60"/>
    </row>
    <row r="343" spans="20:20" ht="12.75">
      <c r="T343" s="60"/>
    </row>
    <row r="344" spans="20:20" ht="12.75">
      <c r="T344" s="60"/>
    </row>
    <row r="345" spans="20:20" ht="12.75">
      <c r="T345" s="60"/>
    </row>
    <row r="346" spans="20:20" ht="12.75">
      <c r="T346" s="60"/>
    </row>
    <row r="347" spans="20:20" ht="12.75">
      <c r="T347" s="60"/>
    </row>
    <row r="348" spans="20:20" ht="12.75">
      <c r="T348" s="60"/>
    </row>
    <row r="349" spans="20:20" ht="12.75">
      <c r="T349" s="60"/>
    </row>
    <row r="350" spans="20:20" ht="12.75">
      <c r="T350" s="60"/>
    </row>
    <row r="351" spans="20:20" ht="12.75">
      <c r="T351" s="60"/>
    </row>
    <row r="352" spans="20:20" ht="12.75">
      <c r="T352" s="60"/>
    </row>
    <row r="353" spans="20:20" ht="12.75">
      <c r="T353" s="60"/>
    </row>
    <row r="354" spans="20:20" ht="12.75">
      <c r="T354" s="60"/>
    </row>
    <row r="355" spans="20:20" ht="12.75">
      <c r="T355" s="60"/>
    </row>
    <row r="356" spans="20:20" ht="12.75">
      <c r="T356" s="60"/>
    </row>
    <row r="357" spans="20:20" ht="12.75">
      <c r="T357" s="60"/>
    </row>
    <row r="358" spans="20:20" ht="12.75">
      <c r="T358" s="60"/>
    </row>
    <row r="359" spans="20:20" ht="12.75">
      <c r="T359" s="60"/>
    </row>
    <row r="360" spans="20:20" ht="12.75">
      <c r="T360" s="60"/>
    </row>
    <row r="361" spans="20:20" ht="12.75">
      <c r="T361" s="60"/>
    </row>
    <row r="362" spans="20:20" ht="12.75">
      <c r="T362" s="60"/>
    </row>
    <row r="363" spans="20:20" ht="12.75">
      <c r="T363" s="60"/>
    </row>
    <row r="364" spans="20:20" ht="12.75">
      <c r="T364" s="60"/>
    </row>
    <row r="365" spans="20:20" ht="12.75">
      <c r="T365" s="60"/>
    </row>
    <row r="366" spans="20:20" ht="12.75">
      <c r="T366" s="60"/>
    </row>
    <row r="367" spans="20:20" ht="12.75">
      <c r="T367" s="60"/>
    </row>
    <row r="368" spans="20:20" ht="12.75">
      <c r="T368" s="60"/>
    </row>
    <row r="369" spans="20:20" ht="12.75">
      <c r="T369" s="60"/>
    </row>
    <row r="370" spans="20:20" ht="12.75">
      <c r="T370" s="60"/>
    </row>
    <row r="371" spans="20:20" ht="12.75">
      <c r="T371" s="60"/>
    </row>
    <row r="372" spans="20:20" ht="12.75">
      <c r="T372" s="60"/>
    </row>
    <row r="373" spans="20:20" ht="12.75">
      <c r="T373" s="60"/>
    </row>
    <row r="374" spans="20:20" ht="12.75">
      <c r="T374" s="60"/>
    </row>
    <row r="375" spans="20:20" ht="12.75">
      <c r="T375" s="60"/>
    </row>
    <row r="376" spans="20:20" ht="12.75">
      <c r="T376" s="60"/>
    </row>
    <row r="377" spans="20:20" ht="12.75">
      <c r="T377" s="60"/>
    </row>
    <row r="378" spans="20:20" ht="12.75">
      <c r="T378" s="60"/>
    </row>
    <row r="379" spans="20:20" ht="12.75">
      <c r="T379" s="60"/>
    </row>
    <row r="380" spans="20:20" ht="12.75">
      <c r="T380" s="60"/>
    </row>
    <row r="381" spans="20:20" ht="12.75">
      <c r="T381" s="60"/>
    </row>
    <row r="382" spans="20:20" ht="12.75">
      <c r="T382" s="60"/>
    </row>
    <row r="383" spans="20:20" ht="12.75">
      <c r="T383" s="60"/>
    </row>
    <row r="384" spans="20:20" ht="12.75">
      <c r="T384" s="60"/>
    </row>
    <row r="385" spans="20:20" ht="12.75">
      <c r="T385" s="60"/>
    </row>
    <row r="386" spans="20:20" ht="12.75">
      <c r="T386" s="60"/>
    </row>
    <row r="387" spans="20:20" ht="12.75">
      <c r="T387" s="60"/>
    </row>
    <row r="388" spans="20:20" ht="12.75">
      <c r="T388" s="60"/>
    </row>
    <row r="389" spans="20:20" ht="12.75">
      <c r="T389" s="60"/>
    </row>
    <row r="390" spans="20:20" ht="12.75">
      <c r="T390" s="60"/>
    </row>
    <row r="391" spans="20:20" ht="12.75">
      <c r="T391" s="60"/>
    </row>
    <row r="392" spans="20:20" ht="12.75">
      <c r="T392" s="60"/>
    </row>
    <row r="393" spans="20:20" ht="12.75">
      <c r="T393" s="60"/>
    </row>
    <row r="394" spans="20:20" ht="12.75">
      <c r="T394" s="60"/>
    </row>
    <row r="395" spans="20:20" ht="12.75">
      <c r="T395" s="60"/>
    </row>
    <row r="396" spans="20:20" ht="12.75">
      <c r="T396" s="60"/>
    </row>
    <row r="397" spans="20:20" ht="12.75">
      <c r="T397" s="60"/>
    </row>
    <row r="398" spans="20:20" ht="12.75">
      <c r="T398" s="60"/>
    </row>
    <row r="399" spans="20:20" ht="12.75">
      <c r="T399" s="60"/>
    </row>
    <row r="400" spans="20:20" ht="12.75">
      <c r="T400" s="60"/>
    </row>
    <row r="401" spans="20:20" ht="12.75">
      <c r="T401" s="60"/>
    </row>
    <row r="402" spans="20:20" ht="12.75">
      <c r="T402" s="60"/>
    </row>
    <row r="403" spans="20:20" ht="12.75">
      <c r="T403" s="60"/>
    </row>
    <row r="404" spans="20:20" ht="12.75">
      <c r="T404" s="60"/>
    </row>
    <row r="405" spans="20:20" ht="12.75">
      <c r="T405" s="60"/>
    </row>
    <row r="406" spans="20:20" ht="12.75">
      <c r="T406" s="60"/>
    </row>
    <row r="407" spans="20:20" ht="12.75">
      <c r="T407" s="60"/>
    </row>
    <row r="408" spans="20:20" ht="12.75">
      <c r="T408" s="60"/>
    </row>
    <row r="409" spans="20:20" ht="12.75">
      <c r="T409" s="60"/>
    </row>
    <row r="410" spans="20:20" ht="12.75">
      <c r="T410" s="60"/>
    </row>
    <row r="411" spans="20:20" ht="12.75">
      <c r="T411" s="60"/>
    </row>
    <row r="412" spans="20:20" ht="12.75">
      <c r="T412" s="60"/>
    </row>
    <row r="413" spans="20:20" ht="12.75">
      <c r="T413" s="60"/>
    </row>
    <row r="414" spans="20:20" ht="12.75">
      <c r="T414" s="60"/>
    </row>
    <row r="415" spans="20:20" ht="12.75">
      <c r="T415" s="60"/>
    </row>
    <row r="416" spans="20:20" ht="12.75">
      <c r="T416" s="60"/>
    </row>
    <row r="417" spans="20:20" ht="12.75">
      <c r="T417" s="60"/>
    </row>
    <row r="418" spans="20:20" ht="12.75">
      <c r="T418" s="60"/>
    </row>
    <row r="419" spans="20:20" ht="12.75">
      <c r="T419" s="60"/>
    </row>
    <row r="420" spans="20:20" ht="12.75">
      <c r="T420" s="60"/>
    </row>
    <row r="421" spans="20:20" ht="12.75">
      <c r="T421" s="60"/>
    </row>
    <row r="422" spans="20:20" ht="12.75">
      <c r="T422" s="60"/>
    </row>
    <row r="423" spans="20:20" ht="12.75">
      <c r="T423" s="60"/>
    </row>
    <row r="424" spans="20:20" ht="12.75">
      <c r="T424" s="60"/>
    </row>
    <row r="425" spans="20:20" ht="12.75">
      <c r="T425" s="60"/>
    </row>
    <row r="426" spans="20:20" ht="12.75">
      <c r="T426" s="60"/>
    </row>
    <row r="427" spans="20:20" ht="12.75">
      <c r="T427" s="60"/>
    </row>
    <row r="428" spans="20:20" ht="12.75">
      <c r="T428" s="60"/>
    </row>
    <row r="429" spans="20:20" ht="12.75">
      <c r="T429" s="60"/>
    </row>
    <row r="430" spans="20:20" ht="12.75">
      <c r="T430" s="60"/>
    </row>
    <row r="431" spans="20:20" ht="12.75">
      <c r="T431" s="60"/>
    </row>
    <row r="432" spans="20:20" ht="12.75">
      <c r="T432" s="60"/>
    </row>
    <row r="433" spans="20:20" ht="12.75">
      <c r="T433" s="60"/>
    </row>
    <row r="434" spans="20:20" ht="12.75">
      <c r="T434" s="60"/>
    </row>
    <row r="435" spans="20:20" ht="12.75">
      <c r="T435" s="60"/>
    </row>
    <row r="436" spans="20:20" ht="12.75">
      <c r="T436" s="60"/>
    </row>
    <row r="437" spans="20:20" ht="12.75">
      <c r="T437" s="60"/>
    </row>
    <row r="438" spans="20:20" ht="12.75">
      <c r="T438" s="60"/>
    </row>
    <row r="439" spans="20:20" ht="12.75">
      <c r="T439" s="60"/>
    </row>
    <row r="440" spans="20:20" ht="12.75">
      <c r="T440" s="60"/>
    </row>
    <row r="441" spans="20:20" ht="12.75">
      <c r="T441" s="60"/>
    </row>
    <row r="442" spans="20:20" ht="12.75">
      <c r="T442" s="60"/>
    </row>
    <row r="443" spans="20:20" ht="12.75">
      <c r="T443" s="60"/>
    </row>
    <row r="444" spans="20:20" ht="12.75">
      <c r="T444" s="60"/>
    </row>
    <row r="445" spans="20:20" ht="12.75">
      <c r="T445" s="60"/>
    </row>
    <row r="446" spans="20:20" ht="12.75">
      <c r="T446" s="60"/>
    </row>
    <row r="447" spans="20:20" ht="12.75">
      <c r="T447" s="60"/>
    </row>
    <row r="448" spans="20:20" ht="12.75">
      <c r="T448" s="60"/>
    </row>
    <row r="449" spans="20:20" ht="12.75">
      <c r="T449" s="60"/>
    </row>
    <row r="450" spans="20:20" ht="12.75">
      <c r="T450" s="60"/>
    </row>
    <row r="451" spans="20:20" ht="12.75">
      <c r="T451" s="60"/>
    </row>
    <row r="452" spans="20:20" ht="12.75">
      <c r="T452" s="60"/>
    </row>
    <row r="453" spans="20:20" ht="12.75">
      <c r="T453" s="60"/>
    </row>
    <row r="454" spans="20:20" ht="12.75">
      <c r="T454" s="60"/>
    </row>
    <row r="455" spans="20:20" ht="12.75">
      <c r="T455" s="60"/>
    </row>
    <row r="456" spans="20:20" ht="12.75">
      <c r="T456" s="60"/>
    </row>
    <row r="457" spans="20:20" ht="12.75">
      <c r="T457" s="60"/>
    </row>
    <row r="458" spans="20:20" ht="12.75">
      <c r="T458" s="60"/>
    </row>
    <row r="459" spans="20:20" ht="12.75">
      <c r="T459" s="60"/>
    </row>
    <row r="460" spans="20:20" ht="12.75">
      <c r="T460" s="60"/>
    </row>
    <row r="461" spans="20:20" ht="12.75">
      <c r="T461" s="60"/>
    </row>
    <row r="462" spans="20:20" ht="12.75">
      <c r="T462" s="60"/>
    </row>
    <row r="463" spans="20:20" ht="12.75">
      <c r="T463" s="60"/>
    </row>
    <row r="464" spans="20:20" ht="12.75">
      <c r="T464" s="60"/>
    </row>
    <row r="465" spans="20:20" ht="12.75">
      <c r="T465" s="60"/>
    </row>
    <row r="466" spans="20:20" ht="12.75">
      <c r="T466" s="60"/>
    </row>
    <row r="467" spans="20:20" ht="12.75">
      <c r="T467" s="60"/>
    </row>
    <row r="468" spans="20:20" ht="12.75">
      <c r="T468" s="60"/>
    </row>
    <row r="469" spans="20:20" ht="12.75">
      <c r="T469" s="60"/>
    </row>
    <row r="470" spans="20:20" ht="12.75">
      <c r="T470" s="60"/>
    </row>
    <row r="471" spans="20:20" ht="12.75">
      <c r="T471" s="60"/>
    </row>
    <row r="472" spans="20:20" ht="12.75">
      <c r="T472" s="60"/>
    </row>
    <row r="473" spans="20:20" ht="12.75">
      <c r="T473" s="60"/>
    </row>
    <row r="474" spans="20:20" ht="12.75">
      <c r="T474" s="60"/>
    </row>
    <row r="475" spans="20:20" ht="12.75">
      <c r="T475" s="60"/>
    </row>
    <row r="476" spans="20:20" ht="12.75">
      <c r="T476" s="60"/>
    </row>
    <row r="477" spans="20:20" ht="12.75">
      <c r="T477" s="60"/>
    </row>
    <row r="478" spans="20:20" ht="12.75">
      <c r="T478" s="60"/>
    </row>
    <row r="479" spans="20:20" ht="12.75">
      <c r="T479" s="60"/>
    </row>
    <row r="480" spans="20:20" ht="12.75">
      <c r="T480" s="60"/>
    </row>
    <row r="481" spans="20:20" ht="12.75">
      <c r="T481" s="60"/>
    </row>
    <row r="482" spans="20:20" ht="12.75">
      <c r="T482" s="60"/>
    </row>
    <row r="483" spans="20:20" ht="12.75">
      <c r="T483" s="60"/>
    </row>
    <row r="484" spans="20:20" ht="12.75">
      <c r="T484" s="60"/>
    </row>
    <row r="485" spans="20:20" ht="12.75">
      <c r="T485" s="60"/>
    </row>
    <row r="486" spans="20:20" ht="12.75">
      <c r="T486" s="60"/>
    </row>
    <row r="487" spans="20:20" ht="12.75">
      <c r="T487" s="60"/>
    </row>
    <row r="488" spans="20:20" ht="12.75">
      <c r="T488" s="60"/>
    </row>
    <row r="489" spans="20:20" ht="12.75">
      <c r="T489" s="60"/>
    </row>
    <row r="490" spans="20:20" ht="12.75">
      <c r="T490" s="60"/>
    </row>
    <row r="491" spans="20:20" ht="12.75">
      <c r="T491" s="60"/>
    </row>
    <row r="492" spans="20:20" ht="12.75">
      <c r="T492" s="60"/>
    </row>
    <row r="493" spans="20:20" ht="12.75">
      <c r="T493" s="60"/>
    </row>
    <row r="494" spans="20:20" ht="12.75">
      <c r="T494" s="60"/>
    </row>
    <row r="495" spans="20:20" ht="12.75">
      <c r="T495" s="60"/>
    </row>
    <row r="496" spans="20:20" ht="12.75">
      <c r="T496" s="60"/>
    </row>
    <row r="497" spans="20:20" ht="12.75">
      <c r="T497" s="60"/>
    </row>
    <row r="498" spans="20:20" ht="12.75">
      <c r="T498" s="60"/>
    </row>
    <row r="499" spans="20:20" ht="12.75">
      <c r="T499" s="60"/>
    </row>
    <row r="500" spans="20:20" ht="12.75">
      <c r="T500" s="60"/>
    </row>
    <row r="501" spans="20:20" ht="12.75">
      <c r="T501" s="60"/>
    </row>
    <row r="502" spans="20:20" ht="12.75">
      <c r="T502" s="60"/>
    </row>
    <row r="503" spans="20:20" ht="12.75">
      <c r="T503" s="60"/>
    </row>
    <row r="504" spans="20:20" ht="12.75">
      <c r="T504" s="60"/>
    </row>
    <row r="505" spans="20:20" ht="12.75">
      <c r="T505" s="60"/>
    </row>
    <row r="506" spans="20:20" ht="12.75">
      <c r="T506" s="60"/>
    </row>
    <row r="507" spans="20:20" ht="12.75">
      <c r="T507" s="60"/>
    </row>
    <row r="508" spans="20:20" ht="12.75">
      <c r="T508" s="60"/>
    </row>
    <row r="509" spans="20:20" ht="12.75">
      <c r="T509" s="60"/>
    </row>
    <row r="510" spans="20:20" ht="12.75">
      <c r="T510" s="60"/>
    </row>
    <row r="511" spans="20:20" ht="12.75">
      <c r="T511" s="60"/>
    </row>
    <row r="512" spans="20:20" ht="12.75">
      <c r="T512" s="60"/>
    </row>
    <row r="513" spans="20:20" ht="12.75">
      <c r="T513" s="60"/>
    </row>
    <row r="514" spans="20:20" ht="12.75">
      <c r="T514" s="60"/>
    </row>
    <row r="515" spans="20:20" ht="12.75">
      <c r="T515" s="60"/>
    </row>
    <row r="516" spans="20:20" ht="12.75">
      <c r="T516" s="60"/>
    </row>
    <row r="517" spans="20:20" ht="12.75">
      <c r="T517" s="60"/>
    </row>
    <row r="518" spans="20:20" ht="12.75">
      <c r="T518" s="60"/>
    </row>
    <row r="519" spans="20:20" ht="12.75">
      <c r="T519" s="60"/>
    </row>
    <row r="520" spans="20:20" ht="12.75">
      <c r="T520" s="60"/>
    </row>
    <row r="521" spans="20:20" ht="12.75">
      <c r="T521" s="60"/>
    </row>
    <row r="522" spans="20:20" ht="12.75">
      <c r="T522" s="60"/>
    </row>
    <row r="523" spans="20:20" ht="12.75">
      <c r="T523" s="60"/>
    </row>
    <row r="524" spans="20:20" ht="12.75">
      <c r="T524" s="60"/>
    </row>
    <row r="525" spans="20:20" ht="12.75">
      <c r="T525" s="60"/>
    </row>
    <row r="526" spans="20:20" ht="12.75">
      <c r="T526" s="60"/>
    </row>
    <row r="527" spans="20:20" ht="12.75">
      <c r="T527" s="60"/>
    </row>
    <row r="528" spans="20:20" ht="12.75">
      <c r="T528" s="60"/>
    </row>
    <row r="529" spans="20:20" ht="12.75">
      <c r="T529" s="60"/>
    </row>
    <row r="530" spans="20:20" ht="12.75">
      <c r="T530" s="60"/>
    </row>
    <row r="531" spans="20:20" ht="12.75">
      <c r="T531" s="60"/>
    </row>
    <row r="532" spans="20:20" ht="12.75">
      <c r="T532" s="60"/>
    </row>
    <row r="533" spans="20:20" ht="12.75">
      <c r="T533" s="60"/>
    </row>
    <row r="534" spans="20:20" ht="12.75">
      <c r="T534" s="60"/>
    </row>
    <row r="535" spans="20:20" ht="12.75">
      <c r="T535" s="60"/>
    </row>
    <row r="536" spans="20:20" ht="12.75">
      <c r="T536" s="60"/>
    </row>
    <row r="537" spans="20:20" ht="12.75">
      <c r="T537" s="60"/>
    </row>
    <row r="538" spans="20:20" ht="12.75">
      <c r="T538" s="60"/>
    </row>
    <row r="539" spans="20:20" ht="12.75">
      <c r="T539" s="60"/>
    </row>
    <row r="540" spans="20:20" ht="12.75">
      <c r="T540" s="60"/>
    </row>
    <row r="541" spans="20:20" ht="12.75">
      <c r="T541" s="60"/>
    </row>
    <row r="542" spans="20:20" ht="12.75">
      <c r="T542" s="60"/>
    </row>
    <row r="543" spans="20:20" ht="12.75">
      <c r="T543" s="60"/>
    </row>
    <row r="544" spans="20:20" ht="12.75">
      <c r="T544" s="60"/>
    </row>
    <row r="545" spans="20:20" ht="12.75">
      <c r="T545" s="60"/>
    </row>
    <row r="546" spans="20:20" ht="12.75">
      <c r="T546" s="60"/>
    </row>
    <row r="547" spans="20:20" ht="12.75">
      <c r="T547" s="60"/>
    </row>
    <row r="548" spans="20:20" ht="12.75">
      <c r="T548" s="60"/>
    </row>
    <row r="549" spans="20:20" ht="12.75">
      <c r="T549" s="60"/>
    </row>
    <row r="550" spans="20:20" ht="12.75">
      <c r="T550" s="60"/>
    </row>
    <row r="551" spans="20:20" ht="12.75">
      <c r="T551" s="60"/>
    </row>
    <row r="552" spans="20:20" ht="12.75">
      <c r="T552" s="60"/>
    </row>
    <row r="553" spans="20:20" ht="12.75">
      <c r="T553" s="60"/>
    </row>
    <row r="554" spans="20:20" ht="12.75">
      <c r="T554" s="60"/>
    </row>
    <row r="555" spans="20:20" ht="12.75">
      <c r="T555" s="60"/>
    </row>
    <row r="556" spans="20:20" ht="12.75">
      <c r="T556" s="60"/>
    </row>
    <row r="557" spans="20:20" ht="12.75">
      <c r="T557" s="60"/>
    </row>
    <row r="558" spans="20:20" ht="12.75">
      <c r="T558" s="60"/>
    </row>
    <row r="559" spans="20:20" ht="12.75">
      <c r="T559" s="60"/>
    </row>
    <row r="560" spans="20:20" ht="12.75">
      <c r="T560" s="60"/>
    </row>
    <row r="561" spans="20:20" ht="12.75">
      <c r="T561" s="60"/>
    </row>
    <row r="562" spans="20:20" ht="12.75">
      <c r="T562" s="60"/>
    </row>
    <row r="563" spans="20:20" ht="12.75">
      <c r="T563" s="60"/>
    </row>
    <row r="564" spans="20:20" ht="12.75">
      <c r="T564" s="60"/>
    </row>
    <row r="565" spans="20:20" ht="12.75">
      <c r="T565" s="60"/>
    </row>
    <row r="566" spans="20:20" ht="12.75">
      <c r="T566" s="60"/>
    </row>
    <row r="567" spans="20:20" ht="12.75">
      <c r="T567" s="60"/>
    </row>
    <row r="568" spans="20:20" ht="12.75">
      <c r="T568" s="60"/>
    </row>
    <row r="569" spans="20:20" ht="12.75">
      <c r="T569" s="60"/>
    </row>
    <row r="570" spans="20:20" ht="12.75">
      <c r="T570" s="60"/>
    </row>
    <row r="571" spans="20:20" ht="12.75">
      <c r="T571" s="60"/>
    </row>
    <row r="572" spans="20:20" ht="12.75">
      <c r="T572" s="60"/>
    </row>
    <row r="573" spans="20:20" ht="12.75">
      <c r="T573" s="60"/>
    </row>
    <row r="574" spans="20:20" ht="12.75">
      <c r="T574" s="60"/>
    </row>
    <row r="575" spans="20:20" ht="12.75">
      <c r="T575" s="60"/>
    </row>
    <row r="576" spans="20:20" ht="12.75">
      <c r="T576" s="60"/>
    </row>
    <row r="577" spans="20:20" ht="12.75">
      <c r="T577" s="60"/>
    </row>
    <row r="578" spans="20:20" ht="12.75">
      <c r="T578" s="60"/>
    </row>
    <row r="579" spans="20:20" ht="12.75">
      <c r="T579" s="60"/>
    </row>
    <row r="580" spans="20:20" ht="12.75">
      <c r="T580" s="60"/>
    </row>
    <row r="581" spans="20:20" ht="12.75">
      <c r="T581" s="60"/>
    </row>
    <row r="582" spans="20:20" ht="12.75">
      <c r="T582" s="60"/>
    </row>
    <row r="583" spans="20:20" ht="12.75">
      <c r="T583" s="60"/>
    </row>
    <row r="584" spans="20:20" ht="12.75">
      <c r="T584" s="60"/>
    </row>
    <row r="585" spans="20:20" ht="12.75">
      <c r="T585" s="60"/>
    </row>
    <row r="586" spans="20:20" ht="12.75">
      <c r="T586" s="60"/>
    </row>
    <row r="587" spans="20:20" ht="12.75">
      <c r="T587" s="60"/>
    </row>
    <row r="588" spans="20:20" ht="12.75">
      <c r="T588" s="60"/>
    </row>
    <row r="589" spans="20:20" ht="12.75">
      <c r="T589" s="60"/>
    </row>
    <row r="590" spans="20:20" ht="12.75">
      <c r="T590" s="60"/>
    </row>
    <row r="591" spans="20:20" ht="12.75">
      <c r="T591" s="60"/>
    </row>
    <row r="592" spans="20:20" ht="12.75">
      <c r="T592" s="60"/>
    </row>
    <row r="593" spans="20:20" ht="12.75">
      <c r="T593" s="60"/>
    </row>
    <row r="594" spans="20:20" ht="12.75">
      <c r="T594" s="60"/>
    </row>
    <row r="595" spans="20:20" ht="12.75">
      <c r="T595" s="60"/>
    </row>
    <row r="596" spans="20:20" ht="12.75">
      <c r="T596" s="60"/>
    </row>
    <row r="597" spans="20:20" ht="12.75">
      <c r="T597" s="60"/>
    </row>
    <row r="598" spans="20:20" ht="12.75">
      <c r="T598" s="60"/>
    </row>
    <row r="599" spans="20:20" ht="12.75">
      <c r="T599" s="60"/>
    </row>
    <row r="600" spans="20:20" ht="12.75">
      <c r="T600" s="60"/>
    </row>
    <row r="601" spans="20:20" ht="12.75">
      <c r="T601" s="60"/>
    </row>
    <row r="602" spans="20:20" ht="12.75">
      <c r="T602" s="60"/>
    </row>
    <row r="603" spans="20:20" ht="12.75">
      <c r="T603" s="60"/>
    </row>
    <row r="604" spans="20:20" ht="12.75">
      <c r="T604" s="60"/>
    </row>
    <row r="605" spans="20:20" ht="12.75">
      <c r="T605" s="60"/>
    </row>
    <row r="606" spans="20:20" ht="12.75">
      <c r="T606" s="60"/>
    </row>
    <row r="607" spans="20:20" ht="12.75">
      <c r="T607" s="60"/>
    </row>
    <row r="608" spans="20:20" ht="12.75">
      <c r="T608" s="60"/>
    </row>
    <row r="609" spans="20:20" ht="12.75">
      <c r="T609" s="60"/>
    </row>
    <row r="610" spans="20:20" ht="12.75">
      <c r="T610" s="60"/>
    </row>
    <row r="611" spans="20:20" ht="12.75">
      <c r="T611" s="60"/>
    </row>
    <row r="612" spans="20:20" ht="12.75">
      <c r="T612" s="60"/>
    </row>
    <row r="613" spans="20:20" ht="12.75">
      <c r="T613" s="60"/>
    </row>
    <row r="614" spans="20:20" ht="12.75">
      <c r="T614" s="60"/>
    </row>
    <row r="615" spans="20:20" ht="12.75">
      <c r="T615" s="60"/>
    </row>
    <row r="616" spans="20:20" ht="12.75">
      <c r="T616" s="60"/>
    </row>
    <row r="617" spans="20:20" ht="12.75">
      <c r="T617" s="60"/>
    </row>
    <row r="618" spans="20:20" ht="12.75">
      <c r="T618" s="60"/>
    </row>
    <row r="619" spans="20:20" ht="12.75">
      <c r="T619" s="60"/>
    </row>
    <row r="620" spans="20:20" ht="12.75">
      <c r="T620" s="60"/>
    </row>
    <row r="621" spans="20:20" ht="12.75">
      <c r="T621" s="60"/>
    </row>
    <row r="622" spans="20:20" ht="12.75">
      <c r="T622" s="60"/>
    </row>
    <row r="623" spans="20:20" ht="12.75">
      <c r="T623" s="60"/>
    </row>
    <row r="624" spans="20:20" ht="12.75">
      <c r="T624" s="60"/>
    </row>
    <row r="625" spans="20:20" ht="12.75">
      <c r="T625" s="60"/>
    </row>
    <row r="626" spans="20:20" ht="12.75">
      <c r="T626" s="60"/>
    </row>
    <row r="627" spans="20:20" ht="12.75">
      <c r="T627" s="60"/>
    </row>
    <row r="628" spans="20:20" ht="12.75">
      <c r="T628" s="60"/>
    </row>
    <row r="629" spans="20:20" ht="12.75">
      <c r="T629" s="60"/>
    </row>
    <row r="630" spans="20:20" ht="12.75">
      <c r="T630" s="60"/>
    </row>
    <row r="631" spans="20:20" ht="12.75">
      <c r="T631" s="60"/>
    </row>
    <row r="632" spans="20:20" ht="12.75">
      <c r="T632" s="60"/>
    </row>
    <row r="633" spans="20:20" ht="12.75">
      <c r="T633" s="60"/>
    </row>
    <row r="634" spans="20:20" ht="12.75">
      <c r="T634" s="60"/>
    </row>
    <row r="635" spans="20:20" ht="12.75">
      <c r="T635" s="60"/>
    </row>
    <row r="636" spans="20:20" ht="12.75">
      <c r="T636" s="60"/>
    </row>
    <row r="637" spans="20:20" ht="12.75">
      <c r="T637" s="60"/>
    </row>
    <row r="638" spans="20:20" ht="12.75">
      <c r="T638" s="60"/>
    </row>
    <row r="639" spans="20:20" ht="12.75">
      <c r="T639" s="60"/>
    </row>
    <row r="640" spans="20:20" ht="12.75">
      <c r="T640" s="60"/>
    </row>
    <row r="641" spans="20:20" ht="12.75">
      <c r="T641" s="60"/>
    </row>
    <row r="642" spans="20:20" ht="12.75">
      <c r="T642" s="60"/>
    </row>
    <row r="643" spans="20:20" ht="12.75">
      <c r="T643" s="60"/>
    </row>
    <row r="644" spans="20:20" ht="12.75">
      <c r="T644" s="60"/>
    </row>
    <row r="645" spans="20:20" ht="12.75">
      <c r="T645" s="60"/>
    </row>
    <row r="646" spans="20:20" ht="12.75">
      <c r="T646" s="60"/>
    </row>
    <row r="647" spans="20:20" ht="12.75">
      <c r="T647" s="60"/>
    </row>
    <row r="648" spans="20:20" ht="12.75">
      <c r="T648" s="60"/>
    </row>
    <row r="649" spans="20:20" ht="12.75">
      <c r="T649" s="60"/>
    </row>
    <row r="650" spans="20:20" ht="12.75">
      <c r="T650" s="60"/>
    </row>
    <row r="651" spans="20:20" ht="12.75">
      <c r="T651" s="60"/>
    </row>
    <row r="652" spans="20:20" ht="12.75">
      <c r="T652" s="60"/>
    </row>
    <row r="653" spans="20:20" ht="12.75">
      <c r="T653" s="60"/>
    </row>
    <row r="654" spans="20:20" ht="12.75">
      <c r="T654" s="60"/>
    </row>
    <row r="655" spans="20:20" ht="12.75">
      <c r="T655" s="60"/>
    </row>
    <row r="656" spans="20:20" ht="12.75">
      <c r="T656" s="60"/>
    </row>
    <row r="657" spans="20:20" ht="12.75">
      <c r="T657" s="60"/>
    </row>
    <row r="658" spans="20:20" ht="12.75">
      <c r="T658" s="60"/>
    </row>
    <row r="659" spans="20:20" ht="12.75">
      <c r="T659" s="60"/>
    </row>
    <row r="660" spans="20:20" ht="12.75">
      <c r="T660" s="60"/>
    </row>
    <row r="661" spans="20:20" ht="12.75">
      <c r="T661" s="60"/>
    </row>
    <row r="662" spans="20:20" ht="12.75">
      <c r="T662" s="60"/>
    </row>
    <row r="663" spans="20:20" ht="12.75">
      <c r="T663" s="60"/>
    </row>
    <row r="664" spans="20:20" ht="12.75">
      <c r="T664" s="60"/>
    </row>
    <row r="665" spans="20:20" ht="12.75">
      <c r="T665" s="60"/>
    </row>
    <row r="666" spans="20:20" ht="12.75">
      <c r="T666" s="60"/>
    </row>
    <row r="667" spans="20:20" ht="12.75">
      <c r="T667" s="60"/>
    </row>
    <row r="668" spans="20:20" ht="12.75">
      <c r="T668" s="60"/>
    </row>
    <row r="669" spans="20:20" ht="12.75">
      <c r="T669" s="60"/>
    </row>
    <row r="670" spans="20:20" ht="12.75">
      <c r="T670" s="60"/>
    </row>
    <row r="671" spans="20:20" ht="12.75">
      <c r="T671" s="60"/>
    </row>
    <row r="672" spans="20:20" ht="12.75">
      <c r="T672" s="60"/>
    </row>
    <row r="673" spans="20:20" ht="12.75">
      <c r="T673" s="60"/>
    </row>
    <row r="674" spans="20:20" ht="12.75">
      <c r="T674" s="60"/>
    </row>
    <row r="675" spans="20:20" ht="12.75">
      <c r="T675" s="60"/>
    </row>
    <row r="676" spans="20:20" ht="12.75">
      <c r="T676" s="60"/>
    </row>
    <row r="677" spans="20:20" ht="12.75">
      <c r="T677" s="60"/>
    </row>
    <row r="678" spans="20:20" ht="12.75">
      <c r="T678" s="60"/>
    </row>
    <row r="679" spans="20:20" ht="12.75">
      <c r="T679" s="60"/>
    </row>
    <row r="680" spans="20:20" ht="12.75">
      <c r="T680" s="60"/>
    </row>
    <row r="681" spans="20:20" ht="12.75">
      <c r="T681" s="60"/>
    </row>
    <row r="682" spans="20:20" ht="12.75">
      <c r="T682" s="60"/>
    </row>
    <row r="683" spans="20:20" ht="12.75">
      <c r="T683" s="60"/>
    </row>
    <row r="684" spans="20:20" ht="12.75">
      <c r="T684" s="60"/>
    </row>
    <row r="685" spans="20:20" ht="12.75">
      <c r="T685" s="60"/>
    </row>
    <row r="686" spans="20:20" ht="12.75">
      <c r="T686" s="60"/>
    </row>
    <row r="687" spans="20:20" ht="12.75">
      <c r="T687" s="60"/>
    </row>
    <row r="688" spans="20:20" ht="12.75">
      <c r="T688" s="60"/>
    </row>
    <row r="689" spans="20:20" ht="12.75">
      <c r="T689" s="60"/>
    </row>
    <row r="690" spans="20:20" ht="12.75">
      <c r="T690" s="60"/>
    </row>
    <row r="691" spans="20:20" ht="12.75">
      <c r="T691" s="60"/>
    </row>
    <row r="692" spans="20:20" ht="12.75">
      <c r="T692" s="60"/>
    </row>
    <row r="693" spans="20:20" ht="12.75">
      <c r="T693" s="60"/>
    </row>
    <row r="694" spans="20:20" ht="12.75">
      <c r="T694" s="60"/>
    </row>
    <row r="695" spans="20:20" ht="12.75">
      <c r="T695" s="60"/>
    </row>
    <row r="696" spans="20:20" ht="12.75">
      <c r="T696" s="60"/>
    </row>
    <row r="697" spans="20:20" ht="12.75">
      <c r="T697" s="60"/>
    </row>
    <row r="698" spans="20:20" ht="12.75">
      <c r="T698" s="60"/>
    </row>
    <row r="699" spans="20:20" ht="12.75">
      <c r="T699" s="60"/>
    </row>
    <row r="700" spans="20:20" ht="12.75">
      <c r="T700" s="60"/>
    </row>
    <row r="701" spans="20:20" ht="12.75">
      <c r="T701" s="60"/>
    </row>
    <row r="702" spans="20:20" ht="12.75">
      <c r="T702" s="60"/>
    </row>
    <row r="703" spans="20:20" ht="12.75">
      <c r="T703" s="60"/>
    </row>
    <row r="704" spans="20:20" ht="12.75">
      <c r="T704" s="60"/>
    </row>
    <row r="705" spans="20:20" ht="12.75">
      <c r="T705" s="60"/>
    </row>
    <row r="706" spans="20:20" ht="12.75">
      <c r="T706" s="60"/>
    </row>
    <row r="707" spans="20:20" ht="12.75">
      <c r="T707" s="60"/>
    </row>
    <row r="708" spans="20:20" ht="12.75">
      <c r="T708" s="60"/>
    </row>
    <row r="709" spans="20:20" ht="12.75">
      <c r="T709" s="60"/>
    </row>
    <row r="710" spans="20:20" ht="12.75">
      <c r="T710" s="60"/>
    </row>
    <row r="711" spans="20:20" ht="12.75">
      <c r="T711" s="60"/>
    </row>
    <row r="712" spans="20:20" ht="12.75">
      <c r="T712" s="60"/>
    </row>
    <row r="713" spans="20:20" ht="12.75">
      <c r="T713" s="60"/>
    </row>
    <row r="714" spans="20:20" ht="12.75">
      <c r="T714" s="60"/>
    </row>
    <row r="715" spans="20:20" ht="12.75">
      <c r="T715" s="60"/>
    </row>
    <row r="716" spans="20:20" ht="12.75">
      <c r="T716" s="60"/>
    </row>
    <row r="717" spans="20:20" ht="12.75">
      <c r="T717" s="60"/>
    </row>
    <row r="718" spans="20:20" ht="12.75">
      <c r="T718" s="60"/>
    </row>
    <row r="719" spans="20:20" ht="12.75">
      <c r="T719" s="60"/>
    </row>
    <row r="720" spans="20:20" ht="12.75">
      <c r="T720" s="60"/>
    </row>
    <row r="721" spans="20:20" ht="12.75">
      <c r="T721" s="60"/>
    </row>
    <row r="722" spans="20:20" ht="12.75">
      <c r="T722" s="60"/>
    </row>
    <row r="723" spans="20:20" ht="12.75">
      <c r="T723" s="60"/>
    </row>
    <row r="724" spans="20:20" ht="12.75">
      <c r="T724" s="60"/>
    </row>
    <row r="725" spans="20:20" ht="12.75">
      <c r="T725" s="60"/>
    </row>
    <row r="726" spans="20:20" ht="12.75">
      <c r="T726" s="60"/>
    </row>
    <row r="727" spans="20:20" ht="12.75">
      <c r="T727" s="60"/>
    </row>
    <row r="728" spans="20:20" ht="12.75">
      <c r="T728" s="60"/>
    </row>
    <row r="729" spans="20:20" ht="12.75">
      <c r="T729" s="60"/>
    </row>
    <row r="730" spans="20:20" ht="12.75">
      <c r="T730" s="60"/>
    </row>
    <row r="731" spans="20:20" ht="12.75">
      <c r="T731" s="60"/>
    </row>
    <row r="732" spans="20:20" ht="12.75">
      <c r="T732" s="60"/>
    </row>
    <row r="733" spans="20:20" ht="12.75">
      <c r="T733" s="60"/>
    </row>
    <row r="734" spans="20:20" ht="12.75">
      <c r="T734" s="60"/>
    </row>
    <row r="735" spans="20:20" ht="12.75">
      <c r="T735" s="60"/>
    </row>
    <row r="736" spans="20:20" ht="12.75">
      <c r="T736" s="60"/>
    </row>
    <row r="737" spans="20:20" ht="12.75">
      <c r="T737" s="60"/>
    </row>
    <row r="738" spans="20:20" ht="12.75">
      <c r="T738" s="60"/>
    </row>
    <row r="739" spans="20:20" ht="12.75">
      <c r="T739" s="60"/>
    </row>
    <row r="740" spans="20:20" ht="12.75">
      <c r="T740" s="60"/>
    </row>
    <row r="741" spans="20:20" ht="12.75">
      <c r="T741" s="60"/>
    </row>
    <row r="742" spans="20:20" ht="12.75">
      <c r="T742" s="60"/>
    </row>
    <row r="743" spans="20:20" ht="12.75">
      <c r="T743" s="60"/>
    </row>
    <row r="744" spans="20:20" ht="12.75">
      <c r="T744" s="60"/>
    </row>
    <row r="745" spans="20:20" ht="12.75">
      <c r="T745" s="60"/>
    </row>
    <row r="746" spans="20:20" ht="12.75">
      <c r="T746" s="60"/>
    </row>
    <row r="747" spans="20:20" ht="12.75">
      <c r="T747" s="60"/>
    </row>
    <row r="748" spans="20:20" ht="12.75">
      <c r="T748" s="60"/>
    </row>
    <row r="749" spans="20:20" ht="12.75">
      <c r="T749" s="60"/>
    </row>
    <row r="750" spans="20:20" ht="12.75">
      <c r="T750" s="60"/>
    </row>
    <row r="751" spans="20:20" ht="12.75">
      <c r="T751" s="60"/>
    </row>
    <row r="752" spans="20:20" ht="12.75">
      <c r="T752" s="60"/>
    </row>
    <row r="753" spans="20:20" ht="12.75">
      <c r="T753" s="60"/>
    </row>
    <row r="754" spans="20:20" ht="12.75">
      <c r="T754" s="60"/>
    </row>
    <row r="755" spans="20:20" ht="12.75">
      <c r="T755" s="60"/>
    </row>
    <row r="756" spans="20:20" ht="12.75">
      <c r="T756" s="60"/>
    </row>
    <row r="757" spans="20:20" ht="12.75">
      <c r="T757" s="60"/>
    </row>
    <row r="758" spans="20:20" ht="12.75">
      <c r="T758" s="60"/>
    </row>
    <row r="759" spans="20:20" ht="12.75">
      <c r="T759" s="60"/>
    </row>
    <row r="760" spans="20:20" ht="12.75">
      <c r="T760" s="60"/>
    </row>
    <row r="761" spans="20:20" ht="12.75">
      <c r="T761" s="60"/>
    </row>
    <row r="762" spans="20:20" ht="12.75">
      <c r="T762" s="60"/>
    </row>
    <row r="763" spans="20:20" ht="12.75">
      <c r="T763" s="60"/>
    </row>
    <row r="764" spans="20:20" ht="12.75">
      <c r="T764" s="60"/>
    </row>
    <row r="765" spans="20:20" ht="12.75">
      <c r="T765" s="60"/>
    </row>
    <row r="766" spans="20:20" ht="12.75">
      <c r="T766" s="60"/>
    </row>
    <row r="767" spans="20:20" ht="12.75">
      <c r="T767" s="60"/>
    </row>
    <row r="768" spans="20:20" ht="12.75">
      <c r="T768" s="60"/>
    </row>
    <row r="769" spans="20:20" ht="12.75">
      <c r="T769" s="60"/>
    </row>
    <row r="770" spans="20:20" ht="12.75">
      <c r="T770" s="60"/>
    </row>
    <row r="771" spans="20:20" ht="12.75">
      <c r="T771" s="60"/>
    </row>
    <row r="772" spans="20:20" ht="12.75">
      <c r="T772" s="60"/>
    </row>
    <row r="773" spans="20:20" ht="12.75">
      <c r="T773" s="60"/>
    </row>
    <row r="774" spans="20:20" ht="12.75">
      <c r="T774" s="60"/>
    </row>
    <row r="775" spans="20:20" ht="12.75">
      <c r="T775" s="60"/>
    </row>
    <row r="776" spans="20:20" ht="12.75">
      <c r="T776" s="60"/>
    </row>
    <row r="777" spans="20:20" ht="12.75">
      <c r="T777" s="60"/>
    </row>
    <row r="778" spans="20:20" ht="12.75">
      <c r="T778" s="60"/>
    </row>
    <row r="779" spans="20:20" ht="12.75">
      <c r="T779" s="60"/>
    </row>
    <row r="780" spans="20:20" ht="12.75">
      <c r="T780" s="60"/>
    </row>
    <row r="781" spans="20:20" ht="12.75">
      <c r="T781" s="60"/>
    </row>
    <row r="782" spans="20:20" ht="12.75">
      <c r="T782" s="60"/>
    </row>
    <row r="783" spans="20:20" ht="12.75">
      <c r="T783" s="60"/>
    </row>
    <row r="784" spans="20:20" ht="12.75">
      <c r="T784" s="60"/>
    </row>
    <row r="785" spans="20:20" ht="12.75">
      <c r="T785" s="60"/>
    </row>
    <row r="786" spans="20:20" ht="12.75">
      <c r="T786" s="60"/>
    </row>
    <row r="787" spans="20:20" ht="12.75">
      <c r="T787" s="60"/>
    </row>
    <row r="788" spans="20:20" ht="12.75">
      <c r="T788" s="60"/>
    </row>
    <row r="789" spans="20:20" ht="12.75">
      <c r="T789" s="60"/>
    </row>
    <row r="790" spans="20:20" ht="12.75">
      <c r="T790" s="60"/>
    </row>
    <row r="791" spans="20:20" ht="12.75">
      <c r="T791" s="60"/>
    </row>
    <row r="792" spans="20:20" ht="12.75">
      <c r="T792" s="60"/>
    </row>
    <row r="793" spans="20:20" ht="12.75">
      <c r="T793" s="60"/>
    </row>
    <row r="794" spans="20:20" ht="12.75">
      <c r="T794" s="60"/>
    </row>
    <row r="795" spans="20:20" ht="12.75">
      <c r="T795" s="60"/>
    </row>
    <row r="796" spans="20:20" ht="12.75">
      <c r="T796" s="60"/>
    </row>
    <row r="797" spans="20:20" ht="12.75">
      <c r="T797" s="60"/>
    </row>
    <row r="798" spans="20:20" ht="12.75">
      <c r="T798" s="60"/>
    </row>
    <row r="799" spans="20:20" ht="12.75">
      <c r="T799" s="60"/>
    </row>
    <row r="800" spans="20:20" ht="12.75">
      <c r="T800" s="60"/>
    </row>
    <row r="801" spans="20:20" ht="12.75">
      <c r="T801" s="60"/>
    </row>
    <row r="802" spans="20:20" ht="12.75">
      <c r="T802" s="60"/>
    </row>
    <row r="803" spans="20:20" ht="12.75">
      <c r="T803" s="60"/>
    </row>
    <row r="804" spans="20:20" ht="12.75">
      <c r="T804" s="60"/>
    </row>
    <row r="805" spans="20:20" ht="12.75">
      <c r="T805" s="60"/>
    </row>
    <row r="806" spans="20:20" ht="12.75">
      <c r="T806" s="60"/>
    </row>
    <row r="807" spans="20:20" ht="12.75">
      <c r="T807" s="60"/>
    </row>
    <row r="808" spans="20:20" ht="12.75">
      <c r="T808" s="60"/>
    </row>
    <row r="809" spans="20:20" ht="12.75">
      <c r="T809" s="60"/>
    </row>
    <row r="810" spans="20:20" ht="12.75">
      <c r="T810" s="60"/>
    </row>
    <row r="811" spans="20:20" ht="12.75">
      <c r="T811" s="60"/>
    </row>
    <row r="812" spans="20:20" ht="12.75">
      <c r="T812" s="60"/>
    </row>
    <row r="813" spans="20:20" ht="12.75">
      <c r="T813" s="60"/>
    </row>
    <row r="814" spans="20:20" ht="12.75">
      <c r="T814" s="60"/>
    </row>
    <row r="815" spans="20:20" ht="12.75">
      <c r="T815" s="60"/>
    </row>
    <row r="816" spans="20:20" ht="12.75">
      <c r="T816" s="60"/>
    </row>
    <row r="817" spans="20:20" ht="12.75">
      <c r="T817" s="60"/>
    </row>
    <row r="818" spans="20:20" ht="12.75">
      <c r="T818" s="60"/>
    </row>
    <row r="819" spans="20:20" ht="12.75">
      <c r="T819" s="60"/>
    </row>
    <row r="820" spans="20:20" ht="12.75">
      <c r="T820" s="60"/>
    </row>
    <row r="821" spans="20:20" ht="12.75">
      <c r="T821" s="60"/>
    </row>
    <row r="822" spans="20:20" ht="12.75">
      <c r="T822" s="60"/>
    </row>
    <row r="823" spans="20:20" ht="12.75">
      <c r="T823" s="60"/>
    </row>
    <row r="824" spans="20:20" ht="12.75">
      <c r="T824" s="60"/>
    </row>
    <row r="825" spans="20:20" ht="12.75">
      <c r="T825" s="60"/>
    </row>
    <row r="826" spans="20:20" ht="12.75">
      <c r="T826" s="60"/>
    </row>
    <row r="827" spans="20:20" ht="12.75">
      <c r="T827" s="60"/>
    </row>
    <row r="828" spans="20:20" ht="12.75">
      <c r="T828" s="60"/>
    </row>
    <row r="829" spans="20:20" ht="12.75">
      <c r="T829" s="60"/>
    </row>
    <row r="830" spans="20:20" ht="12.75">
      <c r="T830" s="60"/>
    </row>
    <row r="831" spans="20:20" ht="12.75">
      <c r="T831" s="60"/>
    </row>
    <row r="832" spans="20:20" ht="12.75">
      <c r="T832" s="60"/>
    </row>
    <row r="833" spans="20:20" ht="12.75">
      <c r="T833" s="60"/>
    </row>
    <row r="834" spans="20:20" ht="12.75">
      <c r="T834" s="60"/>
    </row>
    <row r="835" spans="20:20" ht="12.75">
      <c r="T835" s="60"/>
    </row>
    <row r="836" spans="20:20" ht="12.75">
      <c r="T836" s="60"/>
    </row>
    <row r="837" spans="20:20" ht="12.75">
      <c r="T837" s="60"/>
    </row>
    <row r="838" spans="20:20" ht="12.75">
      <c r="T838" s="60"/>
    </row>
    <row r="839" spans="20:20" ht="12.75">
      <c r="T839" s="60"/>
    </row>
    <row r="840" spans="20:20" ht="12.75">
      <c r="T840" s="60"/>
    </row>
    <row r="841" spans="20:20" ht="12.75">
      <c r="T841" s="60"/>
    </row>
    <row r="842" spans="20:20" ht="12.75">
      <c r="T842" s="60"/>
    </row>
    <row r="843" spans="20:20" ht="12.75">
      <c r="T843" s="60"/>
    </row>
    <row r="844" spans="20:20" ht="12.75">
      <c r="T844" s="60"/>
    </row>
    <row r="845" spans="20:20" ht="12.75">
      <c r="T845" s="60"/>
    </row>
    <row r="846" spans="20:20" ht="12.75">
      <c r="T846" s="60"/>
    </row>
    <row r="847" spans="20:20" ht="12.75">
      <c r="T847" s="60"/>
    </row>
    <row r="848" spans="20:20" ht="12.75">
      <c r="T848" s="60"/>
    </row>
    <row r="849" spans="20:20" ht="12.75">
      <c r="T849" s="60"/>
    </row>
    <row r="850" spans="20:20" ht="12.75">
      <c r="T850" s="60"/>
    </row>
    <row r="851" spans="20:20" ht="12.75">
      <c r="T851" s="60"/>
    </row>
    <row r="852" spans="20:20" ht="12.75">
      <c r="T852" s="60"/>
    </row>
    <row r="853" spans="20:20" ht="12.75">
      <c r="T853" s="60"/>
    </row>
    <row r="854" spans="20:20" ht="12.75">
      <c r="T854" s="60"/>
    </row>
    <row r="855" spans="20:20" ht="12.75">
      <c r="T855" s="60"/>
    </row>
    <row r="856" spans="20:20" ht="12.75">
      <c r="T856" s="60"/>
    </row>
    <row r="857" spans="20:20" ht="12.75">
      <c r="T857" s="60"/>
    </row>
    <row r="858" spans="20:20" ht="12.75">
      <c r="T858" s="60"/>
    </row>
    <row r="859" spans="20:20" ht="12.75">
      <c r="T859" s="60"/>
    </row>
    <row r="860" spans="20:20" ht="12.75">
      <c r="T860" s="60"/>
    </row>
    <row r="861" spans="20:20" ht="12.75">
      <c r="T861" s="60"/>
    </row>
    <row r="862" spans="20:20" ht="12.75">
      <c r="T862" s="60"/>
    </row>
    <row r="863" spans="20:20" ht="12.75">
      <c r="T863" s="60"/>
    </row>
    <row r="864" spans="20:20" ht="12.75">
      <c r="T864" s="60"/>
    </row>
    <row r="865" spans="20:20" ht="12.75">
      <c r="T865" s="60"/>
    </row>
    <row r="866" spans="20:20" ht="12.75">
      <c r="T866" s="60"/>
    </row>
    <row r="867" spans="20:20" ht="12.75">
      <c r="T867" s="60"/>
    </row>
    <row r="868" spans="20:20" ht="12.75">
      <c r="T868" s="60"/>
    </row>
    <row r="869" spans="20:20" ht="12.75">
      <c r="T869" s="60"/>
    </row>
    <row r="870" spans="20:20" ht="12.75">
      <c r="T870" s="60"/>
    </row>
    <row r="871" spans="20:20" ht="12.75">
      <c r="T871" s="60"/>
    </row>
    <row r="872" spans="20:20" ht="12.75">
      <c r="T872" s="60"/>
    </row>
    <row r="873" spans="20:20" ht="12.75">
      <c r="T873" s="60"/>
    </row>
    <row r="874" spans="20:20" ht="12.75">
      <c r="T874" s="60"/>
    </row>
    <row r="875" spans="20:20" ht="12.75">
      <c r="T875" s="60"/>
    </row>
    <row r="876" spans="20:20" ht="12.75">
      <c r="T876" s="60"/>
    </row>
    <row r="877" spans="20:20" ht="12.75">
      <c r="T877" s="60"/>
    </row>
    <row r="878" spans="20:20" ht="12.75">
      <c r="T878" s="60"/>
    </row>
    <row r="879" spans="20:20" ht="12.75">
      <c r="T879" s="60"/>
    </row>
    <row r="880" spans="20:20" ht="12.75">
      <c r="T880" s="60"/>
    </row>
    <row r="881" spans="20:20" ht="12.75">
      <c r="T881" s="60"/>
    </row>
    <row r="882" spans="20:20" ht="12.75">
      <c r="T882" s="60"/>
    </row>
    <row r="883" spans="20:20" ht="12.75">
      <c r="T883" s="60"/>
    </row>
    <row r="884" spans="20:20" ht="12.75">
      <c r="T884" s="60"/>
    </row>
    <row r="885" spans="20:20" ht="12.75">
      <c r="T885" s="60"/>
    </row>
    <row r="886" spans="20:20" ht="12.75">
      <c r="T886" s="60"/>
    </row>
    <row r="887" spans="20:20" ht="12.75">
      <c r="T887" s="60"/>
    </row>
    <row r="888" spans="20:20" ht="12.75">
      <c r="T888" s="60"/>
    </row>
    <row r="889" spans="20:20" ht="12.75">
      <c r="T889" s="60"/>
    </row>
    <row r="890" spans="20:20" ht="12.75">
      <c r="T890" s="60"/>
    </row>
    <row r="891" spans="20:20" ht="12.75">
      <c r="T891" s="60"/>
    </row>
    <row r="892" spans="20:20" ht="12.75">
      <c r="T892" s="60"/>
    </row>
    <row r="893" spans="20:20" ht="12.75">
      <c r="T893" s="60"/>
    </row>
    <row r="894" spans="20:20" ht="12.75">
      <c r="T894" s="60"/>
    </row>
    <row r="895" spans="20:20" ht="12.75">
      <c r="T895" s="60"/>
    </row>
    <row r="896" spans="20:20" ht="12.75">
      <c r="T896" s="60"/>
    </row>
    <row r="897" spans="20:20" ht="12.75">
      <c r="T897" s="60"/>
    </row>
    <row r="898" spans="20:20" ht="12.75">
      <c r="T898" s="60"/>
    </row>
    <row r="899" spans="20:20" ht="12.75">
      <c r="T899" s="60"/>
    </row>
    <row r="900" spans="20:20" ht="12.75">
      <c r="T900" s="60"/>
    </row>
    <row r="901" spans="20:20" ht="12.75">
      <c r="T901" s="60"/>
    </row>
    <row r="902" spans="20:20" ht="12.75">
      <c r="T902" s="60"/>
    </row>
    <row r="903" spans="20:20" ht="12.75">
      <c r="T903" s="60"/>
    </row>
    <row r="904" spans="20:20" ht="12.75">
      <c r="T904" s="60"/>
    </row>
    <row r="905" spans="20:20" ht="12.75">
      <c r="T905" s="60"/>
    </row>
    <row r="906" spans="20:20" ht="12.75">
      <c r="T906" s="60"/>
    </row>
    <row r="907" spans="20:20" ht="12.75">
      <c r="T907" s="60"/>
    </row>
    <row r="908" spans="20:20" ht="12.75">
      <c r="T908" s="60"/>
    </row>
    <row r="909" spans="20:20" ht="12.75">
      <c r="T909" s="60"/>
    </row>
    <row r="910" spans="20:20" ht="12.75">
      <c r="T910" s="60"/>
    </row>
    <row r="911" spans="20:20" ht="12.75">
      <c r="T911" s="60"/>
    </row>
    <row r="912" spans="20:20" ht="12.75">
      <c r="T912" s="60"/>
    </row>
    <row r="913" spans="20:20" ht="12.75">
      <c r="T913" s="60"/>
    </row>
    <row r="914" spans="20:20" ht="12.75">
      <c r="T914" s="60"/>
    </row>
    <row r="915" spans="20:20" ht="12.75">
      <c r="T915" s="60"/>
    </row>
    <row r="916" spans="20:20" ht="12.75">
      <c r="T916" s="60"/>
    </row>
    <row r="917" spans="20:20" ht="12.75">
      <c r="T917" s="60"/>
    </row>
    <row r="918" spans="20:20" ht="12.75">
      <c r="T918" s="60"/>
    </row>
    <row r="919" spans="20:20" ht="12.75">
      <c r="T919" s="60"/>
    </row>
    <row r="920" spans="20:20" ht="12.75">
      <c r="T920" s="60"/>
    </row>
    <row r="921" spans="20:20" ht="12.75">
      <c r="T921" s="60"/>
    </row>
    <row r="922" spans="20:20" ht="12.75">
      <c r="T922" s="60"/>
    </row>
    <row r="923" spans="20:20" ht="12.75">
      <c r="T923" s="60"/>
    </row>
    <row r="924" spans="20:20" ht="12.75">
      <c r="T924" s="60"/>
    </row>
    <row r="925" spans="20:20" ht="12.75">
      <c r="T925" s="60"/>
    </row>
    <row r="926" spans="20:20" ht="12.75">
      <c r="T926" s="60"/>
    </row>
    <row r="927" spans="20:20" ht="12.75">
      <c r="T927" s="60"/>
    </row>
    <row r="928" spans="20:20" ht="12.75">
      <c r="T928" s="60"/>
    </row>
    <row r="929" spans="20:20" ht="12.75">
      <c r="T929" s="60"/>
    </row>
    <row r="930" spans="20:20" ht="12.75">
      <c r="T930" s="60"/>
    </row>
    <row r="931" spans="20:20" ht="12.75">
      <c r="T931" s="60"/>
    </row>
    <row r="932" spans="20:20" ht="12.75">
      <c r="T932" s="60"/>
    </row>
    <row r="933" spans="20:20" ht="12.75">
      <c r="T933" s="60"/>
    </row>
    <row r="934" spans="20:20" ht="12.75">
      <c r="T934" s="60"/>
    </row>
    <row r="935" spans="20:20" ht="12.75">
      <c r="T935" s="60"/>
    </row>
    <row r="936" spans="20:20" ht="12.75">
      <c r="T936" s="60"/>
    </row>
    <row r="937" spans="20:20" ht="12.75">
      <c r="T937" s="60"/>
    </row>
    <row r="938" spans="20:20" ht="12.75">
      <c r="T938" s="60"/>
    </row>
    <row r="939" spans="20:20" ht="12.75">
      <c r="T939" s="60"/>
    </row>
    <row r="940" spans="20:20" ht="12.75">
      <c r="T940" s="60"/>
    </row>
    <row r="941" spans="20:20" ht="12.75">
      <c r="T941" s="60"/>
    </row>
    <row r="942" spans="20:20" ht="12.75">
      <c r="T942" s="60"/>
    </row>
    <row r="943" spans="20:20" ht="12.75">
      <c r="T943" s="60"/>
    </row>
    <row r="944" spans="20:20" ht="12.75">
      <c r="T944" s="60"/>
    </row>
    <row r="945" spans="20:20" ht="12.75">
      <c r="T945" s="60"/>
    </row>
    <row r="946" spans="20:20" ht="12.75">
      <c r="T946" s="60"/>
    </row>
    <row r="947" spans="20:20" ht="12.75">
      <c r="T947" s="60"/>
    </row>
    <row r="948" spans="20:20" ht="12.75">
      <c r="T948" s="60"/>
    </row>
    <row r="949" spans="20:20" ht="12.75">
      <c r="T949" s="60"/>
    </row>
    <row r="950" spans="20:20" ht="12.75">
      <c r="T950" s="60"/>
    </row>
    <row r="951" spans="20:20" ht="12.75">
      <c r="T951" s="60"/>
    </row>
    <row r="952" spans="20:20" ht="12.75">
      <c r="T952" s="60"/>
    </row>
    <row r="953" spans="20:20" ht="12.75">
      <c r="T953" s="60"/>
    </row>
    <row r="954" spans="20:20" ht="12.75">
      <c r="T954" s="60"/>
    </row>
    <row r="955" spans="20:20" ht="12.75">
      <c r="T955" s="60"/>
    </row>
    <row r="956" spans="20:20" ht="12.75">
      <c r="T956" s="60"/>
    </row>
    <row r="957" spans="20:20" ht="12.75">
      <c r="T957" s="60"/>
    </row>
    <row r="958" spans="20:20" ht="12.75">
      <c r="T958" s="60"/>
    </row>
    <row r="959" spans="20:20" ht="12.75">
      <c r="T959" s="60"/>
    </row>
    <row r="960" spans="20:20" ht="12.75">
      <c r="T960" s="60"/>
    </row>
    <row r="961" spans="20:20" ht="12.75">
      <c r="T961" s="60"/>
    </row>
    <row r="962" spans="20:20" ht="12.75">
      <c r="T962" s="60"/>
    </row>
    <row r="963" spans="20:20" ht="12.75">
      <c r="T963" s="60"/>
    </row>
    <row r="964" spans="20:20" ht="12.75">
      <c r="T964" s="60"/>
    </row>
    <row r="965" spans="20:20" ht="12.75">
      <c r="T965" s="60"/>
    </row>
    <row r="966" spans="20:20" ht="12.75">
      <c r="T966" s="60"/>
    </row>
    <row r="967" spans="20:20" ht="12.75">
      <c r="T967" s="60"/>
    </row>
    <row r="968" spans="20:20" ht="12.75">
      <c r="T968" s="60"/>
    </row>
    <row r="969" spans="20:20" ht="12.75">
      <c r="T969" s="60"/>
    </row>
    <row r="970" spans="20:20" ht="12.75">
      <c r="T970" s="60"/>
    </row>
    <row r="971" spans="20:20" ht="12.75">
      <c r="T971" s="60"/>
    </row>
    <row r="972" spans="20:20" ht="12.75">
      <c r="T972" s="60"/>
    </row>
    <row r="973" spans="20:20" ht="12.75">
      <c r="T973" s="60"/>
    </row>
    <row r="974" spans="20:20" ht="12.75">
      <c r="T974" s="60"/>
    </row>
    <row r="975" spans="20:20" ht="12.75">
      <c r="T975" s="60"/>
    </row>
    <row r="976" spans="20:20" ht="12.75">
      <c r="T976" s="60"/>
    </row>
    <row r="977" spans="20:20" ht="12.75">
      <c r="T977" s="60"/>
    </row>
    <row r="978" spans="20:20" ht="12.75">
      <c r="T978" s="60"/>
    </row>
    <row r="979" spans="20:20" ht="12.75">
      <c r="T979" s="60"/>
    </row>
    <row r="980" spans="20:20" ht="12.75">
      <c r="T980" s="60"/>
    </row>
    <row r="981" spans="20:20" ht="12.75">
      <c r="T981" s="60"/>
    </row>
    <row r="982" spans="20:20" ht="12.75">
      <c r="T982" s="60"/>
    </row>
    <row r="983" spans="20:20" ht="12.75">
      <c r="T983" s="60"/>
    </row>
    <row r="984" spans="20:20" ht="12.75">
      <c r="T984" s="60"/>
    </row>
    <row r="985" spans="20:20" ht="12.75">
      <c r="T985" s="60"/>
    </row>
    <row r="986" spans="20:20" ht="12.75">
      <c r="T986" s="60"/>
    </row>
    <row r="987" spans="20:20" ht="12.75">
      <c r="T987" s="60"/>
    </row>
    <row r="988" spans="20:20" ht="12.75">
      <c r="T988" s="60"/>
    </row>
    <row r="989" spans="20:20" ht="12.75">
      <c r="T989" s="60"/>
    </row>
    <row r="990" spans="20:20" ht="12.75">
      <c r="T990" s="60"/>
    </row>
  </sheetData>
  <mergeCells count="1">
    <mergeCell ref="A1:T1"/>
  </mergeCells>
  <dataValidations count="4">
    <dataValidation type="list" allowBlank="1" showErrorMessage="1" sqref="A3:A7">
      <formula1>"Спальня,Детская,Гостиная,Кухня,Санузел/ванная,Коридор/Прихожая,Балкон/Лоджия,Подсобное"</formula1>
    </dataValidation>
    <dataValidation type="list" allowBlank="1" sqref="I3:I7">
      <formula1>"2,4,4,8,7,2,9,6,14,15,25,19,2,12"</formula1>
    </dataValidation>
    <dataValidation type="list" allowBlank="1" sqref="B3:B7">
      <formula1>"2x0,5,2x0,75,2x1,2x1,5,2x2,5,2x4"</formula1>
    </dataValidation>
    <dataValidation type="list" allowBlank="1" showErrorMessage="1" sqref="F3:F7">
      <formula1>"Mono,RGB,RGBW,RGBWW,Tunable White (W+WW)"</formula1>
    </dataValidation>
  </dataValidation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"/>
  <sheetViews>
    <sheetView workbookViewId="0"/>
  </sheetViews>
  <sheetFormatPr defaultColWidth="12.5703125" defaultRowHeight="15.75" customHeight="1"/>
  <cols>
    <col min="1" max="1" width="68.42578125" customWidth="1"/>
  </cols>
  <sheetData>
    <row r="1" spans="1:1">
      <c r="A1" s="61" t="s">
        <v>130</v>
      </c>
    </row>
    <row r="2" spans="1:1">
      <c r="A2" s="62"/>
    </row>
  </sheetData>
  <hyperlinks>
    <hyperlink ref="A1" r:id="rId1" location="gid=1577213112&amp;range=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990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.75" customHeight="1"/>
  <cols>
    <col min="1" max="1" width="24.28515625" customWidth="1"/>
    <col min="2" max="2" width="15.140625" customWidth="1"/>
    <col min="3" max="3" width="10.28515625" customWidth="1"/>
    <col min="4" max="4" width="10.7109375" customWidth="1"/>
    <col min="5" max="5" width="7.42578125" customWidth="1"/>
    <col min="6" max="6" width="17.140625" customWidth="1"/>
    <col min="7" max="7" width="8.5703125" hidden="1" customWidth="1"/>
    <col min="8" max="8" width="7.140625" customWidth="1"/>
    <col min="9" max="9" width="13.42578125" customWidth="1"/>
    <col min="13" max="13" width="8.42578125" customWidth="1"/>
    <col min="16" max="16" width="56.7109375" customWidth="1"/>
  </cols>
  <sheetData>
    <row r="1" spans="1:16" ht="12.75">
      <c r="A1" s="70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36">
      <c r="A2" s="39" t="s">
        <v>96</v>
      </c>
      <c r="B2" s="40" t="s">
        <v>97</v>
      </c>
      <c r="C2" s="40" t="s">
        <v>98</v>
      </c>
      <c r="D2" s="40" t="s">
        <v>99</v>
      </c>
      <c r="E2" s="40" t="s">
        <v>100</v>
      </c>
      <c r="F2" s="41" t="s">
        <v>101</v>
      </c>
      <c r="G2" s="41" t="s">
        <v>102</v>
      </c>
      <c r="H2" s="41" t="s">
        <v>103</v>
      </c>
      <c r="I2" s="40" t="s">
        <v>104</v>
      </c>
      <c r="J2" s="40" t="s">
        <v>105</v>
      </c>
      <c r="K2" s="40" t="s">
        <v>106</v>
      </c>
      <c r="L2" s="40" t="s">
        <v>109</v>
      </c>
      <c r="M2" s="41" t="s">
        <v>110</v>
      </c>
      <c r="N2" s="41" t="s">
        <v>111</v>
      </c>
      <c r="O2" s="40" t="s">
        <v>112</v>
      </c>
      <c r="P2" s="40" t="s">
        <v>115</v>
      </c>
    </row>
    <row r="3" spans="1:16" ht="12.75">
      <c r="A3" s="42" t="s">
        <v>116</v>
      </c>
      <c r="B3" s="43" t="s">
        <v>131</v>
      </c>
      <c r="C3" s="44" t="str">
        <f t="shared" ref="C3:C7" si="0">MID(B3,3,5)</f>
        <v>4</v>
      </c>
      <c r="D3" s="45">
        <v>1</v>
      </c>
      <c r="E3" s="45">
        <v>20</v>
      </c>
      <c r="F3" s="46" t="s">
        <v>118</v>
      </c>
      <c r="G3" s="44">
        <f t="shared" ref="G3:G7" si="1">IF(F3="Mono",1,IF(F3="RGB",3,IF(F3="RGBW",4,IF(F3="RGBWW",5,IF(F3="Tunable White (W+WW)",2,0)))))</f>
        <v>1</v>
      </c>
      <c r="H3" s="44">
        <v>20</v>
      </c>
      <c r="I3" s="45">
        <v>9.6</v>
      </c>
      <c r="J3" s="44">
        <f t="shared" ref="J3:J7" si="2">H3*I3</f>
        <v>192</v>
      </c>
      <c r="K3" s="44">
        <f t="shared" ref="K3:K7" si="3">J3/24</f>
        <v>8</v>
      </c>
      <c r="L3" s="47">
        <f t="shared" ref="L3:L7" si="4">0.0175*E3/2/(C3*D3)</f>
        <v>4.3750000000000004E-2</v>
      </c>
      <c r="M3" s="48">
        <f t="shared" ref="M3:M7" si="5">24</f>
        <v>24</v>
      </c>
      <c r="N3" s="47">
        <f t="shared" ref="N3:N7" si="6">K3*L3</f>
        <v>0.35000000000000003</v>
      </c>
      <c r="O3" s="47">
        <f t="shared" ref="O3:O7" si="7">N3/M3*100</f>
        <v>1.4583333333333335</v>
      </c>
      <c r="P3" s="63" t="str">
        <f t="shared" ref="P3:P7" si="8">IF(O3&gt;5,"нужно увеличить сечение кабеля или количество отходящих кабелей","соответсвует")</f>
        <v>соответсвует</v>
      </c>
    </row>
    <row r="4" spans="1:16" ht="12.75">
      <c r="A4" s="42" t="s">
        <v>119</v>
      </c>
      <c r="B4" s="43" t="s">
        <v>117</v>
      </c>
      <c r="C4" s="44" t="str">
        <f t="shared" si="0"/>
        <v>0,75</v>
      </c>
      <c r="D4" s="44">
        <f t="shared" ref="D4:D7" si="9">1</f>
        <v>1</v>
      </c>
      <c r="E4" s="44">
        <v>22</v>
      </c>
      <c r="F4" s="46" t="s">
        <v>120</v>
      </c>
      <c r="G4" s="44">
        <f t="shared" si="1"/>
        <v>3</v>
      </c>
      <c r="H4" s="44">
        <v>7.5</v>
      </c>
      <c r="I4" s="45">
        <v>9.6</v>
      </c>
      <c r="J4" s="44">
        <f t="shared" si="2"/>
        <v>72</v>
      </c>
      <c r="K4" s="44">
        <f t="shared" si="3"/>
        <v>3</v>
      </c>
      <c r="L4" s="47">
        <f t="shared" si="4"/>
        <v>0.25666666666666665</v>
      </c>
      <c r="M4" s="48">
        <f t="shared" si="5"/>
        <v>24</v>
      </c>
      <c r="N4" s="47">
        <f t="shared" si="6"/>
        <v>0.77</v>
      </c>
      <c r="O4" s="47">
        <f t="shared" si="7"/>
        <v>3.208333333333333</v>
      </c>
      <c r="P4" s="63" t="str">
        <f t="shared" si="8"/>
        <v>соответсвует</v>
      </c>
    </row>
    <row r="5" spans="1:16" ht="12.75">
      <c r="A5" s="42" t="s">
        <v>121</v>
      </c>
      <c r="B5" s="43" t="s">
        <v>122</v>
      </c>
      <c r="C5" s="44" t="str">
        <f t="shared" si="0"/>
        <v>1</v>
      </c>
      <c r="D5" s="44">
        <f t="shared" si="9"/>
        <v>1</v>
      </c>
      <c r="E5" s="44">
        <v>18</v>
      </c>
      <c r="F5" s="46" t="s">
        <v>123</v>
      </c>
      <c r="G5" s="44">
        <f t="shared" si="1"/>
        <v>4</v>
      </c>
      <c r="H5" s="44">
        <v>2.5</v>
      </c>
      <c r="I5" s="45">
        <v>9.6</v>
      </c>
      <c r="J5" s="44">
        <f t="shared" si="2"/>
        <v>24</v>
      </c>
      <c r="K5" s="44">
        <f t="shared" si="3"/>
        <v>1</v>
      </c>
      <c r="L5" s="47">
        <f t="shared" si="4"/>
        <v>0.15750000000000003</v>
      </c>
      <c r="M5" s="48">
        <f t="shared" si="5"/>
        <v>24</v>
      </c>
      <c r="N5" s="47">
        <f t="shared" si="6"/>
        <v>0.15750000000000003</v>
      </c>
      <c r="O5" s="47">
        <f t="shared" si="7"/>
        <v>0.65625000000000011</v>
      </c>
      <c r="P5" s="63" t="str">
        <f t="shared" si="8"/>
        <v>соответсвует</v>
      </c>
    </row>
    <row r="6" spans="1:16" ht="12.75">
      <c r="A6" s="42" t="s">
        <v>124</v>
      </c>
      <c r="B6" s="43" t="s">
        <v>125</v>
      </c>
      <c r="C6" s="44" t="str">
        <f t="shared" si="0"/>
        <v>1,5</v>
      </c>
      <c r="D6" s="44">
        <f t="shared" si="9"/>
        <v>1</v>
      </c>
      <c r="E6" s="44">
        <v>17</v>
      </c>
      <c r="F6" s="46" t="s">
        <v>126</v>
      </c>
      <c r="G6" s="44">
        <f t="shared" si="1"/>
        <v>5</v>
      </c>
      <c r="H6" s="44">
        <v>2</v>
      </c>
      <c r="I6" s="45">
        <v>7.2</v>
      </c>
      <c r="J6" s="44">
        <f t="shared" si="2"/>
        <v>14.4</v>
      </c>
      <c r="K6" s="44">
        <f t="shared" si="3"/>
        <v>0.6</v>
      </c>
      <c r="L6" s="47">
        <f t="shared" si="4"/>
        <v>9.9166666666666681E-2</v>
      </c>
      <c r="M6" s="48">
        <f t="shared" si="5"/>
        <v>24</v>
      </c>
      <c r="N6" s="47">
        <f t="shared" si="6"/>
        <v>5.9500000000000004E-2</v>
      </c>
      <c r="O6" s="47">
        <f t="shared" si="7"/>
        <v>0.24791666666666667</v>
      </c>
      <c r="P6" s="63" t="str">
        <f t="shared" si="8"/>
        <v>соответсвует</v>
      </c>
    </row>
    <row r="7" spans="1:16" ht="12.75">
      <c r="A7" s="50" t="s">
        <v>124</v>
      </c>
      <c r="B7" s="51" t="s">
        <v>127</v>
      </c>
      <c r="C7" s="52" t="str">
        <f t="shared" si="0"/>
        <v>2,5</v>
      </c>
      <c r="D7" s="52">
        <f t="shared" si="9"/>
        <v>1</v>
      </c>
      <c r="E7" s="52">
        <v>17</v>
      </c>
      <c r="F7" s="53" t="s">
        <v>128</v>
      </c>
      <c r="G7" s="52">
        <f t="shared" si="1"/>
        <v>2</v>
      </c>
      <c r="H7" s="52">
        <v>2</v>
      </c>
      <c r="I7" s="54">
        <v>9.6</v>
      </c>
      <c r="J7" s="52">
        <f t="shared" si="2"/>
        <v>19.2</v>
      </c>
      <c r="K7" s="52">
        <f t="shared" si="3"/>
        <v>0.79999999999999993</v>
      </c>
      <c r="L7" s="55">
        <f t="shared" si="4"/>
        <v>5.9500000000000011E-2</v>
      </c>
      <c r="M7" s="56">
        <f t="shared" si="5"/>
        <v>24</v>
      </c>
      <c r="N7" s="55">
        <f t="shared" si="6"/>
        <v>4.7600000000000003E-2</v>
      </c>
      <c r="O7" s="55">
        <f t="shared" si="7"/>
        <v>0.19833333333333336</v>
      </c>
      <c r="P7" s="64" t="str">
        <f t="shared" si="8"/>
        <v>соответсвует</v>
      </c>
    </row>
    <row r="8" spans="1:16" ht="24">
      <c r="A8" s="58" t="s">
        <v>129</v>
      </c>
      <c r="B8" s="59" t="s">
        <v>141</v>
      </c>
      <c r="P8" s="60"/>
    </row>
    <row r="9" spans="1:16" ht="24">
      <c r="A9" s="58" t="s">
        <v>142</v>
      </c>
      <c r="B9" s="59" t="s">
        <v>143</v>
      </c>
      <c r="P9" s="60"/>
    </row>
    <row r="10" spans="1:16" ht="12.75">
      <c r="A10" s="14"/>
      <c r="P10" s="60"/>
    </row>
    <row r="11" spans="1:16" ht="12.75">
      <c r="A11" s="14"/>
      <c r="P11" s="60"/>
    </row>
    <row r="12" spans="1:16" ht="12.75">
      <c r="A12" s="14"/>
      <c r="P12" s="60"/>
    </row>
    <row r="13" spans="1:16" ht="12.75">
      <c r="A13" s="14"/>
      <c r="P13" s="60"/>
    </row>
    <row r="14" spans="1:16" ht="12.75">
      <c r="A14" s="23"/>
      <c r="P14" s="60"/>
    </row>
    <row r="15" spans="1:16" ht="12.75">
      <c r="A15" s="14"/>
      <c r="P15" s="60"/>
    </row>
    <row r="16" spans="1:16" ht="39" customHeight="1">
      <c r="A16" s="14"/>
      <c r="P16" s="60"/>
    </row>
    <row r="17" spans="1:16" ht="12.75">
      <c r="A17" s="14"/>
      <c r="P17" s="60"/>
    </row>
    <row r="18" spans="1:16" ht="12.75">
      <c r="A18" s="14"/>
      <c r="P18" s="60"/>
    </row>
    <row r="19" spans="1:16" ht="12.75">
      <c r="A19" s="14"/>
      <c r="P19" s="60"/>
    </row>
    <row r="20" spans="1:16" ht="12.75">
      <c r="A20" s="6"/>
      <c r="P20" s="60"/>
    </row>
    <row r="21" spans="1:16" ht="12.75">
      <c r="A21" s="14"/>
      <c r="P21" s="60"/>
    </row>
    <row r="22" spans="1:16" ht="12.75">
      <c r="A22" s="14"/>
      <c r="P22" s="60"/>
    </row>
    <row r="23" spans="1:16" ht="12.75">
      <c r="A23" s="14"/>
      <c r="P23" s="60"/>
    </row>
    <row r="24" spans="1:16" ht="12.75">
      <c r="A24" s="30"/>
      <c r="P24" s="60"/>
    </row>
    <row r="25" spans="1:16" ht="12.75">
      <c r="A25" s="27"/>
      <c r="P25" s="60"/>
    </row>
    <row r="26" spans="1:16" ht="12.75">
      <c r="A26" s="30"/>
      <c r="P26" s="60"/>
    </row>
    <row r="27" spans="1:16" ht="12.75">
      <c r="A27" s="30"/>
      <c r="P27" s="60"/>
    </row>
    <row r="28" spans="1:16" ht="12.75">
      <c r="A28" s="14"/>
      <c r="P28" s="60"/>
    </row>
    <row r="29" spans="1:16" ht="12.75">
      <c r="A29" s="14"/>
      <c r="P29" s="60"/>
    </row>
    <row r="30" spans="1:16" ht="12.75">
      <c r="A30" s="14"/>
      <c r="P30" s="60"/>
    </row>
    <row r="31" spans="1:16" ht="12.75">
      <c r="A31" s="30"/>
      <c r="P31" s="60"/>
    </row>
    <row r="32" spans="1:16" ht="12.75">
      <c r="A32" s="23"/>
      <c r="P32" s="60"/>
    </row>
    <row r="33" spans="1:16" ht="12.75">
      <c r="A33" s="14"/>
      <c r="P33" s="60"/>
    </row>
    <row r="34" spans="1:16" ht="12.75">
      <c r="A34" s="14"/>
      <c r="P34" s="60"/>
    </row>
    <row r="35" spans="1:16" ht="12.75">
      <c r="P35" s="60"/>
    </row>
    <row r="36" spans="1:16" ht="12.75">
      <c r="P36" s="60"/>
    </row>
    <row r="37" spans="1:16" ht="29.25" customHeight="1">
      <c r="P37" s="60"/>
    </row>
    <row r="38" spans="1:16" ht="12.75">
      <c r="P38" s="60"/>
    </row>
    <row r="39" spans="1:16" ht="12.75">
      <c r="P39" s="60"/>
    </row>
    <row r="40" spans="1:16" ht="12.75">
      <c r="P40" s="60"/>
    </row>
    <row r="41" spans="1:16" ht="12.75">
      <c r="P41" s="60"/>
    </row>
    <row r="42" spans="1:16" ht="12.75">
      <c r="P42" s="60"/>
    </row>
    <row r="43" spans="1:16" ht="12.75">
      <c r="P43" s="60"/>
    </row>
    <row r="44" spans="1:16" ht="12.75">
      <c r="P44" s="60"/>
    </row>
    <row r="45" spans="1:16" ht="12.75">
      <c r="P45" s="60"/>
    </row>
    <row r="46" spans="1:16" ht="12.75">
      <c r="P46" s="60"/>
    </row>
    <row r="47" spans="1:16" ht="12.75">
      <c r="P47" s="60"/>
    </row>
    <row r="48" spans="1:16" ht="12.75">
      <c r="P48" s="60"/>
    </row>
    <row r="49" spans="16:16" ht="12.75">
      <c r="P49" s="60"/>
    </row>
    <row r="50" spans="16:16" ht="12.75">
      <c r="P50" s="60"/>
    </row>
    <row r="51" spans="16:16" ht="12.75">
      <c r="P51" s="60"/>
    </row>
    <row r="52" spans="16:16" ht="12.75">
      <c r="P52" s="60"/>
    </row>
    <row r="53" spans="16:16" ht="12.75">
      <c r="P53" s="60"/>
    </row>
    <row r="54" spans="16:16" ht="12.75">
      <c r="P54" s="60"/>
    </row>
    <row r="55" spans="16:16" ht="12.75">
      <c r="P55" s="60"/>
    </row>
    <row r="56" spans="16:16" ht="12.75">
      <c r="P56" s="60"/>
    </row>
    <row r="57" spans="16:16" ht="12.75">
      <c r="P57" s="60"/>
    </row>
    <row r="58" spans="16:16" ht="12.75">
      <c r="P58" s="60"/>
    </row>
    <row r="59" spans="16:16" ht="12.75">
      <c r="P59" s="60"/>
    </row>
    <row r="60" spans="16:16" ht="12.75">
      <c r="P60" s="60"/>
    </row>
    <row r="61" spans="16:16" ht="12.75">
      <c r="P61" s="60"/>
    </row>
    <row r="62" spans="16:16" ht="12.75">
      <c r="P62" s="60"/>
    </row>
    <row r="63" spans="16:16" ht="12.75">
      <c r="P63" s="60"/>
    </row>
    <row r="64" spans="16:16" ht="12.75">
      <c r="P64" s="60"/>
    </row>
    <row r="65" spans="16:16" ht="12.75">
      <c r="P65" s="60"/>
    </row>
    <row r="66" spans="16:16" ht="12.75">
      <c r="P66" s="60"/>
    </row>
    <row r="67" spans="16:16" ht="12.75">
      <c r="P67" s="60"/>
    </row>
    <row r="68" spans="16:16" ht="12.75">
      <c r="P68" s="60"/>
    </row>
    <row r="69" spans="16:16" ht="12.75">
      <c r="P69" s="60"/>
    </row>
    <row r="70" spans="16:16" ht="12.75">
      <c r="P70" s="60"/>
    </row>
    <row r="71" spans="16:16" ht="12.75">
      <c r="P71" s="60"/>
    </row>
    <row r="72" spans="16:16" ht="12.75">
      <c r="P72" s="60"/>
    </row>
    <row r="73" spans="16:16" ht="12.75">
      <c r="P73" s="60"/>
    </row>
    <row r="74" spans="16:16" ht="12.75">
      <c r="P74" s="60"/>
    </row>
    <row r="75" spans="16:16" ht="12.75">
      <c r="P75" s="60"/>
    </row>
    <row r="76" spans="16:16" ht="12.75">
      <c r="P76" s="60"/>
    </row>
    <row r="77" spans="16:16" ht="12.75">
      <c r="P77" s="60"/>
    </row>
    <row r="78" spans="16:16" ht="12.75">
      <c r="P78" s="60"/>
    </row>
    <row r="79" spans="16:16" ht="12.75">
      <c r="P79" s="60"/>
    </row>
    <row r="80" spans="16:16" ht="12.75">
      <c r="P80" s="60"/>
    </row>
    <row r="81" spans="16:16" ht="12.75">
      <c r="P81" s="60"/>
    </row>
    <row r="82" spans="16:16" ht="12.75">
      <c r="P82" s="60"/>
    </row>
    <row r="83" spans="16:16" ht="12.75">
      <c r="P83" s="60"/>
    </row>
    <row r="84" spans="16:16" ht="12.75">
      <c r="P84" s="60"/>
    </row>
    <row r="85" spans="16:16" ht="12.75">
      <c r="P85" s="60"/>
    </row>
    <row r="86" spans="16:16" ht="12.75">
      <c r="P86" s="60"/>
    </row>
    <row r="87" spans="16:16" ht="12.75">
      <c r="P87" s="60"/>
    </row>
    <row r="88" spans="16:16" ht="12.75">
      <c r="P88" s="60"/>
    </row>
    <row r="89" spans="16:16" ht="12.75">
      <c r="P89" s="60"/>
    </row>
    <row r="90" spans="16:16" ht="12.75">
      <c r="P90" s="60"/>
    </row>
    <row r="91" spans="16:16" ht="12.75">
      <c r="P91" s="60"/>
    </row>
    <row r="92" spans="16:16" ht="12.75">
      <c r="P92" s="60"/>
    </row>
    <row r="93" spans="16:16" ht="12.75">
      <c r="P93" s="60"/>
    </row>
    <row r="94" spans="16:16" ht="12.75">
      <c r="P94" s="60"/>
    </row>
    <row r="95" spans="16:16" ht="12.75">
      <c r="P95" s="60"/>
    </row>
    <row r="96" spans="16:16" ht="12.75">
      <c r="P96" s="60"/>
    </row>
    <row r="97" spans="16:16" ht="12.75">
      <c r="P97" s="60"/>
    </row>
    <row r="98" spans="16:16" ht="12.75">
      <c r="P98" s="60"/>
    </row>
    <row r="99" spans="16:16" ht="12.75">
      <c r="P99" s="60"/>
    </row>
    <row r="100" spans="16:16" ht="12.75">
      <c r="P100" s="60"/>
    </row>
    <row r="101" spans="16:16" ht="12.75">
      <c r="P101" s="60"/>
    </row>
    <row r="102" spans="16:16" ht="12.75">
      <c r="P102" s="60"/>
    </row>
    <row r="103" spans="16:16" ht="12.75">
      <c r="P103" s="60"/>
    </row>
    <row r="104" spans="16:16" ht="12.75">
      <c r="P104" s="60"/>
    </row>
    <row r="105" spans="16:16" ht="12.75">
      <c r="P105" s="60"/>
    </row>
    <row r="106" spans="16:16" ht="12.75">
      <c r="P106" s="60"/>
    </row>
    <row r="107" spans="16:16" ht="12.75">
      <c r="P107" s="60"/>
    </row>
    <row r="108" spans="16:16" ht="12.75">
      <c r="P108" s="60"/>
    </row>
    <row r="109" spans="16:16" ht="12.75">
      <c r="P109" s="60"/>
    </row>
    <row r="110" spans="16:16" ht="12.75">
      <c r="P110" s="60"/>
    </row>
    <row r="111" spans="16:16" ht="12.75">
      <c r="P111" s="60"/>
    </row>
    <row r="112" spans="16:16" ht="12.75">
      <c r="P112" s="60"/>
    </row>
    <row r="113" spans="16:16" ht="12.75">
      <c r="P113" s="60"/>
    </row>
    <row r="114" spans="16:16" ht="12.75">
      <c r="P114" s="60"/>
    </row>
    <row r="115" spans="16:16" ht="12.75">
      <c r="P115" s="60"/>
    </row>
    <row r="116" spans="16:16" ht="12.75">
      <c r="P116" s="60"/>
    </row>
    <row r="117" spans="16:16" ht="12.75">
      <c r="P117" s="60"/>
    </row>
    <row r="118" spans="16:16" ht="12.75">
      <c r="P118" s="60"/>
    </row>
    <row r="119" spans="16:16" ht="12.75">
      <c r="P119" s="60"/>
    </row>
    <row r="120" spans="16:16" ht="12.75">
      <c r="P120" s="60"/>
    </row>
    <row r="121" spans="16:16" ht="12.75">
      <c r="P121" s="60"/>
    </row>
    <row r="122" spans="16:16" ht="12.75">
      <c r="P122" s="60"/>
    </row>
    <row r="123" spans="16:16" ht="12.75">
      <c r="P123" s="60"/>
    </row>
    <row r="124" spans="16:16" ht="12.75">
      <c r="P124" s="60"/>
    </row>
    <row r="125" spans="16:16" ht="12.75">
      <c r="P125" s="60"/>
    </row>
    <row r="126" spans="16:16" ht="12.75">
      <c r="P126" s="60"/>
    </row>
    <row r="127" spans="16:16" ht="12.75">
      <c r="P127" s="60"/>
    </row>
    <row r="128" spans="16:16" ht="12.75">
      <c r="P128" s="60"/>
    </row>
    <row r="129" spans="16:16" ht="12.75">
      <c r="P129" s="60"/>
    </row>
    <row r="130" spans="16:16" ht="12.75">
      <c r="P130" s="60"/>
    </row>
    <row r="131" spans="16:16" ht="12.75">
      <c r="P131" s="60"/>
    </row>
    <row r="132" spans="16:16" ht="12.75">
      <c r="P132" s="60"/>
    </row>
    <row r="133" spans="16:16" ht="12.75">
      <c r="P133" s="60"/>
    </row>
    <row r="134" spans="16:16" ht="12.75">
      <c r="P134" s="60"/>
    </row>
    <row r="135" spans="16:16" ht="12.75">
      <c r="P135" s="60"/>
    </row>
    <row r="136" spans="16:16" ht="12.75">
      <c r="P136" s="60"/>
    </row>
    <row r="137" spans="16:16" ht="12.75">
      <c r="P137" s="60"/>
    </row>
    <row r="138" spans="16:16" ht="12.75">
      <c r="P138" s="60"/>
    </row>
    <row r="139" spans="16:16" ht="12.75">
      <c r="P139" s="60"/>
    </row>
    <row r="140" spans="16:16" ht="12.75">
      <c r="P140" s="60"/>
    </row>
    <row r="141" spans="16:16" ht="12.75">
      <c r="P141" s="60"/>
    </row>
    <row r="142" spans="16:16" ht="12.75">
      <c r="P142" s="60"/>
    </row>
    <row r="143" spans="16:16" ht="12.75">
      <c r="P143" s="60"/>
    </row>
    <row r="144" spans="16:16" ht="12.75">
      <c r="P144" s="60"/>
    </row>
    <row r="145" spans="16:16" ht="12.75">
      <c r="P145" s="60"/>
    </row>
    <row r="146" spans="16:16" ht="12.75">
      <c r="P146" s="60"/>
    </row>
    <row r="147" spans="16:16" ht="12.75">
      <c r="P147" s="60"/>
    </row>
    <row r="148" spans="16:16" ht="12.75">
      <c r="P148" s="60"/>
    </row>
    <row r="149" spans="16:16" ht="12.75">
      <c r="P149" s="60"/>
    </row>
    <row r="150" spans="16:16" ht="12.75">
      <c r="P150" s="60"/>
    </row>
    <row r="151" spans="16:16" ht="12.75">
      <c r="P151" s="60"/>
    </row>
    <row r="152" spans="16:16" ht="12.75">
      <c r="P152" s="60"/>
    </row>
    <row r="153" spans="16:16" ht="12.75">
      <c r="P153" s="60"/>
    </row>
    <row r="154" spans="16:16" ht="12.75">
      <c r="P154" s="60"/>
    </row>
    <row r="155" spans="16:16" ht="12.75">
      <c r="P155" s="60"/>
    </row>
    <row r="156" spans="16:16" ht="12.75">
      <c r="P156" s="60"/>
    </row>
    <row r="157" spans="16:16" ht="12.75">
      <c r="P157" s="60"/>
    </row>
    <row r="158" spans="16:16" ht="12.75">
      <c r="P158" s="60"/>
    </row>
    <row r="159" spans="16:16" ht="12.75">
      <c r="P159" s="60"/>
    </row>
    <row r="160" spans="16:16" ht="12.75">
      <c r="P160" s="60"/>
    </row>
    <row r="161" spans="16:16" ht="12.75">
      <c r="P161" s="60"/>
    </row>
    <row r="162" spans="16:16" ht="12.75">
      <c r="P162" s="60"/>
    </row>
    <row r="163" spans="16:16" ht="12.75">
      <c r="P163" s="60"/>
    </row>
    <row r="164" spans="16:16" ht="12.75">
      <c r="P164" s="60"/>
    </row>
    <row r="165" spans="16:16" ht="12.75">
      <c r="P165" s="60"/>
    </row>
    <row r="166" spans="16:16" ht="12.75">
      <c r="P166" s="60"/>
    </row>
    <row r="167" spans="16:16" ht="12.75">
      <c r="P167" s="60"/>
    </row>
    <row r="168" spans="16:16" ht="12.75">
      <c r="P168" s="60"/>
    </row>
    <row r="169" spans="16:16" ht="12.75">
      <c r="P169" s="60"/>
    </row>
    <row r="170" spans="16:16" ht="12.75">
      <c r="P170" s="60"/>
    </row>
    <row r="171" spans="16:16" ht="12.75">
      <c r="P171" s="60"/>
    </row>
    <row r="172" spans="16:16" ht="12.75">
      <c r="P172" s="60"/>
    </row>
    <row r="173" spans="16:16" ht="12.75">
      <c r="P173" s="60"/>
    </row>
    <row r="174" spans="16:16" ht="12.75">
      <c r="P174" s="60"/>
    </row>
    <row r="175" spans="16:16" ht="12.75">
      <c r="P175" s="60"/>
    </row>
    <row r="176" spans="16:16" ht="12.75">
      <c r="P176" s="60"/>
    </row>
    <row r="177" spans="16:16" ht="12.75">
      <c r="P177" s="60"/>
    </row>
    <row r="178" spans="16:16" ht="12.75">
      <c r="P178" s="60"/>
    </row>
    <row r="179" spans="16:16" ht="12.75">
      <c r="P179" s="60"/>
    </row>
    <row r="180" spans="16:16" ht="12.75">
      <c r="P180" s="60"/>
    </row>
    <row r="181" spans="16:16" ht="12.75">
      <c r="P181" s="60"/>
    </row>
    <row r="182" spans="16:16" ht="12.75">
      <c r="P182" s="60"/>
    </row>
    <row r="183" spans="16:16" ht="12.75">
      <c r="P183" s="60"/>
    </row>
    <row r="184" spans="16:16" ht="12.75">
      <c r="P184" s="60"/>
    </row>
    <row r="185" spans="16:16" ht="12.75">
      <c r="P185" s="60"/>
    </row>
    <row r="186" spans="16:16" ht="12.75">
      <c r="P186" s="60"/>
    </row>
    <row r="187" spans="16:16" ht="12.75">
      <c r="P187" s="60"/>
    </row>
    <row r="188" spans="16:16" ht="12.75">
      <c r="P188" s="60"/>
    </row>
    <row r="189" spans="16:16" ht="12.75">
      <c r="P189" s="60"/>
    </row>
    <row r="190" spans="16:16" ht="12.75">
      <c r="P190" s="60"/>
    </row>
    <row r="191" spans="16:16" ht="12.75">
      <c r="P191" s="60"/>
    </row>
    <row r="192" spans="16:16" ht="12.75">
      <c r="P192" s="60"/>
    </row>
    <row r="193" spans="16:16" ht="12.75">
      <c r="P193" s="60"/>
    </row>
    <row r="194" spans="16:16" ht="12.75">
      <c r="P194" s="60"/>
    </row>
    <row r="195" spans="16:16" ht="12.75">
      <c r="P195" s="60"/>
    </row>
    <row r="196" spans="16:16" ht="12.75">
      <c r="P196" s="60"/>
    </row>
    <row r="197" spans="16:16" ht="12.75">
      <c r="P197" s="60"/>
    </row>
    <row r="198" spans="16:16" ht="12.75">
      <c r="P198" s="60"/>
    </row>
    <row r="199" spans="16:16" ht="12.75">
      <c r="P199" s="60"/>
    </row>
    <row r="200" spans="16:16" ht="12.75">
      <c r="P200" s="60"/>
    </row>
    <row r="201" spans="16:16" ht="12.75">
      <c r="P201" s="60"/>
    </row>
    <row r="202" spans="16:16" ht="12.75">
      <c r="P202" s="60"/>
    </row>
    <row r="203" spans="16:16" ht="12.75">
      <c r="P203" s="60"/>
    </row>
    <row r="204" spans="16:16" ht="12.75">
      <c r="P204" s="60"/>
    </row>
    <row r="205" spans="16:16" ht="12.75">
      <c r="P205" s="60"/>
    </row>
    <row r="206" spans="16:16" ht="12.75">
      <c r="P206" s="60"/>
    </row>
    <row r="207" spans="16:16" ht="12.75">
      <c r="P207" s="60"/>
    </row>
    <row r="208" spans="16:16" ht="12.75">
      <c r="P208" s="60"/>
    </row>
    <row r="209" spans="16:16" ht="12.75">
      <c r="P209" s="60"/>
    </row>
    <row r="210" spans="16:16" ht="12.75">
      <c r="P210" s="60"/>
    </row>
    <row r="211" spans="16:16" ht="12.75">
      <c r="P211" s="60"/>
    </row>
    <row r="212" spans="16:16" ht="12.75">
      <c r="P212" s="60"/>
    </row>
    <row r="213" spans="16:16" ht="12.75">
      <c r="P213" s="60"/>
    </row>
    <row r="214" spans="16:16" ht="12.75">
      <c r="P214" s="60"/>
    </row>
    <row r="215" spans="16:16" ht="12.75">
      <c r="P215" s="60"/>
    </row>
    <row r="216" spans="16:16" ht="12.75">
      <c r="P216" s="60"/>
    </row>
    <row r="217" spans="16:16" ht="12.75">
      <c r="P217" s="60"/>
    </row>
    <row r="218" spans="16:16" ht="12.75">
      <c r="P218" s="60"/>
    </row>
    <row r="219" spans="16:16" ht="12.75">
      <c r="P219" s="60"/>
    </row>
    <row r="220" spans="16:16" ht="12.75">
      <c r="P220" s="60"/>
    </row>
    <row r="221" spans="16:16" ht="12.75">
      <c r="P221" s="60"/>
    </row>
    <row r="222" spans="16:16" ht="12.75">
      <c r="P222" s="60"/>
    </row>
    <row r="223" spans="16:16" ht="12.75">
      <c r="P223" s="60"/>
    </row>
    <row r="224" spans="16:16" ht="12.75">
      <c r="P224" s="60"/>
    </row>
    <row r="225" spans="16:16" ht="12.75">
      <c r="P225" s="60"/>
    </row>
    <row r="226" spans="16:16" ht="12.75">
      <c r="P226" s="60"/>
    </row>
    <row r="227" spans="16:16" ht="12.75">
      <c r="P227" s="60"/>
    </row>
    <row r="228" spans="16:16" ht="12.75">
      <c r="P228" s="60"/>
    </row>
    <row r="229" spans="16:16" ht="12.75">
      <c r="P229" s="60"/>
    </row>
    <row r="230" spans="16:16" ht="12.75">
      <c r="P230" s="60"/>
    </row>
    <row r="231" spans="16:16" ht="12.75">
      <c r="P231" s="60"/>
    </row>
    <row r="232" spans="16:16" ht="12.75">
      <c r="P232" s="60"/>
    </row>
    <row r="233" spans="16:16" ht="12.75">
      <c r="P233" s="60"/>
    </row>
    <row r="234" spans="16:16" ht="12.75">
      <c r="P234" s="60"/>
    </row>
    <row r="235" spans="16:16" ht="12.75">
      <c r="P235" s="60"/>
    </row>
    <row r="236" spans="16:16" ht="12.75">
      <c r="P236" s="60"/>
    </row>
    <row r="237" spans="16:16" ht="12.75">
      <c r="P237" s="60"/>
    </row>
    <row r="238" spans="16:16" ht="12.75">
      <c r="P238" s="60"/>
    </row>
    <row r="239" spans="16:16" ht="12.75">
      <c r="P239" s="60"/>
    </row>
    <row r="240" spans="16:16" ht="12.75">
      <c r="P240" s="60"/>
    </row>
    <row r="241" spans="16:16" ht="12.75">
      <c r="P241" s="60"/>
    </row>
    <row r="242" spans="16:16" ht="12.75">
      <c r="P242" s="60"/>
    </row>
    <row r="243" spans="16:16" ht="12.75">
      <c r="P243" s="60"/>
    </row>
    <row r="244" spans="16:16" ht="12.75">
      <c r="P244" s="60"/>
    </row>
    <row r="245" spans="16:16" ht="12.75">
      <c r="P245" s="60"/>
    </row>
    <row r="246" spans="16:16" ht="12.75">
      <c r="P246" s="60"/>
    </row>
    <row r="247" spans="16:16" ht="12.75">
      <c r="P247" s="60"/>
    </row>
    <row r="248" spans="16:16" ht="12.75">
      <c r="P248" s="60"/>
    </row>
    <row r="249" spans="16:16" ht="12.75">
      <c r="P249" s="60"/>
    </row>
    <row r="250" spans="16:16" ht="12.75">
      <c r="P250" s="60"/>
    </row>
    <row r="251" spans="16:16" ht="12.75">
      <c r="P251" s="60"/>
    </row>
    <row r="252" spans="16:16" ht="12.75">
      <c r="P252" s="60"/>
    </row>
    <row r="253" spans="16:16" ht="12.75">
      <c r="P253" s="60"/>
    </row>
    <row r="254" spans="16:16" ht="12.75">
      <c r="P254" s="60"/>
    </row>
    <row r="255" spans="16:16" ht="12.75">
      <c r="P255" s="60"/>
    </row>
    <row r="256" spans="16:16" ht="12.75">
      <c r="P256" s="60"/>
    </row>
    <row r="257" spans="16:16" ht="12.75">
      <c r="P257" s="60"/>
    </row>
    <row r="258" spans="16:16" ht="12.75">
      <c r="P258" s="60"/>
    </row>
    <row r="259" spans="16:16" ht="12.75">
      <c r="P259" s="60"/>
    </row>
    <row r="260" spans="16:16" ht="12.75">
      <c r="P260" s="60"/>
    </row>
    <row r="261" spans="16:16" ht="12.75">
      <c r="P261" s="60"/>
    </row>
    <row r="262" spans="16:16" ht="12.75">
      <c r="P262" s="60"/>
    </row>
    <row r="263" spans="16:16" ht="12.75">
      <c r="P263" s="60"/>
    </row>
    <row r="264" spans="16:16" ht="12.75">
      <c r="P264" s="60"/>
    </row>
    <row r="265" spans="16:16" ht="12.75">
      <c r="P265" s="60"/>
    </row>
    <row r="266" spans="16:16" ht="12.75">
      <c r="P266" s="60"/>
    </row>
    <row r="267" spans="16:16" ht="12.75">
      <c r="P267" s="60"/>
    </row>
    <row r="268" spans="16:16" ht="12.75">
      <c r="P268" s="60"/>
    </row>
    <row r="269" spans="16:16" ht="12.75">
      <c r="P269" s="60"/>
    </row>
    <row r="270" spans="16:16" ht="12.75">
      <c r="P270" s="60"/>
    </row>
    <row r="271" spans="16:16" ht="12.75">
      <c r="P271" s="60"/>
    </row>
    <row r="272" spans="16:16" ht="12.75">
      <c r="P272" s="60"/>
    </row>
    <row r="273" spans="16:16" ht="12.75">
      <c r="P273" s="60"/>
    </row>
    <row r="274" spans="16:16" ht="12.75">
      <c r="P274" s="60"/>
    </row>
    <row r="275" spans="16:16" ht="12.75">
      <c r="P275" s="60"/>
    </row>
    <row r="276" spans="16:16" ht="12.75">
      <c r="P276" s="60"/>
    </row>
    <row r="277" spans="16:16" ht="12.75">
      <c r="P277" s="60"/>
    </row>
    <row r="278" spans="16:16" ht="12.75">
      <c r="P278" s="60"/>
    </row>
    <row r="279" spans="16:16" ht="12.75">
      <c r="P279" s="60"/>
    </row>
    <row r="280" spans="16:16" ht="12.75">
      <c r="P280" s="60"/>
    </row>
    <row r="281" spans="16:16" ht="12.75">
      <c r="P281" s="60"/>
    </row>
    <row r="282" spans="16:16" ht="12.75">
      <c r="P282" s="60"/>
    </row>
    <row r="283" spans="16:16" ht="12.75">
      <c r="P283" s="60"/>
    </row>
    <row r="284" spans="16:16" ht="12.75">
      <c r="P284" s="60"/>
    </row>
    <row r="285" spans="16:16" ht="12.75">
      <c r="P285" s="60"/>
    </row>
    <row r="286" spans="16:16" ht="12.75">
      <c r="P286" s="60"/>
    </row>
    <row r="287" spans="16:16" ht="12.75">
      <c r="P287" s="60"/>
    </row>
    <row r="288" spans="16:16" ht="12.75">
      <c r="P288" s="60"/>
    </row>
    <row r="289" spans="16:16" ht="12.75">
      <c r="P289" s="60"/>
    </row>
    <row r="290" spans="16:16" ht="12.75">
      <c r="P290" s="60"/>
    </row>
    <row r="291" spans="16:16" ht="12.75">
      <c r="P291" s="60"/>
    </row>
    <row r="292" spans="16:16" ht="12.75">
      <c r="P292" s="60"/>
    </row>
    <row r="293" spans="16:16" ht="12.75">
      <c r="P293" s="60"/>
    </row>
    <row r="294" spans="16:16" ht="12.75">
      <c r="P294" s="60"/>
    </row>
    <row r="295" spans="16:16" ht="12.75">
      <c r="P295" s="60"/>
    </row>
    <row r="296" spans="16:16" ht="12.75">
      <c r="P296" s="60"/>
    </row>
    <row r="297" spans="16:16" ht="12.75">
      <c r="P297" s="60"/>
    </row>
    <row r="298" spans="16:16" ht="12.75">
      <c r="P298" s="60"/>
    </row>
    <row r="299" spans="16:16" ht="12.75">
      <c r="P299" s="60"/>
    </row>
    <row r="300" spans="16:16" ht="12.75">
      <c r="P300" s="60"/>
    </row>
    <row r="301" spans="16:16" ht="12.75">
      <c r="P301" s="60"/>
    </row>
    <row r="302" spans="16:16" ht="12.75">
      <c r="P302" s="60"/>
    </row>
    <row r="303" spans="16:16" ht="12.75">
      <c r="P303" s="60"/>
    </row>
    <row r="304" spans="16:16" ht="12.75">
      <c r="P304" s="60"/>
    </row>
    <row r="305" spans="16:16" ht="12.75">
      <c r="P305" s="60"/>
    </row>
    <row r="306" spans="16:16" ht="12.75">
      <c r="P306" s="60"/>
    </row>
    <row r="307" spans="16:16" ht="12.75">
      <c r="P307" s="60"/>
    </row>
    <row r="308" spans="16:16" ht="12.75">
      <c r="P308" s="60"/>
    </row>
    <row r="309" spans="16:16" ht="12.75">
      <c r="P309" s="60"/>
    </row>
    <row r="310" spans="16:16" ht="12.75">
      <c r="P310" s="60"/>
    </row>
    <row r="311" spans="16:16" ht="12.75">
      <c r="P311" s="60"/>
    </row>
    <row r="312" spans="16:16" ht="12.75">
      <c r="P312" s="60"/>
    </row>
    <row r="313" spans="16:16" ht="12.75">
      <c r="P313" s="60"/>
    </row>
    <row r="314" spans="16:16" ht="12.75">
      <c r="P314" s="60"/>
    </row>
    <row r="315" spans="16:16" ht="12.75">
      <c r="P315" s="60"/>
    </row>
    <row r="316" spans="16:16" ht="12.75">
      <c r="P316" s="60"/>
    </row>
    <row r="317" spans="16:16" ht="12.75">
      <c r="P317" s="60"/>
    </row>
    <row r="318" spans="16:16" ht="12.75">
      <c r="P318" s="60"/>
    </row>
    <row r="319" spans="16:16" ht="12.75">
      <c r="P319" s="60"/>
    </row>
    <row r="320" spans="16:16" ht="12.75">
      <c r="P320" s="60"/>
    </row>
    <row r="321" spans="16:16" ht="12.75">
      <c r="P321" s="60"/>
    </row>
    <row r="322" spans="16:16" ht="12.75">
      <c r="P322" s="60"/>
    </row>
    <row r="323" spans="16:16" ht="12.75">
      <c r="P323" s="60"/>
    </row>
    <row r="324" spans="16:16" ht="12.75">
      <c r="P324" s="60"/>
    </row>
    <row r="325" spans="16:16" ht="12.75">
      <c r="P325" s="60"/>
    </row>
    <row r="326" spans="16:16" ht="12.75">
      <c r="P326" s="60"/>
    </row>
    <row r="327" spans="16:16" ht="12.75">
      <c r="P327" s="60"/>
    </row>
    <row r="328" spans="16:16" ht="12.75">
      <c r="P328" s="60"/>
    </row>
    <row r="329" spans="16:16" ht="12.75">
      <c r="P329" s="60"/>
    </row>
    <row r="330" spans="16:16" ht="12.75">
      <c r="P330" s="60"/>
    </row>
    <row r="331" spans="16:16" ht="12.75">
      <c r="P331" s="60"/>
    </row>
    <row r="332" spans="16:16" ht="12.75">
      <c r="P332" s="60"/>
    </row>
    <row r="333" spans="16:16" ht="12.75">
      <c r="P333" s="60"/>
    </row>
    <row r="334" spans="16:16" ht="12.75">
      <c r="P334" s="60"/>
    </row>
    <row r="335" spans="16:16" ht="12.75">
      <c r="P335" s="60"/>
    </row>
    <row r="336" spans="16:16" ht="12.75">
      <c r="P336" s="60"/>
    </row>
    <row r="337" spans="16:16" ht="12.75">
      <c r="P337" s="60"/>
    </row>
    <row r="338" spans="16:16" ht="12.75">
      <c r="P338" s="60"/>
    </row>
    <row r="339" spans="16:16" ht="12.75">
      <c r="P339" s="60"/>
    </row>
    <row r="340" spans="16:16" ht="12.75">
      <c r="P340" s="60"/>
    </row>
    <row r="341" spans="16:16" ht="12.75">
      <c r="P341" s="60"/>
    </row>
    <row r="342" spans="16:16" ht="12.75">
      <c r="P342" s="60"/>
    </row>
    <row r="343" spans="16:16" ht="12.75">
      <c r="P343" s="60"/>
    </row>
    <row r="344" spans="16:16" ht="12.75">
      <c r="P344" s="60"/>
    </row>
    <row r="345" spans="16:16" ht="12.75">
      <c r="P345" s="60"/>
    </row>
    <row r="346" spans="16:16" ht="12.75">
      <c r="P346" s="60"/>
    </row>
    <row r="347" spans="16:16" ht="12.75">
      <c r="P347" s="60"/>
    </row>
    <row r="348" spans="16:16" ht="12.75">
      <c r="P348" s="60"/>
    </row>
    <row r="349" spans="16:16" ht="12.75">
      <c r="P349" s="60"/>
    </row>
    <row r="350" spans="16:16" ht="12.75">
      <c r="P350" s="60"/>
    </row>
    <row r="351" spans="16:16" ht="12.75">
      <c r="P351" s="60"/>
    </row>
    <row r="352" spans="16:16" ht="12.75">
      <c r="P352" s="60"/>
    </row>
    <row r="353" spans="16:16" ht="12.75">
      <c r="P353" s="60"/>
    </row>
    <row r="354" spans="16:16" ht="12.75">
      <c r="P354" s="60"/>
    </row>
    <row r="355" spans="16:16" ht="12.75">
      <c r="P355" s="60"/>
    </row>
    <row r="356" spans="16:16" ht="12.75">
      <c r="P356" s="60"/>
    </row>
    <row r="357" spans="16:16" ht="12.75">
      <c r="P357" s="60"/>
    </row>
    <row r="358" spans="16:16" ht="12.75">
      <c r="P358" s="60"/>
    </row>
    <row r="359" spans="16:16" ht="12.75">
      <c r="P359" s="60"/>
    </row>
    <row r="360" spans="16:16" ht="12.75">
      <c r="P360" s="60"/>
    </row>
    <row r="361" spans="16:16" ht="12.75">
      <c r="P361" s="60"/>
    </row>
    <row r="362" spans="16:16" ht="12.75">
      <c r="P362" s="60"/>
    </row>
    <row r="363" spans="16:16" ht="12.75">
      <c r="P363" s="60"/>
    </row>
    <row r="364" spans="16:16" ht="12.75">
      <c r="P364" s="60"/>
    </row>
    <row r="365" spans="16:16" ht="12.75">
      <c r="P365" s="60"/>
    </row>
    <row r="366" spans="16:16" ht="12.75">
      <c r="P366" s="60"/>
    </row>
    <row r="367" spans="16:16" ht="12.75">
      <c r="P367" s="60"/>
    </row>
    <row r="368" spans="16:16" ht="12.75">
      <c r="P368" s="60"/>
    </row>
    <row r="369" spans="16:16" ht="12.75">
      <c r="P369" s="60"/>
    </row>
    <row r="370" spans="16:16" ht="12.75">
      <c r="P370" s="60"/>
    </row>
    <row r="371" spans="16:16" ht="12.75">
      <c r="P371" s="60"/>
    </row>
    <row r="372" spans="16:16" ht="12.75">
      <c r="P372" s="60"/>
    </row>
    <row r="373" spans="16:16" ht="12.75">
      <c r="P373" s="60"/>
    </row>
    <row r="374" spans="16:16" ht="12.75">
      <c r="P374" s="60"/>
    </row>
    <row r="375" spans="16:16" ht="12.75">
      <c r="P375" s="60"/>
    </row>
    <row r="376" spans="16:16" ht="12.75">
      <c r="P376" s="60"/>
    </row>
    <row r="377" spans="16:16" ht="12.75">
      <c r="P377" s="60"/>
    </row>
    <row r="378" spans="16:16" ht="12.75">
      <c r="P378" s="60"/>
    </row>
    <row r="379" spans="16:16" ht="12.75">
      <c r="P379" s="60"/>
    </row>
    <row r="380" spans="16:16" ht="12.75">
      <c r="P380" s="60"/>
    </row>
    <row r="381" spans="16:16" ht="12.75">
      <c r="P381" s="60"/>
    </row>
    <row r="382" spans="16:16" ht="12.75">
      <c r="P382" s="60"/>
    </row>
    <row r="383" spans="16:16" ht="12.75">
      <c r="P383" s="60"/>
    </row>
    <row r="384" spans="16:16" ht="12.75">
      <c r="P384" s="60"/>
    </row>
    <row r="385" spans="16:16" ht="12.75">
      <c r="P385" s="60"/>
    </row>
    <row r="386" spans="16:16" ht="12.75">
      <c r="P386" s="60"/>
    </row>
    <row r="387" spans="16:16" ht="12.75">
      <c r="P387" s="60"/>
    </row>
    <row r="388" spans="16:16" ht="12.75">
      <c r="P388" s="60"/>
    </row>
    <row r="389" spans="16:16" ht="12.75">
      <c r="P389" s="60"/>
    </row>
    <row r="390" spans="16:16" ht="12.75">
      <c r="P390" s="60"/>
    </row>
    <row r="391" spans="16:16" ht="12.75">
      <c r="P391" s="60"/>
    </row>
    <row r="392" spans="16:16" ht="12.75">
      <c r="P392" s="60"/>
    </row>
    <row r="393" spans="16:16" ht="12.75">
      <c r="P393" s="60"/>
    </row>
    <row r="394" spans="16:16" ht="12.75">
      <c r="P394" s="60"/>
    </row>
    <row r="395" spans="16:16" ht="12.75">
      <c r="P395" s="60"/>
    </row>
    <row r="396" spans="16:16" ht="12.75">
      <c r="P396" s="60"/>
    </row>
    <row r="397" spans="16:16" ht="12.75">
      <c r="P397" s="60"/>
    </row>
    <row r="398" spans="16:16" ht="12.75">
      <c r="P398" s="60"/>
    </row>
    <row r="399" spans="16:16" ht="12.75">
      <c r="P399" s="60"/>
    </row>
    <row r="400" spans="16:16" ht="12.75">
      <c r="P400" s="60"/>
    </row>
    <row r="401" spans="16:16" ht="12.75">
      <c r="P401" s="60"/>
    </row>
    <row r="402" spans="16:16" ht="12.75">
      <c r="P402" s="60"/>
    </row>
    <row r="403" spans="16:16" ht="12.75">
      <c r="P403" s="60"/>
    </row>
    <row r="404" spans="16:16" ht="12.75">
      <c r="P404" s="60"/>
    </row>
    <row r="405" spans="16:16" ht="12.75">
      <c r="P405" s="60"/>
    </row>
    <row r="406" spans="16:16" ht="12.75">
      <c r="P406" s="60"/>
    </row>
    <row r="407" spans="16:16" ht="12.75">
      <c r="P407" s="60"/>
    </row>
    <row r="408" spans="16:16" ht="12.75">
      <c r="P408" s="60"/>
    </row>
    <row r="409" spans="16:16" ht="12.75">
      <c r="P409" s="60"/>
    </row>
    <row r="410" spans="16:16" ht="12.75">
      <c r="P410" s="60"/>
    </row>
    <row r="411" spans="16:16" ht="12.75">
      <c r="P411" s="60"/>
    </row>
    <row r="412" spans="16:16" ht="12.75">
      <c r="P412" s="60"/>
    </row>
    <row r="413" spans="16:16" ht="12.75">
      <c r="P413" s="60"/>
    </row>
    <row r="414" spans="16:16" ht="12.75">
      <c r="P414" s="60"/>
    </row>
    <row r="415" spans="16:16" ht="12.75">
      <c r="P415" s="60"/>
    </row>
    <row r="416" spans="16:16" ht="12.75">
      <c r="P416" s="60"/>
    </row>
    <row r="417" spans="16:16" ht="12.75">
      <c r="P417" s="60"/>
    </row>
    <row r="418" spans="16:16" ht="12.75">
      <c r="P418" s="60"/>
    </row>
    <row r="419" spans="16:16" ht="12.75">
      <c r="P419" s="60"/>
    </row>
    <row r="420" spans="16:16" ht="12.75">
      <c r="P420" s="60"/>
    </row>
    <row r="421" spans="16:16" ht="12.75">
      <c r="P421" s="60"/>
    </row>
    <row r="422" spans="16:16" ht="12.75">
      <c r="P422" s="60"/>
    </row>
    <row r="423" spans="16:16" ht="12.75">
      <c r="P423" s="60"/>
    </row>
    <row r="424" spans="16:16" ht="12.75">
      <c r="P424" s="60"/>
    </row>
    <row r="425" spans="16:16" ht="12.75">
      <c r="P425" s="60"/>
    </row>
    <row r="426" spans="16:16" ht="12.75">
      <c r="P426" s="60"/>
    </row>
    <row r="427" spans="16:16" ht="12.75">
      <c r="P427" s="60"/>
    </row>
    <row r="428" spans="16:16" ht="12.75">
      <c r="P428" s="60"/>
    </row>
    <row r="429" spans="16:16" ht="12.75">
      <c r="P429" s="60"/>
    </row>
    <row r="430" spans="16:16" ht="12.75">
      <c r="P430" s="60"/>
    </row>
    <row r="431" spans="16:16" ht="12.75">
      <c r="P431" s="60"/>
    </row>
    <row r="432" spans="16:16" ht="12.75">
      <c r="P432" s="60"/>
    </row>
    <row r="433" spans="16:16" ht="12.75">
      <c r="P433" s="60"/>
    </row>
    <row r="434" spans="16:16" ht="12.75">
      <c r="P434" s="60"/>
    </row>
    <row r="435" spans="16:16" ht="12.75">
      <c r="P435" s="60"/>
    </row>
    <row r="436" spans="16:16" ht="12.75">
      <c r="P436" s="60"/>
    </row>
    <row r="437" spans="16:16" ht="12.75">
      <c r="P437" s="60"/>
    </row>
    <row r="438" spans="16:16" ht="12.75">
      <c r="P438" s="60"/>
    </row>
    <row r="439" spans="16:16" ht="12.75">
      <c r="P439" s="60"/>
    </row>
    <row r="440" spans="16:16" ht="12.75">
      <c r="P440" s="60"/>
    </row>
    <row r="441" spans="16:16" ht="12.75">
      <c r="P441" s="60"/>
    </row>
    <row r="442" spans="16:16" ht="12.75">
      <c r="P442" s="60"/>
    </row>
    <row r="443" spans="16:16" ht="12.75">
      <c r="P443" s="60"/>
    </row>
    <row r="444" spans="16:16" ht="12.75">
      <c r="P444" s="60"/>
    </row>
    <row r="445" spans="16:16" ht="12.75">
      <c r="P445" s="60"/>
    </row>
    <row r="446" spans="16:16" ht="12.75">
      <c r="P446" s="60"/>
    </row>
    <row r="447" spans="16:16" ht="12.75">
      <c r="P447" s="60"/>
    </row>
    <row r="448" spans="16:16" ht="12.75">
      <c r="P448" s="60"/>
    </row>
    <row r="449" spans="16:16" ht="12.75">
      <c r="P449" s="60"/>
    </row>
    <row r="450" spans="16:16" ht="12.75">
      <c r="P450" s="60"/>
    </row>
    <row r="451" spans="16:16" ht="12.75">
      <c r="P451" s="60"/>
    </row>
    <row r="452" spans="16:16" ht="12.75">
      <c r="P452" s="60"/>
    </row>
    <row r="453" spans="16:16" ht="12.75">
      <c r="P453" s="60"/>
    </row>
    <row r="454" spans="16:16" ht="12.75">
      <c r="P454" s="60"/>
    </row>
    <row r="455" spans="16:16" ht="12.75">
      <c r="P455" s="60"/>
    </row>
    <row r="456" spans="16:16" ht="12.75">
      <c r="P456" s="60"/>
    </row>
    <row r="457" spans="16:16" ht="12.75">
      <c r="P457" s="60"/>
    </row>
    <row r="458" spans="16:16" ht="12.75">
      <c r="P458" s="60"/>
    </row>
    <row r="459" spans="16:16" ht="12.75">
      <c r="P459" s="60"/>
    </row>
    <row r="460" spans="16:16" ht="12.75">
      <c r="P460" s="60"/>
    </row>
    <row r="461" spans="16:16" ht="12.75">
      <c r="P461" s="60"/>
    </row>
    <row r="462" spans="16:16" ht="12.75">
      <c r="P462" s="60"/>
    </row>
    <row r="463" spans="16:16" ht="12.75">
      <c r="P463" s="60"/>
    </row>
    <row r="464" spans="16:16" ht="12.75">
      <c r="P464" s="60"/>
    </row>
    <row r="465" spans="16:16" ht="12.75">
      <c r="P465" s="60"/>
    </row>
    <row r="466" spans="16:16" ht="12.75">
      <c r="P466" s="60"/>
    </row>
    <row r="467" spans="16:16" ht="12.75">
      <c r="P467" s="60"/>
    </row>
    <row r="468" spans="16:16" ht="12.75">
      <c r="P468" s="60"/>
    </row>
    <row r="469" spans="16:16" ht="12.75">
      <c r="P469" s="60"/>
    </row>
    <row r="470" spans="16:16" ht="12.75">
      <c r="P470" s="60"/>
    </row>
    <row r="471" spans="16:16" ht="12.75">
      <c r="P471" s="60"/>
    </row>
    <row r="472" spans="16:16" ht="12.75">
      <c r="P472" s="60"/>
    </row>
    <row r="473" spans="16:16" ht="12.75">
      <c r="P473" s="60"/>
    </row>
    <row r="474" spans="16:16" ht="12.75">
      <c r="P474" s="60"/>
    </row>
    <row r="475" spans="16:16" ht="12.75">
      <c r="P475" s="60"/>
    </row>
    <row r="476" spans="16:16" ht="12.75">
      <c r="P476" s="60"/>
    </row>
    <row r="477" spans="16:16" ht="12.75">
      <c r="P477" s="60"/>
    </row>
    <row r="478" spans="16:16" ht="12.75">
      <c r="P478" s="60"/>
    </row>
    <row r="479" spans="16:16" ht="12.75">
      <c r="P479" s="60"/>
    </row>
    <row r="480" spans="16:16" ht="12.75">
      <c r="P480" s="60"/>
    </row>
    <row r="481" spans="16:16" ht="12.75">
      <c r="P481" s="60"/>
    </row>
    <row r="482" spans="16:16" ht="12.75">
      <c r="P482" s="60"/>
    </row>
    <row r="483" spans="16:16" ht="12.75">
      <c r="P483" s="60"/>
    </row>
    <row r="484" spans="16:16" ht="12.75">
      <c r="P484" s="60"/>
    </row>
    <row r="485" spans="16:16" ht="12.75">
      <c r="P485" s="60"/>
    </row>
    <row r="486" spans="16:16" ht="12.75">
      <c r="P486" s="60"/>
    </row>
    <row r="487" spans="16:16" ht="12.75">
      <c r="P487" s="60"/>
    </row>
    <row r="488" spans="16:16" ht="12.75">
      <c r="P488" s="60"/>
    </row>
    <row r="489" spans="16:16" ht="12.75">
      <c r="P489" s="60"/>
    </row>
    <row r="490" spans="16:16" ht="12.75">
      <c r="P490" s="60"/>
    </row>
    <row r="491" spans="16:16" ht="12.75">
      <c r="P491" s="60"/>
    </row>
    <row r="492" spans="16:16" ht="12.75">
      <c r="P492" s="60"/>
    </row>
    <row r="493" spans="16:16" ht="12.75">
      <c r="P493" s="60"/>
    </row>
    <row r="494" spans="16:16" ht="12.75">
      <c r="P494" s="60"/>
    </row>
    <row r="495" spans="16:16" ht="12.75">
      <c r="P495" s="60"/>
    </row>
    <row r="496" spans="16:16" ht="12.75">
      <c r="P496" s="60"/>
    </row>
    <row r="497" spans="16:16" ht="12.75">
      <c r="P497" s="60"/>
    </row>
    <row r="498" spans="16:16" ht="12.75">
      <c r="P498" s="60"/>
    </row>
    <row r="499" spans="16:16" ht="12.75">
      <c r="P499" s="60"/>
    </row>
    <row r="500" spans="16:16" ht="12.75">
      <c r="P500" s="60"/>
    </row>
    <row r="501" spans="16:16" ht="12.75">
      <c r="P501" s="60"/>
    </row>
    <row r="502" spans="16:16" ht="12.75">
      <c r="P502" s="60"/>
    </row>
    <row r="503" spans="16:16" ht="12.75">
      <c r="P503" s="60"/>
    </row>
    <row r="504" spans="16:16" ht="12.75">
      <c r="P504" s="60"/>
    </row>
    <row r="505" spans="16:16" ht="12.75">
      <c r="P505" s="60"/>
    </row>
    <row r="506" spans="16:16" ht="12.75">
      <c r="P506" s="60"/>
    </row>
    <row r="507" spans="16:16" ht="12.75">
      <c r="P507" s="60"/>
    </row>
    <row r="508" spans="16:16" ht="12.75">
      <c r="P508" s="60"/>
    </row>
    <row r="509" spans="16:16" ht="12.75">
      <c r="P509" s="60"/>
    </row>
    <row r="510" spans="16:16" ht="12.75">
      <c r="P510" s="60"/>
    </row>
    <row r="511" spans="16:16" ht="12.75">
      <c r="P511" s="60"/>
    </row>
    <row r="512" spans="16:16" ht="12.75">
      <c r="P512" s="60"/>
    </row>
    <row r="513" spans="16:16" ht="12.75">
      <c r="P513" s="60"/>
    </row>
    <row r="514" spans="16:16" ht="12.75">
      <c r="P514" s="60"/>
    </row>
    <row r="515" spans="16:16" ht="12.75">
      <c r="P515" s="60"/>
    </row>
    <row r="516" spans="16:16" ht="12.75">
      <c r="P516" s="60"/>
    </row>
    <row r="517" spans="16:16" ht="12.75">
      <c r="P517" s="60"/>
    </row>
    <row r="518" spans="16:16" ht="12.75">
      <c r="P518" s="60"/>
    </row>
    <row r="519" spans="16:16" ht="12.75">
      <c r="P519" s="60"/>
    </row>
    <row r="520" spans="16:16" ht="12.75">
      <c r="P520" s="60"/>
    </row>
    <row r="521" spans="16:16" ht="12.75">
      <c r="P521" s="60"/>
    </row>
    <row r="522" spans="16:16" ht="12.75">
      <c r="P522" s="60"/>
    </row>
    <row r="523" spans="16:16" ht="12.75">
      <c r="P523" s="60"/>
    </row>
    <row r="524" spans="16:16" ht="12.75">
      <c r="P524" s="60"/>
    </row>
    <row r="525" spans="16:16" ht="12.75">
      <c r="P525" s="60"/>
    </row>
    <row r="526" spans="16:16" ht="12.75">
      <c r="P526" s="60"/>
    </row>
    <row r="527" spans="16:16" ht="12.75">
      <c r="P527" s="60"/>
    </row>
    <row r="528" spans="16:16" ht="12.75">
      <c r="P528" s="60"/>
    </row>
    <row r="529" spans="16:16" ht="12.75">
      <c r="P529" s="60"/>
    </row>
    <row r="530" spans="16:16" ht="12.75">
      <c r="P530" s="60"/>
    </row>
    <row r="531" spans="16:16" ht="12.75">
      <c r="P531" s="60"/>
    </row>
    <row r="532" spans="16:16" ht="12.75">
      <c r="P532" s="60"/>
    </row>
    <row r="533" spans="16:16" ht="12.75">
      <c r="P533" s="60"/>
    </row>
    <row r="534" spans="16:16" ht="12.75">
      <c r="P534" s="60"/>
    </row>
    <row r="535" spans="16:16" ht="12.75">
      <c r="P535" s="60"/>
    </row>
    <row r="536" spans="16:16" ht="12.75">
      <c r="P536" s="60"/>
    </row>
    <row r="537" spans="16:16" ht="12.75">
      <c r="P537" s="60"/>
    </row>
    <row r="538" spans="16:16" ht="12.75">
      <c r="P538" s="60"/>
    </row>
    <row r="539" spans="16:16" ht="12.75">
      <c r="P539" s="60"/>
    </row>
    <row r="540" spans="16:16" ht="12.75">
      <c r="P540" s="60"/>
    </row>
    <row r="541" spans="16:16" ht="12.75">
      <c r="P541" s="60"/>
    </row>
    <row r="542" spans="16:16" ht="12.75">
      <c r="P542" s="60"/>
    </row>
    <row r="543" spans="16:16" ht="12.75">
      <c r="P543" s="60"/>
    </row>
    <row r="544" spans="16:16" ht="12.75">
      <c r="P544" s="60"/>
    </row>
    <row r="545" spans="16:16" ht="12.75">
      <c r="P545" s="60"/>
    </row>
    <row r="546" spans="16:16" ht="12.75">
      <c r="P546" s="60"/>
    </row>
    <row r="547" spans="16:16" ht="12.75">
      <c r="P547" s="60"/>
    </row>
    <row r="548" spans="16:16" ht="12.75">
      <c r="P548" s="60"/>
    </row>
    <row r="549" spans="16:16" ht="12.75">
      <c r="P549" s="60"/>
    </row>
    <row r="550" spans="16:16" ht="12.75">
      <c r="P550" s="60"/>
    </row>
    <row r="551" spans="16:16" ht="12.75">
      <c r="P551" s="60"/>
    </row>
    <row r="552" spans="16:16" ht="12.75">
      <c r="P552" s="60"/>
    </row>
    <row r="553" spans="16:16" ht="12.75">
      <c r="P553" s="60"/>
    </row>
    <row r="554" spans="16:16" ht="12.75">
      <c r="P554" s="60"/>
    </row>
    <row r="555" spans="16:16" ht="12.75">
      <c r="P555" s="60"/>
    </row>
    <row r="556" spans="16:16" ht="12.75">
      <c r="P556" s="60"/>
    </row>
    <row r="557" spans="16:16" ht="12.75">
      <c r="P557" s="60"/>
    </row>
    <row r="558" spans="16:16" ht="12.75">
      <c r="P558" s="60"/>
    </row>
    <row r="559" spans="16:16" ht="12.75">
      <c r="P559" s="60"/>
    </row>
    <row r="560" spans="16:16" ht="12.75">
      <c r="P560" s="60"/>
    </row>
    <row r="561" spans="16:16" ht="12.75">
      <c r="P561" s="60"/>
    </row>
    <row r="562" spans="16:16" ht="12.75">
      <c r="P562" s="60"/>
    </row>
    <row r="563" spans="16:16" ht="12.75">
      <c r="P563" s="60"/>
    </row>
    <row r="564" spans="16:16" ht="12.75">
      <c r="P564" s="60"/>
    </row>
    <row r="565" spans="16:16" ht="12.75">
      <c r="P565" s="60"/>
    </row>
    <row r="566" spans="16:16" ht="12.75">
      <c r="P566" s="60"/>
    </row>
    <row r="567" spans="16:16" ht="12.75">
      <c r="P567" s="60"/>
    </row>
    <row r="568" spans="16:16" ht="12.75">
      <c r="P568" s="60"/>
    </row>
    <row r="569" spans="16:16" ht="12.75">
      <c r="P569" s="60"/>
    </row>
    <row r="570" spans="16:16" ht="12.75">
      <c r="P570" s="60"/>
    </row>
    <row r="571" spans="16:16" ht="12.75">
      <c r="P571" s="60"/>
    </row>
    <row r="572" spans="16:16" ht="12.75">
      <c r="P572" s="60"/>
    </row>
    <row r="573" spans="16:16" ht="12.75">
      <c r="P573" s="60"/>
    </row>
    <row r="574" spans="16:16" ht="12.75">
      <c r="P574" s="60"/>
    </row>
    <row r="575" spans="16:16" ht="12.75">
      <c r="P575" s="60"/>
    </row>
    <row r="576" spans="16:16" ht="12.75">
      <c r="P576" s="60"/>
    </row>
    <row r="577" spans="16:16" ht="12.75">
      <c r="P577" s="60"/>
    </row>
    <row r="578" spans="16:16" ht="12.75">
      <c r="P578" s="60"/>
    </row>
    <row r="579" spans="16:16" ht="12.75">
      <c r="P579" s="60"/>
    </row>
    <row r="580" spans="16:16" ht="12.75">
      <c r="P580" s="60"/>
    </row>
    <row r="581" spans="16:16" ht="12.75">
      <c r="P581" s="60"/>
    </row>
    <row r="582" spans="16:16" ht="12.75">
      <c r="P582" s="60"/>
    </row>
    <row r="583" spans="16:16" ht="12.75">
      <c r="P583" s="60"/>
    </row>
    <row r="584" spans="16:16" ht="12.75">
      <c r="P584" s="60"/>
    </row>
    <row r="585" spans="16:16" ht="12.75">
      <c r="P585" s="60"/>
    </row>
    <row r="586" spans="16:16" ht="12.75">
      <c r="P586" s="60"/>
    </row>
    <row r="587" spans="16:16" ht="12.75">
      <c r="P587" s="60"/>
    </row>
    <row r="588" spans="16:16" ht="12.75">
      <c r="P588" s="60"/>
    </row>
    <row r="589" spans="16:16" ht="12.75">
      <c r="P589" s="60"/>
    </row>
    <row r="590" spans="16:16" ht="12.75">
      <c r="P590" s="60"/>
    </row>
    <row r="591" spans="16:16" ht="12.75">
      <c r="P591" s="60"/>
    </row>
    <row r="592" spans="16:16" ht="12.75">
      <c r="P592" s="60"/>
    </row>
    <row r="593" spans="16:16" ht="12.75">
      <c r="P593" s="60"/>
    </row>
    <row r="594" spans="16:16" ht="12.75">
      <c r="P594" s="60"/>
    </row>
    <row r="595" spans="16:16" ht="12.75">
      <c r="P595" s="60"/>
    </row>
    <row r="596" spans="16:16" ht="12.75">
      <c r="P596" s="60"/>
    </row>
    <row r="597" spans="16:16" ht="12.75">
      <c r="P597" s="60"/>
    </row>
    <row r="598" spans="16:16" ht="12.75">
      <c r="P598" s="60"/>
    </row>
    <row r="599" spans="16:16" ht="12.75">
      <c r="P599" s="60"/>
    </row>
    <row r="600" spans="16:16" ht="12.75">
      <c r="P600" s="60"/>
    </row>
    <row r="601" spans="16:16" ht="12.75">
      <c r="P601" s="60"/>
    </row>
    <row r="602" spans="16:16" ht="12.75">
      <c r="P602" s="60"/>
    </row>
    <row r="603" spans="16:16" ht="12.75">
      <c r="P603" s="60"/>
    </row>
    <row r="604" spans="16:16" ht="12.75">
      <c r="P604" s="60"/>
    </row>
    <row r="605" spans="16:16" ht="12.75">
      <c r="P605" s="60"/>
    </row>
    <row r="606" spans="16:16" ht="12.75">
      <c r="P606" s="60"/>
    </row>
    <row r="607" spans="16:16" ht="12.75">
      <c r="P607" s="60"/>
    </row>
    <row r="608" spans="16:16" ht="12.75">
      <c r="P608" s="60"/>
    </row>
    <row r="609" spans="16:16" ht="12.75">
      <c r="P609" s="60"/>
    </row>
    <row r="610" spans="16:16" ht="12.75">
      <c r="P610" s="60"/>
    </row>
    <row r="611" spans="16:16" ht="12.75">
      <c r="P611" s="60"/>
    </row>
    <row r="612" spans="16:16" ht="12.75">
      <c r="P612" s="60"/>
    </row>
    <row r="613" spans="16:16" ht="12.75">
      <c r="P613" s="60"/>
    </row>
    <row r="614" spans="16:16" ht="12.75">
      <c r="P614" s="60"/>
    </row>
    <row r="615" spans="16:16" ht="12.75">
      <c r="P615" s="60"/>
    </row>
    <row r="616" spans="16:16" ht="12.75">
      <c r="P616" s="60"/>
    </row>
    <row r="617" spans="16:16" ht="12.75">
      <c r="P617" s="60"/>
    </row>
    <row r="618" spans="16:16" ht="12.75">
      <c r="P618" s="60"/>
    </row>
    <row r="619" spans="16:16" ht="12.75">
      <c r="P619" s="60"/>
    </row>
    <row r="620" spans="16:16" ht="12.75">
      <c r="P620" s="60"/>
    </row>
    <row r="621" spans="16:16" ht="12.75">
      <c r="P621" s="60"/>
    </row>
    <row r="622" spans="16:16" ht="12.75">
      <c r="P622" s="60"/>
    </row>
    <row r="623" spans="16:16" ht="12.75">
      <c r="P623" s="60"/>
    </row>
    <row r="624" spans="16:16" ht="12.75">
      <c r="P624" s="60"/>
    </row>
    <row r="625" spans="16:16" ht="12.75">
      <c r="P625" s="60"/>
    </row>
    <row r="626" spans="16:16" ht="12.75">
      <c r="P626" s="60"/>
    </row>
    <row r="627" spans="16:16" ht="12.75">
      <c r="P627" s="60"/>
    </row>
    <row r="628" spans="16:16" ht="12.75">
      <c r="P628" s="60"/>
    </row>
    <row r="629" spans="16:16" ht="12.75">
      <c r="P629" s="60"/>
    </row>
    <row r="630" spans="16:16" ht="12.75">
      <c r="P630" s="60"/>
    </row>
    <row r="631" spans="16:16" ht="12.75">
      <c r="P631" s="60"/>
    </row>
    <row r="632" spans="16:16" ht="12.75">
      <c r="P632" s="60"/>
    </row>
    <row r="633" spans="16:16" ht="12.75">
      <c r="P633" s="60"/>
    </row>
    <row r="634" spans="16:16" ht="12.75">
      <c r="P634" s="60"/>
    </row>
    <row r="635" spans="16:16" ht="12.75">
      <c r="P635" s="60"/>
    </row>
    <row r="636" spans="16:16" ht="12.75">
      <c r="P636" s="60"/>
    </row>
    <row r="637" spans="16:16" ht="12.75">
      <c r="P637" s="60"/>
    </row>
    <row r="638" spans="16:16" ht="12.75">
      <c r="P638" s="60"/>
    </row>
    <row r="639" spans="16:16" ht="12.75">
      <c r="P639" s="60"/>
    </row>
    <row r="640" spans="16:16" ht="12.75">
      <c r="P640" s="60"/>
    </row>
    <row r="641" spans="16:16" ht="12.75">
      <c r="P641" s="60"/>
    </row>
    <row r="642" spans="16:16" ht="12.75">
      <c r="P642" s="60"/>
    </row>
    <row r="643" spans="16:16" ht="12.75">
      <c r="P643" s="60"/>
    </row>
    <row r="644" spans="16:16" ht="12.75">
      <c r="P644" s="60"/>
    </row>
    <row r="645" spans="16:16" ht="12.75">
      <c r="P645" s="60"/>
    </row>
    <row r="646" spans="16:16" ht="12.75">
      <c r="P646" s="60"/>
    </row>
    <row r="647" spans="16:16" ht="12.75">
      <c r="P647" s="60"/>
    </row>
    <row r="648" spans="16:16" ht="12.75">
      <c r="P648" s="60"/>
    </row>
    <row r="649" spans="16:16" ht="12.75">
      <c r="P649" s="60"/>
    </row>
    <row r="650" spans="16:16" ht="12.75">
      <c r="P650" s="60"/>
    </row>
    <row r="651" spans="16:16" ht="12.75">
      <c r="P651" s="60"/>
    </row>
    <row r="652" spans="16:16" ht="12.75">
      <c r="P652" s="60"/>
    </row>
    <row r="653" spans="16:16" ht="12.75">
      <c r="P653" s="60"/>
    </row>
    <row r="654" spans="16:16" ht="12.75">
      <c r="P654" s="60"/>
    </row>
    <row r="655" spans="16:16" ht="12.75">
      <c r="P655" s="60"/>
    </row>
    <row r="656" spans="16:16" ht="12.75">
      <c r="P656" s="60"/>
    </row>
    <row r="657" spans="16:16" ht="12.75">
      <c r="P657" s="60"/>
    </row>
    <row r="658" spans="16:16" ht="12.75">
      <c r="P658" s="60"/>
    </row>
    <row r="659" spans="16:16" ht="12.75">
      <c r="P659" s="60"/>
    </row>
    <row r="660" spans="16:16" ht="12.75">
      <c r="P660" s="60"/>
    </row>
    <row r="661" spans="16:16" ht="12.75">
      <c r="P661" s="60"/>
    </row>
    <row r="662" spans="16:16" ht="12.75">
      <c r="P662" s="60"/>
    </row>
    <row r="663" spans="16:16" ht="12.75">
      <c r="P663" s="60"/>
    </row>
    <row r="664" spans="16:16" ht="12.75">
      <c r="P664" s="60"/>
    </row>
    <row r="665" spans="16:16" ht="12.75">
      <c r="P665" s="60"/>
    </row>
    <row r="666" spans="16:16" ht="12.75">
      <c r="P666" s="60"/>
    </row>
    <row r="667" spans="16:16" ht="12.75">
      <c r="P667" s="60"/>
    </row>
    <row r="668" spans="16:16" ht="12.75">
      <c r="P668" s="60"/>
    </row>
    <row r="669" spans="16:16" ht="12.75">
      <c r="P669" s="60"/>
    </row>
    <row r="670" spans="16:16" ht="12.75">
      <c r="P670" s="60"/>
    </row>
    <row r="671" spans="16:16" ht="12.75">
      <c r="P671" s="60"/>
    </row>
    <row r="672" spans="16:16" ht="12.75">
      <c r="P672" s="60"/>
    </row>
    <row r="673" spans="16:16" ht="12.75">
      <c r="P673" s="60"/>
    </row>
    <row r="674" spans="16:16" ht="12.75">
      <c r="P674" s="60"/>
    </row>
    <row r="675" spans="16:16" ht="12.75">
      <c r="P675" s="60"/>
    </row>
    <row r="676" spans="16:16" ht="12.75">
      <c r="P676" s="60"/>
    </row>
    <row r="677" spans="16:16" ht="12.75">
      <c r="P677" s="60"/>
    </row>
    <row r="678" spans="16:16" ht="12.75">
      <c r="P678" s="60"/>
    </row>
    <row r="679" spans="16:16" ht="12.75">
      <c r="P679" s="60"/>
    </row>
    <row r="680" spans="16:16" ht="12.75">
      <c r="P680" s="60"/>
    </row>
    <row r="681" spans="16:16" ht="12.75">
      <c r="P681" s="60"/>
    </row>
    <row r="682" spans="16:16" ht="12.75">
      <c r="P682" s="60"/>
    </row>
    <row r="683" spans="16:16" ht="12.75">
      <c r="P683" s="60"/>
    </row>
    <row r="684" spans="16:16" ht="12.75">
      <c r="P684" s="60"/>
    </row>
    <row r="685" spans="16:16" ht="12.75">
      <c r="P685" s="60"/>
    </row>
    <row r="686" spans="16:16" ht="12.75">
      <c r="P686" s="60"/>
    </row>
    <row r="687" spans="16:16" ht="12.75">
      <c r="P687" s="60"/>
    </row>
    <row r="688" spans="16:16" ht="12.75">
      <c r="P688" s="60"/>
    </row>
    <row r="689" spans="16:16" ht="12.75">
      <c r="P689" s="60"/>
    </row>
    <row r="690" spans="16:16" ht="12.75">
      <c r="P690" s="60"/>
    </row>
    <row r="691" spans="16:16" ht="12.75">
      <c r="P691" s="60"/>
    </row>
    <row r="692" spans="16:16" ht="12.75">
      <c r="P692" s="60"/>
    </row>
    <row r="693" spans="16:16" ht="12.75">
      <c r="P693" s="60"/>
    </row>
    <row r="694" spans="16:16" ht="12.75">
      <c r="P694" s="60"/>
    </row>
    <row r="695" spans="16:16" ht="12.75">
      <c r="P695" s="60"/>
    </row>
    <row r="696" spans="16:16" ht="12.75">
      <c r="P696" s="60"/>
    </row>
    <row r="697" spans="16:16" ht="12.75">
      <c r="P697" s="60"/>
    </row>
    <row r="698" spans="16:16" ht="12.75">
      <c r="P698" s="60"/>
    </row>
    <row r="699" spans="16:16" ht="12.75">
      <c r="P699" s="60"/>
    </row>
    <row r="700" spans="16:16" ht="12.75">
      <c r="P700" s="60"/>
    </row>
    <row r="701" spans="16:16" ht="12.75">
      <c r="P701" s="60"/>
    </row>
    <row r="702" spans="16:16" ht="12.75">
      <c r="P702" s="60"/>
    </row>
    <row r="703" spans="16:16" ht="12.75">
      <c r="P703" s="60"/>
    </row>
    <row r="704" spans="16:16" ht="12.75">
      <c r="P704" s="60"/>
    </row>
    <row r="705" spans="16:16" ht="12.75">
      <c r="P705" s="60"/>
    </row>
    <row r="706" spans="16:16" ht="12.75">
      <c r="P706" s="60"/>
    </row>
    <row r="707" spans="16:16" ht="12.75">
      <c r="P707" s="60"/>
    </row>
    <row r="708" spans="16:16" ht="12.75">
      <c r="P708" s="60"/>
    </row>
    <row r="709" spans="16:16" ht="12.75">
      <c r="P709" s="60"/>
    </row>
    <row r="710" spans="16:16" ht="12.75">
      <c r="P710" s="60"/>
    </row>
    <row r="711" spans="16:16" ht="12.75">
      <c r="P711" s="60"/>
    </row>
    <row r="712" spans="16:16" ht="12.75">
      <c r="P712" s="60"/>
    </row>
    <row r="713" spans="16:16" ht="12.75">
      <c r="P713" s="60"/>
    </row>
    <row r="714" spans="16:16" ht="12.75">
      <c r="P714" s="60"/>
    </row>
    <row r="715" spans="16:16" ht="12.75">
      <c r="P715" s="60"/>
    </row>
    <row r="716" spans="16:16" ht="12.75">
      <c r="P716" s="60"/>
    </row>
    <row r="717" spans="16:16" ht="12.75">
      <c r="P717" s="60"/>
    </row>
    <row r="718" spans="16:16" ht="12.75">
      <c r="P718" s="60"/>
    </row>
    <row r="719" spans="16:16" ht="12.75">
      <c r="P719" s="60"/>
    </row>
    <row r="720" spans="16:16" ht="12.75">
      <c r="P720" s="60"/>
    </row>
    <row r="721" spans="16:16" ht="12.75">
      <c r="P721" s="60"/>
    </row>
    <row r="722" spans="16:16" ht="12.75">
      <c r="P722" s="60"/>
    </row>
    <row r="723" spans="16:16" ht="12.75">
      <c r="P723" s="60"/>
    </row>
    <row r="724" spans="16:16" ht="12.75">
      <c r="P724" s="60"/>
    </row>
    <row r="725" spans="16:16" ht="12.75">
      <c r="P725" s="60"/>
    </row>
    <row r="726" spans="16:16" ht="12.75">
      <c r="P726" s="60"/>
    </row>
    <row r="727" spans="16:16" ht="12.75">
      <c r="P727" s="60"/>
    </row>
    <row r="728" spans="16:16" ht="12.75">
      <c r="P728" s="60"/>
    </row>
    <row r="729" spans="16:16" ht="12.75">
      <c r="P729" s="60"/>
    </row>
    <row r="730" spans="16:16" ht="12.75">
      <c r="P730" s="60"/>
    </row>
    <row r="731" spans="16:16" ht="12.75">
      <c r="P731" s="60"/>
    </row>
    <row r="732" spans="16:16" ht="12.75">
      <c r="P732" s="60"/>
    </row>
    <row r="733" spans="16:16" ht="12.75">
      <c r="P733" s="60"/>
    </row>
    <row r="734" spans="16:16" ht="12.75">
      <c r="P734" s="60"/>
    </row>
    <row r="735" spans="16:16" ht="12.75">
      <c r="P735" s="60"/>
    </row>
    <row r="736" spans="16:16" ht="12.75">
      <c r="P736" s="60"/>
    </row>
    <row r="737" spans="16:16" ht="12.75">
      <c r="P737" s="60"/>
    </row>
    <row r="738" spans="16:16" ht="12.75">
      <c r="P738" s="60"/>
    </row>
    <row r="739" spans="16:16" ht="12.75">
      <c r="P739" s="60"/>
    </row>
    <row r="740" spans="16:16" ht="12.75">
      <c r="P740" s="60"/>
    </row>
    <row r="741" spans="16:16" ht="12.75">
      <c r="P741" s="60"/>
    </row>
    <row r="742" spans="16:16" ht="12.75">
      <c r="P742" s="60"/>
    </row>
    <row r="743" spans="16:16" ht="12.75">
      <c r="P743" s="60"/>
    </row>
    <row r="744" spans="16:16" ht="12.75">
      <c r="P744" s="60"/>
    </row>
    <row r="745" spans="16:16" ht="12.75">
      <c r="P745" s="60"/>
    </row>
    <row r="746" spans="16:16" ht="12.75">
      <c r="P746" s="60"/>
    </row>
    <row r="747" spans="16:16" ht="12.75">
      <c r="P747" s="60"/>
    </row>
    <row r="748" spans="16:16" ht="12.75">
      <c r="P748" s="60"/>
    </row>
    <row r="749" spans="16:16" ht="12.75">
      <c r="P749" s="60"/>
    </row>
    <row r="750" spans="16:16" ht="12.75">
      <c r="P750" s="60"/>
    </row>
    <row r="751" spans="16:16" ht="12.75">
      <c r="P751" s="60"/>
    </row>
    <row r="752" spans="16:16" ht="12.75">
      <c r="P752" s="60"/>
    </row>
    <row r="753" spans="16:16" ht="12.75">
      <c r="P753" s="60"/>
    </row>
    <row r="754" spans="16:16" ht="12.75">
      <c r="P754" s="60"/>
    </row>
    <row r="755" spans="16:16" ht="12.75">
      <c r="P755" s="60"/>
    </row>
    <row r="756" spans="16:16" ht="12.75">
      <c r="P756" s="60"/>
    </row>
    <row r="757" spans="16:16" ht="12.75">
      <c r="P757" s="60"/>
    </row>
    <row r="758" spans="16:16" ht="12.75">
      <c r="P758" s="60"/>
    </row>
    <row r="759" spans="16:16" ht="12.75">
      <c r="P759" s="60"/>
    </row>
    <row r="760" spans="16:16" ht="12.75">
      <c r="P760" s="60"/>
    </row>
    <row r="761" spans="16:16" ht="12.75">
      <c r="P761" s="60"/>
    </row>
    <row r="762" spans="16:16" ht="12.75">
      <c r="P762" s="60"/>
    </row>
    <row r="763" spans="16:16" ht="12.75">
      <c r="P763" s="60"/>
    </row>
    <row r="764" spans="16:16" ht="12.75">
      <c r="P764" s="60"/>
    </row>
    <row r="765" spans="16:16" ht="12.75">
      <c r="P765" s="60"/>
    </row>
    <row r="766" spans="16:16" ht="12.75">
      <c r="P766" s="60"/>
    </row>
    <row r="767" spans="16:16" ht="12.75">
      <c r="P767" s="60"/>
    </row>
    <row r="768" spans="16:16" ht="12.75">
      <c r="P768" s="60"/>
    </row>
    <row r="769" spans="16:16" ht="12.75">
      <c r="P769" s="60"/>
    </row>
    <row r="770" spans="16:16" ht="12.75">
      <c r="P770" s="60"/>
    </row>
    <row r="771" spans="16:16" ht="12.75">
      <c r="P771" s="60"/>
    </row>
    <row r="772" spans="16:16" ht="12.75">
      <c r="P772" s="60"/>
    </row>
    <row r="773" spans="16:16" ht="12.75">
      <c r="P773" s="60"/>
    </row>
    <row r="774" spans="16:16" ht="12.75">
      <c r="P774" s="60"/>
    </row>
    <row r="775" spans="16:16" ht="12.75">
      <c r="P775" s="60"/>
    </row>
    <row r="776" spans="16:16" ht="12.75">
      <c r="P776" s="60"/>
    </row>
    <row r="777" spans="16:16" ht="12.75">
      <c r="P777" s="60"/>
    </row>
    <row r="778" spans="16:16" ht="12.75">
      <c r="P778" s="60"/>
    </row>
    <row r="779" spans="16:16" ht="12.75">
      <c r="P779" s="60"/>
    </row>
    <row r="780" spans="16:16" ht="12.75">
      <c r="P780" s="60"/>
    </row>
    <row r="781" spans="16:16" ht="12.75">
      <c r="P781" s="60"/>
    </row>
    <row r="782" spans="16:16" ht="12.75">
      <c r="P782" s="60"/>
    </row>
    <row r="783" spans="16:16" ht="12.75">
      <c r="P783" s="60"/>
    </row>
    <row r="784" spans="16:16" ht="12.75">
      <c r="P784" s="60"/>
    </row>
    <row r="785" spans="16:16" ht="12.75">
      <c r="P785" s="60"/>
    </row>
    <row r="786" spans="16:16" ht="12.75">
      <c r="P786" s="60"/>
    </row>
    <row r="787" spans="16:16" ht="12.75">
      <c r="P787" s="60"/>
    </row>
    <row r="788" spans="16:16" ht="12.75">
      <c r="P788" s="60"/>
    </row>
    <row r="789" spans="16:16" ht="12.75">
      <c r="P789" s="60"/>
    </row>
    <row r="790" spans="16:16" ht="12.75">
      <c r="P790" s="60"/>
    </row>
    <row r="791" spans="16:16" ht="12.75">
      <c r="P791" s="60"/>
    </row>
    <row r="792" spans="16:16" ht="12.75">
      <c r="P792" s="60"/>
    </row>
    <row r="793" spans="16:16" ht="12.75">
      <c r="P793" s="60"/>
    </row>
    <row r="794" spans="16:16" ht="12.75">
      <c r="P794" s="60"/>
    </row>
    <row r="795" spans="16:16" ht="12.75">
      <c r="P795" s="60"/>
    </row>
    <row r="796" spans="16:16" ht="12.75">
      <c r="P796" s="60"/>
    </row>
    <row r="797" spans="16:16" ht="12.75">
      <c r="P797" s="60"/>
    </row>
    <row r="798" spans="16:16" ht="12.75">
      <c r="P798" s="60"/>
    </row>
    <row r="799" spans="16:16" ht="12.75">
      <c r="P799" s="60"/>
    </row>
    <row r="800" spans="16:16" ht="12.75">
      <c r="P800" s="60"/>
    </row>
    <row r="801" spans="16:16" ht="12.75">
      <c r="P801" s="60"/>
    </row>
    <row r="802" spans="16:16" ht="12.75">
      <c r="P802" s="60"/>
    </row>
    <row r="803" spans="16:16" ht="12.75">
      <c r="P803" s="60"/>
    </row>
    <row r="804" spans="16:16" ht="12.75">
      <c r="P804" s="60"/>
    </row>
    <row r="805" spans="16:16" ht="12.75">
      <c r="P805" s="60"/>
    </row>
    <row r="806" spans="16:16" ht="12.75">
      <c r="P806" s="60"/>
    </row>
    <row r="807" spans="16:16" ht="12.75">
      <c r="P807" s="60"/>
    </row>
    <row r="808" spans="16:16" ht="12.75">
      <c r="P808" s="60"/>
    </row>
    <row r="809" spans="16:16" ht="12.75">
      <c r="P809" s="60"/>
    </row>
    <row r="810" spans="16:16" ht="12.75">
      <c r="P810" s="60"/>
    </row>
    <row r="811" spans="16:16" ht="12.75">
      <c r="P811" s="60"/>
    </row>
    <row r="812" spans="16:16" ht="12.75">
      <c r="P812" s="60"/>
    </row>
    <row r="813" spans="16:16" ht="12.75">
      <c r="P813" s="60"/>
    </row>
    <row r="814" spans="16:16" ht="12.75">
      <c r="P814" s="60"/>
    </row>
    <row r="815" spans="16:16" ht="12.75">
      <c r="P815" s="60"/>
    </row>
    <row r="816" spans="16:16" ht="12.75">
      <c r="P816" s="60"/>
    </row>
    <row r="817" spans="16:16" ht="12.75">
      <c r="P817" s="60"/>
    </row>
    <row r="818" spans="16:16" ht="12.75">
      <c r="P818" s="60"/>
    </row>
    <row r="819" spans="16:16" ht="12.75">
      <c r="P819" s="60"/>
    </row>
    <row r="820" spans="16:16" ht="12.75">
      <c r="P820" s="60"/>
    </row>
    <row r="821" spans="16:16" ht="12.75">
      <c r="P821" s="60"/>
    </row>
    <row r="822" spans="16:16" ht="12.75">
      <c r="P822" s="60"/>
    </row>
    <row r="823" spans="16:16" ht="12.75">
      <c r="P823" s="60"/>
    </row>
    <row r="824" spans="16:16" ht="12.75">
      <c r="P824" s="60"/>
    </row>
    <row r="825" spans="16:16" ht="12.75">
      <c r="P825" s="60"/>
    </row>
    <row r="826" spans="16:16" ht="12.75">
      <c r="P826" s="60"/>
    </row>
    <row r="827" spans="16:16" ht="12.75">
      <c r="P827" s="60"/>
    </row>
    <row r="828" spans="16:16" ht="12.75">
      <c r="P828" s="60"/>
    </row>
    <row r="829" spans="16:16" ht="12.75">
      <c r="P829" s="60"/>
    </row>
    <row r="830" spans="16:16" ht="12.75">
      <c r="P830" s="60"/>
    </row>
    <row r="831" spans="16:16" ht="12.75">
      <c r="P831" s="60"/>
    </row>
    <row r="832" spans="16:16" ht="12.75">
      <c r="P832" s="60"/>
    </row>
    <row r="833" spans="16:16" ht="12.75">
      <c r="P833" s="60"/>
    </row>
    <row r="834" spans="16:16" ht="12.75">
      <c r="P834" s="60"/>
    </row>
    <row r="835" spans="16:16" ht="12.75">
      <c r="P835" s="60"/>
    </row>
    <row r="836" spans="16:16" ht="12.75">
      <c r="P836" s="60"/>
    </row>
    <row r="837" spans="16:16" ht="12.75">
      <c r="P837" s="60"/>
    </row>
    <row r="838" spans="16:16" ht="12.75">
      <c r="P838" s="60"/>
    </row>
    <row r="839" spans="16:16" ht="12.75">
      <c r="P839" s="60"/>
    </row>
    <row r="840" spans="16:16" ht="12.75">
      <c r="P840" s="60"/>
    </row>
    <row r="841" spans="16:16" ht="12.75">
      <c r="P841" s="60"/>
    </row>
    <row r="842" spans="16:16" ht="12.75">
      <c r="P842" s="60"/>
    </row>
    <row r="843" spans="16:16" ht="12.75">
      <c r="P843" s="60"/>
    </row>
    <row r="844" spans="16:16" ht="12.75">
      <c r="P844" s="60"/>
    </row>
    <row r="845" spans="16:16" ht="12.75">
      <c r="P845" s="60"/>
    </row>
    <row r="846" spans="16:16" ht="12.75">
      <c r="P846" s="60"/>
    </row>
    <row r="847" spans="16:16" ht="12.75">
      <c r="P847" s="60"/>
    </row>
    <row r="848" spans="16:16" ht="12.75">
      <c r="P848" s="60"/>
    </row>
    <row r="849" spans="16:16" ht="12.75">
      <c r="P849" s="60"/>
    </row>
    <row r="850" spans="16:16" ht="12.75">
      <c r="P850" s="60"/>
    </row>
    <row r="851" spans="16:16" ht="12.75">
      <c r="P851" s="60"/>
    </row>
    <row r="852" spans="16:16" ht="12.75">
      <c r="P852" s="60"/>
    </row>
    <row r="853" spans="16:16" ht="12.75">
      <c r="P853" s="60"/>
    </row>
    <row r="854" spans="16:16" ht="12.75">
      <c r="P854" s="60"/>
    </row>
    <row r="855" spans="16:16" ht="12.75">
      <c r="P855" s="60"/>
    </row>
    <row r="856" spans="16:16" ht="12.75">
      <c r="P856" s="60"/>
    </row>
    <row r="857" spans="16:16" ht="12.75">
      <c r="P857" s="60"/>
    </row>
    <row r="858" spans="16:16" ht="12.75">
      <c r="P858" s="60"/>
    </row>
    <row r="859" spans="16:16" ht="12.75">
      <c r="P859" s="60"/>
    </row>
    <row r="860" spans="16:16" ht="12.75">
      <c r="P860" s="60"/>
    </row>
    <row r="861" spans="16:16" ht="12.75">
      <c r="P861" s="60"/>
    </row>
    <row r="862" spans="16:16" ht="12.75">
      <c r="P862" s="60"/>
    </row>
    <row r="863" spans="16:16" ht="12.75">
      <c r="P863" s="60"/>
    </row>
    <row r="864" spans="16:16" ht="12.75">
      <c r="P864" s="60"/>
    </row>
    <row r="865" spans="16:16" ht="12.75">
      <c r="P865" s="60"/>
    </row>
    <row r="866" spans="16:16" ht="12.75">
      <c r="P866" s="60"/>
    </row>
    <row r="867" spans="16:16" ht="12.75">
      <c r="P867" s="60"/>
    </row>
    <row r="868" spans="16:16" ht="12.75">
      <c r="P868" s="60"/>
    </row>
    <row r="869" spans="16:16" ht="12.75">
      <c r="P869" s="60"/>
    </row>
    <row r="870" spans="16:16" ht="12.75">
      <c r="P870" s="60"/>
    </row>
    <row r="871" spans="16:16" ht="12.75">
      <c r="P871" s="60"/>
    </row>
    <row r="872" spans="16:16" ht="12.75">
      <c r="P872" s="60"/>
    </row>
    <row r="873" spans="16:16" ht="12.75">
      <c r="P873" s="60"/>
    </row>
    <row r="874" spans="16:16" ht="12.75">
      <c r="P874" s="60"/>
    </row>
    <row r="875" spans="16:16" ht="12.75">
      <c r="P875" s="60"/>
    </row>
    <row r="876" spans="16:16" ht="12.75">
      <c r="P876" s="60"/>
    </row>
    <row r="877" spans="16:16" ht="12.75">
      <c r="P877" s="60"/>
    </row>
    <row r="878" spans="16:16" ht="12.75">
      <c r="P878" s="60"/>
    </row>
    <row r="879" spans="16:16" ht="12.75">
      <c r="P879" s="60"/>
    </row>
    <row r="880" spans="16:16" ht="12.75">
      <c r="P880" s="60"/>
    </row>
    <row r="881" spans="16:16" ht="12.75">
      <c r="P881" s="60"/>
    </row>
    <row r="882" spans="16:16" ht="12.75">
      <c r="P882" s="60"/>
    </row>
    <row r="883" spans="16:16" ht="12.75">
      <c r="P883" s="60"/>
    </row>
    <row r="884" spans="16:16" ht="12.75">
      <c r="P884" s="60"/>
    </row>
    <row r="885" spans="16:16" ht="12.75">
      <c r="P885" s="60"/>
    </row>
    <row r="886" spans="16:16" ht="12.75">
      <c r="P886" s="60"/>
    </row>
    <row r="887" spans="16:16" ht="12.75">
      <c r="P887" s="60"/>
    </row>
    <row r="888" spans="16:16" ht="12.75">
      <c r="P888" s="60"/>
    </row>
    <row r="889" spans="16:16" ht="12.75">
      <c r="P889" s="60"/>
    </row>
    <row r="890" spans="16:16" ht="12.75">
      <c r="P890" s="60"/>
    </row>
    <row r="891" spans="16:16" ht="12.75">
      <c r="P891" s="60"/>
    </row>
    <row r="892" spans="16:16" ht="12.75">
      <c r="P892" s="60"/>
    </row>
    <row r="893" spans="16:16" ht="12.75">
      <c r="P893" s="60"/>
    </row>
    <row r="894" spans="16:16" ht="12.75">
      <c r="P894" s="60"/>
    </row>
    <row r="895" spans="16:16" ht="12.75">
      <c r="P895" s="60"/>
    </row>
    <row r="896" spans="16:16" ht="12.75">
      <c r="P896" s="60"/>
    </row>
    <row r="897" spans="16:16" ht="12.75">
      <c r="P897" s="60"/>
    </row>
    <row r="898" spans="16:16" ht="12.75">
      <c r="P898" s="60"/>
    </row>
    <row r="899" spans="16:16" ht="12.75">
      <c r="P899" s="60"/>
    </row>
    <row r="900" spans="16:16" ht="12.75">
      <c r="P900" s="60"/>
    </row>
    <row r="901" spans="16:16" ht="12.75">
      <c r="P901" s="60"/>
    </row>
    <row r="902" spans="16:16" ht="12.75">
      <c r="P902" s="60"/>
    </row>
    <row r="903" spans="16:16" ht="12.75">
      <c r="P903" s="60"/>
    </row>
    <row r="904" spans="16:16" ht="12.75">
      <c r="P904" s="60"/>
    </row>
    <row r="905" spans="16:16" ht="12.75">
      <c r="P905" s="60"/>
    </row>
    <row r="906" spans="16:16" ht="12.75">
      <c r="P906" s="60"/>
    </row>
    <row r="907" spans="16:16" ht="12.75">
      <c r="P907" s="60"/>
    </row>
    <row r="908" spans="16:16" ht="12.75">
      <c r="P908" s="60"/>
    </row>
    <row r="909" spans="16:16" ht="12.75">
      <c r="P909" s="60"/>
    </row>
    <row r="910" spans="16:16" ht="12.75">
      <c r="P910" s="60"/>
    </row>
    <row r="911" spans="16:16" ht="12.75">
      <c r="P911" s="60"/>
    </row>
    <row r="912" spans="16:16" ht="12.75">
      <c r="P912" s="60"/>
    </row>
    <row r="913" spans="16:16" ht="12.75">
      <c r="P913" s="60"/>
    </row>
    <row r="914" spans="16:16" ht="12.75">
      <c r="P914" s="60"/>
    </row>
    <row r="915" spans="16:16" ht="12.75">
      <c r="P915" s="60"/>
    </row>
    <row r="916" spans="16:16" ht="12.75">
      <c r="P916" s="60"/>
    </row>
    <row r="917" spans="16:16" ht="12.75">
      <c r="P917" s="60"/>
    </row>
    <row r="918" spans="16:16" ht="12.75">
      <c r="P918" s="60"/>
    </row>
    <row r="919" spans="16:16" ht="12.75">
      <c r="P919" s="60"/>
    </row>
    <row r="920" spans="16:16" ht="12.75">
      <c r="P920" s="60"/>
    </row>
    <row r="921" spans="16:16" ht="12.75">
      <c r="P921" s="60"/>
    </row>
    <row r="922" spans="16:16" ht="12.75">
      <c r="P922" s="60"/>
    </row>
    <row r="923" spans="16:16" ht="12.75">
      <c r="P923" s="60"/>
    </row>
    <row r="924" spans="16:16" ht="12.75">
      <c r="P924" s="60"/>
    </row>
    <row r="925" spans="16:16" ht="12.75">
      <c r="P925" s="60"/>
    </row>
    <row r="926" spans="16:16" ht="12.75">
      <c r="P926" s="60"/>
    </row>
    <row r="927" spans="16:16" ht="12.75">
      <c r="P927" s="60"/>
    </row>
    <row r="928" spans="16:16" ht="12.75">
      <c r="P928" s="60"/>
    </row>
    <row r="929" spans="16:16" ht="12.75">
      <c r="P929" s="60"/>
    </row>
    <row r="930" spans="16:16" ht="12.75">
      <c r="P930" s="60"/>
    </row>
    <row r="931" spans="16:16" ht="12.75">
      <c r="P931" s="60"/>
    </row>
    <row r="932" spans="16:16" ht="12.75">
      <c r="P932" s="60"/>
    </row>
    <row r="933" spans="16:16" ht="12.75">
      <c r="P933" s="60"/>
    </row>
    <row r="934" spans="16:16" ht="12.75">
      <c r="P934" s="60"/>
    </row>
    <row r="935" spans="16:16" ht="12.75">
      <c r="P935" s="60"/>
    </row>
    <row r="936" spans="16:16" ht="12.75">
      <c r="P936" s="60"/>
    </row>
    <row r="937" spans="16:16" ht="12.75">
      <c r="P937" s="60"/>
    </row>
    <row r="938" spans="16:16" ht="12.75">
      <c r="P938" s="60"/>
    </row>
    <row r="939" spans="16:16" ht="12.75">
      <c r="P939" s="60"/>
    </row>
    <row r="940" spans="16:16" ht="12.75">
      <c r="P940" s="60"/>
    </row>
    <row r="941" spans="16:16" ht="12.75">
      <c r="P941" s="60"/>
    </row>
    <row r="942" spans="16:16" ht="12.75">
      <c r="P942" s="60"/>
    </row>
    <row r="943" spans="16:16" ht="12.75">
      <c r="P943" s="60"/>
    </row>
    <row r="944" spans="16:16" ht="12.75">
      <c r="P944" s="60"/>
    </row>
    <row r="945" spans="16:16" ht="12.75">
      <c r="P945" s="60"/>
    </row>
    <row r="946" spans="16:16" ht="12.75">
      <c r="P946" s="60"/>
    </row>
    <row r="947" spans="16:16" ht="12.75">
      <c r="P947" s="60"/>
    </row>
    <row r="948" spans="16:16" ht="12.75">
      <c r="P948" s="60"/>
    </row>
    <row r="949" spans="16:16" ht="12.75">
      <c r="P949" s="60"/>
    </row>
    <row r="950" spans="16:16" ht="12.75">
      <c r="P950" s="60"/>
    </row>
    <row r="951" spans="16:16" ht="12.75">
      <c r="P951" s="60"/>
    </row>
    <row r="952" spans="16:16" ht="12.75">
      <c r="P952" s="60"/>
    </row>
    <row r="953" spans="16:16" ht="12.75">
      <c r="P953" s="60"/>
    </row>
    <row r="954" spans="16:16" ht="12.75">
      <c r="P954" s="60"/>
    </row>
    <row r="955" spans="16:16" ht="12.75">
      <c r="P955" s="60"/>
    </row>
    <row r="956" spans="16:16" ht="12.75">
      <c r="P956" s="60"/>
    </row>
    <row r="957" spans="16:16" ht="12.75">
      <c r="P957" s="60"/>
    </row>
    <row r="958" spans="16:16" ht="12.75">
      <c r="P958" s="60"/>
    </row>
    <row r="959" spans="16:16" ht="12.75">
      <c r="P959" s="60"/>
    </row>
    <row r="960" spans="16:16" ht="12.75">
      <c r="P960" s="60"/>
    </row>
    <row r="961" spans="16:16" ht="12.75">
      <c r="P961" s="60"/>
    </row>
    <row r="962" spans="16:16" ht="12.75">
      <c r="P962" s="60"/>
    </row>
    <row r="963" spans="16:16" ht="12.75">
      <c r="P963" s="60"/>
    </row>
    <row r="964" spans="16:16" ht="12.75">
      <c r="P964" s="60"/>
    </row>
    <row r="965" spans="16:16" ht="12.75">
      <c r="P965" s="60"/>
    </row>
    <row r="966" spans="16:16" ht="12.75">
      <c r="P966" s="60"/>
    </row>
    <row r="967" spans="16:16" ht="12.75">
      <c r="P967" s="60"/>
    </row>
    <row r="968" spans="16:16" ht="12.75">
      <c r="P968" s="60"/>
    </row>
    <row r="969" spans="16:16" ht="12.75">
      <c r="P969" s="60"/>
    </row>
    <row r="970" spans="16:16" ht="12.75">
      <c r="P970" s="60"/>
    </row>
    <row r="971" spans="16:16" ht="12.75">
      <c r="P971" s="60"/>
    </row>
    <row r="972" spans="16:16" ht="12.75">
      <c r="P972" s="60"/>
    </row>
    <row r="973" spans="16:16" ht="12.75">
      <c r="P973" s="60"/>
    </row>
    <row r="974" spans="16:16" ht="12.75">
      <c r="P974" s="60"/>
    </row>
    <row r="975" spans="16:16" ht="12.75">
      <c r="P975" s="60"/>
    </row>
    <row r="976" spans="16:16" ht="12.75">
      <c r="P976" s="60"/>
    </row>
    <row r="977" spans="16:16" ht="12.75">
      <c r="P977" s="60"/>
    </row>
    <row r="978" spans="16:16" ht="12.75">
      <c r="P978" s="60"/>
    </row>
    <row r="979" spans="16:16" ht="12.75">
      <c r="P979" s="60"/>
    </row>
    <row r="980" spans="16:16" ht="12.75">
      <c r="P980" s="60"/>
    </row>
    <row r="981" spans="16:16" ht="12.75">
      <c r="P981" s="60"/>
    </row>
    <row r="982" spans="16:16" ht="12.75">
      <c r="P982" s="60"/>
    </row>
    <row r="983" spans="16:16" ht="12.75">
      <c r="P983" s="60"/>
    </row>
    <row r="984" spans="16:16" ht="12.75">
      <c r="P984" s="60"/>
    </row>
    <row r="985" spans="16:16" ht="12.75">
      <c r="P985" s="60"/>
    </row>
    <row r="986" spans="16:16" ht="12.75">
      <c r="P986" s="60"/>
    </row>
    <row r="987" spans="16:16" ht="12.75">
      <c r="P987" s="60"/>
    </row>
    <row r="988" spans="16:16" ht="12.75">
      <c r="P988" s="60"/>
    </row>
    <row r="989" spans="16:16" ht="12.75">
      <c r="P989" s="60"/>
    </row>
    <row r="990" spans="16:16" ht="12.75">
      <c r="P990" s="60"/>
    </row>
  </sheetData>
  <mergeCells count="1">
    <mergeCell ref="A1:P1"/>
  </mergeCells>
  <dataValidations count="4">
    <dataValidation type="list" allowBlank="1" showErrorMessage="1" sqref="A3:A7">
      <formula1>"Спальня,Детская,Гостиная,Кухня,Санузел/ванная,Коридор/Прихожая,Балкон/Лоджия,Подсобное"</formula1>
    </dataValidation>
    <dataValidation type="list" allowBlank="1" sqref="I3:I7">
      <formula1>"2,4,4,8,7,2,9,6,14,15,25,19,2,12"</formula1>
    </dataValidation>
    <dataValidation type="list" allowBlank="1" sqref="B3:B7">
      <formula1>"2x0,5,2x0,75,2x1,2x1,5,2x2,5,2x4"</formula1>
    </dataValidation>
    <dataValidation type="list" allowBlank="1" showErrorMessage="1" sqref="F3:F7">
      <formula1>"Mono,RGB,RGBW,RGBWW,Tunable White (W+WW)"</formula1>
    </dataValidation>
  </dataValidation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981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.75" customHeight="1"/>
  <cols>
    <col min="2" max="3" width="15.140625" customWidth="1"/>
    <col min="4" max="4" width="10.28515625" customWidth="1"/>
    <col min="6" max="6" width="12.140625" customWidth="1"/>
    <col min="7" max="7" width="13.42578125" customWidth="1"/>
    <col min="9" max="10" width="8.42578125" customWidth="1"/>
    <col min="12" max="12" width="25.140625" customWidth="1"/>
    <col min="13" max="13" width="56.7109375" customWidth="1"/>
  </cols>
  <sheetData>
    <row r="1" spans="1:13" ht="15.75" customHeigh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60">
      <c r="A2" s="40" t="s">
        <v>97</v>
      </c>
      <c r="B2" s="41" t="s">
        <v>132</v>
      </c>
      <c r="C2" s="40" t="s">
        <v>98</v>
      </c>
      <c r="D2" s="40" t="s">
        <v>99</v>
      </c>
      <c r="E2" s="40" t="s">
        <v>100</v>
      </c>
      <c r="F2" s="41" t="s">
        <v>109</v>
      </c>
      <c r="G2" s="41" t="s">
        <v>110</v>
      </c>
      <c r="H2" s="41" t="s">
        <v>133</v>
      </c>
      <c r="I2" s="41" t="s">
        <v>134</v>
      </c>
      <c r="J2" s="41" t="s">
        <v>135</v>
      </c>
      <c r="K2" s="40" t="s">
        <v>112</v>
      </c>
      <c r="L2" s="40" t="s">
        <v>115</v>
      </c>
    </row>
    <row r="3" spans="1:13" ht="38.25">
      <c r="A3" s="43" t="s">
        <v>136</v>
      </c>
      <c r="B3" s="45">
        <v>0.51</v>
      </c>
      <c r="C3" s="65">
        <f>3.14*B3*B3/4</f>
        <v>0.20417850000000001</v>
      </c>
      <c r="D3" s="45">
        <v>1</v>
      </c>
      <c r="E3" s="45">
        <v>100</v>
      </c>
      <c r="F3" s="66">
        <f>0.0175*E3/(C3*D3)</f>
        <v>8.5709318072177041</v>
      </c>
      <c r="G3" s="45">
        <v>24</v>
      </c>
      <c r="H3" s="67">
        <v>30</v>
      </c>
      <c r="I3" s="47">
        <f>H3/G3</f>
        <v>1.25</v>
      </c>
      <c r="J3" s="47">
        <f>I3*F3</f>
        <v>10.71366475902213</v>
      </c>
      <c r="K3" s="47">
        <f>J3/G3*100</f>
        <v>44.640269829258877</v>
      </c>
      <c r="L3" s="49" t="str">
        <f>IF((G3-J3)&gt;=19,"Дополнительных подводов кабеля питания по пути следования шины можно не делать", IF((G3-J3)&gt;=15,"Нужен дополнительный подвод кабелей питания примерно в середине сегмента","Нужен дополнительный подвод питания в начале сегмента"))</f>
        <v>Нужен дополнительный подвод питания в начале сегмента</v>
      </c>
    </row>
    <row r="4" spans="1:13" ht="12.75">
      <c r="A4" s="14"/>
      <c r="M4" s="60"/>
    </row>
    <row r="5" spans="1:13" ht="12.75">
      <c r="A5" s="23"/>
      <c r="M5" s="60"/>
    </row>
    <row r="6" spans="1:13" ht="12.75">
      <c r="A6" s="14"/>
      <c r="M6" s="60"/>
    </row>
    <row r="7" spans="1:13" ht="39" customHeight="1">
      <c r="A7" s="14"/>
      <c r="M7" s="60"/>
    </row>
    <row r="8" spans="1:13" ht="12.75">
      <c r="A8" s="14"/>
      <c r="M8" s="60"/>
    </row>
    <row r="9" spans="1:13" ht="12.75">
      <c r="A9" s="14"/>
      <c r="M9" s="60"/>
    </row>
    <row r="10" spans="1:13" ht="12.75">
      <c r="A10" s="14"/>
      <c r="M10" s="60"/>
    </row>
    <row r="11" spans="1:13" ht="12.75">
      <c r="A11" s="6"/>
      <c r="M11" s="60"/>
    </row>
    <row r="12" spans="1:13" ht="12.75">
      <c r="A12" s="14"/>
      <c r="M12" s="60"/>
    </row>
    <row r="13" spans="1:13" ht="12.75">
      <c r="A13" s="14"/>
      <c r="M13" s="60"/>
    </row>
    <row r="14" spans="1:13" ht="12.75">
      <c r="A14" s="14"/>
      <c r="M14" s="60"/>
    </row>
    <row r="15" spans="1:13" ht="12.75">
      <c r="A15" s="30"/>
      <c r="M15" s="60"/>
    </row>
    <row r="16" spans="1:13" ht="12.75">
      <c r="A16" s="27"/>
      <c r="M16" s="60"/>
    </row>
    <row r="17" spans="1:13" ht="12.75">
      <c r="A17" s="30"/>
      <c r="M17" s="60"/>
    </row>
    <row r="18" spans="1:13" ht="12.75">
      <c r="A18" s="30"/>
      <c r="M18" s="60"/>
    </row>
    <row r="19" spans="1:13" ht="12.75">
      <c r="A19" s="14"/>
      <c r="M19" s="60"/>
    </row>
    <row r="20" spans="1:13" ht="12.75">
      <c r="A20" s="14"/>
      <c r="M20" s="60"/>
    </row>
    <row r="21" spans="1:13" ht="12.75">
      <c r="A21" s="14"/>
      <c r="M21" s="60"/>
    </row>
    <row r="22" spans="1:13" ht="12.75">
      <c r="A22" s="30"/>
      <c r="M22" s="60"/>
    </row>
    <row r="23" spans="1:13" ht="12.75">
      <c r="A23" s="23"/>
      <c r="M23" s="60"/>
    </row>
    <row r="24" spans="1:13" ht="12.75">
      <c r="A24" s="14"/>
      <c r="M24" s="60"/>
    </row>
    <row r="25" spans="1:13" ht="12.75">
      <c r="A25" s="14"/>
      <c r="M25" s="60"/>
    </row>
    <row r="26" spans="1:13" ht="12.75">
      <c r="M26" s="60"/>
    </row>
    <row r="27" spans="1:13" ht="12.75">
      <c r="M27" s="60"/>
    </row>
    <row r="28" spans="1:13" ht="29.25" customHeight="1">
      <c r="M28" s="60"/>
    </row>
    <row r="29" spans="1:13" ht="12.75">
      <c r="M29" s="60"/>
    </row>
    <row r="30" spans="1:13" ht="12.75">
      <c r="M30" s="60"/>
    </row>
    <row r="31" spans="1:13" ht="12.75">
      <c r="M31" s="60"/>
    </row>
    <row r="32" spans="1:13" ht="12.75">
      <c r="M32" s="60"/>
    </row>
    <row r="33" spans="13:13" ht="12.75">
      <c r="M33" s="60"/>
    </row>
    <row r="34" spans="13:13" ht="12.75">
      <c r="M34" s="60"/>
    </row>
    <row r="35" spans="13:13" ht="12.75">
      <c r="M35" s="60"/>
    </row>
    <row r="36" spans="13:13" ht="12.75">
      <c r="M36" s="60"/>
    </row>
    <row r="37" spans="13:13" ht="12.75">
      <c r="M37" s="60"/>
    </row>
    <row r="38" spans="13:13" ht="12.75">
      <c r="M38" s="60"/>
    </row>
    <row r="39" spans="13:13" ht="12.75">
      <c r="M39" s="60"/>
    </row>
    <row r="40" spans="13:13" ht="12.75">
      <c r="M40" s="60"/>
    </row>
    <row r="41" spans="13:13" ht="12.75">
      <c r="M41" s="60"/>
    </row>
    <row r="42" spans="13:13" ht="12.75">
      <c r="M42" s="60"/>
    </row>
    <row r="43" spans="13:13" ht="12.75">
      <c r="M43" s="60"/>
    </row>
    <row r="44" spans="13:13" ht="12.75">
      <c r="M44" s="60"/>
    </row>
    <row r="45" spans="13:13" ht="12.75">
      <c r="M45" s="60"/>
    </row>
    <row r="46" spans="13:13" ht="12.75">
      <c r="M46" s="60"/>
    </row>
    <row r="47" spans="13:13" ht="12.75">
      <c r="M47" s="60"/>
    </row>
    <row r="48" spans="13:13" ht="12.75">
      <c r="M48" s="60"/>
    </row>
    <row r="49" spans="13:13" ht="12.75">
      <c r="M49" s="60"/>
    </row>
    <row r="50" spans="13:13" ht="12.75">
      <c r="M50" s="60"/>
    </row>
    <row r="51" spans="13:13" ht="12.75">
      <c r="M51" s="60"/>
    </row>
    <row r="52" spans="13:13" ht="12.75">
      <c r="M52" s="60"/>
    </row>
    <row r="53" spans="13:13" ht="12.75">
      <c r="M53" s="60"/>
    </row>
    <row r="54" spans="13:13" ht="12.75">
      <c r="M54" s="60"/>
    </row>
    <row r="55" spans="13:13" ht="12.75">
      <c r="M55" s="60"/>
    </row>
    <row r="56" spans="13:13" ht="12.75">
      <c r="M56" s="60"/>
    </row>
    <row r="57" spans="13:13" ht="12.75">
      <c r="M57" s="60"/>
    </row>
    <row r="58" spans="13:13" ht="12.75">
      <c r="M58" s="60"/>
    </row>
    <row r="59" spans="13:13" ht="12.75">
      <c r="M59" s="60"/>
    </row>
    <row r="60" spans="13:13" ht="12.75">
      <c r="M60" s="60"/>
    </row>
    <row r="61" spans="13:13" ht="12.75">
      <c r="M61" s="60"/>
    </row>
    <row r="62" spans="13:13" ht="12.75">
      <c r="M62" s="60"/>
    </row>
    <row r="63" spans="13:13" ht="12.75">
      <c r="M63" s="60"/>
    </row>
    <row r="64" spans="13:13" ht="12.75">
      <c r="M64" s="60"/>
    </row>
    <row r="65" spans="13:13" ht="12.75">
      <c r="M65" s="60"/>
    </row>
    <row r="66" spans="13:13" ht="12.75">
      <c r="M66" s="60"/>
    </row>
    <row r="67" spans="13:13" ht="12.75">
      <c r="M67" s="60"/>
    </row>
    <row r="68" spans="13:13" ht="12.75">
      <c r="M68" s="60"/>
    </row>
    <row r="69" spans="13:13" ht="12.75">
      <c r="M69" s="60"/>
    </row>
    <row r="70" spans="13:13" ht="12.75">
      <c r="M70" s="60"/>
    </row>
    <row r="71" spans="13:13" ht="12.75">
      <c r="M71" s="60"/>
    </row>
    <row r="72" spans="13:13" ht="12.75">
      <c r="M72" s="60"/>
    </row>
    <row r="73" spans="13:13" ht="12.75">
      <c r="M73" s="60"/>
    </row>
    <row r="74" spans="13:13" ht="12.75">
      <c r="M74" s="60"/>
    </row>
    <row r="75" spans="13:13" ht="12.75">
      <c r="M75" s="60"/>
    </row>
    <row r="76" spans="13:13" ht="12.75">
      <c r="M76" s="60"/>
    </row>
    <row r="77" spans="13:13" ht="12.75">
      <c r="M77" s="60"/>
    </row>
    <row r="78" spans="13:13" ht="12.75">
      <c r="M78" s="60"/>
    </row>
    <row r="79" spans="13:13" ht="12.75">
      <c r="M79" s="60"/>
    </row>
    <row r="80" spans="13:13" ht="12.75">
      <c r="M80" s="60"/>
    </row>
    <row r="81" spans="13:13" ht="12.75">
      <c r="M81" s="60"/>
    </row>
    <row r="82" spans="13:13" ht="12.75">
      <c r="M82" s="60"/>
    </row>
    <row r="83" spans="13:13" ht="12.75">
      <c r="M83" s="60"/>
    </row>
    <row r="84" spans="13:13" ht="12.75">
      <c r="M84" s="60"/>
    </row>
    <row r="85" spans="13:13" ht="12.75">
      <c r="M85" s="60"/>
    </row>
    <row r="86" spans="13:13" ht="12.75">
      <c r="M86" s="60"/>
    </row>
    <row r="87" spans="13:13" ht="12.75">
      <c r="M87" s="60"/>
    </row>
    <row r="88" spans="13:13" ht="12.75">
      <c r="M88" s="60"/>
    </row>
    <row r="89" spans="13:13" ht="12.75">
      <c r="M89" s="60"/>
    </row>
    <row r="90" spans="13:13" ht="12.75">
      <c r="M90" s="60"/>
    </row>
    <row r="91" spans="13:13" ht="12.75">
      <c r="M91" s="60"/>
    </row>
    <row r="92" spans="13:13" ht="12.75">
      <c r="M92" s="60"/>
    </row>
    <row r="93" spans="13:13" ht="12.75">
      <c r="M93" s="60"/>
    </row>
    <row r="94" spans="13:13" ht="12.75">
      <c r="M94" s="60"/>
    </row>
    <row r="95" spans="13:13" ht="12.75">
      <c r="M95" s="60"/>
    </row>
    <row r="96" spans="13:13" ht="12.75">
      <c r="M96" s="60"/>
    </row>
    <row r="97" spans="13:13" ht="12.75">
      <c r="M97" s="60"/>
    </row>
    <row r="98" spans="13:13" ht="12.75">
      <c r="M98" s="60"/>
    </row>
    <row r="99" spans="13:13" ht="12.75">
      <c r="M99" s="60"/>
    </row>
    <row r="100" spans="13:13" ht="12.75">
      <c r="M100" s="60"/>
    </row>
    <row r="101" spans="13:13" ht="12.75">
      <c r="M101" s="60"/>
    </row>
    <row r="102" spans="13:13" ht="12.75">
      <c r="M102" s="60"/>
    </row>
    <row r="103" spans="13:13" ht="12.75">
      <c r="M103" s="60"/>
    </row>
    <row r="104" spans="13:13" ht="12.75">
      <c r="M104" s="60"/>
    </row>
    <row r="105" spans="13:13" ht="12.75">
      <c r="M105" s="60"/>
    </row>
    <row r="106" spans="13:13" ht="12.75">
      <c r="M106" s="60"/>
    </row>
    <row r="107" spans="13:13" ht="12.75">
      <c r="M107" s="60"/>
    </row>
    <row r="108" spans="13:13" ht="12.75">
      <c r="M108" s="60"/>
    </row>
    <row r="109" spans="13:13" ht="12.75">
      <c r="M109" s="60"/>
    </row>
    <row r="110" spans="13:13" ht="12.75">
      <c r="M110" s="60"/>
    </row>
    <row r="111" spans="13:13" ht="12.75">
      <c r="M111" s="60"/>
    </row>
    <row r="112" spans="13:13" ht="12.75">
      <c r="M112" s="60"/>
    </row>
    <row r="113" spans="13:13" ht="12.75">
      <c r="M113" s="60"/>
    </row>
    <row r="114" spans="13:13" ht="12.75">
      <c r="M114" s="60"/>
    </row>
    <row r="115" spans="13:13" ht="12.75">
      <c r="M115" s="60"/>
    </row>
    <row r="116" spans="13:13" ht="12.75">
      <c r="M116" s="60"/>
    </row>
    <row r="117" spans="13:13" ht="12.75">
      <c r="M117" s="60"/>
    </row>
    <row r="118" spans="13:13" ht="12.75">
      <c r="M118" s="60"/>
    </row>
    <row r="119" spans="13:13" ht="12.75">
      <c r="M119" s="60"/>
    </row>
    <row r="120" spans="13:13" ht="12.75">
      <c r="M120" s="60"/>
    </row>
    <row r="121" spans="13:13" ht="12.75">
      <c r="M121" s="60"/>
    </row>
    <row r="122" spans="13:13" ht="12.75">
      <c r="M122" s="60"/>
    </row>
    <row r="123" spans="13:13" ht="12.75">
      <c r="M123" s="60"/>
    </row>
    <row r="124" spans="13:13" ht="12.75">
      <c r="M124" s="60"/>
    </row>
    <row r="125" spans="13:13" ht="12.75">
      <c r="M125" s="60"/>
    </row>
    <row r="126" spans="13:13" ht="12.75">
      <c r="M126" s="60"/>
    </row>
    <row r="127" spans="13:13" ht="12.75">
      <c r="M127" s="60"/>
    </row>
    <row r="128" spans="13:13" ht="12.75">
      <c r="M128" s="60"/>
    </row>
    <row r="129" spans="13:13" ht="12.75">
      <c r="M129" s="60"/>
    </row>
    <row r="130" spans="13:13" ht="12.75">
      <c r="M130" s="60"/>
    </row>
    <row r="131" spans="13:13" ht="12.75">
      <c r="M131" s="60"/>
    </row>
    <row r="132" spans="13:13" ht="12.75">
      <c r="M132" s="60"/>
    </row>
    <row r="133" spans="13:13" ht="12.75">
      <c r="M133" s="60"/>
    </row>
    <row r="134" spans="13:13" ht="12.75">
      <c r="M134" s="60"/>
    </row>
    <row r="135" spans="13:13" ht="12.75">
      <c r="M135" s="60"/>
    </row>
    <row r="136" spans="13:13" ht="12.75">
      <c r="M136" s="60"/>
    </row>
    <row r="137" spans="13:13" ht="12.75">
      <c r="M137" s="60"/>
    </row>
    <row r="138" spans="13:13" ht="12.75">
      <c r="M138" s="60"/>
    </row>
    <row r="139" spans="13:13" ht="12.75">
      <c r="M139" s="60"/>
    </row>
    <row r="140" spans="13:13" ht="12.75">
      <c r="M140" s="60"/>
    </row>
    <row r="141" spans="13:13" ht="12.75">
      <c r="M141" s="60"/>
    </row>
    <row r="142" spans="13:13" ht="12.75">
      <c r="M142" s="60"/>
    </row>
    <row r="143" spans="13:13" ht="12.75">
      <c r="M143" s="60"/>
    </row>
    <row r="144" spans="13:13" ht="12.75">
      <c r="M144" s="60"/>
    </row>
    <row r="145" spans="13:13" ht="12.75">
      <c r="M145" s="60"/>
    </row>
    <row r="146" spans="13:13" ht="12.75">
      <c r="M146" s="60"/>
    </row>
    <row r="147" spans="13:13" ht="12.75">
      <c r="M147" s="60"/>
    </row>
    <row r="148" spans="13:13" ht="12.75">
      <c r="M148" s="60"/>
    </row>
    <row r="149" spans="13:13" ht="12.75">
      <c r="M149" s="60"/>
    </row>
    <row r="150" spans="13:13" ht="12.75">
      <c r="M150" s="60"/>
    </row>
    <row r="151" spans="13:13" ht="12.75">
      <c r="M151" s="60"/>
    </row>
    <row r="152" spans="13:13" ht="12.75">
      <c r="M152" s="60"/>
    </row>
    <row r="153" spans="13:13" ht="12.75">
      <c r="M153" s="60"/>
    </row>
    <row r="154" spans="13:13" ht="12.75">
      <c r="M154" s="60"/>
    </row>
    <row r="155" spans="13:13" ht="12.75">
      <c r="M155" s="60"/>
    </row>
    <row r="156" spans="13:13" ht="12.75">
      <c r="M156" s="60"/>
    </row>
    <row r="157" spans="13:13" ht="12.75">
      <c r="M157" s="60"/>
    </row>
    <row r="158" spans="13:13" ht="12.75">
      <c r="M158" s="60"/>
    </row>
    <row r="159" spans="13:13" ht="12.75">
      <c r="M159" s="60"/>
    </row>
    <row r="160" spans="13:13" ht="12.75">
      <c r="M160" s="60"/>
    </row>
    <row r="161" spans="13:13" ht="12.75">
      <c r="M161" s="60"/>
    </row>
    <row r="162" spans="13:13" ht="12.75">
      <c r="M162" s="60"/>
    </row>
    <row r="163" spans="13:13" ht="12.75">
      <c r="M163" s="60"/>
    </row>
    <row r="164" spans="13:13" ht="12.75">
      <c r="M164" s="60"/>
    </row>
    <row r="165" spans="13:13" ht="12.75">
      <c r="M165" s="60"/>
    </row>
    <row r="166" spans="13:13" ht="12.75">
      <c r="M166" s="60"/>
    </row>
    <row r="167" spans="13:13" ht="12.75">
      <c r="M167" s="60"/>
    </row>
    <row r="168" spans="13:13" ht="12.75">
      <c r="M168" s="60"/>
    </row>
    <row r="169" spans="13:13" ht="12.75">
      <c r="M169" s="60"/>
    </row>
    <row r="170" spans="13:13" ht="12.75">
      <c r="M170" s="60"/>
    </row>
    <row r="171" spans="13:13" ht="12.75">
      <c r="M171" s="60"/>
    </row>
    <row r="172" spans="13:13" ht="12.75">
      <c r="M172" s="60"/>
    </row>
    <row r="173" spans="13:13" ht="12.75">
      <c r="M173" s="60"/>
    </row>
    <row r="174" spans="13:13" ht="12.75">
      <c r="M174" s="60"/>
    </row>
    <row r="175" spans="13:13" ht="12.75">
      <c r="M175" s="60"/>
    </row>
    <row r="176" spans="13:13" ht="12.75">
      <c r="M176" s="60"/>
    </row>
    <row r="177" spans="13:13" ht="12.75">
      <c r="M177" s="60"/>
    </row>
    <row r="178" spans="13:13" ht="12.75">
      <c r="M178" s="60"/>
    </row>
    <row r="179" spans="13:13" ht="12.75">
      <c r="M179" s="60"/>
    </row>
    <row r="180" spans="13:13" ht="12.75">
      <c r="M180" s="60"/>
    </row>
    <row r="181" spans="13:13" ht="12.75">
      <c r="M181" s="60"/>
    </row>
    <row r="182" spans="13:13" ht="12.75">
      <c r="M182" s="60"/>
    </row>
    <row r="183" spans="13:13" ht="12.75">
      <c r="M183" s="60"/>
    </row>
    <row r="184" spans="13:13" ht="12.75">
      <c r="M184" s="60"/>
    </row>
    <row r="185" spans="13:13" ht="12.75">
      <c r="M185" s="60"/>
    </row>
    <row r="186" spans="13:13" ht="12.75">
      <c r="M186" s="60"/>
    </row>
    <row r="187" spans="13:13" ht="12.75">
      <c r="M187" s="60"/>
    </row>
    <row r="188" spans="13:13" ht="12.75">
      <c r="M188" s="60"/>
    </row>
    <row r="189" spans="13:13" ht="12.75">
      <c r="M189" s="60"/>
    </row>
    <row r="190" spans="13:13" ht="12.75">
      <c r="M190" s="60"/>
    </row>
    <row r="191" spans="13:13" ht="12.75">
      <c r="M191" s="60"/>
    </row>
    <row r="192" spans="13:13" ht="12.75">
      <c r="M192" s="60"/>
    </row>
    <row r="193" spans="13:13" ht="12.75">
      <c r="M193" s="60"/>
    </row>
    <row r="194" spans="13:13" ht="12.75">
      <c r="M194" s="60"/>
    </row>
    <row r="195" spans="13:13" ht="12.75">
      <c r="M195" s="60"/>
    </row>
    <row r="196" spans="13:13" ht="12.75">
      <c r="M196" s="60"/>
    </row>
    <row r="197" spans="13:13" ht="12.75">
      <c r="M197" s="60"/>
    </row>
    <row r="198" spans="13:13" ht="12.75">
      <c r="M198" s="60"/>
    </row>
    <row r="199" spans="13:13" ht="12.75">
      <c r="M199" s="60"/>
    </row>
    <row r="200" spans="13:13" ht="12.75">
      <c r="M200" s="60"/>
    </row>
    <row r="201" spans="13:13" ht="12.75">
      <c r="M201" s="60"/>
    </row>
    <row r="202" spans="13:13" ht="12.75">
      <c r="M202" s="60"/>
    </row>
    <row r="203" spans="13:13" ht="12.75">
      <c r="M203" s="60"/>
    </row>
    <row r="204" spans="13:13" ht="12.75">
      <c r="M204" s="60"/>
    </row>
    <row r="205" spans="13:13" ht="12.75">
      <c r="M205" s="60"/>
    </row>
    <row r="206" spans="13:13" ht="12.75">
      <c r="M206" s="60"/>
    </row>
    <row r="207" spans="13:13" ht="12.75">
      <c r="M207" s="60"/>
    </row>
    <row r="208" spans="13:13" ht="12.75">
      <c r="M208" s="60"/>
    </row>
    <row r="209" spans="13:13" ht="12.75">
      <c r="M209" s="60"/>
    </row>
    <row r="210" spans="13:13" ht="12.75">
      <c r="M210" s="60"/>
    </row>
    <row r="211" spans="13:13" ht="12.75">
      <c r="M211" s="60"/>
    </row>
    <row r="212" spans="13:13" ht="12.75">
      <c r="M212" s="60"/>
    </row>
    <row r="213" spans="13:13" ht="12.75">
      <c r="M213" s="60"/>
    </row>
    <row r="214" spans="13:13" ht="12.75">
      <c r="M214" s="60"/>
    </row>
    <row r="215" spans="13:13" ht="12.75">
      <c r="M215" s="60"/>
    </row>
    <row r="216" spans="13:13" ht="12.75">
      <c r="M216" s="60"/>
    </row>
    <row r="217" spans="13:13" ht="12.75">
      <c r="M217" s="60"/>
    </row>
    <row r="218" spans="13:13" ht="12.75">
      <c r="M218" s="60"/>
    </row>
    <row r="219" spans="13:13" ht="12.75">
      <c r="M219" s="60"/>
    </row>
    <row r="220" spans="13:13" ht="12.75">
      <c r="M220" s="60"/>
    </row>
    <row r="221" spans="13:13" ht="12.75">
      <c r="M221" s="60"/>
    </row>
    <row r="222" spans="13:13" ht="12.75">
      <c r="M222" s="60"/>
    </row>
    <row r="223" spans="13:13" ht="12.75">
      <c r="M223" s="60"/>
    </row>
    <row r="224" spans="13:13" ht="12.75">
      <c r="M224" s="60"/>
    </row>
    <row r="225" spans="13:13" ht="12.75">
      <c r="M225" s="60"/>
    </row>
    <row r="226" spans="13:13" ht="12.75">
      <c r="M226" s="60"/>
    </row>
    <row r="227" spans="13:13" ht="12.75">
      <c r="M227" s="60"/>
    </row>
    <row r="228" spans="13:13" ht="12.75">
      <c r="M228" s="60"/>
    </row>
    <row r="229" spans="13:13" ht="12.75">
      <c r="M229" s="60"/>
    </row>
    <row r="230" spans="13:13" ht="12.75">
      <c r="M230" s="60"/>
    </row>
    <row r="231" spans="13:13" ht="12.75">
      <c r="M231" s="60"/>
    </row>
    <row r="232" spans="13:13" ht="12.75">
      <c r="M232" s="60"/>
    </row>
    <row r="233" spans="13:13" ht="12.75">
      <c r="M233" s="60"/>
    </row>
    <row r="234" spans="13:13" ht="12.75">
      <c r="M234" s="60"/>
    </row>
    <row r="235" spans="13:13" ht="12.75">
      <c r="M235" s="60"/>
    </row>
    <row r="236" spans="13:13" ht="12.75">
      <c r="M236" s="60"/>
    </row>
    <row r="237" spans="13:13" ht="12.75">
      <c r="M237" s="60"/>
    </row>
    <row r="238" spans="13:13" ht="12.75">
      <c r="M238" s="60"/>
    </row>
    <row r="239" spans="13:13" ht="12.75">
      <c r="M239" s="60"/>
    </row>
    <row r="240" spans="13:13" ht="12.75">
      <c r="M240" s="60"/>
    </row>
    <row r="241" spans="13:13" ht="12.75">
      <c r="M241" s="60"/>
    </row>
    <row r="242" spans="13:13" ht="12.75">
      <c r="M242" s="60"/>
    </row>
    <row r="243" spans="13:13" ht="12.75">
      <c r="M243" s="60"/>
    </row>
    <row r="244" spans="13:13" ht="12.75">
      <c r="M244" s="60"/>
    </row>
    <row r="245" spans="13:13" ht="12.75">
      <c r="M245" s="60"/>
    </row>
    <row r="246" spans="13:13" ht="12.75">
      <c r="M246" s="60"/>
    </row>
    <row r="247" spans="13:13" ht="12.75">
      <c r="M247" s="60"/>
    </row>
    <row r="248" spans="13:13" ht="12.75">
      <c r="M248" s="60"/>
    </row>
    <row r="249" spans="13:13" ht="12.75">
      <c r="M249" s="60"/>
    </row>
    <row r="250" spans="13:13" ht="12.75">
      <c r="M250" s="60"/>
    </row>
    <row r="251" spans="13:13" ht="12.75">
      <c r="M251" s="60"/>
    </row>
    <row r="252" spans="13:13" ht="12.75">
      <c r="M252" s="60"/>
    </row>
    <row r="253" spans="13:13" ht="12.75">
      <c r="M253" s="60"/>
    </row>
    <row r="254" spans="13:13" ht="12.75">
      <c r="M254" s="60"/>
    </row>
    <row r="255" spans="13:13" ht="12.75">
      <c r="M255" s="60"/>
    </row>
    <row r="256" spans="13:13" ht="12.75">
      <c r="M256" s="60"/>
    </row>
    <row r="257" spans="13:13" ht="12.75">
      <c r="M257" s="60"/>
    </row>
    <row r="258" spans="13:13" ht="12.75">
      <c r="M258" s="60"/>
    </row>
    <row r="259" spans="13:13" ht="12.75">
      <c r="M259" s="60"/>
    </row>
    <row r="260" spans="13:13" ht="12.75">
      <c r="M260" s="60"/>
    </row>
    <row r="261" spans="13:13" ht="12.75">
      <c r="M261" s="60"/>
    </row>
    <row r="262" spans="13:13" ht="12.75">
      <c r="M262" s="60"/>
    </row>
    <row r="263" spans="13:13" ht="12.75">
      <c r="M263" s="60"/>
    </row>
    <row r="264" spans="13:13" ht="12.75">
      <c r="M264" s="60"/>
    </row>
    <row r="265" spans="13:13" ht="12.75">
      <c r="M265" s="60"/>
    </row>
    <row r="266" spans="13:13" ht="12.75">
      <c r="M266" s="60"/>
    </row>
    <row r="267" spans="13:13" ht="12.75">
      <c r="M267" s="60"/>
    </row>
    <row r="268" spans="13:13" ht="12.75">
      <c r="M268" s="60"/>
    </row>
    <row r="269" spans="13:13" ht="12.75">
      <c r="M269" s="60"/>
    </row>
    <row r="270" spans="13:13" ht="12.75">
      <c r="M270" s="60"/>
    </row>
    <row r="271" spans="13:13" ht="12.75">
      <c r="M271" s="60"/>
    </row>
    <row r="272" spans="13:13" ht="12.75">
      <c r="M272" s="60"/>
    </row>
    <row r="273" spans="13:13" ht="12.75">
      <c r="M273" s="60"/>
    </row>
    <row r="274" spans="13:13" ht="12.75">
      <c r="M274" s="60"/>
    </row>
    <row r="275" spans="13:13" ht="12.75">
      <c r="M275" s="60"/>
    </row>
    <row r="276" spans="13:13" ht="12.75">
      <c r="M276" s="60"/>
    </row>
    <row r="277" spans="13:13" ht="12.75">
      <c r="M277" s="60"/>
    </row>
    <row r="278" spans="13:13" ht="12.75">
      <c r="M278" s="60"/>
    </row>
    <row r="279" spans="13:13" ht="12.75">
      <c r="M279" s="60"/>
    </row>
    <row r="280" spans="13:13" ht="12.75">
      <c r="M280" s="60"/>
    </row>
    <row r="281" spans="13:13" ht="12.75">
      <c r="M281" s="60"/>
    </row>
    <row r="282" spans="13:13" ht="12.75">
      <c r="M282" s="60"/>
    </row>
    <row r="283" spans="13:13" ht="12.75">
      <c r="M283" s="60"/>
    </row>
    <row r="284" spans="13:13" ht="12.75">
      <c r="M284" s="60"/>
    </row>
    <row r="285" spans="13:13" ht="12.75">
      <c r="M285" s="60"/>
    </row>
    <row r="286" spans="13:13" ht="12.75">
      <c r="M286" s="60"/>
    </row>
    <row r="287" spans="13:13" ht="12.75">
      <c r="M287" s="60"/>
    </row>
    <row r="288" spans="13:13" ht="12.75">
      <c r="M288" s="60"/>
    </row>
    <row r="289" spans="13:13" ht="12.75">
      <c r="M289" s="60"/>
    </row>
    <row r="290" spans="13:13" ht="12.75">
      <c r="M290" s="60"/>
    </row>
    <row r="291" spans="13:13" ht="12.75">
      <c r="M291" s="60"/>
    </row>
    <row r="292" spans="13:13" ht="12.75">
      <c r="M292" s="60"/>
    </row>
    <row r="293" spans="13:13" ht="12.75">
      <c r="M293" s="60"/>
    </row>
    <row r="294" spans="13:13" ht="12.75">
      <c r="M294" s="60"/>
    </row>
    <row r="295" spans="13:13" ht="12.75">
      <c r="M295" s="60"/>
    </row>
    <row r="296" spans="13:13" ht="12.75">
      <c r="M296" s="60"/>
    </row>
    <row r="297" spans="13:13" ht="12.75">
      <c r="M297" s="60"/>
    </row>
    <row r="298" spans="13:13" ht="12.75">
      <c r="M298" s="60"/>
    </row>
    <row r="299" spans="13:13" ht="12.75">
      <c r="M299" s="60"/>
    </row>
    <row r="300" spans="13:13" ht="12.75">
      <c r="M300" s="60"/>
    </row>
    <row r="301" spans="13:13" ht="12.75">
      <c r="M301" s="60"/>
    </row>
    <row r="302" spans="13:13" ht="12.75">
      <c r="M302" s="60"/>
    </row>
    <row r="303" spans="13:13" ht="12.75">
      <c r="M303" s="60"/>
    </row>
    <row r="304" spans="13:13" ht="12.75">
      <c r="M304" s="60"/>
    </row>
    <row r="305" spans="13:13" ht="12.75">
      <c r="M305" s="60"/>
    </row>
    <row r="306" spans="13:13" ht="12.75">
      <c r="M306" s="60"/>
    </row>
    <row r="307" spans="13:13" ht="12.75">
      <c r="M307" s="60"/>
    </row>
    <row r="308" spans="13:13" ht="12.75">
      <c r="M308" s="60"/>
    </row>
    <row r="309" spans="13:13" ht="12.75">
      <c r="M309" s="60"/>
    </row>
    <row r="310" spans="13:13" ht="12.75">
      <c r="M310" s="60"/>
    </row>
    <row r="311" spans="13:13" ht="12.75">
      <c r="M311" s="60"/>
    </row>
    <row r="312" spans="13:13" ht="12.75">
      <c r="M312" s="60"/>
    </row>
    <row r="313" spans="13:13" ht="12.75">
      <c r="M313" s="60"/>
    </row>
    <row r="314" spans="13:13" ht="12.75">
      <c r="M314" s="60"/>
    </row>
    <row r="315" spans="13:13" ht="12.75">
      <c r="M315" s="60"/>
    </row>
    <row r="316" spans="13:13" ht="12.75">
      <c r="M316" s="60"/>
    </row>
    <row r="317" spans="13:13" ht="12.75">
      <c r="M317" s="60"/>
    </row>
    <row r="318" spans="13:13" ht="12.75">
      <c r="M318" s="60"/>
    </row>
    <row r="319" spans="13:13" ht="12.75">
      <c r="M319" s="60"/>
    </row>
    <row r="320" spans="13:13" ht="12.75">
      <c r="M320" s="60"/>
    </row>
    <row r="321" spans="13:13" ht="12.75">
      <c r="M321" s="60"/>
    </row>
    <row r="322" spans="13:13" ht="12.75">
      <c r="M322" s="60"/>
    </row>
    <row r="323" spans="13:13" ht="12.75">
      <c r="M323" s="60"/>
    </row>
    <row r="324" spans="13:13" ht="12.75">
      <c r="M324" s="60"/>
    </row>
    <row r="325" spans="13:13" ht="12.75">
      <c r="M325" s="60"/>
    </row>
    <row r="326" spans="13:13" ht="12.75">
      <c r="M326" s="60"/>
    </row>
    <row r="327" spans="13:13" ht="12.75">
      <c r="M327" s="60"/>
    </row>
    <row r="328" spans="13:13" ht="12.75">
      <c r="M328" s="60"/>
    </row>
    <row r="329" spans="13:13" ht="12.75">
      <c r="M329" s="60"/>
    </row>
    <row r="330" spans="13:13" ht="12.75">
      <c r="M330" s="60"/>
    </row>
    <row r="331" spans="13:13" ht="12.75">
      <c r="M331" s="60"/>
    </row>
    <row r="332" spans="13:13" ht="12.75">
      <c r="M332" s="60"/>
    </row>
    <row r="333" spans="13:13" ht="12.75">
      <c r="M333" s="60"/>
    </row>
    <row r="334" spans="13:13" ht="12.75">
      <c r="M334" s="60"/>
    </row>
    <row r="335" spans="13:13" ht="12.75">
      <c r="M335" s="60"/>
    </row>
    <row r="336" spans="13:13" ht="12.75">
      <c r="M336" s="60"/>
    </row>
    <row r="337" spans="13:13" ht="12.75">
      <c r="M337" s="60"/>
    </row>
    <row r="338" spans="13:13" ht="12.75">
      <c r="M338" s="60"/>
    </row>
    <row r="339" spans="13:13" ht="12.75">
      <c r="M339" s="60"/>
    </row>
    <row r="340" spans="13:13" ht="12.75">
      <c r="M340" s="60"/>
    </row>
    <row r="341" spans="13:13" ht="12.75">
      <c r="M341" s="60"/>
    </row>
    <row r="342" spans="13:13" ht="12.75">
      <c r="M342" s="60"/>
    </row>
    <row r="343" spans="13:13" ht="12.75">
      <c r="M343" s="60"/>
    </row>
    <row r="344" spans="13:13" ht="12.75">
      <c r="M344" s="60"/>
    </row>
    <row r="345" spans="13:13" ht="12.75">
      <c r="M345" s="60"/>
    </row>
    <row r="346" spans="13:13" ht="12.75">
      <c r="M346" s="60"/>
    </row>
    <row r="347" spans="13:13" ht="12.75">
      <c r="M347" s="60"/>
    </row>
    <row r="348" spans="13:13" ht="12.75">
      <c r="M348" s="60"/>
    </row>
    <row r="349" spans="13:13" ht="12.75">
      <c r="M349" s="60"/>
    </row>
    <row r="350" spans="13:13" ht="12.75">
      <c r="M350" s="60"/>
    </row>
    <row r="351" spans="13:13" ht="12.75">
      <c r="M351" s="60"/>
    </row>
    <row r="352" spans="13:13" ht="12.75">
      <c r="M352" s="60"/>
    </row>
    <row r="353" spans="13:13" ht="12.75">
      <c r="M353" s="60"/>
    </row>
    <row r="354" spans="13:13" ht="12.75">
      <c r="M354" s="60"/>
    </row>
    <row r="355" spans="13:13" ht="12.75">
      <c r="M355" s="60"/>
    </row>
    <row r="356" spans="13:13" ht="12.75">
      <c r="M356" s="60"/>
    </row>
    <row r="357" spans="13:13" ht="12.75">
      <c r="M357" s="60"/>
    </row>
    <row r="358" spans="13:13" ht="12.75">
      <c r="M358" s="60"/>
    </row>
    <row r="359" spans="13:13" ht="12.75">
      <c r="M359" s="60"/>
    </row>
    <row r="360" spans="13:13" ht="12.75">
      <c r="M360" s="60"/>
    </row>
    <row r="361" spans="13:13" ht="12.75">
      <c r="M361" s="60"/>
    </row>
    <row r="362" spans="13:13" ht="12.75">
      <c r="M362" s="60"/>
    </row>
    <row r="363" spans="13:13" ht="12.75">
      <c r="M363" s="60"/>
    </row>
    <row r="364" spans="13:13" ht="12.75">
      <c r="M364" s="60"/>
    </row>
    <row r="365" spans="13:13" ht="12.75">
      <c r="M365" s="60"/>
    </row>
    <row r="366" spans="13:13" ht="12.75">
      <c r="M366" s="60"/>
    </row>
    <row r="367" spans="13:13" ht="12.75">
      <c r="M367" s="60"/>
    </row>
    <row r="368" spans="13:13" ht="12.75">
      <c r="M368" s="60"/>
    </row>
    <row r="369" spans="13:13" ht="12.75">
      <c r="M369" s="60"/>
    </row>
    <row r="370" spans="13:13" ht="12.75">
      <c r="M370" s="60"/>
    </row>
    <row r="371" spans="13:13" ht="12.75">
      <c r="M371" s="60"/>
    </row>
    <row r="372" spans="13:13" ht="12.75">
      <c r="M372" s="60"/>
    </row>
    <row r="373" spans="13:13" ht="12.75">
      <c r="M373" s="60"/>
    </row>
    <row r="374" spans="13:13" ht="12.75">
      <c r="M374" s="60"/>
    </row>
    <row r="375" spans="13:13" ht="12.75">
      <c r="M375" s="60"/>
    </row>
    <row r="376" spans="13:13" ht="12.75">
      <c r="M376" s="60"/>
    </row>
    <row r="377" spans="13:13" ht="12.75">
      <c r="M377" s="60"/>
    </row>
    <row r="378" spans="13:13" ht="12.75">
      <c r="M378" s="60"/>
    </row>
    <row r="379" spans="13:13" ht="12.75">
      <c r="M379" s="60"/>
    </row>
    <row r="380" spans="13:13" ht="12.75">
      <c r="M380" s="60"/>
    </row>
    <row r="381" spans="13:13" ht="12.75">
      <c r="M381" s="60"/>
    </row>
    <row r="382" spans="13:13" ht="12.75">
      <c r="M382" s="60"/>
    </row>
    <row r="383" spans="13:13" ht="12.75">
      <c r="M383" s="60"/>
    </row>
    <row r="384" spans="13:13" ht="12.75">
      <c r="M384" s="60"/>
    </row>
    <row r="385" spans="13:13" ht="12.75">
      <c r="M385" s="60"/>
    </row>
    <row r="386" spans="13:13" ht="12.75">
      <c r="M386" s="60"/>
    </row>
    <row r="387" spans="13:13" ht="12.75">
      <c r="M387" s="60"/>
    </row>
    <row r="388" spans="13:13" ht="12.75">
      <c r="M388" s="60"/>
    </row>
    <row r="389" spans="13:13" ht="12.75">
      <c r="M389" s="60"/>
    </row>
    <row r="390" spans="13:13" ht="12.75">
      <c r="M390" s="60"/>
    </row>
    <row r="391" spans="13:13" ht="12.75">
      <c r="M391" s="60"/>
    </row>
    <row r="392" spans="13:13" ht="12.75">
      <c r="M392" s="60"/>
    </row>
    <row r="393" spans="13:13" ht="12.75">
      <c r="M393" s="60"/>
    </row>
    <row r="394" spans="13:13" ht="12.75">
      <c r="M394" s="60"/>
    </row>
    <row r="395" spans="13:13" ht="12.75">
      <c r="M395" s="60"/>
    </row>
    <row r="396" spans="13:13" ht="12.75">
      <c r="M396" s="60"/>
    </row>
    <row r="397" spans="13:13" ht="12.75">
      <c r="M397" s="60"/>
    </row>
    <row r="398" spans="13:13" ht="12.75">
      <c r="M398" s="60"/>
    </row>
    <row r="399" spans="13:13" ht="12.75">
      <c r="M399" s="60"/>
    </row>
    <row r="400" spans="13:13" ht="12.75">
      <c r="M400" s="60"/>
    </row>
    <row r="401" spans="13:13" ht="12.75">
      <c r="M401" s="60"/>
    </row>
    <row r="402" spans="13:13" ht="12.75">
      <c r="M402" s="60"/>
    </row>
    <row r="403" spans="13:13" ht="12.75">
      <c r="M403" s="60"/>
    </row>
    <row r="404" spans="13:13" ht="12.75">
      <c r="M404" s="60"/>
    </row>
    <row r="405" spans="13:13" ht="12.75">
      <c r="M405" s="60"/>
    </row>
    <row r="406" spans="13:13" ht="12.75">
      <c r="M406" s="60"/>
    </row>
    <row r="407" spans="13:13" ht="12.75">
      <c r="M407" s="60"/>
    </row>
    <row r="408" spans="13:13" ht="12.75">
      <c r="M408" s="60"/>
    </row>
    <row r="409" spans="13:13" ht="12.75">
      <c r="M409" s="60"/>
    </row>
    <row r="410" spans="13:13" ht="12.75">
      <c r="M410" s="60"/>
    </row>
    <row r="411" spans="13:13" ht="12.75">
      <c r="M411" s="60"/>
    </row>
    <row r="412" spans="13:13" ht="12.75">
      <c r="M412" s="60"/>
    </row>
    <row r="413" spans="13:13" ht="12.75">
      <c r="M413" s="60"/>
    </row>
    <row r="414" spans="13:13" ht="12.75">
      <c r="M414" s="60"/>
    </row>
    <row r="415" spans="13:13" ht="12.75">
      <c r="M415" s="60"/>
    </row>
    <row r="416" spans="13:13" ht="12.75">
      <c r="M416" s="60"/>
    </row>
    <row r="417" spans="13:13" ht="12.75">
      <c r="M417" s="60"/>
    </row>
    <row r="418" spans="13:13" ht="12.75">
      <c r="M418" s="60"/>
    </row>
    <row r="419" spans="13:13" ht="12.75">
      <c r="M419" s="60"/>
    </row>
    <row r="420" spans="13:13" ht="12.75">
      <c r="M420" s="60"/>
    </row>
    <row r="421" spans="13:13" ht="12.75">
      <c r="M421" s="60"/>
    </row>
    <row r="422" spans="13:13" ht="12.75">
      <c r="M422" s="60"/>
    </row>
    <row r="423" spans="13:13" ht="12.75">
      <c r="M423" s="60"/>
    </row>
    <row r="424" spans="13:13" ht="12.75">
      <c r="M424" s="60"/>
    </row>
    <row r="425" spans="13:13" ht="12.75">
      <c r="M425" s="60"/>
    </row>
    <row r="426" spans="13:13" ht="12.75">
      <c r="M426" s="60"/>
    </row>
    <row r="427" spans="13:13" ht="12.75">
      <c r="M427" s="60"/>
    </row>
    <row r="428" spans="13:13" ht="12.75">
      <c r="M428" s="60"/>
    </row>
    <row r="429" spans="13:13" ht="12.75">
      <c r="M429" s="60"/>
    </row>
    <row r="430" spans="13:13" ht="12.75">
      <c r="M430" s="60"/>
    </row>
    <row r="431" spans="13:13" ht="12.75">
      <c r="M431" s="60"/>
    </row>
    <row r="432" spans="13:13" ht="12.75">
      <c r="M432" s="60"/>
    </row>
    <row r="433" spans="13:13" ht="12.75">
      <c r="M433" s="60"/>
    </row>
    <row r="434" spans="13:13" ht="12.75">
      <c r="M434" s="60"/>
    </row>
    <row r="435" spans="13:13" ht="12.75">
      <c r="M435" s="60"/>
    </row>
    <row r="436" spans="13:13" ht="12.75">
      <c r="M436" s="60"/>
    </row>
    <row r="437" spans="13:13" ht="12.75">
      <c r="M437" s="60"/>
    </row>
    <row r="438" spans="13:13" ht="12.75">
      <c r="M438" s="60"/>
    </row>
    <row r="439" spans="13:13" ht="12.75">
      <c r="M439" s="60"/>
    </row>
    <row r="440" spans="13:13" ht="12.75">
      <c r="M440" s="60"/>
    </row>
    <row r="441" spans="13:13" ht="12.75">
      <c r="M441" s="60"/>
    </row>
    <row r="442" spans="13:13" ht="12.75">
      <c r="M442" s="60"/>
    </row>
    <row r="443" spans="13:13" ht="12.75">
      <c r="M443" s="60"/>
    </row>
    <row r="444" spans="13:13" ht="12.75">
      <c r="M444" s="60"/>
    </row>
    <row r="445" spans="13:13" ht="12.75">
      <c r="M445" s="60"/>
    </row>
    <row r="446" spans="13:13" ht="12.75">
      <c r="M446" s="60"/>
    </row>
    <row r="447" spans="13:13" ht="12.75">
      <c r="M447" s="60"/>
    </row>
    <row r="448" spans="13:13" ht="12.75">
      <c r="M448" s="60"/>
    </row>
    <row r="449" spans="13:13" ht="12.75">
      <c r="M449" s="60"/>
    </row>
    <row r="450" spans="13:13" ht="12.75">
      <c r="M450" s="60"/>
    </row>
    <row r="451" spans="13:13" ht="12.75">
      <c r="M451" s="60"/>
    </row>
    <row r="452" spans="13:13" ht="12.75">
      <c r="M452" s="60"/>
    </row>
    <row r="453" spans="13:13" ht="12.75">
      <c r="M453" s="60"/>
    </row>
    <row r="454" spans="13:13" ht="12.75">
      <c r="M454" s="60"/>
    </row>
    <row r="455" spans="13:13" ht="12.75">
      <c r="M455" s="60"/>
    </row>
    <row r="456" spans="13:13" ht="12.75">
      <c r="M456" s="60"/>
    </row>
    <row r="457" spans="13:13" ht="12.75">
      <c r="M457" s="60"/>
    </row>
    <row r="458" spans="13:13" ht="12.75">
      <c r="M458" s="60"/>
    </row>
    <row r="459" spans="13:13" ht="12.75">
      <c r="M459" s="60"/>
    </row>
    <row r="460" spans="13:13" ht="12.75">
      <c r="M460" s="60"/>
    </row>
    <row r="461" spans="13:13" ht="12.75">
      <c r="M461" s="60"/>
    </row>
    <row r="462" spans="13:13" ht="12.75">
      <c r="M462" s="60"/>
    </row>
    <row r="463" spans="13:13" ht="12.75">
      <c r="M463" s="60"/>
    </row>
    <row r="464" spans="13:13" ht="12.75">
      <c r="M464" s="60"/>
    </row>
    <row r="465" spans="13:13" ht="12.75">
      <c r="M465" s="60"/>
    </row>
    <row r="466" spans="13:13" ht="12.75">
      <c r="M466" s="60"/>
    </row>
    <row r="467" spans="13:13" ht="12.75">
      <c r="M467" s="60"/>
    </row>
    <row r="468" spans="13:13" ht="12.75">
      <c r="M468" s="60"/>
    </row>
    <row r="469" spans="13:13" ht="12.75">
      <c r="M469" s="60"/>
    </row>
    <row r="470" spans="13:13" ht="12.75">
      <c r="M470" s="60"/>
    </row>
    <row r="471" spans="13:13" ht="12.75">
      <c r="M471" s="60"/>
    </row>
    <row r="472" spans="13:13" ht="12.75">
      <c r="M472" s="60"/>
    </row>
    <row r="473" spans="13:13" ht="12.75">
      <c r="M473" s="60"/>
    </row>
    <row r="474" spans="13:13" ht="12.75">
      <c r="M474" s="60"/>
    </row>
    <row r="475" spans="13:13" ht="12.75">
      <c r="M475" s="60"/>
    </row>
    <row r="476" spans="13:13" ht="12.75">
      <c r="M476" s="60"/>
    </row>
    <row r="477" spans="13:13" ht="12.75">
      <c r="M477" s="60"/>
    </row>
    <row r="478" spans="13:13" ht="12.75">
      <c r="M478" s="60"/>
    </row>
    <row r="479" spans="13:13" ht="12.75">
      <c r="M479" s="60"/>
    </row>
    <row r="480" spans="13:13" ht="12.75">
      <c r="M480" s="60"/>
    </row>
    <row r="481" spans="13:13" ht="12.75">
      <c r="M481" s="60"/>
    </row>
    <row r="482" spans="13:13" ht="12.75">
      <c r="M482" s="60"/>
    </row>
    <row r="483" spans="13:13" ht="12.75">
      <c r="M483" s="60"/>
    </row>
    <row r="484" spans="13:13" ht="12.75">
      <c r="M484" s="60"/>
    </row>
    <row r="485" spans="13:13" ht="12.75">
      <c r="M485" s="60"/>
    </row>
    <row r="486" spans="13:13" ht="12.75">
      <c r="M486" s="60"/>
    </row>
    <row r="487" spans="13:13" ht="12.75">
      <c r="M487" s="60"/>
    </row>
    <row r="488" spans="13:13" ht="12.75">
      <c r="M488" s="60"/>
    </row>
    <row r="489" spans="13:13" ht="12.75">
      <c r="M489" s="60"/>
    </row>
    <row r="490" spans="13:13" ht="12.75">
      <c r="M490" s="60"/>
    </row>
    <row r="491" spans="13:13" ht="12.75">
      <c r="M491" s="60"/>
    </row>
    <row r="492" spans="13:13" ht="12.75">
      <c r="M492" s="60"/>
    </row>
    <row r="493" spans="13:13" ht="12.75">
      <c r="M493" s="60"/>
    </row>
    <row r="494" spans="13:13" ht="12.75">
      <c r="M494" s="60"/>
    </row>
    <row r="495" spans="13:13" ht="12.75">
      <c r="M495" s="60"/>
    </row>
    <row r="496" spans="13:13" ht="12.75">
      <c r="M496" s="60"/>
    </row>
    <row r="497" spans="13:13" ht="12.75">
      <c r="M497" s="60"/>
    </row>
    <row r="498" spans="13:13" ht="12.75">
      <c r="M498" s="60"/>
    </row>
    <row r="499" spans="13:13" ht="12.75">
      <c r="M499" s="60"/>
    </row>
    <row r="500" spans="13:13" ht="12.75">
      <c r="M500" s="60"/>
    </row>
    <row r="501" spans="13:13" ht="12.75">
      <c r="M501" s="60"/>
    </row>
    <row r="502" spans="13:13" ht="12.75">
      <c r="M502" s="60"/>
    </row>
    <row r="503" spans="13:13" ht="12.75">
      <c r="M503" s="60"/>
    </row>
    <row r="504" spans="13:13" ht="12.75">
      <c r="M504" s="60"/>
    </row>
    <row r="505" spans="13:13" ht="12.75">
      <c r="M505" s="60"/>
    </row>
    <row r="506" spans="13:13" ht="12.75">
      <c r="M506" s="60"/>
    </row>
    <row r="507" spans="13:13" ht="12.75">
      <c r="M507" s="60"/>
    </row>
    <row r="508" spans="13:13" ht="12.75">
      <c r="M508" s="60"/>
    </row>
    <row r="509" spans="13:13" ht="12.75">
      <c r="M509" s="60"/>
    </row>
    <row r="510" spans="13:13" ht="12.75">
      <c r="M510" s="60"/>
    </row>
    <row r="511" spans="13:13" ht="12.75">
      <c r="M511" s="60"/>
    </row>
    <row r="512" spans="13:13" ht="12.75">
      <c r="M512" s="60"/>
    </row>
    <row r="513" spans="13:13" ht="12.75">
      <c r="M513" s="60"/>
    </row>
    <row r="514" spans="13:13" ht="12.75">
      <c r="M514" s="60"/>
    </row>
    <row r="515" spans="13:13" ht="12.75">
      <c r="M515" s="60"/>
    </row>
    <row r="516" spans="13:13" ht="12.75">
      <c r="M516" s="60"/>
    </row>
    <row r="517" spans="13:13" ht="12.75">
      <c r="M517" s="60"/>
    </row>
    <row r="518" spans="13:13" ht="12.75">
      <c r="M518" s="60"/>
    </row>
    <row r="519" spans="13:13" ht="12.75">
      <c r="M519" s="60"/>
    </row>
    <row r="520" spans="13:13" ht="12.75">
      <c r="M520" s="60"/>
    </row>
    <row r="521" spans="13:13" ht="12.75">
      <c r="M521" s="60"/>
    </row>
    <row r="522" spans="13:13" ht="12.75">
      <c r="M522" s="60"/>
    </row>
    <row r="523" spans="13:13" ht="12.75">
      <c r="M523" s="60"/>
    </row>
    <row r="524" spans="13:13" ht="12.75">
      <c r="M524" s="60"/>
    </row>
    <row r="525" spans="13:13" ht="12.75">
      <c r="M525" s="60"/>
    </row>
    <row r="526" spans="13:13" ht="12.75">
      <c r="M526" s="60"/>
    </row>
    <row r="527" spans="13:13" ht="12.75">
      <c r="M527" s="60"/>
    </row>
    <row r="528" spans="13:13" ht="12.75">
      <c r="M528" s="60"/>
    </row>
    <row r="529" spans="13:13" ht="12.75">
      <c r="M529" s="60"/>
    </row>
    <row r="530" spans="13:13" ht="12.75">
      <c r="M530" s="60"/>
    </row>
    <row r="531" spans="13:13" ht="12.75">
      <c r="M531" s="60"/>
    </row>
    <row r="532" spans="13:13" ht="12.75">
      <c r="M532" s="60"/>
    </row>
    <row r="533" spans="13:13" ht="12.75">
      <c r="M533" s="60"/>
    </row>
    <row r="534" spans="13:13" ht="12.75">
      <c r="M534" s="60"/>
    </row>
    <row r="535" spans="13:13" ht="12.75">
      <c r="M535" s="60"/>
    </row>
    <row r="536" spans="13:13" ht="12.75">
      <c r="M536" s="60"/>
    </row>
    <row r="537" spans="13:13" ht="12.75">
      <c r="M537" s="60"/>
    </row>
    <row r="538" spans="13:13" ht="12.75">
      <c r="M538" s="60"/>
    </row>
    <row r="539" spans="13:13" ht="12.75">
      <c r="M539" s="60"/>
    </row>
    <row r="540" spans="13:13" ht="12.75">
      <c r="M540" s="60"/>
    </row>
    <row r="541" spans="13:13" ht="12.75">
      <c r="M541" s="60"/>
    </row>
    <row r="542" spans="13:13" ht="12.75">
      <c r="M542" s="60"/>
    </row>
    <row r="543" spans="13:13" ht="12.75">
      <c r="M543" s="60"/>
    </row>
    <row r="544" spans="13:13" ht="12.75">
      <c r="M544" s="60"/>
    </row>
    <row r="545" spans="13:13" ht="12.75">
      <c r="M545" s="60"/>
    </row>
    <row r="546" spans="13:13" ht="12.75">
      <c r="M546" s="60"/>
    </row>
    <row r="547" spans="13:13" ht="12.75">
      <c r="M547" s="60"/>
    </row>
    <row r="548" spans="13:13" ht="12.75">
      <c r="M548" s="60"/>
    </row>
    <row r="549" spans="13:13" ht="12.75">
      <c r="M549" s="60"/>
    </row>
    <row r="550" spans="13:13" ht="12.75">
      <c r="M550" s="60"/>
    </row>
    <row r="551" spans="13:13" ht="12.75">
      <c r="M551" s="60"/>
    </row>
    <row r="552" spans="13:13" ht="12.75">
      <c r="M552" s="60"/>
    </row>
    <row r="553" spans="13:13" ht="12.75">
      <c r="M553" s="60"/>
    </row>
    <row r="554" spans="13:13" ht="12.75">
      <c r="M554" s="60"/>
    </row>
    <row r="555" spans="13:13" ht="12.75">
      <c r="M555" s="60"/>
    </row>
    <row r="556" spans="13:13" ht="12.75">
      <c r="M556" s="60"/>
    </row>
    <row r="557" spans="13:13" ht="12.75">
      <c r="M557" s="60"/>
    </row>
    <row r="558" spans="13:13" ht="12.75">
      <c r="M558" s="60"/>
    </row>
    <row r="559" spans="13:13" ht="12.75">
      <c r="M559" s="60"/>
    </row>
    <row r="560" spans="13:13" ht="12.75">
      <c r="M560" s="60"/>
    </row>
    <row r="561" spans="13:13" ht="12.75">
      <c r="M561" s="60"/>
    </row>
    <row r="562" spans="13:13" ht="12.75">
      <c r="M562" s="60"/>
    </row>
    <row r="563" spans="13:13" ht="12.75">
      <c r="M563" s="60"/>
    </row>
    <row r="564" spans="13:13" ht="12.75">
      <c r="M564" s="60"/>
    </row>
    <row r="565" spans="13:13" ht="12.75">
      <c r="M565" s="60"/>
    </row>
    <row r="566" spans="13:13" ht="12.75">
      <c r="M566" s="60"/>
    </row>
    <row r="567" spans="13:13" ht="12.75">
      <c r="M567" s="60"/>
    </row>
    <row r="568" spans="13:13" ht="12.75">
      <c r="M568" s="60"/>
    </row>
    <row r="569" spans="13:13" ht="12.75">
      <c r="M569" s="60"/>
    </row>
    <row r="570" spans="13:13" ht="12.75">
      <c r="M570" s="60"/>
    </row>
    <row r="571" spans="13:13" ht="12.75">
      <c r="M571" s="60"/>
    </row>
    <row r="572" spans="13:13" ht="12.75">
      <c r="M572" s="60"/>
    </row>
    <row r="573" spans="13:13" ht="12.75">
      <c r="M573" s="60"/>
    </row>
    <row r="574" spans="13:13" ht="12.75">
      <c r="M574" s="60"/>
    </row>
    <row r="575" spans="13:13" ht="12.75">
      <c r="M575" s="60"/>
    </row>
    <row r="576" spans="13:13" ht="12.75">
      <c r="M576" s="60"/>
    </row>
    <row r="577" spans="13:13" ht="12.75">
      <c r="M577" s="60"/>
    </row>
    <row r="578" spans="13:13" ht="12.75">
      <c r="M578" s="60"/>
    </row>
    <row r="579" spans="13:13" ht="12.75">
      <c r="M579" s="60"/>
    </row>
    <row r="580" spans="13:13" ht="12.75">
      <c r="M580" s="60"/>
    </row>
    <row r="581" spans="13:13" ht="12.75">
      <c r="M581" s="60"/>
    </row>
    <row r="582" spans="13:13" ht="12.75">
      <c r="M582" s="60"/>
    </row>
    <row r="583" spans="13:13" ht="12.75">
      <c r="M583" s="60"/>
    </row>
    <row r="584" spans="13:13" ht="12.75">
      <c r="M584" s="60"/>
    </row>
    <row r="585" spans="13:13" ht="12.75">
      <c r="M585" s="60"/>
    </row>
    <row r="586" spans="13:13" ht="12.75">
      <c r="M586" s="60"/>
    </row>
    <row r="587" spans="13:13" ht="12.75">
      <c r="M587" s="60"/>
    </row>
    <row r="588" spans="13:13" ht="12.75">
      <c r="M588" s="60"/>
    </row>
    <row r="589" spans="13:13" ht="12.75">
      <c r="M589" s="60"/>
    </row>
    <row r="590" spans="13:13" ht="12.75">
      <c r="M590" s="60"/>
    </row>
    <row r="591" spans="13:13" ht="12.75">
      <c r="M591" s="60"/>
    </row>
    <row r="592" spans="13:13" ht="12.75">
      <c r="M592" s="60"/>
    </row>
    <row r="593" spans="13:13" ht="12.75">
      <c r="M593" s="60"/>
    </row>
    <row r="594" spans="13:13" ht="12.75">
      <c r="M594" s="60"/>
    </row>
    <row r="595" spans="13:13" ht="12.75">
      <c r="M595" s="60"/>
    </row>
    <row r="596" spans="13:13" ht="12.75">
      <c r="M596" s="60"/>
    </row>
    <row r="597" spans="13:13" ht="12.75">
      <c r="M597" s="60"/>
    </row>
    <row r="598" spans="13:13" ht="12.75">
      <c r="M598" s="60"/>
    </row>
    <row r="599" spans="13:13" ht="12.75">
      <c r="M599" s="60"/>
    </row>
    <row r="600" spans="13:13" ht="12.75">
      <c r="M600" s="60"/>
    </row>
    <row r="601" spans="13:13" ht="12.75">
      <c r="M601" s="60"/>
    </row>
    <row r="602" spans="13:13" ht="12.75">
      <c r="M602" s="60"/>
    </row>
    <row r="603" spans="13:13" ht="12.75">
      <c r="M603" s="60"/>
    </row>
    <row r="604" spans="13:13" ht="12.75">
      <c r="M604" s="60"/>
    </row>
    <row r="605" spans="13:13" ht="12.75">
      <c r="M605" s="60"/>
    </row>
    <row r="606" spans="13:13" ht="12.75">
      <c r="M606" s="60"/>
    </row>
    <row r="607" spans="13:13" ht="12.75">
      <c r="M607" s="60"/>
    </row>
    <row r="608" spans="13:13" ht="12.75">
      <c r="M608" s="60"/>
    </row>
    <row r="609" spans="13:13" ht="12.75">
      <c r="M609" s="60"/>
    </row>
    <row r="610" spans="13:13" ht="12.75">
      <c r="M610" s="60"/>
    </row>
    <row r="611" spans="13:13" ht="12.75">
      <c r="M611" s="60"/>
    </row>
    <row r="612" spans="13:13" ht="12.75">
      <c r="M612" s="60"/>
    </row>
    <row r="613" spans="13:13" ht="12.75">
      <c r="M613" s="60"/>
    </row>
    <row r="614" spans="13:13" ht="12.75">
      <c r="M614" s="60"/>
    </row>
    <row r="615" spans="13:13" ht="12.75">
      <c r="M615" s="60"/>
    </row>
    <row r="616" spans="13:13" ht="12.75">
      <c r="M616" s="60"/>
    </row>
    <row r="617" spans="13:13" ht="12.75">
      <c r="M617" s="60"/>
    </row>
    <row r="618" spans="13:13" ht="12.75">
      <c r="M618" s="60"/>
    </row>
    <row r="619" spans="13:13" ht="12.75">
      <c r="M619" s="60"/>
    </row>
    <row r="620" spans="13:13" ht="12.75">
      <c r="M620" s="60"/>
    </row>
    <row r="621" spans="13:13" ht="12.75">
      <c r="M621" s="60"/>
    </row>
    <row r="622" spans="13:13" ht="12.75">
      <c r="M622" s="60"/>
    </row>
    <row r="623" spans="13:13" ht="12.75">
      <c r="M623" s="60"/>
    </row>
    <row r="624" spans="13:13" ht="12.75">
      <c r="M624" s="60"/>
    </row>
    <row r="625" spans="13:13" ht="12.75">
      <c r="M625" s="60"/>
    </row>
    <row r="626" spans="13:13" ht="12.75">
      <c r="M626" s="60"/>
    </row>
    <row r="627" spans="13:13" ht="12.75">
      <c r="M627" s="60"/>
    </row>
    <row r="628" spans="13:13" ht="12.75">
      <c r="M628" s="60"/>
    </row>
    <row r="629" spans="13:13" ht="12.75">
      <c r="M629" s="60"/>
    </row>
    <row r="630" spans="13:13" ht="12.75">
      <c r="M630" s="60"/>
    </row>
    <row r="631" spans="13:13" ht="12.75">
      <c r="M631" s="60"/>
    </row>
    <row r="632" spans="13:13" ht="12.75">
      <c r="M632" s="60"/>
    </row>
    <row r="633" spans="13:13" ht="12.75">
      <c r="M633" s="60"/>
    </row>
    <row r="634" spans="13:13" ht="12.75">
      <c r="M634" s="60"/>
    </row>
    <row r="635" spans="13:13" ht="12.75">
      <c r="M635" s="60"/>
    </row>
    <row r="636" spans="13:13" ht="12.75">
      <c r="M636" s="60"/>
    </row>
    <row r="637" spans="13:13" ht="12.75">
      <c r="M637" s="60"/>
    </row>
    <row r="638" spans="13:13" ht="12.75">
      <c r="M638" s="60"/>
    </row>
    <row r="639" spans="13:13" ht="12.75">
      <c r="M639" s="60"/>
    </row>
    <row r="640" spans="13:13" ht="12.75">
      <c r="M640" s="60"/>
    </row>
    <row r="641" spans="13:13" ht="12.75">
      <c r="M641" s="60"/>
    </row>
    <row r="642" spans="13:13" ht="12.75">
      <c r="M642" s="60"/>
    </row>
    <row r="643" spans="13:13" ht="12.75">
      <c r="M643" s="60"/>
    </row>
    <row r="644" spans="13:13" ht="12.75">
      <c r="M644" s="60"/>
    </row>
    <row r="645" spans="13:13" ht="12.75">
      <c r="M645" s="60"/>
    </row>
    <row r="646" spans="13:13" ht="12.75">
      <c r="M646" s="60"/>
    </row>
    <row r="647" spans="13:13" ht="12.75">
      <c r="M647" s="60"/>
    </row>
    <row r="648" spans="13:13" ht="12.75">
      <c r="M648" s="60"/>
    </row>
    <row r="649" spans="13:13" ht="12.75">
      <c r="M649" s="60"/>
    </row>
    <row r="650" spans="13:13" ht="12.75">
      <c r="M650" s="60"/>
    </row>
    <row r="651" spans="13:13" ht="12.75">
      <c r="M651" s="60"/>
    </row>
    <row r="652" spans="13:13" ht="12.75">
      <c r="M652" s="60"/>
    </row>
    <row r="653" spans="13:13" ht="12.75">
      <c r="M653" s="60"/>
    </row>
    <row r="654" spans="13:13" ht="12.75">
      <c r="M654" s="60"/>
    </row>
    <row r="655" spans="13:13" ht="12.75">
      <c r="M655" s="60"/>
    </row>
    <row r="656" spans="13:13" ht="12.75">
      <c r="M656" s="60"/>
    </row>
    <row r="657" spans="13:13" ht="12.75">
      <c r="M657" s="60"/>
    </row>
    <row r="658" spans="13:13" ht="12.75">
      <c r="M658" s="60"/>
    </row>
    <row r="659" spans="13:13" ht="12.75">
      <c r="M659" s="60"/>
    </row>
    <row r="660" spans="13:13" ht="12.75">
      <c r="M660" s="60"/>
    </row>
    <row r="661" spans="13:13" ht="12.75">
      <c r="M661" s="60"/>
    </row>
    <row r="662" spans="13:13" ht="12.75">
      <c r="M662" s="60"/>
    </row>
    <row r="663" spans="13:13" ht="12.75">
      <c r="M663" s="60"/>
    </row>
    <row r="664" spans="13:13" ht="12.75">
      <c r="M664" s="60"/>
    </row>
    <row r="665" spans="13:13" ht="12.75">
      <c r="M665" s="60"/>
    </row>
    <row r="666" spans="13:13" ht="12.75">
      <c r="M666" s="60"/>
    </row>
    <row r="667" spans="13:13" ht="12.75">
      <c r="M667" s="60"/>
    </row>
    <row r="668" spans="13:13" ht="12.75">
      <c r="M668" s="60"/>
    </row>
    <row r="669" spans="13:13" ht="12.75">
      <c r="M669" s="60"/>
    </row>
    <row r="670" spans="13:13" ht="12.75">
      <c r="M670" s="60"/>
    </row>
    <row r="671" spans="13:13" ht="12.75">
      <c r="M671" s="60"/>
    </row>
    <row r="672" spans="13:13" ht="12.75">
      <c r="M672" s="60"/>
    </row>
    <row r="673" spans="13:13" ht="12.75">
      <c r="M673" s="60"/>
    </row>
    <row r="674" spans="13:13" ht="12.75">
      <c r="M674" s="60"/>
    </row>
    <row r="675" spans="13:13" ht="12.75">
      <c r="M675" s="60"/>
    </row>
    <row r="676" spans="13:13" ht="12.75">
      <c r="M676" s="60"/>
    </row>
    <row r="677" spans="13:13" ht="12.75">
      <c r="M677" s="60"/>
    </row>
    <row r="678" spans="13:13" ht="12.75">
      <c r="M678" s="60"/>
    </row>
    <row r="679" spans="13:13" ht="12.75">
      <c r="M679" s="60"/>
    </row>
    <row r="680" spans="13:13" ht="12.75">
      <c r="M680" s="60"/>
    </row>
    <row r="681" spans="13:13" ht="12.75">
      <c r="M681" s="60"/>
    </row>
    <row r="682" spans="13:13" ht="12.75">
      <c r="M682" s="60"/>
    </row>
    <row r="683" spans="13:13" ht="12.75">
      <c r="M683" s="60"/>
    </row>
    <row r="684" spans="13:13" ht="12.75">
      <c r="M684" s="60"/>
    </row>
    <row r="685" spans="13:13" ht="12.75">
      <c r="M685" s="60"/>
    </row>
    <row r="686" spans="13:13" ht="12.75">
      <c r="M686" s="60"/>
    </row>
    <row r="687" spans="13:13" ht="12.75">
      <c r="M687" s="60"/>
    </row>
    <row r="688" spans="13:13" ht="12.75">
      <c r="M688" s="60"/>
    </row>
    <row r="689" spans="13:13" ht="12.75">
      <c r="M689" s="60"/>
    </row>
    <row r="690" spans="13:13" ht="12.75">
      <c r="M690" s="60"/>
    </row>
    <row r="691" spans="13:13" ht="12.75">
      <c r="M691" s="60"/>
    </row>
    <row r="692" spans="13:13" ht="12.75">
      <c r="M692" s="60"/>
    </row>
    <row r="693" spans="13:13" ht="12.75">
      <c r="M693" s="60"/>
    </row>
    <row r="694" spans="13:13" ht="12.75">
      <c r="M694" s="60"/>
    </row>
    <row r="695" spans="13:13" ht="12.75">
      <c r="M695" s="60"/>
    </row>
    <row r="696" spans="13:13" ht="12.75">
      <c r="M696" s="60"/>
    </row>
    <row r="697" spans="13:13" ht="12.75">
      <c r="M697" s="60"/>
    </row>
    <row r="698" spans="13:13" ht="12.75">
      <c r="M698" s="60"/>
    </row>
    <row r="699" spans="13:13" ht="12.75">
      <c r="M699" s="60"/>
    </row>
    <row r="700" spans="13:13" ht="12.75">
      <c r="M700" s="60"/>
    </row>
    <row r="701" spans="13:13" ht="12.75">
      <c r="M701" s="60"/>
    </row>
    <row r="702" spans="13:13" ht="12.75">
      <c r="M702" s="60"/>
    </row>
    <row r="703" spans="13:13" ht="12.75">
      <c r="M703" s="60"/>
    </row>
    <row r="704" spans="13:13" ht="12.75">
      <c r="M704" s="60"/>
    </row>
    <row r="705" spans="13:13" ht="12.75">
      <c r="M705" s="60"/>
    </row>
    <row r="706" spans="13:13" ht="12.75">
      <c r="M706" s="60"/>
    </row>
    <row r="707" spans="13:13" ht="12.75">
      <c r="M707" s="60"/>
    </row>
    <row r="708" spans="13:13" ht="12.75">
      <c r="M708" s="60"/>
    </row>
    <row r="709" spans="13:13" ht="12.75">
      <c r="M709" s="60"/>
    </row>
    <row r="710" spans="13:13" ht="12.75">
      <c r="M710" s="60"/>
    </row>
    <row r="711" spans="13:13" ht="12.75">
      <c r="M711" s="60"/>
    </row>
    <row r="712" spans="13:13" ht="12.75">
      <c r="M712" s="60"/>
    </row>
    <row r="713" spans="13:13" ht="12.75">
      <c r="M713" s="60"/>
    </row>
    <row r="714" spans="13:13" ht="12.75">
      <c r="M714" s="60"/>
    </row>
    <row r="715" spans="13:13" ht="12.75">
      <c r="M715" s="60"/>
    </row>
    <row r="716" spans="13:13" ht="12.75">
      <c r="M716" s="60"/>
    </row>
    <row r="717" spans="13:13" ht="12.75">
      <c r="M717" s="60"/>
    </row>
    <row r="718" spans="13:13" ht="12.75">
      <c r="M718" s="60"/>
    </row>
    <row r="719" spans="13:13" ht="12.75">
      <c r="M719" s="60"/>
    </row>
    <row r="720" spans="13:13" ht="12.75">
      <c r="M720" s="60"/>
    </row>
    <row r="721" spans="13:13" ht="12.75">
      <c r="M721" s="60"/>
    </row>
    <row r="722" spans="13:13" ht="12.75">
      <c r="M722" s="60"/>
    </row>
    <row r="723" spans="13:13" ht="12.75">
      <c r="M723" s="60"/>
    </row>
    <row r="724" spans="13:13" ht="12.75">
      <c r="M724" s="60"/>
    </row>
    <row r="725" spans="13:13" ht="12.75">
      <c r="M725" s="60"/>
    </row>
    <row r="726" spans="13:13" ht="12.75">
      <c r="M726" s="60"/>
    </row>
    <row r="727" spans="13:13" ht="12.75">
      <c r="M727" s="60"/>
    </row>
    <row r="728" spans="13:13" ht="12.75">
      <c r="M728" s="60"/>
    </row>
    <row r="729" spans="13:13" ht="12.75">
      <c r="M729" s="60"/>
    </row>
    <row r="730" spans="13:13" ht="12.75">
      <c r="M730" s="60"/>
    </row>
    <row r="731" spans="13:13" ht="12.75">
      <c r="M731" s="60"/>
    </row>
    <row r="732" spans="13:13" ht="12.75">
      <c r="M732" s="60"/>
    </row>
    <row r="733" spans="13:13" ht="12.75">
      <c r="M733" s="60"/>
    </row>
    <row r="734" spans="13:13" ht="12.75">
      <c r="M734" s="60"/>
    </row>
    <row r="735" spans="13:13" ht="12.75">
      <c r="M735" s="60"/>
    </row>
    <row r="736" spans="13:13" ht="12.75">
      <c r="M736" s="60"/>
    </row>
    <row r="737" spans="13:13" ht="12.75">
      <c r="M737" s="60"/>
    </row>
    <row r="738" spans="13:13" ht="12.75">
      <c r="M738" s="60"/>
    </row>
    <row r="739" spans="13:13" ht="12.75">
      <c r="M739" s="60"/>
    </row>
    <row r="740" spans="13:13" ht="12.75">
      <c r="M740" s="60"/>
    </row>
    <row r="741" spans="13:13" ht="12.75">
      <c r="M741" s="60"/>
    </row>
    <row r="742" spans="13:13" ht="12.75">
      <c r="M742" s="60"/>
    </row>
    <row r="743" spans="13:13" ht="12.75">
      <c r="M743" s="60"/>
    </row>
    <row r="744" spans="13:13" ht="12.75">
      <c r="M744" s="60"/>
    </row>
    <row r="745" spans="13:13" ht="12.75">
      <c r="M745" s="60"/>
    </row>
    <row r="746" spans="13:13" ht="12.75">
      <c r="M746" s="60"/>
    </row>
    <row r="747" spans="13:13" ht="12.75">
      <c r="M747" s="60"/>
    </row>
    <row r="748" spans="13:13" ht="12.75">
      <c r="M748" s="60"/>
    </row>
    <row r="749" spans="13:13" ht="12.75">
      <c r="M749" s="60"/>
    </row>
    <row r="750" spans="13:13" ht="12.75">
      <c r="M750" s="60"/>
    </row>
    <row r="751" spans="13:13" ht="12.75">
      <c r="M751" s="60"/>
    </row>
    <row r="752" spans="13:13" ht="12.75">
      <c r="M752" s="60"/>
    </row>
    <row r="753" spans="13:13" ht="12.75">
      <c r="M753" s="60"/>
    </row>
    <row r="754" spans="13:13" ht="12.75">
      <c r="M754" s="60"/>
    </row>
    <row r="755" spans="13:13" ht="12.75">
      <c r="M755" s="60"/>
    </row>
    <row r="756" spans="13:13" ht="12.75">
      <c r="M756" s="60"/>
    </row>
    <row r="757" spans="13:13" ht="12.75">
      <c r="M757" s="60"/>
    </row>
    <row r="758" spans="13:13" ht="12.75">
      <c r="M758" s="60"/>
    </row>
    <row r="759" spans="13:13" ht="12.75">
      <c r="M759" s="60"/>
    </row>
    <row r="760" spans="13:13" ht="12.75">
      <c r="M760" s="60"/>
    </row>
    <row r="761" spans="13:13" ht="12.75">
      <c r="M761" s="60"/>
    </row>
    <row r="762" spans="13:13" ht="12.75">
      <c r="M762" s="60"/>
    </row>
    <row r="763" spans="13:13" ht="12.75">
      <c r="M763" s="60"/>
    </row>
    <row r="764" spans="13:13" ht="12.75">
      <c r="M764" s="60"/>
    </row>
    <row r="765" spans="13:13" ht="12.75">
      <c r="M765" s="60"/>
    </row>
    <row r="766" spans="13:13" ht="12.75">
      <c r="M766" s="60"/>
    </row>
    <row r="767" spans="13:13" ht="12.75">
      <c r="M767" s="60"/>
    </row>
    <row r="768" spans="13:13" ht="12.75">
      <c r="M768" s="60"/>
    </row>
    <row r="769" spans="13:13" ht="12.75">
      <c r="M769" s="60"/>
    </row>
    <row r="770" spans="13:13" ht="12.75">
      <c r="M770" s="60"/>
    </row>
    <row r="771" spans="13:13" ht="12.75">
      <c r="M771" s="60"/>
    </row>
    <row r="772" spans="13:13" ht="12.75">
      <c r="M772" s="60"/>
    </row>
    <row r="773" spans="13:13" ht="12.75">
      <c r="M773" s="60"/>
    </row>
    <row r="774" spans="13:13" ht="12.75">
      <c r="M774" s="60"/>
    </row>
    <row r="775" spans="13:13" ht="12.75">
      <c r="M775" s="60"/>
    </row>
    <row r="776" spans="13:13" ht="12.75">
      <c r="M776" s="60"/>
    </row>
    <row r="777" spans="13:13" ht="12.75">
      <c r="M777" s="60"/>
    </row>
    <row r="778" spans="13:13" ht="12.75">
      <c r="M778" s="60"/>
    </row>
    <row r="779" spans="13:13" ht="12.75">
      <c r="M779" s="60"/>
    </row>
    <row r="780" spans="13:13" ht="12.75">
      <c r="M780" s="60"/>
    </row>
    <row r="781" spans="13:13" ht="12.75">
      <c r="M781" s="60"/>
    </row>
    <row r="782" spans="13:13" ht="12.75">
      <c r="M782" s="60"/>
    </row>
    <row r="783" spans="13:13" ht="12.75">
      <c r="M783" s="60"/>
    </row>
    <row r="784" spans="13:13" ht="12.75">
      <c r="M784" s="60"/>
    </row>
    <row r="785" spans="13:13" ht="12.75">
      <c r="M785" s="60"/>
    </row>
    <row r="786" spans="13:13" ht="12.75">
      <c r="M786" s="60"/>
    </row>
    <row r="787" spans="13:13" ht="12.75">
      <c r="M787" s="60"/>
    </row>
    <row r="788" spans="13:13" ht="12.75">
      <c r="M788" s="60"/>
    </row>
    <row r="789" spans="13:13" ht="12.75">
      <c r="M789" s="60"/>
    </row>
    <row r="790" spans="13:13" ht="12.75">
      <c r="M790" s="60"/>
    </row>
    <row r="791" spans="13:13" ht="12.75">
      <c r="M791" s="60"/>
    </row>
    <row r="792" spans="13:13" ht="12.75">
      <c r="M792" s="60"/>
    </row>
    <row r="793" spans="13:13" ht="12.75">
      <c r="M793" s="60"/>
    </row>
    <row r="794" spans="13:13" ht="12.75">
      <c r="M794" s="60"/>
    </row>
    <row r="795" spans="13:13" ht="12.75">
      <c r="M795" s="60"/>
    </row>
    <row r="796" spans="13:13" ht="12.75">
      <c r="M796" s="60"/>
    </row>
    <row r="797" spans="13:13" ht="12.75">
      <c r="M797" s="60"/>
    </row>
    <row r="798" spans="13:13" ht="12.75">
      <c r="M798" s="60"/>
    </row>
    <row r="799" spans="13:13" ht="12.75">
      <c r="M799" s="60"/>
    </row>
    <row r="800" spans="13:13" ht="12.75">
      <c r="M800" s="60"/>
    </row>
    <row r="801" spans="13:13" ht="12.75">
      <c r="M801" s="60"/>
    </row>
    <row r="802" spans="13:13" ht="12.75">
      <c r="M802" s="60"/>
    </row>
    <row r="803" spans="13:13" ht="12.75">
      <c r="M803" s="60"/>
    </row>
    <row r="804" spans="13:13" ht="12.75">
      <c r="M804" s="60"/>
    </row>
    <row r="805" spans="13:13" ht="12.75">
      <c r="M805" s="60"/>
    </row>
    <row r="806" spans="13:13" ht="12.75">
      <c r="M806" s="60"/>
    </row>
    <row r="807" spans="13:13" ht="12.75">
      <c r="M807" s="60"/>
    </row>
    <row r="808" spans="13:13" ht="12.75">
      <c r="M808" s="60"/>
    </row>
    <row r="809" spans="13:13" ht="12.75">
      <c r="M809" s="60"/>
    </row>
    <row r="810" spans="13:13" ht="12.75">
      <c r="M810" s="60"/>
    </row>
    <row r="811" spans="13:13" ht="12.75">
      <c r="M811" s="60"/>
    </row>
    <row r="812" spans="13:13" ht="12.75">
      <c r="M812" s="60"/>
    </row>
    <row r="813" spans="13:13" ht="12.75">
      <c r="M813" s="60"/>
    </row>
    <row r="814" spans="13:13" ht="12.75">
      <c r="M814" s="60"/>
    </row>
    <row r="815" spans="13:13" ht="12.75">
      <c r="M815" s="60"/>
    </row>
    <row r="816" spans="13:13" ht="12.75">
      <c r="M816" s="60"/>
    </row>
    <row r="817" spans="13:13" ht="12.75">
      <c r="M817" s="60"/>
    </row>
    <row r="818" spans="13:13" ht="12.75">
      <c r="M818" s="60"/>
    </row>
    <row r="819" spans="13:13" ht="12.75">
      <c r="M819" s="60"/>
    </row>
    <row r="820" spans="13:13" ht="12.75">
      <c r="M820" s="60"/>
    </row>
    <row r="821" spans="13:13" ht="12.75">
      <c r="M821" s="60"/>
    </row>
    <row r="822" spans="13:13" ht="12.75">
      <c r="M822" s="60"/>
    </row>
    <row r="823" spans="13:13" ht="12.75">
      <c r="M823" s="60"/>
    </row>
    <row r="824" spans="13:13" ht="12.75">
      <c r="M824" s="60"/>
    </row>
    <row r="825" spans="13:13" ht="12.75">
      <c r="M825" s="60"/>
    </row>
    <row r="826" spans="13:13" ht="12.75">
      <c r="M826" s="60"/>
    </row>
    <row r="827" spans="13:13" ht="12.75">
      <c r="M827" s="60"/>
    </row>
    <row r="828" spans="13:13" ht="12.75">
      <c r="M828" s="60"/>
    </row>
    <row r="829" spans="13:13" ht="12.75">
      <c r="M829" s="60"/>
    </row>
    <row r="830" spans="13:13" ht="12.75">
      <c r="M830" s="60"/>
    </row>
    <row r="831" spans="13:13" ht="12.75">
      <c r="M831" s="60"/>
    </row>
    <row r="832" spans="13:13" ht="12.75">
      <c r="M832" s="60"/>
    </row>
    <row r="833" spans="13:13" ht="12.75">
      <c r="M833" s="60"/>
    </row>
    <row r="834" spans="13:13" ht="12.75">
      <c r="M834" s="60"/>
    </row>
    <row r="835" spans="13:13" ht="12.75">
      <c r="M835" s="60"/>
    </row>
    <row r="836" spans="13:13" ht="12.75">
      <c r="M836" s="60"/>
    </row>
    <row r="837" spans="13:13" ht="12.75">
      <c r="M837" s="60"/>
    </row>
    <row r="838" spans="13:13" ht="12.75">
      <c r="M838" s="60"/>
    </row>
    <row r="839" spans="13:13" ht="12.75">
      <c r="M839" s="60"/>
    </row>
    <row r="840" spans="13:13" ht="12.75">
      <c r="M840" s="60"/>
    </row>
    <row r="841" spans="13:13" ht="12.75">
      <c r="M841" s="60"/>
    </row>
    <row r="842" spans="13:13" ht="12.75">
      <c r="M842" s="60"/>
    </row>
    <row r="843" spans="13:13" ht="12.75">
      <c r="M843" s="60"/>
    </row>
    <row r="844" spans="13:13" ht="12.75">
      <c r="M844" s="60"/>
    </row>
    <row r="845" spans="13:13" ht="12.75">
      <c r="M845" s="60"/>
    </row>
    <row r="846" spans="13:13" ht="12.75">
      <c r="M846" s="60"/>
    </row>
    <row r="847" spans="13:13" ht="12.75">
      <c r="M847" s="60"/>
    </row>
    <row r="848" spans="13:13" ht="12.75">
      <c r="M848" s="60"/>
    </row>
    <row r="849" spans="13:13" ht="12.75">
      <c r="M849" s="60"/>
    </row>
    <row r="850" spans="13:13" ht="12.75">
      <c r="M850" s="60"/>
    </row>
    <row r="851" spans="13:13" ht="12.75">
      <c r="M851" s="60"/>
    </row>
    <row r="852" spans="13:13" ht="12.75">
      <c r="M852" s="60"/>
    </row>
    <row r="853" spans="13:13" ht="12.75">
      <c r="M853" s="60"/>
    </row>
    <row r="854" spans="13:13" ht="12.75">
      <c r="M854" s="60"/>
    </row>
    <row r="855" spans="13:13" ht="12.75">
      <c r="M855" s="60"/>
    </row>
    <row r="856" spans="13:13" ht="12.75">
      <c r="M856" s="60"/>
    </row>
    <row r="857" spans="13:13" ht="12.75">
      <c r="M857" s="60"/>
    </row>
    <row r="858" spans="13:13" ht="12.75">
      <c r="M858" s="60"/>
    </row>
    <row r="859" spans="13:13" ht="12.75">
      <c r="M859" s="60"/>
    </row>
    <row r="860" spans="13:13" ht="12.75">
      <c r="M860" s="60"/>
    </row>
    <row r="861" spans="13:13" ht="12.75">
      <c r="M861" s="60"/>
    </row>
    <row r="862" spans="13:13" ht="12.75">
      <c r="M862" s="60"/>
    </row>
    <row r="863" spans="13:13" ht="12.75">
      <c r="M863" s="60"/>
    </row>
    <row r="864" spans="13:13" ht="12.75">
      <c r="M864" s="60"/>
    </row>
    <row r="865" spans="13:13" ht="12.75">
      <c r="M865" s="60"/>
    </row>
    <row r="866" spans="13:13" ht="12.75">
      <c r="M866" s="60"/>
    </row>
    <row r="867" spans="13:13" ht="12.75">
      <c r="M867" s="60"/>
    </row>
    <row r="868" spans="13:13" ht="12.75">
      <c r="M868" s="60"/>
    </row>
    <row r="869" spans="13:13" ht="12.75">
      <c r="M869" s="60"/>
    </row>
    <row r="870" spans="13:13" ht="12.75">
      <c r="M870" s="60"/>
    </row>
    <row r="871" spans="13:13" ht="12.75">
      <c r="M871" s="60"/>
    </row>
    <row r="872" spans="13:13" ht="12.75">
      <c r="M872" s="60"/>
    </row>
    <row r="873" spans="13:13" ht="12.75">
      <c r="M873" s="60"/>
    </row>
    <row r="874" spans="13:13" ht="12.75">
      <c r="M874" s="60"/>
    </row>
    <row r="875" spans="13:13" ht="12.75">
      <c r="M875" s="60"/>
    </row>
    <row r="876" spans="13:13" ht="12.75">
      <c r="M876" s="60"/>
    </row>
    <row r="877" spans="13:13" ht="12.75">
      <c r="M877" s="60"/>
    </row>
    <row r="878" spans="13:13" ht="12.75">
      <c r="M878" s="60"/>
    </row>
    <row r="879" spans="13:13" ht="12.75">
      <c r="M879" s="60"/>
    </row>
    <row r="880" spans="13:13" ht="12.75">
      <c r="M880" s="60"/>
    </row>
    <row r="881" spans="13:13" ht="12.75">
      <c r="M881" s="60"/>
    </row>
    <row r="882" spans="13:13" ht="12.75">
      <c r="M882" s="60"/>
    </row>
    <row r="883" spans="13:13" ht="12.75">
      <c r="M883" s="60"/>
    </row>
    <row r="884" spans="13:13" ht="12.75">
      <c r="M884" s="60"/>
    </row>
    <row r="885" spans="13:13" ht="12.75">
      <c r="M885" s="60"/>
    </row>
    <row r="886" spans="13:13" ht="12.75">
      <c r="M886" s="60"/>
    </row>
    <row r="887" spans="13:13" ht="12.75">
      <c r="M887" s="60"/>
    </row>
    <row r="888" spans="13:13" ht="12.75">
      <c r="M888" s="60"/>
    </row>
    <row r="889" spans="13:13" ht="12.75">
      <c r="M889" s="60"/>
    </row>
    <row r="890" spans="13:13" ht="12.75">
      <c r="M890" s="60"/>
    </row>
    <row r="891" spans="13:13" ht="12.75">
      <c r="M891" s="60"/>
    </row>
    <row r="892" spans="13:13" ht="12.75">
      <c r="M892" s="60"/>
    </row>
    <row r="893" spans="13:13" ht="12.75">
      <c r="M893" s="60"/>
    </row>
    <row r="894" spans="13:13" ht="12.75">
      <c r="M894" s="60"/>
    </row>
    <row r="895" spans="13:13" ht="12.75">
      <c r="M895" s="60"/>
    </row>
    <row r="896" spans="13:13" ht="12.75">
      <c r="M896" s="60"/>
    </row>
    <row r="897" spans="13:13" ht="12.75">
      <c r="M897" s="60"/>
    </row>
    <row r="898" spans="13:13" ht="12.75">
      <c r="M898" s="60"/>
    </row>
    <row r="899" spans="13:13" ht="12.75">
      <c r="M899" s="60"/>
    </row>
    <row r="900" spans="13:13" ht="12.75">
      <c r="M900" s="60"/>
    </row>
    <row r="901" spans="13:13" ht="12.75">
      <c r="M901" s="60"/>
    </row>
    <row r="902" spans="13:13" ht="12.75">
      <c r="M902" s="60"/>
    </row>
    <row r="903" spans="13:13" ht="12.75">
      <c r="M903" s="60"/>
    </row>
    <row r="904" spans="13:13" ht="12.75">
      <c r="M904" s="60"/>
    </row>
    <row r="905" spans="13:13" ht="12.75">
      <c r="M905" s="60"/>
    </row>
    <row r="906" spans="13:13" ht="12.75">
      <c r="M906" s="60"/>
    </row>
    <row r="907" spans="13:13" ht="12.75">
      <c r="M907" s="60"/>
    </row>
    <row r="908" spans="13:13" ht="12.75">
      <c r="M908" s="60"/>
    </row>
    <row r="909" spans="13:13" ht="12.75">
      <c r="M909" s="60"/>
    </row>
    <row r="910" spans="13:13" ht="12.75">
      <c r="M910" s="60"/>
    </row>
    <row r="911" spans="13:13" ht="12.75">
      <c r="M911" s="60"/>
    </row>
    <row r="912" spans="13:13" ht="12.75">
      <c r="M912" s="60"/>
    </row>
    <row r="913" spans="13:13" ht="12.75">
      <c r="M913" s="60"/>
    </row>
    <row r="914" spans="13:13" ht="12.75">
      <c r="M914" s="60"/>
    </row>
    <row r="915" spans="13:13" ht="12.75">
      <c r="M915" s="60"/>
    </row>
    <row r="916" spans="13:13" ht="12.75">
      <c r="M916" s="60"/>
    </row>
    <row r="917" spans="13:13" ht="12.75">
      <c r="M917" s="60"/>
    </row>
    <row r="918" spans="13:13" ht="12.75">
      <c r="M918" s="60"/>
    </row>
    <row r="919" spans="13:13" ht="12.75">
      <c r="M919" s="60"/>
    </row>
    <row r="920" spans="13:13" ht="12.75">
      <c r="M920" s="60"/>
    </row>
    <row r="921" spans="13:13" ht="12.75">
      <c r="M921" s="60"/>
    </row>
    <row r="922" spans="13:13" ht="12.75">
      <c r="M922" s="60"/>
    </row>
    <row r="923" spans="13:13" ht="12.75">
      <c r="M923" s="60"/>
    </row>
    <row r="924" spans="13:13" ht="12.75">
      <c r="M924" s="60"/>
    </row>
    <row r="925" spans="13:13" ht="12.75">
      <c r="M925" s="60"/>
    </row>
    <row r="926" spans="13:13" ht="12.75">
      <c r="M926" s="60"/>
    </row>
    <row r="927" spans="13:13" ht="12.75">
      <c r="M927" s="60"/>
    </row>
    <row r="928" spans="13:13" ht="12.75">
      <c r="M928" s="60"/>
    </row>
    <row r="929" spans="13:13" ht="12.75">
      <c r="M929" s="60"/>
    </row>
    <row r="930" spans="13:13" ht="12.75">
      <c r="M930" s="60"/>
    </row>
    <row r="931" spans="13:13" ht="12.75">
      <c r="M931" s="60"/>
    </row>
    <row r="932" spans="13:13" ht="12.75">
      <c r="M932" s="60"/>
    </row>
    <row r="933" spans="13:13" ht="12.75">
      <c r="M933" s="60"/>
    </row>
    <row r="934" spans="13:13" ht="12.75">
      <c r="M934" s="60"/>
    </row>
    <row r="935" spans="13:13" ht="12.75">
      <c r="M935" s="60"/>
    </row>
    <row r="936" spans="13:13" ht="12.75">
      <c r="M936" s="60"/>
    </row>
    <row r="937" spans="13:13" ht="12.75">
      <c r="M937" s="60"/>
    </row>
    <row r="938" spans="13:13" ht="12.75">
      <c r="M938" s="60"/>
    </row>
    <row r="939" spans="13:13" ht="12.75">
      <c r="M939" s="60"/>
    </row>
    <row r="940" spans="13:13" ht="12.75">
      <c r="M940" s="60"/>
    </row>
    <row r="941" spans="13:13" ht="12.75">
      <c r="M941" s="60"/>
    </row>
    <row r="942" spans="13:13" ht="12.75">
      <c r="M942" s="60"/>
    </row>
    <row r="943" spans="13:13" ht="12.75">
      <c r="M943" s="60"/>
    </row>
    <row r="944" spans="13:13" ht="12.75">
      <c r="M944" s="60"/>
    </row>
    <row r="945" spans="13:13" ht="12.75">
      <c r="M945" s="60"/>
    </row>
    <row r="946" spans="13:13" ht="12.75">
      <c r="M946" s="60"/>
    </row>
    <row r="947" spans="13:13" ht="12.75">
      <c r="M947" s="60"/>
    </row>
    <row r="948" spans="13:13" ht="12.75">
      <c r="M948" s="60"/>
    </row>
    <row r="949" spans="13:13" ht="12.75">
      <c r="M949" s="60"/>
    </row>
    <row r="950" spans="13:13" ht="12.75">
      <c r="M950" s="60"/>
    </row>
    <row r="951" spans="13:13" ht="12.75">
      <c r="M951" s="60"/>
    </row>
    <row r="952" spans="13:13" ht="12.75">
      <c r="M952" s="60"/>
    </row>
    <row r="953" spans="13:13" ht="12.75">
      <c r="M953" s="60"/>
    </row>
    <row r="954" spans="13:13" ht="12.75">
      <c r="M954" s="60"/>
    </row>
    <row r="955" spans="13:13" ht="12.75">
      <c r="M955" s="60"/>
    </row>
    <row r="956" spans="13:13" ht="12.75">
      <c r="M956" s="60"/>
    </row>
    <row r="957" spans="13:13" ht="12.75">
      <c r="M957" s="60"/>
    </row>
    <row r="958" spans="13:13" ht="12.75">
      <c r="M958" s="60"/>
    </row>
    <row r="959" spans="13:13" ht="12.75">
      <c r="M959" s="60"/>
    </row>
    <row r="960" spans="13:13" ht="12.75">
      <c r="M960" s="60"/>
    </row>
    <row r="961" spans="13:13" ht="12.75">
      <c r="M961" s="60"/>
    </row>
    <row r="962" spans="13:13" ht="12.75">
      <c r="M962" s="60"/>
    </row>
    <row r="963" spans="13:13" ht="12.75">
      <c r="M963" s="60"/>
    </row>
    <row r="964" spans="13:13" ht="12.75">
      <c r="M964" s="60"/>
    </row>
    <row r="965" spans="13:13" ht="12.75">
      <c r="M965" s="60"/>
    </row>
    <row r="966" spans="13:13" ht="12.75">
      <c r="M966" s="60"/>
    </row>
    <row r="967" spans="13:13" ht="12.75">
      <c r="M967" s="60"/>
    </row>
    <row r="968" spans="13:13" ht="12.75">
      <c r="M968" s="60"/>
    </row>
    <row r="969" spans="13:13" ht="12.75">
      <c r="M969" s="60"/>
    </row>
    <row r="970" spans="13:13" ht="12.75">
      <c r="M970" s="60"/>
    </row>
    <row r="971" spans="13:13" ht="12.75">
      <c r="M971" s="60"/>
    </row>
    <row r="972" spans="13:13" ht="12.75">
      <c r="M972" s="60"/>
    </row>
    <row r="973" spans="13:13" ht="12.75">
      <c r="M973" s="60"/>
    </row>
    <row r="974" spans="13:13" ht="12.75">
      <c r="M974" s="60"/>
    </row>
    <row r="975" spans="13:13" ht="12.75">
      <c r="M975" s="60"/>
    </row>
    <row r="976" spans="13:13" ht="12.75">
      <c r="M976" s="60"/>
    </row>
    <row r="977" spans="13:13" ht="12.75">
      <c r="M977" s="60"/>
    </row>
    <row r="978" spans="13:13" ht="12.75">
      <c r="M978" s="60"/>
    </row>
    <row r="979" spans="13:13" ht="12.75">
      <c r="M979" s="60"/>
    </row>
    <row r="980" spans="13:13" ht="12.75">
      <c r="M980" s="60"/>
    </row>
    <row r="981" spans="13:13" ht="12.75">
      <c r="M981" s="60"/>
    </row>
  </sheetData>
  <mergeCells count="1">
    <mergeCell ref="A1:M1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Расчет БП</vt:lpstr>
      <vt:lpstr>Расчет сечения кабелей для пита</vt:lpstr>
      <vt:lpstr>Расчет щита</vt:lpstr>
      <vt:lpstr>Для Project Tool </vt:lpstr>
      <vt:lpstr>Расчет питания шины bus77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Исаева</dc:creator>
  <cp:lastModifiedBy>Анна Исаева</cp:lastModifiedBy>
  <dcterms:created xsi:type="dcterms:W3CDTF">2023-09-25T06:31:42Z</dcterms:created>
  <dcterms:modified xsi:type="dcterms:W3CDTF">2023-09-25T06:32:30Z</dcterms:modified>
</cp:coreProperties>
</file>