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U8" i="1"/>
  <c r="AU9" s="1"/>
  <c r="AU10" s="1"/>
  <c r="AU12" s="1"/>
  <c r="AU15" s="1"/>
  <c r="AU16" s="1"/>
  <c r="AU17" s="1"/>
  <c r="AU19" s="1"/>
  <c r="AU22" s="1"/>
  <c r="AU23" s="1"/>
  <c r="AU24" s="1"/>
  <c r="AU26" s="1"/>
  <c r="AU29" s="1"/>
  <c r="AU30" s="1"/>
  <c r="AU31" s="1"/>
  <c r="AU33" s="1"/>
  <c r="AT8"/>
  <c r="AT9" s="1"/>
  <c r="AN8"/>
  <c r="AN9" s="1"/>
  <c r="AN10" s="1"/>
  <c r="AN12" s="1"/>
  <c r="AN15" s="1"/>
  <c r="AN16" s="1"/>
  <c r="AN17" s="1"/>
  <c r="AN19" s="1"/>
  <c r="AN22" s="1"/>
  <c r="AN23" s="1"/>
  <c r="AN24" s="1"/>
  <c r="AN26" s="1"/>
  <c r="AN29" s="1"/>
  <c r="AN30" s="1"/>
  <c r="AN31" s="1"/>
  <c r="AN33" s="1"/>
  <c r="AM8"/>
  <c r="AM9" s="1"/>
  <c r="AG15"/>
  <c r="AG16"/>
  <c r="AG17" s="1"/>
  <c r="AG19" s="1"/>
  <c r="AG22" s="1"/>
  <c r="AG23" s="1"/>
  <c r="AG24" s="1"/>
  <c r="AG26" s="1"/>
  <c r="AG29" s="1"/>
  <c r="AG30" s="1"/>
  <c r="AG31" s="1"/>
  <c r="AG33" s="1"/>
  <c r="AG8"/>
  <c r="AG9"/>
  <c r="AG10" s="1"/>
  <c r="AF8"/>
  <c r="AH8" s="1"/>
  <c r="AA14"/>
  <c r="AA21" s="1"/>
  <c r="AA28" s="1"/>
  <c r="U29"/>
  <c r="U30" s="1"/>
  <c r="U31" s="1"/>
  <c r="U33" s="1"/>
  <c r="N29"/>
  <c r="N30" s="1"/>
  <c r="N31" s="1"/>
  <c r="N33" s="1"/>
  <c r="A28"/>
  <c r="U22"/>
  <c r="U23" s="1"/>
  <c r="U24" s="1"/>
  <c r="U26" s="1"/>
  <c r="N22"/>
  <c r="N23" s="1"/>
  <c r="N24" s="1"/>
  <c r="N26" s="1"/>
  <c r="A21"/>
  <c r="U15"/>
  <c r="N15"/>
  <c r="A14"/>
  <c r="U16"/>
  <c r="U17" s="1"/>
  <c r="U19" s="1"/>
  <c r="N16"/>
  <c r="N17" s="1"/>
  <c r="N19" s="1"/>
  <c r="U8"/>
  <c r="U9" s="1"/>
  <c r="U10" s="1"/>
  <c r="U12" s="1"/>
  <c r="T8"/>
  <c r="T9" s="1"/>
  <c r="N8"/>
  <c r="N9" s="1"/>
  <c r="N10" s="1"/>
  <c r="N12" s="1"/>
  <c r="M8"/>
  <c r="M9" s="1"/>
  <c r="G8"/>
  <c r="G9"/>
  <c r="G10" s="1"/>
  <c r="G12" s="1"/>
  <c r="G15" s="1"/>
  <c r="G16" s="1"/>
  <c r="G17" s="1"/>
  <c r="G19" s="1"/>
  <c r="G22" s="1"/>
  <c r="G23" s="1"/>
  <c r="G24" s="1"/>
  <c r="G26" s="1"/>
  <c r="G29" s="1"/>
  <c r="G30" s="1"/>
  <c r="G31" s="1"/>
  <c r="G33" s="1"/>
  <c r="F8"/>
  <c r="H8" s="1"/>
  <c r="AF9" l="1"/>
  <c r="AT10"/>
  <c r="AV9"/>
  <c r="AV8"/>
  <c r="AM10"/>
  <c r="AO9"/>
  <c r="AO8"/>
  <c r="AG12"/>
  <c r="T10"/>
  <c r="V9"/>
  <c r="V8"/>
  <c r="M10"/>
  <c r="O9"/>
  <c r="O8"/>
  <c r="F9"/>
  <c r="AH9" l="1"/>
  <c r="AF10"/>
  <c r="AT12"/>
  <c r="AV10"/>
  <c r="AM12"/>
  <c r="AO10"/>
  <c r="T12"/>
  <c r="V10"/>
  <c r="M12"/>
  <c r="O10"/>
  <c r="H9"/>
  <c r="F10"/>
  <c r="AF12" l="1"/>
  <c r="AH10"/>
  <c r="AT15"/>
  <c r="AV12"/>
  <c r="AM15"/>
  <c r="AO12"/>
  <c r="O12"/>
  <c r="M15"/>
  <c r="V12"/>
  <c r="T15"/>
  <c r="H10"/>
  <c r="F12"/>
  <c r="AF15" l="1"/>
  <c r="AH12"/>
  <c r="AT16"/>
  <c r="AV15"/>
  <c r="AM16"/>
  <c r="AO15"/>
  <c r="T16"/>
  <c r="V15"/>
  <c r="M16"/>
  <c r="O15"/>
  <c r="H12"/>
  <c r="F15"/>
  <c r="AF16" l="1"/>
  <c r="AH15"/>
  <c r="AT17"/>
  <c r="AV16"/>
  <c r="AM17"/>
  <c r="AO16"/>
  <c r="M17"/>
  <c r="O16"/>
  <c r="T17"/>
  <c r="V16"/>
  <c r="F16"/>
  <c r="H15"/>
  <c r="AF17" l="1"/>
  <c r="AH16"/>
  <c r="AT19"/>
  <c r="AV17"/>
  <c r="AM19"/>
  <c r="AO17"/>
  <c r="T19"/>
  <c r="V17"/>
  <c r="M19"/>
  <c r="O17"/>
  <c r="F17"/>
  <c r="H16"/>
  <c r="AF19" l="1"/>
  <c r="AH17"/>
  <c r="AT22"/>
  <c r="AV19"/>
  <c r="AM22"/>
  <c r="AO19"/>
  <c r="O19"/>
  <c r="M22"/>
  <c r="V19"/>
  <c r="T22"/>
  <c r="F19"/>
  <c r="H17"/>
  <c r="AH19" l="1"/>
  <c r="AF22"/>
  <c r="AT23"/>
  <c r="AV22"/>
  <c r="AM23"/>
  <c r="AO22"/>
  <c r="T23"/>
  <c r="V22"/>
  <c r="M23"/>
  <c r="O22"/>
  <c r="H19"/>
  <c r="F22"/>
  <c r="AF23" l="1"/>
  <c r="AH22"/>
  <c r="AT24"/>
  <c r="AV23"/>
  <c r="AM24"/>
  <c r="AO23"/>
  <c r="M24"/>
  <c r="O23"/>
  <c r="T24"/>
  <c r="V23"/>
  <c r="F23"/>
  <c r="H22"/>
  <c r="AF24" l="1"/>
  <c r="AH23"/>
  <c r="AT26"/>
  <c r="AV24"/>
  <c r="AM26"/>
  <c r="AO24"/>
  <c r="T26"/>
  <c r="V24"/>
  <c r="M26"/>
  <c r="O24"/>
  <c r="F24"/>
  <c r="H23"/>
  <c r="AF26" l="1"/>
  <c r="AH24"/>
  <c r="AT29"/>
  <c r="AV26"/>
  <c r="AM29"/>
  <c r="AO26"/>
  <c r="O26"/>
  <c r="M29"/>
  <c r="V26"/>
  <c r="T29"/>
  <c r="F26"/>
  <c r="H24"/>
  <c r="AH26" l="1"/>
  <c r="AF29"/>
  <c r="AT30"/>
  <c r="AV29"/>
  <c r="AM30"/>
  <c r="AO29"/>
  <c r="T30"/>
  <c r="V29"/>
  <c r="M30"/>
  <c r="O29"/>
  <c r="H26"/>
  <c r="F29"/>
  <c r="AF30" l="1"/>
  <c r="AH29"/>
  <c r="AT31"/>
  <c r="AV30"/>
  <c r="AM31"/>
  <c r="AO30"/>
  <c r="M31"/>
  <c r="O30"/>
  <c r="T31"/>
  <c r="V30"/>
  <c r="F30"/>
  <c r="H29"/>
  <c r="AF31" l="1"/>
  <c r="AH30"/>
  <c r="AT33"/>
  <c r="AV33" s="1"/>
  <c r="AV31"/>
  <c r="AM33"/>
  <c r="AO33" s="1"/>
  <c r="AO31"/>
  <c r="T33"/>
  <c r="V33" s="1"/>
  <c r="V31"/>
  <c r="M33"/>
  <c r="O33" s="1"/>
  <c r="O31"/>
  <c r="F31"/>
  <c r="H30"/>
  <c r="AF33" l="1"/>
  <c r="AH33" s="1"/>
  <c r="AH31"/>
  <c r="F33"/>
  <c r="H33" s="1"/>
  <c r="H31"/>
</calcChain>
</file>

<file path=xl/sharedStrings.xml><?xml version="1.0" encoding="utf-8"?>
<sst xmlns="http://schemas.openxmlformats.org/spreadsheetml/2006/main" count="174" uniqueCount="24">
  <si>
    <t>EPGP</t>
  </si>
  <si>
    <t>Per 15 min</t>
  </si>
  <si>
    <t>Start EP</t>
  </si>
  <si>
    <t>Boss Kill</t>
  </si>
  <si>
    <t>Raid Length</t>
  </si>
  <si>
    <t>New Kill</t>
  </si>
  <si>
    <t>GP</t>
  </si>
  <si>
    <t>Raider 1</t>
  </si>
  <si>
    <t>Wed</t>
  </si>
  <si>
    <t>Thur</t>
  </si>
  <si>
    <t>Mon</t>
  </si>
  <si>
    <t>Att</t>
  </si>
  <si>
    <t>Loot</t>
  </si>
  <si>
    <t>EP</t>
  </si>
  <si>
    <t>PR</t>
  </si>
  <si>
    <t>Kills</t>
  </si>
  <si>
    <t>N Kills</t>
  </si>
  <si>
    <t>Raider 2</t>
  </si>
  <si>
    <t>Noob</t>
  </si>
  <si>
    <t>yes</t>
  </si>
  <si>
    <t>no</t>
  </si>
  <si>
    <t>Base GP</t>
  </si>
  <si>
    <t>Decay</t>
  </si>
  <si>
    <t>Week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</si>
</sst>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double">
        <color auto="1"/>
      </bottom>
      <diagonal/>
    </border>
    <border>
      <left/>
      <right style="double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35"/>
  <sheetViews>
    <sheetView tabSelected="1" zoomScale="85" zoomScaleNormal="85" workbookViewId="0">
      <pane xSplit="1" ySplit="6" topLeftCell="B14" activePane="bottomRight" state="frozen"/>
      <selection pane="topRight" activeCell="B1" sqref="B1"/>
      <selection pane="bottomLeft" activeCell="A7" sqref="A7"/>
      <selection pane="bottomRight" activeCell="AA4" sqref="AA4"/>
    </sheetView>
  </sheetViews>
  <sheetFormatPr defaultRowHeight="15"/>
  <cols>
    <col min="24" max="26" width="0" hidden="1" customWidth="1"/>
  </cols>
  <sheetData>
    <row r="1" spans="1:48" ht="16.5" thickTop="1" thickBo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  <c r="AA1" s="14" t="s">
        <v>0</v>
      </c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6"/>
    </row>
    <row r="2" spans="1:48" ht="15.75" thickBot="1">
      <c r="A2" s="18" t="s">
        <v>1</v>
      </c>
      <c r="B2" s="19"/>
      <c r="C2" s="20" t="s">
        <v>4</v>
      </c>
      <c r="D2" s="19"/>
      <c r="E2" s="20" t="s">
        <v>2</v>
      </c>
      <c r="F2" s="19"/>
      <c r="G2" s="20" t="s">
        <v>3</v>
      </c>
      <c r="H2" s="19"/>
      <c r="I2" s="20" t="s">
        <v>5</v>
      </c>
      <c r="J2" s="19"/>
      <c r="K2" s="20" t="s">
        <v>6</v>
      </c>
      <c r="L2" s="19"/>
      <c r="M2" s="20" t="s">
        <v>21</v>
      </c>
      <c r="N2" s="19"/>
      <c r="O2" s="20" t="s">
        <v>22</v>
      </c>
      <c r="P2" s="24"/>
      <c r="AA2" s="18" t="s">
        <v>1</v>
      </c>
      <c r="AB2" s="19"/>
      <c r="AC2" s="20" t="s">
        <v>4</v>
      </c>
      <c r="AD2" s="19"/>
      <c r="AE2" s="20" t="s">
        <v>2</v>
      </c>
      <c r="AF2" s="19"/>
      <c r="AG2" s="20" t="s">
        <v>3</v>
      </c>
      <c r="AH2" s="19"/>
      <c r="AI2" s="20" t="s">
        <v>5</v>
      </c>
      <c r="AJ2" s="19"/>
      <c r="AK2" s="20" t="s">
        <v>6</v>
      </c>
      <c r="AL2" s="19"/>
      <c r="AM2" s="20" t="s">
        <v>21</v>
      </c>
      <c r="AN2" s="19"/>
      <c r="AO2" s="20" t="s">
        <v>22</v>
      </c>
      <c r="AP2" s="24"/>
    </row>
    <row r="3" spans="1:48" ht="15.75" thickBot="1">
      <c r="A3" s="21">
        <v>10</v>
      </c>
      <c r="B3" s="22"/>
      <c r="C3" s="23">
        <v>3</v>
      </c>
      <c r="D3" s="22"/>
      <c r="E3" s="23">
        <v>100</v>
      </c>
      <c r="F3" s="22"/>
      <c r="G3" s="23">
        <v>100</v>
      </c>
      <c r="H3" s="22"/>
      <c r="I3" s="23">
        <v>0</v>
      </c>
      <c r="J3" s="22"/>
      <c r="K3" s="23">
        <v>1000</v>
      </c>
      <c r="L3" s="22"/>
      <c r="M3" s="23">
        <v>333</v>
      </c>
      <c r="N3" s="22"/>
      <c r="O3" s="23">
        <v>0.1</v>
      </c>
      <c r="P3" s="25"/>
      <c r="AA3" s="21">
        <v>50</v>
      </c>
      <c r="AB3" s="22"/>
      <c r="AC3" s="23">
        <v>3</v>
      </c>
      <c r="AD3" s="22"/>
      <c r="AE3" s="23">
        <v>100</v>
      </c>
      <c r="AF3" s="22"/>
      <c r="AG3" s="23">
        <v>0</v>
      </c>
      <c r="AH3" s="22"/>
      <c r="AI3" s="23">
        <v>100</v>
      </c>
      <c r="AJ3" s="22"/>
      <c r="AK3" s="23">
        <v>1000</v>
      </c>
      <c r="AL3" s="22"/>
      <c r="AM3" s="23">
        <v>333</v>
      </c>
      <c r="AN3" s="22"/>
      <c r="AO3" s="23">
        <v>0.1</v>
      </c>
      <c r="AP3" s="25"/>
    </row>
    <row r="4" spans="1:48" ht="16.5" thickTop="1" thickBot="1"/>
    <row r="5" spans="1:48" ht="16.5" thickTop="1" thickBot="1">
      <c r="A5" s="30" t="s">
        <v>23</v>
      </c>
      <c r="B5" s="1" t="s">
        <v>7</v>
      </c>
      <c r="C5" s="1"/>
      <c r="D5" s="1"/>
      <c r="E5" s="1"/>
      <c r="F5" s="1"/>
      <c r="G5" s="1"/>
      <c r="H5" s="1"/>
      <c r="I5" s="1" t="s">
        <v>17</v>
      </c>
      <c r="J5" s="1"/>
      <c r="K5" s="1"/>
      <c r="L5" s="1"/>
      <c r="M5" s="1"/>
      <c r="N5" s="1"/>
      <c r="O5" s="1"/>
      <c r="P5" s="1" t="s">
        <v>18</v>
      </c>
      <c r="Q5" s="1"/>
      <c r="R5" s="1"/>
      <c r="S5" s="1"/>
      <c r="T5" s="1"/>
      <c r="U5" s="1"/>
      <c r="V5" s="2"/>
      <c r="AA5" s="30" t="s">
        <v>23</v>
      </c>
      <c r="AB5" s="1" t="s">
        <v>7</v>
      </c>
      <c r="AC5" s="1"/>
      <c r="AD5" s="1"/>
      <c r="AE5" s="1"/>
      <c r="AF5" s="1"/>
      <c r="AG5" s="1"/>
      <c r="AH5" s="1"/>
      <c r="AI5" s="1" t="s">
        <v>17</v>
      </c>
      <c r="AJ5" s="1"/>
      <c r="AK5" s="1"/>
      <c r="AL5" s="1"/>
      <c r="AM5" s="1"/>
      <c r="AN5" s="1"/>
      <c r="AO5" s="1"/>
      <c r="AP5" s="1" t="s">
        <v>18</v>
      </c>
      <c r="AQ5" s="1"/>
      <c r="AR5" s="1"/>
      <c r="AS5" s="1"/>
      <c r="AT5" s="1"/>
      <c r="AU5" s="1"/>
      <c r="AV5" s="2"/>
    </row>
    <row r="6" spans="1:48" ht="15.75" thickBot="1">
      <c r="A6" s="31"/>
      <c r="B6" s="4" t="s">
        <v>11</v>
      </c>
      <c r="C6" s="5" t="s">
        <v>15</v>
      </c>
      <c r="D6" s="5" t="s">
        <v>16</v>
      </c>
      <c r="E6" s="5" t="s">
        <v>12</v>
      </c>
      <c r="F6" s="5" t="s">
        <v>13</v>
      </c>
      <c r="G6" s="5" t="s">
        <v>6</v>
      </c>
      <c r="H6" s="6" t="s">
        <v>14</v>
      </c>
      <c r="I6" s="4" t="s">
        <v>11</v>
      </c>
      <c r="J6" s="5" t="s">
        <v>15</v>
      </c>
      <c r="K6" s="5" t="s">
        <v>16</v>
      </c>
      <c r="L6" s="5" t="s">
        <v>12</v>
      </c>
      <c r="M6" s="5" t="s">
        <v>13</v>
      </c>
      <c r="N6" s="5" t="s">
        <v>6</v>
      </c>
      <c r="O6" s="6" t="s">
        <v>14</v>
      </c>
      <c r="P6" s="4" t="s">
        <v>11</v>
      </c>
      <c r="Q6" s="5" t="s">
        <v>15</v>
      </c>
      <c r="R6" s="5" t="s">
        <v>16</v>
      </c>
      <c r="S6" s="5" t="s">
        <v>12</v>
      </c>
      <c r="T6" s="5" t="s">
        <v>13</v>
      </c>
      <c r="U6" s="5" t="s">
        <v>6</v>
      </c>
      <c r="V6" s="17" t="s">
        <v>14</v>
      </c>
      <c r="X6">
        <v>0</v>
      </c>
      <c r="Z6" t="s">
        <v>19</v>
      </c>
      <c r="AA6" s="31"/>
      <c r="AB6" s="4" t="s">
        <v>11</v>
      </c>
      <c r="AC6" s="5" t="s">
        <v>15</v>
      </c>
      <c r="AD6" s="5" t="s">
        <v>16</v>
      </c>
      <c r="AE6" s="5" t="s">
        <v>12</v>
      </c>
      <c r="AF6" s="5" t="s">
        <v>13</v>
      </c>
      <c r="AG6" s="5" t="s">
        <v>6</v>
      </c>
      <c r="AH6" s="6" t="s">
        <v>14</v>
      </c>
      <c r="AI6" s="4" t="s">
        <v>11</v>
      </c>
      <c r="AJ6" s="5" t="s">
        <v>15</v>
      </c>
      <c r="AK6" s="5" t="s">
        <v>16</v>
      </c>
      <c r="AL6" s="5" t="s">
        <v>12</v>
      </c>
      <c r="AM6" s="5" t="s">
        <v>13</v>
      </c>
      <c r="AN6" s="5" t="s">
        <v>6</v>
      </c>
      <c r="AO6" s="6" t="s">
        <v>14</v>
      </c>
      <c r="AP6" s="4" t="s">
        <v>11</v>
      </c>
      <c r="AQ6" s="5" t="s">
        <v>15</v>
      </c>
      <c r="AR6" s="5" t="s">
        <v>16</v>
      </c>
      <c r="AS6" s="5" t="s">
        <v>12</v>
      </c>
      <c r="AT6" s="5" t="s">
        <v>13</v>
      </c>
      <c r="AU6" s="5" t="s">
        <v>6</v>
      </c>
      <c r="AV6" s="17" t="s">
        <v>14</v>
      </c>
    </row>
    <row r="7" spans="1:48">
      <c r="A7" s="3">
        <v>1</v>
      </c>
      <c r="B7" s="7"/>
      <c r="C7" s="8"/>
      <c r="D7" s="8"/>
      <c r="E7" s="8"/>
      <c r="F7" s="8"/>
      <c r="G7" s="8"/>
      <c r="H7" s="9"/>
      <c r="I7" s="7"/>
      <c r="J7" s="8"/>
      <c r="K7" s="8"/>
      <c r="L7" s="8"/>
      <c r="M7" s="8"/>
      <c r="N7" s="8"/>
      <c r="O7" s="9"/>
      <c r="P7" s="7"/>
      <c r="Q7" s="8"/>
      <c r="R7" s="8"/>
      <c r="S7" s="8"/>
      <c r="T7" s="8"/>
      <c r="U7" s="8"/>
      <c r="V7" s="32"/>
      <c r="X7">
        <v>1</v>
      </c>
      <c r="Z7" t="s">
        <v>20</v>
      </c>
      <c r="AA7" s="3">
        <v>1</v>
      </c>
      <c r="AB7" s="7"/>
      <c r="AC7" s="8"/>
      <c r="AD7" s="8"/>
      <c r="AE7" s="8"/>
      <c r="AF7" s="8"/>
      <c r="AG7" s="8"/>
      <c r="AH7" s="9"/>
      <c r="AI7" s="7"/>
      <c r="AJ7" s="8"/>
      <c r="AK7" s="8"/>
      <c r="AL7" s="8"/>
      <c r="AM7" s="8"/>
      <c r="AN7" s="8"/>
      <c r="AO7" s="9"/>
      <c r="AP7" s="7"/>
      <c r="AQ7" s="8"/>
      <c r="AR7" s="8"/>
      <c r="AS7" s="8"/>
      <c r="AT7" s="8"/>
      <c r="AU7" s="8"/>
      <c r="AV7" s="32"/>
    </row>
    <row r="8" spans="1:48">
      <c r="A8" s="26" t="s">
        <v>8</v>
      </c>
      <c r="B8" s="27" t="s">
        <v>19</v>
      </c>
      <c r="C8" s="28">
        <v>1</v>
      </c>
      <c r="D8" s="28">
        <v>1</v>
      </c>
      <c r="E8" s="28">
        <v>0</v>
      </c>
      <c r="F8" s="28">
        <f>IF(B8="yes",($A$3*$C$3*4)+$E$3+($G$3*C8)+($I$3*D8),0)</f>
        <v>320</v>
      </c>
      <c r="G8" s="28">
        <f>(E8*$K$3)</f>
        <v>0</v>
      </c>
      <c r="H8" s="29">
        <f>F8/(G8+$M$3)</f>
        <v>0.96096096096096095</v>
      </c>
      <c r="I8" s="27" t="s">
        <v>19</v>
      </c>
      <c r="J8" s="28">
        <v>1</v>
      </c>
      <c r="K8" s="28">
        <v>1</v>
      </c>
      <c r="L8" s="28">
        <v>0</v>
      </c>
      <c r="M8" s="28">
        <f>IF(I8="yes",($A$3*$C$3*4)+$E$3+($G$3*J8)+($I$3*K8),0)</f>
        <v>320</v>
      </c>
      <c r="N8" s="28">
        <f>(L8*$K$3)</f>
        <v>0</v>
      </c>
      <c r="O8" s="29">
        <f>M8/(N8+$M$3)</f>
        <v>0.96096096096096095</v>
      </c>
      <c r="P8" s="27" t="s">
        <v>20</v>
      </c>
      <c r="Q8" s="28">
        <v>0</v>
      </c>
      <c r="R8" s="28">
        <v>0</v>
      </c>
      <c r="S8" s="28">
        <v>0</v>
      </c>
      <c r="T8" s="28">
        <f>IF(P8="yes",($A$3*$C$3*4)+$E$3+($G$3*Q8)+($I$3*R8),0)</f>
        <v>0</v>
      </c>
      <c r="U8" s="28">
        <f>(S8*$K$3)</f>
        <v>0</v>
      </c>
      <c r="V8" s="33">
        <f>T8/(U8+$M$3)</f>
        <v>0</v>
      </c>
      <c r="X8">
        <v>2</v>
      </c>
      <c r="AA8" s="26" t="s">
        <v>8</v>
      </c>
      <c r="AB8" s="27" t="s">
        <v>19</v>
      </c>
      <c r="AC8" s="28">
        <v>1</v>
      </c>
      <c r="AD8" s="28">
        <v>1</v>
      </c>
      <c r="AE8" s="28">
        <v>0</v>
      </c>
      <c r="AF8" s="28">
        <f>IF(AB8="yes",($AA$3*$AC$3*4)+$AE$3+($AG$3*AC8)+($AI$3*AD8),0)</f>
        <v>800</v>
      </c>
      <c r="AG8" s="28">
        <f>(AE8*$AK$3)</f>
        <v>0</v>
      </c>
      <c r="AH8" s="29">
        <f>AF8/(AG8+$AM$3)</f>
        <v>2.4024024024024024</v>
      </c>
      <c r="AI8" s="27" t="s">
        <v>19</v>
      </c>
      <c r="AJ8" s="28">
        <v>1</v>
      </c>
      <c r="AK8" s="28">
        <v>1</v>
      </c>
      <c r="AL8" s="28">
        <v>0</v>
      </c>
      <c r="AM8" s="28">
        <f>IF(AI8="yes",($AA$3*$AC$3*4)+$AE$3+($AG$3*AJ8)+($AI$3*AK8),0)</f>
        <v>800</v>
      </c>
      <c r="AN8" s="28">
        <f>(AL8*$AK$3)</f>
        <v>0</v>
      </c>
      <c r="AO8" s="29">
        <f>AM8/(AN8+$AM$3)</f>
        <v>2.4024024024024024</v>
      </c>
      <c r="AP8" s="27" t="s">
        <v>20</v>
      </c>
      <c r="AQ8" s="28">
        <v>0</v>
      </c>
      <c r="AR8" s="28">
        <v>0</v>
      </c>
      <c r="AS8" s="28">
        <v>0</v>
      </c>
      <c r="AT8" s="28">
        <f>IF(AP8="yes",($AA$3*$AC$3*4)+$AE$3+($AG$3*AQ8)+($AI$3*AR8),0)</f>
        <v>0</v>
      </c>
      <c r="AU8" s="28">
        <f>(AS8*$AK$3)</f>
        <v>0</v>
      </c>
      <c r="AV8" s="29">
        <f>AT8/(AU8+$AM$3)</f>
        <v>0</v>
      </c>
    </row>
    <row r="9" spans="1:48">
      <c r="A9" s="26" t="s">
        <v>9</v>
      </c>
      <c r="B9" s="27" t="s">
        <v>19</v>
      </c>
      <c r="C9" s="28">
        <v>0</v>
      </c>
      <c r="D9" s="28">
        <v>0</v>
      </c>
      <c r="E9" s="28">
        <v>0</v>
      </c>
      <c r="F9" s="28">
        <f>IF(B9="yes",($A$3*$C$3*4)+$E$3+($G$3*C9)+($I$3*D9),0)+F8</f>
        <v>540</v>
      </c>
      <c r="G9" s="28">
        <f>(E9*$K$3)+G8</f>
        <v>0</v>
      </c>
      <c r="H9" s="29">
        <f>F9/(G9+$M$3)</f>
        <v>1.6216216216216217</v>
      </c>
      <c r="I9" s="27" t="s">
        <v>20</v>
      </c>
      <c r="J9" s="28">
        <v>0</v>
      </c>
      <c r="K9" s="28">
        <v>0</v>
      </c>
      <c r="L9" s="28">
        <v>0</v>
      </c>
      <c r="M9" s="28">
        <f>IF(I9="yes",($A$3*$C$3*4)+$E$3+($G$3*J9)+($I$3*K9),0)+M8</f>
        <v>320</v>
      </c>
      <c r="N9" s="28">
        <f>(L9*$K$3)+N8</f>
        <v>0</v>
      </c>
      <c r="O9" s="29">
        <f>M9/(N9+$M$3)</f>
        <v>0.96096096096096095</v>
      </c>
      <c r="P9" s="27" t="s">
        <v>20</v>
      </c>
      <c r="Q9" s="28">
        <v>0</v>
      </c>
      <c r="R9" s="28">
        <v>0</v>
      </c>
      <c r="S9" s="28">
        <v>0</v>
      </c>
      <c r="T9" s="28">
        <f>IF(P9="yes",($A$3*$C$3*4)+$E$3+($G$3*Q9)+($I$3*R9),0)+T8</f>
        <v>0</v>
      </c>
      <c r="U9" s="28">
        <f>(S9*$K$3)+U8</f>
        <v>0</v>
      </c>
      <c r="V9" s="33">
        <f>T9/(U9+$M$3)</f>
        <v>0</v>
      </c>
      <c r="X9">
        <v>3</v>
      </c>
      <c r="AA9" s="26" t="s">
        <v>9</v>
      </c>
      <c r="AB9" s="27" t="s">
        <v>19</v>
      </c>
      <c r="AC9" s="28">
        <v>0</v>
      </c>
      <c r="AD9" s="28">
        <v>0</v>
      </c>
      <c r="AE9" s="28">
        <v>0</v>
      </c>
      <c r="AF9" s="28">
        <f>IF(AB9="yes",($AA$3*$AC$3*4)+$AE$3+($AG$3*AC9)+($AI$3*AD9),0)+AF8</f>
        <v>1500</v>
      </c>
      <c r="AG9" s="28">
        <f>(AE9*$AK$3)+AG8</f>
        <v>0</v>
      </c>
      <c r="AH9" s="29">
        <f>AF9/(AG9+$AM$3)</f>
        <v>4.5045045045045047</v>
      </c>
      <c r="AI9" s="27" t="s">
        <v>20</v>
      </c>
      <c r="AJ9" s="28">
        <v>0</v>
      </c>
      <c r="AK9" s="28">
        <v>0</v>
      </c>
      <c r="AL9" s="28">
        <v>0</v>
      </c>
      <c r="AM9" s="28">
        <f>IF(AI9="yes",($AA$3*$AC$3*4)+$AE$3+($AG$3*AJ9)+($AI$3*AK9),0)+AM8</f>
        <v>800</v>
      </c>
      <c r="AN9" s="28">
        <f>(AL9*$AK$3)+AN8</f>
        <v>0</v>
      </c>
      <c r="AO9" s="29">
        <f>AM9/(AN9+$AM$3)</f>
        <v>2.4024024024024024</v>
      </c>
      <c r="AP9" s="27" t="s">
        <v>20</v>
      </c>
      <c r="AQ9" s="28">
        <v>0</v>
      </c>
      <c r="AR9" s="28">
        <v>0</v>
      </c>
      <c r="AS9" s="28">
        <v>0</v>
      </c>
      <c r="AT9" s="28">
        <f>IF(AP9="yes",($AA$3*$AC$3*4)+$AE$3+($AG$3*AQ9)+($AI$3*AR9),0)+AT8</f>
        <v>0</v>
      </c>
      <c r="AU9" s="28">
        <f>(AS9*$AK$3)+AU8</f>
        <v>0</v>
      </c>
      <c r="AV9" s="29">
        <f>AT9/(AU9+$AM$3)</f>
        <v>0</v>
      </c>
    </row>
    <row r="10" spans="1:48">
      <c r="A10" s="26" t="s">
        <v>10</v>
      </c>
      <c r="B10" s="27" t="s">
        <v>19</v>
      </c>
      <c r="C10" s="28">
        <v>7</v>
      </c>
      <c r="D10" s="28">
        <v>0</v>
      </c>
      <c r="E10" s="28">
        <v>1</v>
      </c>
      <c r="F10" s="28">
        <f>IF(B10="yes",($A$3*$C$3*4)+$E$3+($G$3*C10)+($I$3*D10),0)+F9</f>
        <v>1460</v>
      </c>
      <c r="G10" s="28">
        <f>(E10*$K$3)+G9</f>
        <v>1000</v>
      </c>
      <c r="H10" s="29">
        <f>F10/(G10+$M$3)</f>
        <v>1.0952738184546136</v>
      </c>
      <c r="I10" s="27" t="s">
        <v>20</v>
      </c>
      <c r="J10" s="28">
        <v>7</v>
      </c>
      <c r="K10" s="28">
        <v>0</v>
      </c>
      <c r="L10" s="28">
        <v>0</v>
      </c>
      <c r="M10" s="28">
        <f>IF(I10="yes",($A$3*$C$3*4)+$E$3+($G$3*J10)+($I$3*K10),0)+M9</f>
        <v>320</v>
      </c>
      <c r="N10" s="28">
        <f>(L10*$K$3)+N9</f>
        <v>0</v>
      </c>
      <c r="O10" s="29">
        <f>M10/(N10+$M$3)</f>
        <v>0.96096096096096095</v>
      </c>
      <c r="P10" s="27" t="s">
        <v>20</v>
      </c>
      <c r="Q10" s="28">
        <v>0</v>
      </c>
      <c r="R10" s="28">
        <v>0</v>
      </c>
      <c r="S10" s="28">
        <v>0</v>
      </c>
      <c r="T10" s="28">
        <f>IF(P10="yes",($A$3*$C$3*4)+$E$3+($G$3*Q10)+($I$3*R10),0)+T9</f>
        <v>0</v>
      </c>
      <c r="U10" s="28">
        <f>(S10*$K$3)+U9</f>
        <v>0</v>
      </c>
      <c r="V10" s="33">
        <f>T10/(U10+$M$3)</f>
        <v>0</v>
      </c>
      <c r="X10">
        <v>4</v>
      </c>
      <c r="AA10" s="26" t="s">
        <v>10</v>
      </c>
      <c r="AB10" s="27" t="s">
        <v>19</v>
      </c>
      <c r="AC10" s="28">
        <v>7</v>
      </c>
      <c r="AD10" s="28">
        <v>0</v>
      </c>
      <c r="AE10" s="28">
        <v>1</v>
      </c>
      <c r="AF10" s="28">
        <f>IF(AB10="yes",($AA$3*$AC$3*4)+$AE$3+($AG$3*AC10)+($AI$3*AD10),0)+AF9</f>
        <v>2200</v>
      </c>
      <c r="AG10" s="28">
        <f>(AE10*$AK$3)+AG9</f>
        <v>1000</v>
      </c>
      <c r="AH10" s="29">
        <f>AF10/(AG10+$AM$3)</f>
        <v>1.6504126031507877</v>
      </c>
      <c r="AI10" s="27" t="s">
        <v>20</v>
      </c>
      <c r="AJ10" s="28">
        <v>7</v>
      </c>
      <c r="AK10" s="28">
        <v>0</v>
      </c>
      <c r="AL10" s="28">
        <v>0</v>
      </c>
      <c r="AM10" s="28">
        <f>IF(AI10="yes",($AA$3*$AC$3*4)+$AE$3+($AG$3*AJ10)+($AI$3*AK10),0)+AM9</f>
        <v>800</v>
      </c>
      <c r="AN10" s="28">
        <f>(AL10*$AK$3)+AN9</f>
        <v>0</v>
      </c>
      <c r="AO10" s="29">
        <f>AM10/(AN10+$AM$3)</f>
        <v>2.4024024024024024</v>
      </c>
      <c r="AP10" s="27" t="s">
        <v>20</v>
      </c>
      <c r="AQ10" s="28">
        <v>0</v>
      </c>
      <c r="AR10" s="28">
        <v>0</v>
      </c>
      <c r="AS10" s="28">
        <v>0</v>
      </c>
      <c r="AT10" s="28">
        <f>IF(AP10="yes",($AA$3*$AC$3*4)+$AE$3+($AG$3*AQ10)+($AI$3*AR10),0)+AT9</f>
        <v>0</v>
      </c>
      <c r="AU10" s="28">
        <f>(AS10*$AK$3)+AU9</f>
        <v>0</v>
      </c>
      <c r="AV10" s="29">
        <f>AT10/(AU10+$AM$3)</f>
        <v>0</v>
      </c>
    </row>
    <row r="11" spans="1:48">
      <c r="A11" s="3"/>
      <c r="B11" s="7"/>
      <c r="C11" s="8"/>
      <c r="D11" s="8"/>
      <c r="E11" s="8"/>
      <c r="F11" s="8"/>
      <c r="G11" s="8"/>
      <c r="H11" s="9"/>
      <c r="I11" s="7"/>
      <c r="J11" s="8"/>
      <c r="K11" s="8"/>
      <c r="L11" s="8"/>
      <c r="M11" s="8"/>
      <c r="N11" s="8"/>
      <c r="O11" s="9"/>
      <c r="P11" s="7"/>
      <c r="Q11" s="8"/>
      <c r="R11" s="8"/>
      <c r="S11" s="8"/>
      <c r="T11" s="8"/>
      <c r="U11" s="8"/>
      <c r="V11" s="32"/>
      <c r="X11">
        <v>5</v>
      </c>
      <c r="AA11" s="3"/>
      <c r="AB11" s="7"/>
      <c r="AC11" s="8"/>
      <c r="AD11" s="8"/>
      <c r="AE11" s="8"/>
      <c r="AF11" s="8"/>
      <c r="AG11" s="8"/>
      <c r="AH11" s="9"/>
      <c r="AI11" s="7"/>
      <c r="AJ11" s="8"/>
      <c r="AK11" s="8"/>
      <c r="AL11" s="8"/>
      <c r="AM11" s="8"/>
      <c r="AN11" s="8"/>
      <c r="AO11" s="9"/>
      <c r="AP11" s="7"/>
      <c r="AQ11" s="8"/>
      <c r="AR11" s="8"/>
      <c r="AS11" s="8"/>
      <c r="AT11" s="8"/>
      <c r="AU11" s="8"/>
      <c r="AV11" s="9"/>
    </row>
    <row r="12" spans="1:48">
      <c r="A12" s="26" t="s">
        <v>22</v>
      </c>
      <c r="B12" s="27"/>
      <c r="C12" s="28"/>
      <c r="D12" s="28"/>
      <c r="E12" s="28"/>
      <c r="F12" s="28">
        <f>F10-(F10*$O$3)</f>
        <v>1314</v>
      </c>
      <c r="G12" s="28">
        <f>G10-(G10*$O$3)</f>
        <v>900</v>
      </c>
      <c r="H12" s="29">
        <f>F12/(G12+$M$3)</f>
        <v>1.0656934306569343</v>
      </c>
      <c r="I12" s="27"/>
      <c r="J12" s="28"/>
      <c r="K12" s="28"/>
      <c r="L12" s="28"/>
      <c r="M12" s="28">
        <f>M10-(M10*$O$3)</f>
        <v>288</v>
      </c>
      <c r="N12" s="28">
        <f>N10-(N10*$O$3)</f>
        <v>0</v>
      </c>
      <c r="O12" s="29">
        <f>M12/(N12+$M$3)</f>
        <v>0.86486486486486491</v>
      </c>
      <c r="P12" s="27"/>
      <c r="Q12" s="28"/>
      <c r="R12" s="28"/>
      <c r="S12" s="28"/>
      <c r="T12" s="28">
        <f>T10-(T10*$O$3)</f>
        <v>0</v>
      </c>
      <c r="U12" s="28">
        <f>U10-(U10*$O$3)</f>
        <v>0</v>
      </c>
      <c r="V12" s="33">
        <f>T12/(U12+$M$3)</f>
        <v>0</v>
      </c>
      <c r="X12">
        <v>6</v>
      </c>
      <c r="AA12" s="26" t="s">
        <v>22</v>
      </c>
      <c r="AB12" s="27"/>
      <c r="AC12" s="28"/>
      <c r="AD12" s="28"/>
      <c r="AE12" s="28"/>
      <c r="AF12" s="28">
        <f>AF10-(AF10*$AO$3)</f>
        <v>1980</v>
      </c>
      <c r="AG12" s="28">
        <f>AG10-(AG10*$AO$3)</f>
        <v>900</v>
      </c>
      <c r="AH12" s="29">
        <f>AF12/(AG12+$AM$3)</f>
        <v>1.6058394160583942</v>
      </c>
      <c r="AI12" s="27"/>
      <c r="AJ12" s="28"/>
      <c r="AK12" s="28"/>
      <c r="AL12" s="28"/>
      <c r="AM12" s="28">
        <f>AM10-(AM10*$AO$3)</f>
        <v>720</v>
      </c>
      <c r="AN12" s="28">
        <f>AN10-(AN10*$AO$3)</f>
        <v>0</v>
      </c>
      <c r="AO12" s="29">
        <f>AM12/(AN12+$AM$3)</f>
        <v>2.1621621621621623</v>
      </c>
      <c r="AP12" s="27"/>
      <c r="AQ12" s="28"/>
      <c r="AR12" s="28"/>
      <c r="AS12" s="28"/>
      <c r="AT12" s="28">
        <f>AT10-(AT10*$AO$3)</f>
        <v>0</v>
      </c>
      <c r="AU12" s="28">
        <f>AU10-(AU10*$AO$3)</f>
        <v>0</v>
      </c>
      <c r="AV12" s="29">
        <f>AT12/(AU12+$AM$3)</f>
        <v>0</v>
      </c>
    </row>
    <row r="13" spans="1:48" ht="15.75" thickBot="1">
      <c r="A13" s="10"/>
      <c r="B13" s="11"/>
      <c r="C13" s="12"/>
      <c r="D13" s="12"/>
      <c r="E13" s="12"/>
      <c r="F13" s="12"/>
      <c r="G13" s="12"/>
      <c r="H13" s="13"/>
      <c r="I13" s="11"/>
      <c r="J13" s="12"/>
      <c r="K13" s="12"/>
      <c r="L13" s="12"/>
      <c r="M13" s="12"/>
      <c r="N13" s="12"/>
      <c r="O13" s="13"/>
      <c r="P13" s="11"/>
      <c r="Q13" s="12"/>
      <c r="R13" s="12"/>
      <c r="S13" s="12"/>
      <c r="T13" s="12"/>
      <c r="U13" s="12"/>
      <c r="V13" s="34"/>
      <c r="X13">
        <v>7</v>
      </c>
      <c r="AA13" s="10"/>
      <c r="AB13" s="11"/>
      <c r="AC13" s="12"/>
      <c r="AD13" s="12"/>
      <c r="AE13" s="12"/>
      <c r="AF13" s="12"/>
      <c r="AG13" s="12"/>
      <c r="AH13" s="13"/>
      <c r="AI13" s="11"/>
      <c r="AJ13" s="12"/>
      <c r="AK13" s="12"/>
      <c r="AL13" s="12"/>
      <c r="AM13" s="12"/>
      <c r="AN13" s="12"/>
      <c r="AO13" s="13"/>
      <c r="AP13" s="11"/>
      <c r="AQ13" s="12"/>
      <c r="AR13" s="12"/>
      <c r="AS13" s="12"/>
      <c r="AT13" s="12"/>
      <c r="AU13" s="12"/>
      <c r="AV13" s="13"/>
    </row>
    <row r="14" spans="1:48" ht="15.75" thickTop="1">
      <c r="A14" s="3">
        <f>A7+1</f>
        <v>2</v>
      </c>
      <c r="B14" s="7"/>
      <c r="C14" s="8"/>
      <c r="D14" s="8"/>
      <c r="E14" s="8"/>
      <c r="F14" s="8"/>
      <c r="G14" s="8"/>
      <c r="H14" s="9"/>
      <c r="I14" s="7"/>
      <c r="J14" s="8"/>
      <c r="K14" s="8"/>
      <c r="L14" s="8"/>
      <c r="M14" s="8"/>
      <c r="N14" s="8"/>
      <c r="O14" s="9"/>
      <c r="P14" s="7"/>
      <c r="Q14" s="8"/>
      <c r="R14" s="8"/>
      <c r="S14" s="8"/>
      <c r="T14" s="8"/>
      <c r="U14" s="8"/>
      <c r="V14" s="32"/>
      <c r="X14">
        <v>8</v>
      </c>
      <c r="AA14" s="3">
        <f>AA7+1</f>
        <v>2</v>
      </c>
      <c r="AB14" s="7"/>
      <c r="AC14" s="8"/>
      <c r="AD14" s="8"/>
      <c r="AE14" s="8"/>
      <c r="AF14" s="8"/>
      <c r="AG14" s="8"/>
      <c r="AH14" s="9"/>
      <c r="AI14" s="7"/>
      <c r="AJ14" s="8"/>
      <c r="AK14" s="8"/>
      <c r="AL14" s="8"/>
      <c r="AM14" s="8"/>
      <c r="AN14" s="8"/>
      <c r="AO14" s="9"/>
      <c r="AP14" s="7"/>
      <c r="AQ14" s="8"/>
      <c r="AR14" s="8"/>
      <c r="AS14" s="8"/>
      <c r="AT14" s="8"/>
      <c r="AU14" s="8"/>
      <c r="AV14" s="9"/>
    </row>
    <row r="15" spans="1:48">
      <c r="A15" s="26" t="s">
        <v>8</v>
      </c>
      <c r="B15" s="27" t="s">
        <v>19</v>
      </c>
      <c r="C15" s="28">
        <v>1</v>
      </c>
      <c r="D15" s="28">
        <v>0</v>
      </c>
      <c r="E15" s="28">
        <v>0</v>
      </c>
      <c r="F15" s="28">
        <f>IF(B15="yes",($A$3*$C$3*4)+$E$3+($G$3*C15)+($I$3*D15),0)+F12</f>
        <v>1634</v>
      </c>
      <c r="G15" s="28">
        <f>(E15*$K$3)+G12</f>
        <v>900</v>
      </c>
      <c r="H15" s="29">
        <f>F15/(G15+$M$3)</f>
        <v>1.3252230332522303</v>
      </c>
      <c r="I15" s="27" t="s">
        <v>19</v>
      </c>
      <c r="J15" s="28">
        <v>1</v>
      </c>
      <c r="K15" s="28">
        <v>0</v>
      </c>
      <c r="L15" s="28">
        <v>0</v>
      </c>
      <c r="M15" s="28">
        <f>IF(I15="yes",($A$3*$C$3*4)+$E$3+($G$3*J15)+($I$3*K15),0)+M12</f>
        <v>608</v>
      </c>
      <c r="N15" s="28">
        <f>(L15*$K$3)+N12</f>
        <v>0</v>
      </c>
      <c r="O15" s="29">
        <f>M15/(N15+$M$3)</f>
        <v>1.8258258258258258</v>
      </c>
      <c r="P15" s="27" t="s">
        <v>20</v>
      </c>
      <c r="Q15" s="28">
        <v>0</v>
      </c>
      <c r="R15" s="28">
        <v>0</v>
      </c>
      <c r="S15" s="28">
        <v>0</v>
      </c>
      <c r="T15" s="28">
        <f>IF(P15="yes",($A$3*$C$3*4)+$E$3+($G$3*Q15)+($I$3*R15),0)+T12</f>
        <v>0</v>
      </c>
      <c r="U15" s="28">
        <f>(S15*$K$3)+U12</f>
        <v>0</v>
      </c>
      <c r="V15" s="33">
        <f>T15/(U15+$M$3)</f>
        <v>0</v>
      </c>
      <c r="X15">
        <v>9</v>
      </c>
      <c r="AA15" s="26" t="s">
        <v>8</v>
      </c>
      <c r="AB15" s="27" t="s">
        <v>19</v>
      </c>
      <c r="AC15" s="28">
        <v>1</v>
      </c>
      <c r="AD15" s="28">
        <v>0</v>
      </c>
      <c r="AE15" s="28">
        <v>0</v>
      </c>
      <c r="AF15" s="28">
        <f>IF(AB15="yes",($AA$3*$AC$3*4)+$AE$3+($AG$3*AC15)+($AI$3*AD15),0)+AF12</f>
        <v>2680</v>
      </c>
      <c r="AG15" s="28">
        <f>(AE15*$AK$3)+AG12</f>
        <v>900</v>
      </c>
      <c r="AH15" s="29">
        <f>AF15/(AG15+$AM$3)</f>
        <v>2.1735604217356044</v>
      </c>
      <c r="AI15" s="27" t="s">
        <v>19</v>
      </c>
      <c r="AJ15" s="28">
        <v>1</v>
      </c>
      <c r="AK15" s="28">
        <v>0</v>
      </c>
      <c r="AL15" s="28">
        <v>0</v>
      </c>
      <c r="AM15" s="28">
        <f>IF(AI15="yes",($AA$3*$AC$3*4)+$AE$3+($AG$3*AJ15)+($AI$3*AK15),0)+AM12</f>
        <v>1420</v>
      </c>
      <c r="AN15" s="28">
        <f>(AL15*$AK$3)+AN12</f>
        <v>0</v>
      </c>
      <c r="AO15" s="29">
        <f>AM15/(AN15+$AM$3)</f>
        <v>4.2642642642642645</v>
      </c>
      <c r="AP15" s="27" t="s">
        <v>20</v>
      </c>
      <c r="AQ15" s="28">
        <v>0</v>
      </c>
      <c r="AR15" s="28">
        <v>0</v>
      </c>
      <c r="AS15" s="28">
        <v>0</v>
      </c>
      <c r="AT15" s="28">
        <f>IF(AP15="yes",($AA$3*$AC$3*4)+$AE$3+($AG$3*AQ15)+($AI$3*AR15),0)+AT12</f>
        <v>0</v>
      </c>
      <c r="AU15" s="28">
        <f>(AS15*$AK$3)+AU12</f>
        <v>0</v>
      </c>
      <c r="AV15" s="29">
        <f>AT15/(AU15+$AM$3)</f>
        <v>0</v>
      </c>
    </row>
    <row r="16" spans="1:48">
      <c r="A16" s="26" t="s">
        <v>9</v>
      </c>
      <c r="B16" s="27" t="s">
        <v>19</v>
      </c>
      <c r="C16" s="28">
        <v>1</v>
      </c>
      <c r="D16" s="28">
        <v>1</v>
      </c>
      <c r="E16" s="28">
        <v>0</v>
      </c>
      <c r="F16" s="28">
        <f>IF(B16="yes",($A$3*$C$3*4)+$E$3+($G$3*C16)+($I$3*D16),0)+F15</f>
        <v>1954</v>
      </c>
      <c r="G16" s="28">
        <f>(E16*$K$3)+G15</f>
        <v>900</v>
      </c>
      <c r="H16" s="29">
        <f>F16/(G16+$M$3)</f>
        <v>1.5847526358475263</v>
      </c>
      <c r="I16" s="27" t="s">
        <v>20</v>
      </c>
      <c r="J16" s="28">
        <v>1</v>
      </c>
      <c r="K16" s="28">
        <v>0</v>
      </c>
      <c r="L16" s="28">
        <v>0</v>
      </c>
      <c r="M16" s="28">
        <f>IF(I16="yes",($A$3*$C$3*4)+$E$3+($G$3*J16)+($I$3*K16),0)+M15</f>
        <v>608</v>
      </c>
      <c r="N16" s="28">
        <f>(L16*$K$3)+N15</f>
        <v>0</v>
      </c>
      <c r="O16" s="29">
        <f>M16/(N16+$M$3)</f>
        <v>1.8258258258258258</v>
      </c>
      <c r="P16" s="27" t="s">
        <v>20</v>
      </c>
      <c r="Q16" s="28">
        <v>0</v>
      </c>
      <c r="R16" s="28">
        <v>0</v>
      </c>
      <c r="S16" s="28">
        <v>0</v>
      </c>
      <c r="T16" s="28">
        <f>IF(P16="yes",($A$3*$C$3*4)+$E$3+($G$3*Q16)+($I$3*R16),0)+T15</f>
        <v>0</v>
      </c>
      <c r="U16" s="28">
        <f>(S16*$K$3)+U15</f>
        <v>0</v>
      </c>
      <c r="V16" s="33">
        <f>T16/(U16+$M$3)</f>
        <v>0</v>
      </c>
      <c r="X16">
        <v>10</v>
      </c>
      <c r="AA16" s="26" t="s">
        <v>9</v>
      </c>
      <c r="AB16" s="27" t="s">
        <v>19</v>
      </c>
      <c r="AC16" s="28">
        <v>1</v>
      </c>
      <c r="AD16" s="28">
        <v>1</v>
      </c>
      <c r="AE16" s="28">
        <v>0</v>
      </c>
      <c r="AF16" s="28">
        <f>IF(AB16="yes",($AA$3*$AC$3*4)+$AE$3+($AG$3*AC16)+($AI$3*AD16),0)+AF15</f>
        <v>3480</v>
      </c>
      <c r="AG16" s="28">
        <f>(AE16*$AK$3)+AG15</f>
        <v>900</v>
      </c>
      <c r="AH16" s="29">
        <f>AF16/(AG16+$AM$3)</f>
        <v>2.8223844282238444</v>
      </c>
      <c r="AI16" s="27" t="s">
        <v>20</v>
      </c>
      <c r="AJ16" s="28">
        <v>0</v>
      </c>
      <c r="AK16" s="28">
        <v>0</v>
      </c>
      <c r="AL16" s="28">
        <v>0</v>
      </c>
      <c r="AM16" s="28">
        <f>IF(AI16="yes",($AA$3*$AC$3*4)+$AE$3+($AG$3*AJ16)+($AI$3*AK16),0)+AM15</f>
        <v>1420</v>
      </c>
      <c r="AN16" s="28">
        <f>(AL16*$AK$3)+AN15</f>
        <v>0</v>
      </c>
      <c r="AO16" s="29">
        <f>AM16/(AN16+$AM$3)</f>
        <v>4.2642642642642645</v>
      </c>
      <c r="AP16" s="27" t="s">
        <v>20</v>
      </c>
      <c r="AQ16" s="28">
        <v>0</v>
      </c>
      <c r="AR16" s="28">
        <v>0</v>
      </c>
      <c r="AS16" s="28">
        <v>0</v>
      </c>
      <c r="AT16" s="28">
        <f>IF(AP16="yes",($AA$3*$AC$3*4)+$AE$3+($AG$3*AQ16)+($AI$3*AR16),0)+AT15</f>
        <v>0</v>
      </c>
      <c r="AU16" s="28">
        <f>(AS16*$AK$3)+AU15</f>
        <v>0</v>
      </c>
      <c r="AV16" s="29">
        <f>AT16/(AU16+$AM$3)</f>
        <v>0</v>
      </c>
    </row>
    <row r="17" spans="1:48">
      <c r="A17" s="26" t="s">
        <v>10</v>
      </c>
      <c r="B17" s="27" t="s">
        <v>19</v>
      </c>
      <c r="C17" s="28">
        <v>6</v>
      </c>
      <c r="D17" s="28">
        <v>0</v>
      </c>
      <c r="E17" s="28">
        <v>0</v>
      </c>
      <c r="F17" s="28">
        <f>IF(B17="yes",($A$3*$C$3*4)+$E$3+($G$3*C17)+($I$3*D17),0)+F16</f>
        <v>2774</v>
      </c>
      <c r="G17" s="28">
        <f>(E17*$K$3)+G16</f>
        <v>900</v>
      </c>
      <c r="H17" s="29">
        <f>F17/(G17+$M$3)</f>
        <v>2.2497972424979724</v>
      </c>
      <c r="I17" s="27" t="s">
        <v>20</v>
      </c>
      <c r="J17" s="28">
        <v>6</v>
      </c>
      <c r="K17" s="28">
        <v>0</v>
      </c>
      <c r="L17" s="28">
        <v>0</v>
      </c>
      <c r="M17" s="28">
        <f>IF(I17="yes",($A$3*$C$3*4)+$E$3+($G$3*J17)+($I$3*K17),0)+M16</f>
        <v>608</v>
      </c>
      <c r="N17" s="28">
        <f>(L17*$K$3)+N16</f>
        <v>0</v>
      </c>
      <c r="O17" s="29">
        <f>M17/(N17+$M$3)</f>
        <v>1.8258258258258258</v>
      </c>
      <c r="P17" s="27" t="s">
        <v>20</v>
      </c>
      <c r="Q17" s="28">
        <v>0</v>
      </c>
      <c r="R17" s="28">
        <v>0</v>
      </c>
      <c r="S17" s="28">
        <v>0</v>
      </c>
      <c r="T17" s="28">
        <f>IF(P17="yes",($A$3*$C$3*4)+$E$3+($G$3*Q17)+($I$3*R17),0)+T16</f>
        <v>0</v>
      </c>
      <c r="U17" s="28">
        <f>(S17*$K$3)+U16</f>
        <v>0</v>
      </c>
      <c r="V17" s="33">
        <f>T17/(U17+$M$3)</f>
        <v>0</v>
      </c>
      <c r="AA17" s="26" t="s">
        <v>10</v>
      </c>
      <c r="AB17" s="27" t="s">
        <v>19</v>
      </c>
      <c r="AC17" s="28">
        <v>6</v>
      </c>
      <c r="AD17" s="28">
        <v>0</v>
      </c>
      <c r="AE17" s="28">
        <v>0</v>
      </c>
      <c r="AF17" s="28">
        <f>IF(AB17="yes",($AA$3*$AC$3*4)+$AE$3+($AG$3*AC17)+($AI$3*AD17),0)+AF16</f>
        <v>4180</v>
      </c>
      <c r="AG17" s="28">
        <f>(AE17*$AK$3)+AG16</f>
        <v>900</v>
      </c>
      <c r="AH17" s="29">
        <f>AF17/(AG17+$AM$3)</f>
        <v>3.3901054339010543</v>
      </c>
      <c r="AI17" s="27" t="s">
        <v>20</v>
      </c>
      <c r="AJ17" s="28">
        <v>0</v>
      </c>
      <c r="AK17" s="28">
        <v>0</v>
      </c>
      <c r="AL17" s="28">
        <v>0</v>
      </c>
      <c r="AM17" s="28">
        <f>IF(AI17="yes",($AA$3*$AC$3*4)+$AE$3+($AG$3*AJ17)+($AI$3*AK17),0)+AM16</f>
        <v>1420</v>
      </c>
      <c r="AN17" s="28">
        <f>(AL17*$AK$3)+AN16</f>
        <v>0</v>
      </c>
      <c r="AO17" s="29">
        <f>AM17/(AN17+$AM$3)</f>
        <v>4.2642642642642645</v>
      </c>
      <c r="AP17" s="27" t="s">
        <v>20</v>
      </c>
      <c r="AQ17" s="28">
        <v>0</v>
      </c>
      <c r="AR17" s="28">
        <v>0</v>
      </c>
      <c r="AS17" s="28">
        <v>0</v>
      </c>
      <c r="AT17" s="28">
        <f>IF(AP17="yes",($AA$3*$AC$3*4)+$AE$3+($AG$3*AQ17)+($AI$3*AR17),0)+AT16</f>
        <v>0</v>
      </c>
      <c r="AU17" s="28">
        <f>(AS17*$AK$3)+AU16</f>
        <v>0</v>
      </c>
      <c r="AV17" s="29">
        <f>AT17/(AU17+$AM$3)</f>
        <v>0</v>
      </c>
    </row>
    <row r="18" spans="1:48">
      <c r="A18" s="3"/>
      <c r="B18" s="7"/>
      <c r="C18" s="8"/>
      <c r="D18" s="8"/>
      <c r="E18" s="8"/>
      <c r="F18" s="8"/>
      <c r="G18" s="8"/>
      <c r="H18" s="9"/>
      <c r="I18" s="7"/>
      <c r="J18" s="8"/>
      <c r="K18" s="8"/>
      <c r="L18" s="8"/>
      <c r="M18" s="8"/>
      <c r="N18" s="8"/>
      <c r="O18" s="9"/>
      <c r="P18" s="7"/>
      <c r="Q18" s="8"/>
      <c r="R18" s="8"/>
      <c r="S18" s="8"/>
      <c r="T18" s="8"/>
      <c r="U18" s="8"/>
      <c r="V18" s="32"/>
      <c r="AA18" s="3"/>
      <c r="AB18" s="7"/>
      <c r="AC18" s="8"/>
      <c r="AD18" s="8"/>
      <c r="AE18" s="8"/>
      <c r="AF18" s="8"/>
      <c r="AG18" s="8"/>
      <c r="AH18" s="9"/>
      <c r="AI18" s="7"/>
      <c r="AJ18" s="8"/>
      <c r="AK18" s="8"/>
      <c r="AL18" s="8"/>
      <c r="AM18" s="8"/>
      <c r="AN18" s="8"/>
      <c r="AO18" s="9"/>
      <c r="AP18" s="7"/>
      <c r="AQ18" s="8"/>
      <c r="AR18" s="8"/>
      <c r="AS18" s="8"/>
      <c r="AT18" s="8"/>
      <c r="AU18" s="8"/>
      <c r="AV18" s="9"/>
    </row>
    <row r="19" spans="1:48">
      <c r="A19" s="26" t="s">
        <v>22</v>
      </c>
      <c r="B19" s="27"/>
      <c r="C19" s="28"/>
      <c r="D19" s="28"/>
      <c r="E19" s="28"/>
      <c r="F19" s="28">
        <f>F17-(F17*$O$3)</f>
        <v>2496.6</v>
      </c>
      <c r="G19" s="28">
        <f>G17-(G17*$O$3)</f>
        <v>810</v>
      </c>
      <c r="H19" s="29">
        <f>F19/(G19+$M$3)</f>
        <v>2.1842519685039368</v>
      </c>
      <c r="I19" s="27"/>
      <c r="J19" s="28"/>
      <c r="K19" s="28"/>
      <c r="L19" s="28"/>
      <c r="M19" s="28">
        <f>M17-(M17*$O$3)</f>
        <v>547.20000000000005</v>
      </c>
      <c r="N19" s="28">
        <f>N17-(N17*$O$3)</f>
        <v>0</v>
      </c>
      <c r="O19" s="29">
        <f>M19/(N19+$M$3)</f>
        <v>1.6432432432432433</v>
      </c>
      <c r="P19" s="27"/>
      <c r="Q19" s="28"/>
      <c r="R19" s="28"/>
      <c r="S19" s="28"/>
      <c r="T19" s="28">
        <f>T17-(T17*$O$3)</f>
        <v>0</v>
      </c>
      <c r="U19" s="28">
        <f>U17-(U17*$O$3)</f>
        <v>0</v>
      </c>
      <c r="V19" s="33">
        <f>T19/(U19+$M$3)</f>
        <v>0</v>
      </c>
      <c r="AA19" s="26" t="s">
        <v>22</v>
      </c>
      <c r="AB19" s="27"/>
      <c r="AC19" s="28"/>
      <c r="AD19" s="28"/>
      <c r="AE19" s="28"/>
      <c r="AF19" s="28">
        <f>AF17-(AF17*$AO$3)</f>
        <v>3762</v>
      </c>
      <c r="AG19" s="28">
        <f>AG17-(AG17*$AO$3)</f>
        <v>810</v>
      </c>
      <c r="AH19" s="29">
        <f>AF19/(AG19+$AM$3)</f>
        <v>3.2913385826771653</v>
      </c>
      <c r="AI19" s="27"/>
      <c r="AJ19" s="28"/>
      <c r="AK19" s="28"/>
      <c r="AL19" s="28"/>
      <c r="AM19" s="28">
        <f>AM17-(AM17*$AO$3)</f>
        <v>1278</v>
      </c>
      <c r="AN19" s="28">
        <f>AN17-(AN17*$AO$3)</f>
        <v>0</v>
      </c>
      <c r="AO19" s="29">
        <f>AM19/(AN19+$AM$3)</f>
        <v>3.8378378378378377</v>
      </c>
      <c r="AP19" s="27"/>
      <c r="AQ19" s="28"/>
      <c r="AR19" s="28"/>
      <c r="AS19" s="28"/>
      <c r="AT19" s="28">
        <f>AT17-(AT17*$AO$3)</f>
        <v>0</v>
      </c>
      <c r="AU19" s="28">
        <f>AU17-(AU17*$AO$3)</f>
        <v>0</v>
      </c>
      <c r="AV19" s="29">
        <f>AT19/(AU19+$AM$3)</f>
        <v>0</v>
      </c>
    </row>
    <row r="20" spans="1:48" ht="15.75" thickBot="1">
      <c r="A20" s="10"/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  <c r="M20" s="12"/>
      <c r="N20" s="12"/>
      <c r="O20" s="13"/>
      <c r="P20" s="11"/>
      <c r="Q20" s="12"/>
      <c r="R20" s="12"/>
      <c r="S20" s="12"/>
      <c r="T20" s="12"/>
      <c r="U20" s="12"/>
      <c r="V20" s="34"/>
      <c r="AA20" s="10"/>
      <c r="AB20" s="11"/>
      <c r="AC20" s="12"/>
      <c r="AD20" s="12"/>
      <c r="AE20" s="12"/>
      <c r="AF20" s="12"/>
      <c r="AG20" s="12"/>
      <c r="AH20" s="13"/>
      <c r="AI20" s="11"/>
      <c r="AJ20" s="12"/>
      <c r="AK20" s="12"/>
      <c r="AL20" s="12"/>
      <c r="AM20" s="12"/>
      <c r="AN20" s="12"/>
      <c r="AO20" s="13"/>
      <c r="AP20" s="11"/>
      <c r="AQ20" s="12"/>
      <c r="AR20" s="12"/>
      <c r="AS20" s="12"/>
      <c r="AT20" s="12"/>
      <c r="AU20" s="12"/>
      <c r="AV20" s="13"/>
    </row>
    <row r="21" spans="1:48" ht="15.75" thickTop="1">
      <c r="A21" s="3">
        <f>A14+1</f>
        <v>3</v>
      </c>
      <c r="B21" s="7"/>
      <c r="C21" s="8"/>
      <c r="D21" s="8"/>
      <c r="E21" s="8"/>
      <c r="F21" s="8"/>
      <c r="G21" s="8"/>
      <c r="H21" s="9"/>
      <c r="I21" s="7"/>
      <c r="J21" s="8"/>
      <c r="K21" s="8"/>
      <c r="L21" s="8"/>
      <c r="M21" s="8"/>
      <c r="N21" s="8"/>
      <c r="O21" s="9"/>
      <c r="P21" s="7"/>
      <c r="Q21" s="8"/>
      <c r="R21" s="8"/>
      <c r="S21" s="8"/>
      <c r="T21" s="8"/>
      <c r="U21" s="8"/>
      <c r="V21" s="32"/>
      <c r="AA21" s="3">
        <f>AA14+1</f>
        <v>3</v>
      </c>
      <c r="AB21" s="7"/>
      <c r="AC21" s="8"/>
      <c r="AD21" s="8"/>
      <c r="AE21" s="8"/>
      <c r="AF21" s="8"/>
      <c r="AG21" s="8"/>
      <c r="AH21" s="9"/>
      <c r="AI21" s="7"/>
      <c r="AJ21" s="8"/>
      <c r="AK21" s="8"/>
      <c r="AL21" s="8"/>
      <c r="AM21" s="8"/>
      <c r="AN21" s="8"/>
      <c r="AO21" s="9"/>
      <c r="AP21" s="7"/>
      <c r="AQ21" s="8"/>
      <c r="AR21" s="8"/>
      <c r="AS21" s="8"/>
      <c r="AT21" s="8"/>
      <c r="AU21" s="8"/>
      <c r="AV21" s="9"/>
    </row>
    <row r="22" spans="1:48">
      <c r="A22" s="26" t="s">
        <v>8</v>
      </c>
      <c r="B22" s="27" t="s">
        <v>19</v>
      </c>
      <c r="C22" s="28">
        <v>1</v>
      </c>
      <c r="D22" s="28">
        <v>0</v>
      </c>
      <c r="E22" s="28">
        <v>0</v>
      </c>
      <c r="F22" s="28">
        <f>IF(B22="yes",($A$3*$C$3*4)+$E$3+($G$3*C22)+($I$3*D22),0)+F19</f>
        <v>2816.6</v>
      </c>
      <c r="G22" s="28">
        <f>(E22*$K$3)+G19</f>
        <v>810</v>
      </c>
      <c r="H22" s="29">
        <f>F22/(G22+$M$3)</f>
        <v>2.4642169728783903</v>
      </c>
      <c r="I22" s="27" t="s">
        <v>19</v>
      </c>
      <c r="J22" s="28">
        <v>0</v>
      </c>
      <c r="K22" s="28">
        <v>0</v>
      </c>
      <c r="L22" s="28">
        <v>0</v>
      </c>
      <c r="M22" s="28">
        <f>IF(I22="yes",($A$3*$C$3*4)+$E$3+($G$3*J22)+($I$3*K22),0)+M19</f>
        <v>767.2</v>
      </c>
      <c r="N22" s="28">
        <f>(L22*$K$3)+N19</f>
        <v>0</v>
      </c>
      <c r="O22" s="29">
        <f>M22/(N22+$M$3)</f>
        <v>2.3039039039039042</v>
      </c>
      <c r="P22" s="27" t="s">
        <v>19</v>
      </c>
      <c r="Q22" s="28">
        <v>0</v>
      </c>
      <c r="R22" s="28">
        <v>0</v>
      </c>
      <c r="S22" s="28">
        <v>0</v>
      </c>
      <c r="T22" s="28">
        <f>IF(P22="yes",($A$3*$C$3*4)+$E$3+($G$3*Q22)+($I$3*R22),0)+T19</f>
        <v>220</v>
      </c>
      <c r="U22" s="28">
        <f>(S22*$K$3)+U19</f>
        <v>0</v>
      </c>
      <c r="V22" s="33">
        <f>T22/(U22+$M$3)</f>
        <v>0.66066066066066065</v>
      </c>
      <c r="AA22" s="26" t="s">
        <v>8</v>
      </c>
      <c r="AB22" s="27" t="s">
        <v>19</v>
      </c>
      <c r="AC22" s="28">
        <v>1</v>
      </c>
      <c r="AD22" s="28">
        <v>0</v>
      </c>
      <c r="AE22" s="28">
        <v>0</v>
      </c>
      <c r="AF22" s="28">
        <f>IF(AB22="yes",($AA$3*$AC$3*4)+$AE$3+($AG$3*AC22)+($AI$3*AD22),0)+AF19</f>
        <v>4462</v>
      </c>
      <c r="AG22" s="28">
        <f>(AE22*$AK$3)+AG19</f>
        <v>810</v>
      </c>
      <c r="AH22" s="29">
        <f>AF22/(AG22+$AM$3)</f>
        <v>3.9037620297462818</v>
      </c>
      <c r="AI22" s="27" t="s">
        <v>19</v>
      </c>
      <c r="AJ22" s="28">
        <v>0</v>
      </c>
      <c r="AK22" s="28">
        <v>0</v>
      </c>
      <c r="AL22" s="28">
        <v>0</v>
      </c>
      <c r="AM22" s="28">
        <f>IF(AI22="yes",($AA$3*$AC$3*4)+$AE$3+($AG$3*AJ22)+($AI$3*AK22),0)+AM19</f>
        <v>1978</v>
      </c>
      <c r="AN22" s="28">
        <f>(AL22*$AK$3)+AN19</f>
        <v>0</v>
      </c>
      <c r="AO22" s="29">
        <f>AM22/(AN22+$AM$3)</f>
        <v>5.93993993993994</v>
      </c>
      <c r="AP22" s="27" t="s">
        <v>19</v>
      </c>
      <c r="AQ22" s="28">
        <v>0</v>
      </c>
      <c r="AR22" s="28">
        <v>0</v>
      </c>
      <c r="AS22" s="28">
        <v>0</v>
      </c>
      <c r="AT22" s="28">
        <f>IF(AP22="yes",($AA$3*$AC$3*4)+$AE$3+($AG$3*AQ22)+($AI$3*AR22),0)+AT19</f>
        <v>700</v>
      </c>
      <c r="AU22" s="28">
        <f>(AS22*$AK$3)+AU19</f>
        <v>0</v>
      </c>
      <c r="AV22" s="29">
        <f>AT22/(AU22+$AM$3)</f>
        <v>2.1021021021021022</v>
      </c>
    </row>
    <row r="23" spans="1:48">
      <c r="A23" s="26" t="s">
        <v>9</v>
      </c>
      <c r="B23" s="27" t="s">
        <v>19</v>
      </c>
      <c r="C23" s="28">
        <v>1</v>
      </c>
      <c r="D23" s="28">
        <v>0</v>
      </c>
      <c r="E23" s="28">
        <v>0</v>
      </c>
      <c r="F23" s="28">
        <f>IF(B23="yes",($A$3*$C$3*4)+$E$3+($G$3*C23)+($I$3*D23),0)+F22</f>
        <v>3136.6</v>
      </c>
      <c r="G23" s="28">
        <f>(E23*$K$3)+G22</f>
        <v>810</v>
      </c>
      <c r="H23" s="29">
        <f>F23/(G23+$M$3)</f>
        <v>2.7441819772528433</v>
      </c>
      <c r="I23" s="27" t="s">
        <v>20</v>
      </c>
      <c r="J23" s="28">
        <v>0</v>
      </c>
      <c r="K23" s="28">
        <v>0</v>
      </c>
      <c r="L23" s="28">
        <v>0</v>
      </c>
      <c r="M23" s="28">
        <f>IF(I23="yes",($A$3*$C$3*4)+$E$3+($G$3*J23)+($I$3*K23),0)+M22</f>
        <v>767.2</v>
      </c>
      <c r="N23" s="28">
        <f>(L23*$K$3)+N22</f>
        <v>0</v>
      </c>
      <c r="O23" s="29">
        <f>M23/(N23+$M$3)</f>
        <v>2.3039039039039042</v>
      </c>
      <c r="P23" s="27" t="s">
        <v>19</v>
      </c>
      <c r="Q23" s="28">
        <v>0</v>
      </c>
      <c r="R23" s="28">
        <v>0</v>
      </c>
      <c r="S23" s="28">
        <v>0</v>
      </c>
      <c r="T23" s="28">
        <f>IF(P23="yes",($A$3*$C$3*4)+$E$3+($G$3*Q23)+($I$3*R23),0)+T22</f>
        <v>440</v>
      </c>
      <c r="U23" s="28">
        <f>(S23*$K$3)+U22</f>
        <v>0</v>
      </c>
      <c r="V23" s="33">
        <f>T23/(U23+$M$3)</f>
        <v>1.3213213213213213</v>
      </c>
      <c r="AA23" s="26" t="s">
        <v>9</v>
      </c>
      <c r="AB23" s="27" t="s">
        <v>19</v>
      </c>
      <c r="AC23" s="28">
        <v>1</v>
      </c>
      <c r="AD23" s="28">
        <v>0</v>
      </c>
      <c r="AE23" s="28">
        <v>0</v>
      </c>
      <c r="AF23" s="28">
        <f>IF(AB23="yes",($AA$3*$AC$3*4)+$AE$3+($AG$3*AC23)+($AI$3*AD23),0)+AF22</f>
        <v>5162</v>
      </c>
      <c r="AG23" s="28">
        <f>(AE23*$AK$3)+AG22</f>
        <v>810</v>
      </c>
      <c r="AH23" s="29">
        <f>AF23/(AG23+$AM$3)</f>
        <v>4.5161854768153979</v>
      </c>
      <c r="AI23" s="27" t="s">
        <v>20</v>
      </c>
      <c r="AJ23" s="28">
        <v>0</v>
      </c>
      <c r="AK23" s="28">
        <v>0</v>
      </c>
      <c r="AL23" s="28">
        <v>0</v>
      </c>
      <c r="AM23" s="28">
        <f>IF(AI23="yes",($AA$3*$AC$3*4)+$AE$3+($AG$3*AJ23)+($AI$3*AK23),0)+AM22</f>
        <v>1978</v>
      </c>
      <c r="AN23" s="28">
        <f>(AL23*$AK$3)+AN22</f>
        <v>0</v>
      </c>
      <c r="AO23" s="29">
        <f>AM23/(AN23+$AM$3)</f>
        <v>5.93993993993994</v>
      </c>
      <c r="AP23" s="27" t="s">
        <v>19</v>
      </c>
      <c r="AQ23" s="28">
        <v>0</v>
      </c>
      <c r="AR23" s="28">
        <v>0</v>
      </c>
      <c r="AS23" s="28">
        <v>0</v>
      </c>
      <c r="AT23" s="28">
        <f>IF(AP23="yes",($AA$3*$AC$3*4)+$AE$3+($AG$3*AQ23)+($AI$3*AR23),0)+AT22</f>
        <v>1400</v>
      </c>
      <c r="AU23" s="28">
        <f>(AS23*$AK$3)+AU22</f>
        <v>0</v>
      </c>
      <c r="AV23" s="29">
        <f>AT23/(AU23+$AM$3)</f>
        <v>4.2042042042042045</v>
      </c>
    </row>
    <row r="24" spans="1:48">
      <c r="A24" s="26" t="s">
        <v>10</v>
      </c>
      <c r="B24" s="27" t="s">
        <v>19</v>
      </c>
      <c r="C24" s="28">
        <v>6</v>
      </c>
      <c r="D24" s="28">
        <v>0</v>
      </c>
      <c r="E24" s="28">
        <v>0</v>
      </c>
      <c r="F24" s="28">
        <f>IF(B24="yes",($A$3*$C$3*4)+$E$3+($G$3*C24)+($I$3*D24),0)+F23</f>
        <v>3956.6</v>
      </c>
      <c r="G24" s="28">
        <f>(E24*$K$3)+G23</f>
        <v>810</v>
      </c>
      <c r="H24" s="29">
        <f>F24/(G24+$M$3)</f>
        <v>3.4615923009623795</v>
      </c>
      <c r="I24" s="27" t="s">
        <v>20</v>
      </c>
      <c r="J24" s="28">
        <v>0</v>
      </c>
      <c r="K24" s="28">
        <v>0</v>
      </c>
      <c r="L24" s="28">
        <v>0</v>
      </c>
      <c r="M24" s="28">
        <f>IF(I24="yes",($A$3*$C$3*4)+$E$3+($G$3*J24)+($I$3*K24),0)+M23</f>
        <v>767.2</v>
      </c>
      <c r="N24" s="28">
        <f>(L24*$K$3)+N23</f>
        <v>0</v>
      </c>
      <c r="O24" s="29">
        <f>M24/(N24+$M$3)</f>
        <v>2.3039039039039042</v>
      </c>
      <c r="P24" s="27" t="s">
        <v>19</v>
      </c>
      <c r="Q24" s="28">
        <v>0</v>
      </c>
      <c r="R24" s="28">
        <v>0</v>
      </c>
      <c r="S24" s="28">
        <v>0</v>
      </c>
      <c r="T24" s="28">
        <f>IF(P24="yes",($A$3*$C$3*4)+$E$3+($G$3*Q24)+($I$3*R24),0)+T23</f>
        <v>660</v>
      </c>
      <c r="U24" s="28">
        <f>(S24*$K$3)+U23</f>
        <v>0</v>
      </c>
      <c r="V24" s="33">
        <f>T24/(U24+$M$3)</f>
        <v>1.9819819819819819</v>
      </c>
      <c r="AA24" s="26" t="s">
        <v>10</v>
      </c>
      <c r="AB24" s="27" t="s">
        <v>19</v>
      </c>
      <c r="AC24" s="28">
        <v>6</v>
      </c>
      <c r="AD24" s="28">
        <v>0</v>
      </c>
      <c r="AE24" s="28">
        <v>0</v>
      </c>
      <c r="AF24" s="28">
        <f>IF(AB24="yes",($AA$3*$AC$3*4)+$AE$3+($AG$3*AC24)+($AI$3*AD24),0)+AF23</f>
        <v>5862</v>
      </c>
      <c r="AG24" s="28">
        <f>(AE24*$AK$3)+AG23</f>
        <v>810</v>
      </c>
      <c r="AH24" s="29">
        <f>AF24/(AG24+$AM$3)</f>
        <v>5.1286089238845145</v>
      </c>
      <c r="AI24" s="27" t="s">
        <v>20</v>
      </c>
      <c r="AJ24" s="28">
        <v>0</v>
      </c>
      <c r="AK24" s="28">
        <v>0</v>
      </c>
      <c r="AL24" s="28">
        <v>0</v>
      </c>
      <c r="AM24" s="28">
        <f>IF(AI24="yes",($AA$3*$AC$3*4)+$AE$3+($AG$3*AJ24)+($AI$3*AK24),0)+AM23</f>
        <v>1978</v>
      </c>
      <c r="AN24" s="28">
        <f>(AL24*$AK$3)+AN23</f>
        <v>0</v>
      </c>
      <c r="AO24" s="29">
        <f>AM24/(AN24+$AM$3)</f>
        <v>5.93993993993994</v>
      </c>
      <c r="AP24" s="27" t="s">
        <v>19</v>
      </c>
      <c r="AQ24" s="28">
        <v>0</v>
      </c>
      <c r="AR24" s="28">
        <v>0</v>
      </c>
      <c r="AS24" s="28">
        <v>0</v>
      </c>
      <c r="AT24" s="28">
        <f>IF(AP24="yes",($AA$3*$AC$3*4)+$AE$3+($AG$3*AQ24)+($AI$3*AR24),0)+AT23</f>
        <v>2100</v>
      </c>
      <c r="AU24" s="28">
        <f>(AS24*$AK$3)+AU23</f>
        <v>0</v>
      </c>
      <c r="AV24" s="29">
        <f>AT24/(AU24+$AM$3)</f>
        <v>6.3063063063063067</v>
      </c>
    </row>
    <row r="25" spans="1:48">
      <c r="A25" s="3"/>
      <c r="B25" s="7"/>
      <c r="C25" s="8"/>
      <c r="D25" s="8"/>
      <c r="E25" s="8"/>
      <c r="F25" s="8"/>
      <c r="G25" s="8"/>
      <c r="H25" s="9"/>
      <c r="I25" s="7"/>
      <c r="J25" s="8"/>
      <c r="K25" s="8"/>
      <c r="L25" s="8"/>
      <c r="M25" s="8"/>
      <c r="N25" s="8"/>
      <c r="O25" s="9"/>
      <c r="P25" s="7"/>
      <c r="Q25" s="8"/>
      <c r="R25" s="8"/>
      <c r="S25" s="8"/>
      <c r="T25" s="8"/>
      <c r="U25" s="8"/>
      <c r="V25" s="32"/>
      <c r="AA25" s="3"/>
      <c r="AB25" s="7"/>
      <c r="AC25" s="8"/>
      <c r="AD25" s="8"/>
      <c r="AE25" s="8"/>
      <c r="AF25" s="8"/>
      <c r="AG25" s="8"/>
      <c r="AH25" s="9"/>
      <c r="AI25" s="7"/>
      <c r="AJ25" s="8"/>
      <c r="AK25" s="8"/>
      <c r="AL25" s="8"/>
      <c r="AM25" s="8"/>
      <c r="AN25" s="8"/>
      <c r="AO25" s="9"/>
      <c r="AP25" s="7"/>
      <c r="AQ25" s="8"/>
      <c r="AR25" s="8"/>
      <c r="AS25" s="8"/>
      <c r="AT25" s="8"/>
      <c r="AU25" s="8"/>
      <c r="AV25" s="9"/>
    </row>
    <row r="26" spans="1:48">
      <c r="A26" s="26" t="s">
        <v>22</v>
      </c>
      <c r="B26" s="27"/>
      <c r="C26" s="28"/>
      <c r="D26" s="28"/>
      <c r="E26" s="28"/>
      <c r="F26" s="28">
        <f>F24-(F24*$O$3)</f>
        <v>3560.94</v>
      </c>
      <c r="G26" s="28">
        <f>G24-(G24*$O$3)</f>
        <v>729</v>
      </c>
      <c r="H26" s="29">
        <f>F26/(G26+$M$3)</f>
        <v>3.3530508474576273</v>
      </c>
      <c r="I26" s="27"/>
      <c r="J26" s="28"/>
      <c r="K26" s="28"/>
      <c r="L26" s="28"/>
      <c r="M26" s="28">
        <f>M24-(M24*$O$3)</f>
        <v>690.48</v>
      </c>
      <c r="N26" s="28">
        <f>N24-(N24*$O$3)</f>
        <v>0</v>
      </c>
      <c r="O26" s="29">
        <f>M26/(N26+$M$3)</f>
        <v>2.0735135135135137</v>
      </c>
      <c r="P26" s="27"/>
      <c r="Q26" s="28"/>
      <c r="R26" s="28"/>
      <c r="S26" s="28"/>
      <c r="T26" s="28">
        <f>T24-(T24*$O$3)</f>
        <v>594</v>
      </c>
      <c r="U26" s="28">
        <f>U24-(U24*$O$3)</f>
        <v>0</v>
      </c>
      <c r="V26" s="33">
        <f>T26/(U26+$M$3)</f>
        <v>1.7837837837837838</v>
      </c>
      <c r="AA26" s="26" t="s">
        <v>22</v>
      </c>
      <c r="AB26" s="27"/>
      <c r="AC26" s="28"/>
      <c r="AD26" s="28"/>
      <c r="AE26" s="28"/>
      <c r="AF26" s="28">
        <f>AF24-(AF24*$AO$3)</f>
        <v>5275.8</v>
      </c>
      <c r="AG26" s="28">
        <f>AG24-(AG24*$AO$3)</f>
        <v>729</v>
      </c>
      <c r="AH26" s="29">
        <f>AF26/(AG26+$AM$3)</f>
        <v>4.9677966101694917</v>
      </c>
      <c r="AI26" s="27"/>
      <c r="AJ26" s="28"/>
      <c r="AK26" s="28"/>
      <c r="AL26" s="28"/>
      <c r="AM26" s="28">
        <f>AM24-(AM24*$AO$3)</f>
        <v>1780.2</v>
      </c>
      <c r="AN26" s="28">
        <f>AN24-(AN24*$AO$3)</f>
        <v>0</v>
      </c>
      <c r="AO26" s="29">
        <f>AM26/(AN26+$AM$3)</f>
        <v>5.345945945945946</v>
      </c>
      <c r="AP26" s="27"/>
      <c r="AQ26" s="28"/>
      <c r="AR26" s="28"/>
      <c r="AS26" s="28"/>
      <c r="AT26" s="28">
        <f>AT24-(AT24*$AO$3)</f>
        <v>1890</v>
      </c>
      <c r="AU26" s="28">
        <f>AU24-(AU24*$AO$3)</f>
        <v>0</v>
      </c>
      <c r="AV26" s="29">
        <f>AT26/(AU26+$AM$3)</f>
        <v>5.6756756756756754</v>
      </c>
    </row>
    <row r="27" spans="1:48" ht="15.75" thickBot="1">
      <c r="A27" s="10"/>
      <c r="B27" s="11"/>
      <c r="C27" s="12"/>
      <c r="D27" s="12"/>
      <c r="E27" s="12"/>
      <c r="F27" s="12"/>
      <c r="G27" s="12"/>
      <c r="H27" s="13"/>
      <c r="I27" s="11"/>
      <c r="J27" s="12"/>
      <c r="K27" s="12"/>
      <c r="L27" s="12"/>
      <c r="M27" s="12"/>
      <c r="N27" s="12"/>
      <c r="O27" s="13"/>
      <c r="P27" s="11"/>
      <c r="Q27" s="12"/>
      <c r="R27" s="12"/>
      <c r="S27" s="12"/>
      <c r="T27" s="12"/>
      <c r="U27" s="12"/>
      <c r="V27" s="34"/>
      <c r="AA27" s="10"/>
      <c r="AB27" s="11"/>
      <c r="AC27" s="12"/>
      <c r="AD27" s="12"/>
      <c r="AE27" s="12"/>
      <c r="AF27" s="12"/>
      <c r="AG27" s="12"/>
      <c r="AH27" s="13"/>
      <c r="AI27" s="11"/>
      <c r="AJ27" s="12"/>
      <c r="AK27" s="12"/>
      <c r="AL27" s="12"/>
      <c r="AM27" s="12"/>
      <c r="AN27" s="12"/>
      <c r="AO27" s="13"/>
      <c r="AP27" s="11"/>
      <c r="AQ27" s="12"/>
      <c r="AR27" s="12"/>
      <c r="AS27" s="12"/>
      <c r="AT27" s="12"/>
      <c r="AU27" s="12"/>
      <c r="AV27" s="13"/>
    </row>
    <row r="28" spans="1:48" ht="15.75" thickTop="1">
      <c r="A28" s="3">
        <f>A21+1</f>
        <v>4</v>
      </c>
      <c r="B28" s="7"/>
      <c r="C28" s="8"/>
      <c r="D28" s="8"/>
      <c r="E28" s="8"/>
      <c r="F28" s="8"/>
      <c r="G28" s="8"/>
      <c r="H28" s="9"/>
      <c r="I28" s="7"/>
      <c r="J28" s="8"/>
      <c r="K28" s="8"/>
      <c r="L28" s="8"/>
      <c r="M28" s="8"/>
      <c r="N28" s="8"/>
      <c r="O28" s="9"/>
      <c r="P28" s="7"/>
      <c r="Q28" s="8"/>
      <c r="R28" s="8"/>
      <c r="S28" s="8"/>
      <c r="T28" s="8"/>
      <c r="U28" s="8"/>
      <c r="V28" s="32"/>
      <c r="AA28" s="3">
        <f>AA21+1</f>
        <v>4</v>
      </c>
      <c r="AB28" s="7"/>
      <c r="AC28" s="8"/>
      <c r="AD28" s="8"/>
      <c r="AE28" s="8"/>
      <c r="AF28" s="8"/>
      <c r="AG28" s="8"/>
      <c r="AH28" s="9"/>
      <c r="AI28" s="7"/>
      <c r="AJ28" s="8"/>
      <c r="AK28" s="8"/>
      <c r="AL28" s="8"/>
      <c r="AM28" s="8"/>
      <c r="AN28" s="8"/>
      <c r="AO28" s="9"/>
      <c r="AP28" s="7"/>
      <c r="AQ28" s="8"/>
      <c r="AR28" s="8"/>
      <c r="AS28" s="8"/>
      <c r="AT28" s="8"/>
      <c r="AU28" s="8"/>
      <c r="AV28" s="9"/>
    </row>
    <row r="29" spans="1:48">
      <c r="A29" s="26" t="s">
        <v>8</v>
      </c>
      <c r="B29" s="27" t="s">
        <v>19</v>
      </c>
      <c r="C29" s="28">
        <v>1</v>
      </c>
      <c r="D29" s="28">
        <v>0</v>
      </c>
      <c r="E29" s="28">
        <v>0</v>
      </c>
      <c r="F29" s="28">
        <f>IF(B29="yes",($A$3*$C$3*4)+$E$3+($G$3*C29)+($I$3*D29),0)+F26</f>
        <v>3880.94</v>
      </c>
      <c r="G29" s="28">
        <f>(E29*$K$3)+G26</f>
        <v>729</v>
      </c>
      <c r="H29" s="29">
        <f>F29/(G29+$M$3)</f>
        <v>3.6543691148775896</v>
      </c>
      <c r="I29" s="27" t="s">
        <v>19</v>
      </c>
      <c r="J29" s="28">
        <v>0</v>
      </c>
      <c r="K29" s="28">
        <v>0</v>
      </c>
      <c r="L29" s="28">
        <v>0</v>
      </c>
      <c r="M29" s="28">
        <f>IF(I29="yes",($A$3*$C$3*4)+$E$3+($G$3*J29)+($I$3*K29),0)+M26</f>
        <v>910.48</v>
      </c>
      <c r="N29" s="28">
        <f>(L29*$K$3)+N26</f>
        <v>0</v>
      </c>
      <c r="O29" s="29">
        <f>M29/(N29+$M$3)</f>
        <v>2.7341741741741741</v>
      </c>
      <c r="P29" s="27" t="s">
        <v>19</v>
      </c>
      <c r="Q29" s="28">
        <v>0</v>
      </c>
      <c r="R29" s="28">
        <v>0</v>
      </c>
      <c r="S29" s="28">
        <v>0</v>
      </c>
      <c r="T29" s="28">
        <f>IF(P29="yes",($A$3*$C$3*4)+$E$3+($G$3*Q29)+($I$3*R29),0)+T26</f>
        <v>814</v>
      </c>
      <c r="U29" s="28">
        <f>(S29*$K$3)+U26</f>
        <v>0</v>
      </c>
      <c r="V29" s="33">
        <f>T29/(U29+$M$3)</f>
        <v>2.4444444444444446</v>
      </c>
      <c r="AA29" s="26" t="s">
        <v>8</v>
      </c>
      <c r="AB29" s="27" t="s">
        <v>19</v>
      </c>
      <c r="AC29" s="28">
        <v>1</v>
      </c>
      <c r="AD29" s="28">
        <v>0</v>
      </c>
      <c r="AE29" s="28">
        <v>0</v>
      </c>
      <c r="AF29" s="28">
        <f>IF(AB29="yes",($AA$3*$AC$3*4)+$AE$3+($AG$3*AC29)+($AI$3*AD29),0)+AF26</f>
        <v>5975.8</v>
      </c>
      <c r="AG29" s="28">
        <f>(AE29*$AK$3)+AG26</f>
        <v>729</v>
      </c>
      <c r="AH29" s="29">
        <f>AF29/(AG29+$AM$3)</f>
        <v>5.6269303201506595</v>
      </c>
      <c r="AI29" s="27" t="s">
        <v>19</v>
      </c>
      <c r="AJ29" s="28">
        <v>0</v>
      </c>
      <c r="AK29" s="28">
        <v>0</v>
      </c>
      <c r="AL29" s="28">
        <v>0</v>
      </c>
      <c r="AM29" s="28">
        <f>IF(AI29="yes",($AA$3*$AC$3*4)+$AE$3+($AG$3*AJ29)+($AI$3*AK29),0)+AM26</f>
        <v>2480.1999999999998</v>
      </c>
      <c r="AN29" s="28">
        <f>(AL29*$AK$3)+AN26</f>
        <v>0</v>
      </c>
      <c r="AO29" s="29">
        <f>AM29/(AN29+$AM$3)</f>
        <v>7.4480480480480473</v>
      </c>
      <c r="AP29" s="27" t="s">
        <v>19</v>
      </c>
      <c r="AQ29" s="28">
        <v>0</v>
      </c>
      <c r="AR29" s="28">
        <v>0</v>
      </c>
      <c r="AS29" s="28">
        <v>0</v>
      </c>
      <c r="AT29" s="28">
        <f>IF(AP29="yes",($AA$3*$AC$3*4)+$AE$3+($AG$3*AQ29)+($AI$3*AR29),0)+AT26</f>
        <v>2590</v>
      </c>
      <c r="AU29" s="28">
        <f>(AS29*$AK$3)+AU26</f>
        <v>0</v>
      </c>
      <c r="AV29" s="29">
        <f>AT29/(AU29+$AM$3)</f>
        <v>7.7777777777777777</v>
      </c>
    </row>
    <row r="30" spans="1:48">
      <c r="A30" s="26" t="s">
        <v>9</v>
      </c>
      <c r="B30" s="27" t="s">
        <v>19</v>
      </c>
      <c r="C30" s="28">
        <v>1</v>
      </c>
      <c r="D30" s="28">
        <v>0</v>
      </c>
      <c r="E30" s="28">
        <v>0</v>
      </c>
      <c r="F30" s="28">
        <f>IF(B30="yes",($A$3*$C$3*4)+$E$3+($G$3*C30)+($I$3*D30),0)+F29</f>
        <v>4200.9400000000005</v>
      </c>
      <c r="G30" s="28">
        <f>(E30*$K$3)+G29</f>
        <v>729</v>
      </c>
      <c r="H30" s="29">
        <f>F30/(G30+$M$3)</f>
        <v>3.9556873822975525</v>
      </c>
      <c r="I30" s="27" t="s">
        <v>20</v>
      </c>
      <c r="J30" s="28">
        <v>0</v>
      </c>
      <c r="K30" s="28">
        <v>0</v>
      </c>
      <c r="L30" s="28">
        <v>0</v>
      </c>
      <c r="M30" s="28">
        <f>IF(I30="yes",($A$3*$C$3*4)+$E$3+($G$3*J30)+($I$3*K30),0)+M29</f>
        <v>910.48</v>
      </c>
      <c r="N30" s="28">
        <f>(L30*$K$3)+N29</f>
        <v>0</v>
      </c>
      <c r="O30" s="29">
        <f>M30/(N30+$M$3)</f>
        <v>2.7341741741741741</v>
      </c>
      <c r="P30" s="27" t="s">
        <v>19</v>
      </c>
      <c r="Q30" s="28">
        <v>0</v>
      </c>
      <c r="R30" s="28">
        <v>0</v>
      </c>
      <c r="S30" s="28">
        <v>0</v>
      </c>
      <c r="T30" s="28">
        <f>IF(P30="yes",($A$3*$C$3*4)+$E$3+($G$3*Q30)+($I$3*R30),0)+T29</f>
        <v>1034</v>
      </c>
      <c r="U30" s="28">
        <f>(S30*$K$3)+U29</f>
        <v>0</v>
      </c>
      <c r="V30" s="33">
        <f>T30/(U30+$M$3)</f>
        <v>3.1051051051051051</v>
      </c>
      <c r="AA30" s="26" t="s">
        <v>9</v>
      </c>
      <c r="AB30" s="27" t="s">
        <v>19</v>
      </c>
      <c r="AC30" s="28">
        <v>1</v>
      </c>
      <c r="AD30" s="28">
        <v>0</v>
      </c>
      <c r="AE30" s="28">
        <v>0</v>
      </c>
      <c r="AF30" s="28">
        <f>IF(AB30="yes",($AA$3*$AC$3*4)+$AE$3+($AG$3*AC30)+($AI$3*AD30),0)+AF29</f>
        <v>6675.8</v>
      </c>
      <c r="AG30" s="28">
        <f>(AE30*$AK$3)+AG29</f>
        <v>729</v>
      </c>
      <c r="AH30" s="29">
        <f>AF30/(AG30+$AM$3)</f>
        <v>6.2860640301318274</v>
      </c>
      <c r="AI30" s="27" t="s">
        <v>20</v>
      </c>
      <c r="AJ30" s="28">
        <v>0</v>
      </c>
      <c r="AK30" s="28">
        <v>0</v>
      </c>
      <c r="AL30" s="28">
        <v>0</v>
      </c>
      <c r="AM30" s="28">
        <f>IF(AI30="yes",($AA$3*$AC$3*4)+$AE$3+($AG$3*AJ30)+($AI$3*AK30),0)+AM29</f>
        <v>2480.1999999999998</v>
      </c>
      <c r="AN30" s="28">
        <f>(AL30*$AK$3)+AN29</f>
        <v>0</v>
      </c>
      <c r="AO30" s="29">
        <f>AM30/(AN30+$AM$3)</f>
        <v>7.4480480480480473</v>
      </c>
      <c r="AP30" s="27" t="s">
        <v>19</v>
      </c>
      <c r="AQ30" s="28">
        <v>0</v>
      </c>
      <c r="AR30" s="28">
        <v>0</v>
      </c>
      <c r="AS30" s="28">
        <v>0</v>
      </c>
      <c r="AT30" s="28">
        <f>IF(AP30="yes",($AA$3*$AC$3*4)+$AE$3+($AG$3*AQ30)+($AI$3*AR30),0)+AT29</f>
        <v>3290</v>
      </c>
      <c r="AU30" s="28">
        <f>(AS30*$AK$3)+AU29</f>
        <v>0</v>
      </c>
      <c r="AV30" s="29">
        <f>AT30/(AU30+$AM$3)</f>
        <v>9.8798798798798799</v>
      </c>
    </row>
    <row r="31" spans="1:48">
      <c r="A31" s="26" t="s">
        <v>10</v>
      </c>
      <c r="B31" s="27" t="s">
        <v>19</v>
      </c>
      <c r="C31" s="28">
        <v>6</v>
      </c>
      <c r="D31" s="28">
        <v>0</v>
      </c>
      <c r="E31" s="28">
        <v>1</v>
      </c>
      <c r="F31" s="28">
        <f>IF(B31="yes",($A$3*$C$3*4)+$E$3+($G$3*C31)+($I$3*D31),0)+F30</f>
        <v>5020.9400000000005</v>
      </c>
      <c r="G31" s="28">
        <f>(E31*$K$3)+G30</f>
        <v>1729</v>
      </c>
      <c r="H31" s="29">
        <f>F31/(G31+$M$3)</f>
        <v>2.434985451018429</v>
      </c>
      <c r="I31" s="27" t="s">
        <v>20</v>
      </c>
      <c r="J31" s="28">
        <v>0</v>
      </c>
      <c r="K31" s="28">
        <v>0</v>
      </c>
      <c r="L31" s="28">
        <v>0</v>
      </c>
      <c r="M31" s="28">
        <f>IF(I31="yes",($A$3*$C$3*4)+$E$3+($G$3*J31)+($I$3*K31),0)+M30</f>
        <v>910.48</v>
      </c>
      <c r="N31" s="28">
        <f>(L31*$K$3)+N30</f>
        <v>0</v>
      </c>
      <c r="O31" s="29">
        <f>M31/(N31+$M$3)</f>
        <v>2.7341741741741741</v>
      </c>
      <c r="P31" s="27" t="s">
        <v>19</v>
      </c>
      <c r="Q31" s="28">
        <v>0</v>
      </c>
      <c r="R31" s="28">
        <v>0</v>
      </c>
      <c r="S31" s="28">
        <v>0</v>
      </c>
      <c r="T31" s="28">
        <f>IF(P31="yes",($A$3*$C$3*4)+$E$3+($G$3*Q31)+($I$3*R31),0)+T30</f>
        <v>1254</v>
      </c>
      <c r="U31" s="28">
        <f>(S31*$K$3)+U30</f>
        <v>0</v>
      </c>
      <c r="V31" s="33">
        <f>T31/(U31+$M$3)</f>
        <v>3.7657657657657659</v>
      </c>
      <c r="AA31" s="26" t="s">
        <v>10</v>
      </c>
      <c r="AB31" s="27" t="s">
        <v>19</v>
      </c>
      <c r="AC31" s="28">
        <v>6</v>
      </c>
      <c r="AD31" s="28">
        <v>0</v>
      </c>
      <c r="AE31" s="28">
        <v>0</v>
      </c>
      <c r="AF31" s="28">
        <f>IF(AB31="yes",($AA$3*$AC$3*4)+$AE$3+($AG$3*AC31)+($AI$3*AD31),0)+AF30</f>
        <v>7375.8</v>
      </c>
      <c r="AG31" s="28">
        <f>(AE31*$AK$3)+AG30</f>
        <v>729</v>
      </c>
      <c r="AH31" s="29">
        <f>AF31/(AG31+$AM$3)</f>
        <v>6.9451977401129943</v>
      </c>
      <c r="AI31" s="27" t="s">
        <v>20</v>
      </c>
      <c r="AJ31" s="28">
        <v>0</v>
      </c>
      <c r="AK31" s="28">
        <v>0</v>
      </c>
      <c r="AL31" s="28">
        <v>0</v>
      </c>
      <c r="AM31" s="28">
        <f>IF(AI31="yes",($AA$3*$AC$3*4)+$AE$3+($AG$3*AJ31)+($AI$3*AK31),0)+AM30</f>
        <v>2480.1999999999998</v>
      </c>
      <c r="AN31" s="28">
        <f>(AL31*$AK$3)+AN30</f>
        <v>0</v>
      </c>
      <c r="AO31" s="29">
        <f>AM31/(AN31+$AM$3)</f>
        <v>7.4480480480480473</v>
      </c>
      <c r="AP31" s="27" t="s">
        <v>19</v>
      </c>
      <c r="AQ31" s="28">
        <v>0</v>
      </c>
      <c r="AR31" s="28">
        <v>0</v>
      </c>
      <c r="AS31" s="28">
        <v>0</v>
      </c>
      <c r="AT31" s="28">
        <f>IF(AP31="yes",($AA$3*$AC$3*4)+$AE$3+($AG$3*AQ31)+($AI$3*AR31),0)+AT30</f>
        <v>3990</v>
      </c>
      <c r="AU31" s="28">
        <f>(AS31*$AK$3)+AU30</f>
        <v>0</v>
      </c>
      <c r="AV31" s="29">
        <f>AT31/(AU31+$AM$3)</f>
        <v>11.981981981981981</v>
      </c>
    </row>
    <row r="32" spans="1:48">
      <c r="A32" s="3"/>
      <c r="B32" s="7"/>
      <c r="C32" s="8"/>
      <c r="D32" s="8"/>
      <c r="E32" s="8"/>
      <c r="F32" s="8"/>
      <c r="G32" s="8"/>
      <c r="H32" s="9"/>
      <c r="I32" s="7"/>
      <c r="J32" s="8"/>
      <c r="K32" s="8"/>
      <c r="L32" s="8"/>
      <c r="M32" s="8"/>
      <c r="N32" s="8"/>
      <c r="O32" s="9"/>
      <c r="P32" s="7"/>
      <c r="Q32" s="8"/>
      <c r="R32" s="8"/>
      <c r="S32" s="8"/>
      <c r="T32" s="8"/>
      <c r="U32" s="8"/>
      <c r="V32" s="32"/>
      <c r="AA32" s="3"/>
      <c r="AB32" s="7"/>
      <c r="AC32" s="8"/>
      <c r="AD32" s="8"/>
      <c r="AE32" s="8"/>
      <c r="AF32" s="8"/>
      <c r="AG32" s="8"/>
      <c r="AH32" s="9"/>
      <c r="AI32" s="7"/>
      <c r="AJ32" s="8"/>
      <c r="AK32" s="8"/>
      <c r="AL32" s="8"/>
      <c r="AM32" s="8"/>
      <c r="AN32" s="8"/>
      <c r="AO32" s="9"/>
      <c r="AP32" s="7"/>
      <c r="AQ32" s="8"/>
      <c r="AR32" s="8"/>
      <c r="AS32" s="8"/>
      <c r="AT32" s="8"/>
      <c r="AU32" s="8"/>
      <c r="AV32" s="9"/>
    </row>
    <row r="33" spans="1:48">
      <c r="A33" s="26" t="s">
        <v>22</v>
      </c>
      <c r="B33" s="27"/>
      <c r="C33" s="28"/>
      <c r="D33" s="28"/>
      <c r="E33" s="28"/>
      <c r="F33" s="28">
        <f>F31-(F31*$O$3)</f>
        <v>4518.8460000000005</v>
      </c>
      <c r="G33" s="28">
        <f>G31-(G31*$O$3)</f>
        <v>1556.1</v>
      </c>
      <c r="H33" s="29">
        <f>F33/(G33+$M$3)</f>
        <v>2.3920628870890903</v>
      </c>
      <c r="I33" s="27"/>
      <c r="J33" s="28"/>
      <c r="K33" s="28"/>
      <c r="L33" s="28"/>
      <c r="M33" s="28">
        <f>M31-(M31*$O$3)</f>
        <v>819.43200000000002</v>
      </c>
      <c r="N33" s="28">
        <f>N31-(N31*$O$3)</f>
        <v>0</v>
      </c>
      <c r="O33" s="29">
        <f>M33/(N33+$M$3)</f>
        <v>2.4607567567567568</v>
      </c>
      <c r="P33" s="27"/>
      <c r="Q33" s="28"/>
      <c r="R33" s="28"/>
      <c r="S33" s="28"/>
      <c r="T33" s="28">
        <f>T31-(T31*$O$3)</f>
        <v>1128.5999999999999</v>
      </c>
      <c r="U33" s="28">
        <f>U31-(U31*$O$3)</f>
        <v>0</v>
      </c>
      <c r="V33" s="33">
        <f>T33/(U33+$M$3)</f>
        <v>3.3891891891891888</v>
      </c>
      <c r="AA33" s="26" t="s">
        <v>22</v>
      </c>
      <c r="AB33" s="27"/>
      <c r="AC33" s="28"/>
      <c r="AD33" s="28"/>
      <c r="AE33" s="28"/>
      <c r="AF33" s="28">
        <f>AF31-(AF31*$AO$3)</f>
        <v>6638.22</v>
      </c>
      <c r="AG33" s="28">
        <f>AG31-(AG31*$AO$3)</f>
        <v>656.1</v>
      </c>
      <c r="AH33" s="29">
        <f>AF33/(AG33+$AM$3)</f>
        <v>6.711373976342129</v>
      </c>
      <c r="AI33" s="27"/>
      <c r="AJ33" s="28"/>
      <c r="AK33" s="28"/>
      <c r="AL33" s="28"/>
      <c r="AM33" s="28">
        <f>AM31-(AM31*$AO$3)</f>
        <v>2232.1799999999998</v>
      </c>
      <c r="AN33" s="28">
        <f>AN31-(AN31*$AO$3)</f>
        <v>0</v>
      </c>
      <c r="AO33" s="29">
        <f>AM33/(AN33+$AM$3)</f>
        <v>6.7032432432432429</v>
      </c>
      <c r="AP33" s="27"/>
      <c r="AQ33" s="28"/>
      <c r="AR33" s="28"/>
      <c r="AS33" s="28"/>
      <c r="AT33" s="28">
        <f>AT31-(AT31*$AO$3)</f>
        <v>3591</v>
      </c>
      <c r="AU33" s="28">
        <f>AU31-(AU31*$AO$3)</f>
        <v>0</v>
      </c>
      <c r="AV33" s="29">
        <f>AT33/(AU33+$AM$3)</f>
        <v>10.783783783783784</v>
      </c>
    </row>
    <row r="34" spans="1:48" ht="15.75" thickBot="1">
      <c r="A34" s="10"/>
      <c r="B34" s="11"/>
      <c r="C34" s="12"/>
      <c r="D34" s="12"/>
      <c r="E34" s="12"/>
      <c r="F34" s="12"/>
      <c r="G34" s="12"/>
      <c r="H34" s="13"/>
      <c r="I34" s="11"/>
      <c r="J34" s="12"/>
      <c r="K34" s="12"/>
      <c r="L34" s="12"/>
      <c r="M34" s="12"/>
      <c r="N34" s="12"/>
      <c r="O34" s="13"/>
      <c r="P34" s="11"/>
      <c r="Q34" s="12"/>
      <c r="R34" s="12"/>
      <c r="S34" s="12"/>
      <c r="T34" s="12"/>
      <c r="U34" s="12"/>
      <c r="V34" s="34"/>
      <c r="AA34" s="10"/>
      <c r="AB34" s="11"/>
      <c r="AC34" s="12"/>
      <c r="AD34" s="12"/>
      <c r="AE34" s="12"/>
      <c r="AF34" s="12"/>
      <c r="AG34" s="12"/>
      <c r="AH34" s="13"/>
      <c r="AI34" s="11"/>
      <c r="AJ34" s="12"/>
      <c r="AK34" s="12"/>
      <c r="AL34" s="12"/>
      <c r="AM34" s="12"/>
      <c r="AN34" s="12"/>
      <c r="AO34" s="13"/>
      <c r="AP34" s="11"/>
      <c r="AQ34" s="12"/>
      <c r="AR34" s="12"/>
      <c r="AS34" s="12"/>
      <c r="AT34" s="12"/>
      <c r="AU34" s="12"/>
      <c r="AV34" s="13"/>
    </row>
    <row r="35" spans="1:48" ht="15.75" thickTop="1"/>
  </sheetData>
  <mergeCells count="40">
    <mergeCell ref="AM3:AN3"/>
    <mergeCell ref="AO3:AP3"/>
    <mergeCell ref="AB5:AH5"/>
    <mergeCell ref="AI5:AO5"/>
    <mergeCell ref="AP5:AV5"/>
    <mergeCell ref="AI2:AJ2"/>
    <mergeCell ref="AK2:AL2"/>
    <mergeCell ref="AM2:AN2"/>
    <mergeCell ref="AO2:AP2"/>
    <mergeCell ref="AA3:AB3"/>
    <mergeCell ref="AC3:AD3"/>
    <mergeCell ref="AE3:AF3"/>
    <mergeCell ref="AG3:AH3"/>
    <mergeCell ref="AI3:AJ3"/>
    <mergeCell ref="AK3:AL3"/>
    <mergeCell ref="M2:N2"/>
    <mergeCell ref="M3:N3"/>
    <mergeCell ref="A1:P1"/>
    <mergeCell ref="O2:P2"/>
    <mergeCell ref="O3:P3"/>
    <mergeCell ref="AA1:AP1"/>
    <mergeCell ref="AA2:AB2"/>
    <mergeCell ref="AC2:AD2"/>
    <mergeCell ref="AE2:AF2"/>
    <mergeCell ref="AG2:AH2"/>
    <mergeCell ref="G2:H2"/>
    <mergeCell ref="G3:H3"/>
    <mergeCell ref="I2:J2"/>
    <mergeCell ref="I3:J3"/>
    <mergeCell ref="K2:L2"/>
    <mergeCell ref="K3:L3"/>
    <mergeCell ref="B5:H5"/>
    <mergeCell ref="I5:O5"/>
    <mergeCell ref="P5:V5"/>
    <mergeCell ref="A2:B2"/>
    <mergeCell ref="C2:D2"/>
    <mergeCell ref="A3:B3"/>
    <mergeCell ref="C3:D3"/>
    <mergeCell ref="E2:F2"/>
    <mergeCell ref="E3:F3"/>
  </mergeCells>
  <dataValidations count="2">
    <dataValidation type="list" allowBlank="1" showInputMessage="1" showErrorMessage="1" sqref="C8:E10 J8:L10 Q8:S10 C15:E17 J15:L17 Q15:S17 C22:E24 J22:L24 Q22:S24 C29:E31 J29:L31 Q29:S31 AC8:AE10 AJ8:AL10 AQ8:AS10 AQ29:AS31 AJ15:AL17 AQ15:AS17 AC15:AE17 AJ22:AL24 AQ22:AS24 AC22:AE24 AJ29:AL31 AC29:AE31">
      <formula1>$X$6:$X$16</formula1>
    </dataValidation>
    <dataValidation type="list" allowBlank="1" showInputMessage="1" showErrorMessage="1" sqref="B8:B10 I8:I10 P8:P10 B15:B17 I15:I17 P15:P17 B22:B24 I22:I24 P22:P24 B29:B31 I29:I31 P29:P31 AB8:AB10 AI8:AI10 AP8:AP10 AP29:AP31 AI15:AI17 AP15:AP17 AB15:AB17 AI22:AI24 AP22:AP24 AB22:AB24 AI29:AI31 AB29:AB31">
      <formula1>$Z$6:$Z$7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</dc:creator>
  <cp:lastModifiedBy>Becky</cp:lastModifiedBy>
  <dcterms:created xsi:type="dcterms:W3CDTF">2012-03-01T23:07:11Z</dcterms:created>
  <dcterms:modified xsi:type="dcterms:W3CDTF">2012-03-02T00:44:30Z</dcterms:modified>
</cp:coreProperties>
</file>