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 activeTab="2"/>
  </bookViews>
  <sheets>
    <sheet name="100% vs 50%" sheetId="1" r:id="rId1"/>
    <sheet name="Old vs New" sheetId="2" r:id="rId2"/>
    <sheet name="100% vs AFKER" sheetId="3" r:id="rId3"/>
  </sheets>
  <calcPr calcId="124519"/>
</workbook>
</file>

<file path=xl/calcChain.xml><?xml version="1.0" encoding="utf-8"?>
<calcChain xmlns="http://schemas.openxmlformats.org/spreadsheetml/2006/main">
  <c r="L35" i="3"/>
  <c r="D35"/>
  <c r="L34"/>
  <c r="D34"/>
  <c r="L33"/>
  <c r="D33"/>
  <c r="L32"/>
  <c r="D32"/>
  <c r="L31"/>
  <c r="D31"/>
  <c r="L30"/>
  <c r="D30"/>
  <c r="L29"/>
  <c r="D29"/>
  <c r="L28"/>
  <c r="D28"/>
  <c r="L27"/>
  <c r="D27"/>
  <c r="L26"/>
  <c r="D26"/>
  <c r="L25"/>
  <c r="D25"/>
  <c r="L24"/>
  <c r="D24"/>
  <c r="L23"/>
  <c r="D23"/>
  <c r="L22"/>
  <c r="D22"/>
  <c r="L21"/>
  <c r="D21"/>
  <c r="L20"/>
  <c r="D20"/>
  <c r="L19"/>
  <c r="D19"/>
  <c r="L18"/>
  <c r="D18"/>
  <c r="L17"/>
  <c r="D17"/>
  <c r="L16"/>
  <c r="D16"/>
  <c r="L15"/>
  <c r="D15"/>
  <c r="L14"/>
  <c r="D14"/>
  <c r="L13"/>
  <c r="D13"/>
  <c r="L12"/>
  <c r="D12"/>
  <c r="L11"/>
  <c r="D11"/>
  <c r="L10"/>
  <c r="D10"/>
  <c r="L9"/>
  <c r="D9"/>
  <c r="B9"/>
  <c r="B12" s="1"/>
  <c r="B15" s="1"/>
  <c r="B18" s="1"/>
  <c r="B21" s="1"/>
  <c r="B24" s="1"/>
  <c r="B27" s="1"/>
  <c r="B30" s="1"/>
  <c r="B33" s="1"/>
  <c r="L8"/>
  <c r="D8"/>
  <c r="L7"/>
  <c r="J7"/>
  <c r="I8" s="1"/>
  <c r="J8" s="1"/>
  <c r="I9" s="1"/>
  <c r="J9" s="1"/>
  <c r="I10" s="1"/>
  <c r="J10" s="1"/>
  <c r="I11" s="1"/>
  <c r="J11" s="1"/>
  <c r="I12" s="1"/>
  <c r="J12" s="1"/>
  <c r="I13" s="1"/>
  <c r="J13" s="1"/>
  <c r="I14" s="1"/>
  <c r="J14" s="1"/>
  <c r="I15" s="1"/>
  <c r="J15" s="1"/>
  <c r="I16" s="1"/>
  <c r="J16" s="1"/>
  <c r="I17" s="1"/>
  <c r="J17" s="1"/>
  <c r="I18" s="1"/>
  <c r="J18" s="1"/>
  <c r="I19" s="1"/>
  <c r="J19" s="1"/>
  <c r="I20" s="1"/>
  <c r="J20" s="1"/>
  <c r="I21" s="1"/>
  <c r="J21" s="1"/>
  <c r="I22" s="1"/>
  <c r="J22" s="1"/>
  <c r="I23" s="1"/>
  <c r="J23" s="1"/>
  <c r="I24" s="1"/>
  <c r="J24" s="1"/>
  <c r="I25" s="1"/>
  <c r="J25" s="1"/>
  <c r="I26" s="1"/>
  <c r="J26" s="1"/>
  <c r="I27" s="1"/>
  <c r="J27" s="1"/>
  <c r="I28" s="1"/>
  <c r="J28" s="1"/>
  <c r="I29" s="1"/>
  <c r="J29" s="1"/>
  <c r="I30" s="1"/>
  <c r="J30" s="1"/>
  <c r="I31" s="1"/>
  <c r="J31" s="1"/>
  <c r="I32" s="1"/>
  <c r="J32" s="1"/>
  <c r="I33" s="1"/>
  <c r="J33" s="1"/>
  <c r="I34" s="1"/>
  <c r="J34" s="1"/>
  <c r="I35" s="1"/>
  <c r="J35" s="1"/>
  <c r="D7"/>
  <c r="Q6"/>
  <c r="R6" s="1"/>
  <c r="Q7" s="1"/>
  <c r="R7" s="1"/>
  <c r="Q8" s="1"/>
  <c r="R8" s="1"/>
  <c r="Q9" s="1"/>
  <c r="R9" s="1"/>
  <c r="Q10" s="1"/>
  <c r="R10" s="1"/>
  <c r="Q11" s="1"/>
  <c r="R11" s="1"/>
  <c r="Q12" s="1"/>
  <c r="R12" s="1"/>
  <c r="Q13" s="1"/>
  <c r="R13" s="1"/>
  <c r="Q14" s="1"/>
  <c r="R14" s="1"/>
  <c r="Q15" s="1"/>
  <c r="R15" s="1"/>
  <c r="Q16" s="1"/>
  <c r="R16" s="1"/>
  <c r="Q17" s="1"/>
  <c r="R17" s="1"/>
  <c r="Q18" s="1"/>
  <c r="R18" s="1"/>
  <c r="Q19" s="1"/>
  <c r="R19" s="1"/>
  <c r="Q20" s="1"/>
  <c r="R20" s="1"/>
  <c r="Q21" s="1"/>
  <c r="R21" s="1"/>
  <c r="Q22" s="1"/>
  <c r="R22" s="1"/>
  <c r="Q23" s="1"/>
  <c r="R23" s="1"/>
  <c r="Q24" s="1"/>
  <c r="R24" s="1"/>
  <c r="Q25" s="1"/>
  <c r="R25" s="1"/>
  <c r="Q26" s="1"/>
  <c r="R26" s="1"/>
  <c r="Q27" s="1"/>
  <c r="R27" s="1"/>
  <c r="Q28" s="1"/>
  <c r="R28" s="1"/>
  <c r="Q29" s="1"/>
  <c r="R29" s="1"/>
  <c r="Q30" s="1"/>
  <c r="R30" s="1"/>
  <c r="Q31" s="1"/>
  <c r="R31" s="1"/>
  <c r="Q32" s="1"/>
  <c r="R32" s="1"/>
  <c r="Q33" s="1"/>
  <c r="R33" s="1"/>
  <c r="Q34" s="1"/>
  <c r="R34" s="1"/>
  <c r="Q35" s="1"/>
  <c r="R35" s="1"/>
  <c r="N6"/>
  <c r="L6"/>
  <c r="J6"/>
  <c r="I7" s="1"/>
  <c r="I6"/>
  <c r="D6"/>
  <c r="F6" s="1"/>
  <c r="T6" s="1"/>
  <c r="L35" i="2"/>
  <c r="D35"/>
  <c r="L34"/>
  <c r="D34"/>
  <c r="L33"/>
  <c r="D33"/>
  <c r="L32"/>
  <c r="D32"/>
  <c r="L31"/>
  <c r="D31"/>
  <c r="L30"/>
  <c r="D30"/>
  <c r="L29"/>
  <c r="D29"/>
  <c r="L28"/>
  <c r="D28"/>
  <c r="L27"/>
  <c r="D27"/>
  <c r="L26"/>
  <c r="D26"/>
  <c r="L25"/>
  <c r="D25"/>
  <c r="L24"/>
  <c r="D24"/>
  <c r="L23"/>
  <c r="D23"/>
  <c r="L22"/>
  <c r="D22"/>
  <c r="L21"/>
  <c r="D21"/>
  <c r="L20"/>
  <c r="D20"/>
  <c r="L19"/>
  <c r="D19"/>
  <c r="L18"/>
  <c r="D18"/>
  <c r="L17"/>
  <c r="D17"/>
  <c r="L16"/>
  <c r="D16"/>
  <c r="L15"/>
  <c r="D15"/>
  <c r="L14"/>
  <c r="D14"/>
  <c r="L13"/>
  <c r="D13"/>
  <c r="L12"/>
  <c r="D12"/>
  <c r="B12"/>
  <c r="B15" s="1"/>
  <c r="B18" s="1"/>
  <c r="B21" s="1"/>
  <c r="B24" s="1"/>
  <c r="B27" s="1"/>
  <c r="B30" s="1"/>
  <c r="B33" s="1"/>
  <c r="L11"/>
  <c r="D11"/>
  <c r="L10"/>
  <c r="D10"/>
  <c r="L9"/>
  <c r="D9"/>
  <c r="B9"/>
  <c r="L8"/>
  <c r="D8"/>
  <c r="L7"/>
  <c r="D7"/>
  <c r="R6"/>
  <c r="Q7" s="1"/>
  <c r="R7" s="1"/>
  <c r="Q8" s="1"/>
  <c r="R8" s="1"/>
  <c r="Q9" s="1"/>
  <c r="R9" s="1"/>
  <c r="Q10" s="1"/>
  <c r="R10" s="1"/>
  <c r="Q11" s="1"/>
  <c r="R11" s="1"/>
  <c r="Q12" s="1"/>
  <c r="R12" s="1"/>
  <c r="Q13" s="1"/>
  <c r="R13" s="1"/>
  <c r="Q14" s="1"/>
  <c r="R14" s="1"/>
  <c r="Q15" s="1"/>
  <c r="R15" s="1"/>
  <c r="Q16" s="1"/>
  <c r="R16" s="1"/>
  <c r="Q17" s="1"/>
  <c r="R17" s="1"/>
  <c r="Q18" s="1"/>
  <c r="R18" s="1"/>
  <c r="Q19" s="1"/>
  <c r="R19" s="1"/>
  <c r="Q20" s="1"/>
  <c r="R20" s="1"/>
  <c r="Q21" s="1"/>
  <c r="R21" s="1"/>
  <c r="Q22" s="1"/>
  <c r="R22" s="1"/>
  <c r="Q23" s="1"/>
  <c r="R23" s="1"/>
  <c r="Q24" s="1"/>
  <c r="R24" s="1"/>
  <c r="Q25" s="1"/>
  <c r="R25" s="1"/>
  <c r="Q26" s="1"/>
  <c r="R26" s="1"/>
  <c r="Q27" s="1"/>
  <c r="R27" s="1"/>
  <c r="Q28" s="1"/>
  <c r="R28" s="1"/>
  <c r="Q29" s="1"/>
  <c r="R29" s="1"/>
  <c r="Q30" s="1"/>
  <c r="R30" s="1"/>
  <c r="Q31" s="1"/>
  <c r="R31" s="1"/>
  <c r="Q32" s="1"/>
  <c r="R32" s="1"/>
  <c r="Q33" s="1"/>
  <c r="R33" s="1"/>
  <c r="Q34" s="1"/>
  <c r="R34" s="1"/>
  <c r="Q35" s="1"/>
  <c r="R35" s="1"/>
  <c r="Q6"/>
  <c r="L6"/>
  <c r="N6" s="1"/>
  <c r="I6"/>
  <c r="J6" s="1"/>
  <c r="I7" s="1"/>
  <c r="J7" s="1"/>
  <c r="I8" s="1"/>
  <c r="J8" s="1"/>
  <c r="I9" s="1"/>
  <c r="J9" s="1"/>
  <c r="I10" s="1"/>
  <c r="J10" s="1"/>
  <c r="I11" s="1"/>
  <c r="J11" s="1"/>
  <c r="I12" s="1"/>
  <c r="J12" s="1"/>
  <c r="I13" s="1"/>
  <c r="J13" s="1"/>
  <c r="I14" s="1"/>
  <c r="J14" s="1"/>
  <c r="I15" s="1"/>
  <c r="J15" s="1"/>
  <c r="I16" s="1"/>
  <c r="J16" s="1"/>
  <c r="I17" s="1"/>
  <c r="J17" s="1"/>
  <c r="I18" s="1"/>
  <c r="J18" s="1"/>
  <c r="I19" s="1"/>
  <c r="J19" s="1"/>
  <c r="I20" s="1"/>
  <c r="J20" s="1"/>
  <c r="I21" s="1"/>
  <c r="J21" s="1"/>
  <c r="I22" s="1"/>
  <c r="J22" s="1"/>
  <c r="I23" s="1"/>
  <c r="J23" s="1"/>
  <c r="I24" s="1"/>
  <c r="J24" s="1"/>
  <c r="I25" s="1"/>
  <c r="J25" s="1"/>
  <c r="I26" s="1"/>
  <c r="J26" s="1"/>
  <c r="I27" s="1"/>
  <c r="J27" s="1"/>
  <c r="I28" s="1"/>
  <c r="J28" s="1"/>
  <c r="I29" s="1"/>
  <c r="J29" s="1"/>
  <c r="I30" s="1"/>
  <c r="J30" s="1"/>
  <c r="I31" s="1"/>
  <c r="J31" s="1"/>
  <c r="I32" s="1"/>
  <c r="J32" s="1"/>
  <c r="I33" s="1"/>
  <c r="J33" s="1"/>
  <c r="I34" s="1"/>
  <c r="J34" s="1"/>
  <c r="I35" s="1"/>
  <c r="J35" s="1"/>
  <c r="F6"/>
  <c r="D6"/>
  <c r="L35" i="1"/>
  <c r="D35"/>
  <c r="L34"/>
  <c r="D34"/>
  <c r="L33"/>
  <c r="D33"/>
  <c r="L32"/>
  <c r="D32"/>
  <c r="L31"/>
  <c r="D31"/>
  <c r="L30"/>
  <c r="D30"/>
  <c r="L29"/>
  <c r="D29"/>
  <c r="L28"/>
  <c r="D28"/>
  <c r="L27"/>
  <c r="D27"/>
  <c r="B27"/>
  <c r="B30" s="1"/>
  <c r="B33" s="1"/>
  <c r="I6"/>
  <c r="Q6"/>
  <c r="R6" s="1"/>
  <c r="Q7" s="1"/>
  <c r="R7" s="1"/>
  <c r="Q8" s="1"/>
  <c r="R8" s="1"/>
  <c r="Q9" s="1"/>
  <c r="R9" s="1"/>
  <c r="Q10" s="1"/>
  <c r="R10" s="1"/>
  <c r="Q11" s="1"/>
  <c r="R11" s="1"/>
  <c r="Q12" s="1"/>
  <c r="R12" s="1"/>
  <c r="Q13" s="1"/>
  <c r="R13" s="1"/>
  <c r="Q14" s="1"/>
  <c r="R14" s="1"/>
  <c r="Q15" s="1"/>
  <c r="R15" s="1"/>
  <c r="Q16" s="1"/>
  <c r="R16" s="1"/>
  <c r="Q17" s="1"/>
  <c r="R17" s="1"/>
  <c r="Q18" s="1"/>
  <c r="R18" s="1"/>
  <c r="Q19" s="1"/>
  <c r="R19" s="1"/>
  <c r="Q20" s="1"/>
  <c r="R20" s="1"/>
  <c r="Q21" s="1"/>
  <c r="R21" s="1"/>
  <c r="Q22" s="1"/>
  <c r="R22" s="1"/>
  <c r="Q23" s="1"/>
  <c r="R23" s="1"/>
  <c r="Q24" s="1"/>
  <c r="R24" s="1"/>
  <c r="Q25" s="1"/>
  <c r="R25" s="1"/>
  <c r="Q26" s="1"/>
  <c r="R26" s="1"/>
  <c r="Q27" s="1"/>
  <c r="R27" s="1"/>
  <c r="Q28" s="1"/>
  <c r="R28" s="1"/>
  <c r="Q29" s="1"/>
  <c r="R29" s="1"/>
  <c r="Q30" s="1"/>
  <c r="R30" s="1"/>
  <c r="Q31" s="1"/>
  <c r="R31" s="1"/>
  <c r="Q32" s="1"/>
  <c r="R32" s="1"/>
  <c r="Q33" s="1"/>
  <c r="R33" s="1"/>
  <c r="Q34" s="1"/>
  <c r="R34" s="1"/>
  <c r="Q35" s="1"/>
  <c r="R35" s="1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N6" s="1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F6" s="1"/>
  <c r="G6" s="1"/>
  <c r="F7" s="1"/>
  <c r="G7" s="1"/>
  <c r="F8" s="1"/>
  <c r="G8" s="1"/>
  <c r="F9" s="1"/>
  <c r="G9" s="1"/>
  <c r="F10" s="1"/>
  <c r="G10" s="1"/>
  <c r="F11" s="1"/>
  <c r="G11" s="1"/>
  <c r="F12" s="1"/>
  <c r="G12" s="1"/>
  <c r="F13" s="1"/>
  <c r="G13" s="1"/>
  <c r="F14" s="1"/>
  <c r="G14" s="1"/>
  <c r="F15" s="1"/>
  <c r="G15" s="1"/>
  <c r="F16" s="1"/>
  <c r="G16" s="1"/>
  <c r="F17" s="1"/>
  <c r="G17" s="1"/>
  <c r="F18" s="1"/>
  <c r="G18" s="1"/>
  <c r="F19" s="1"/>
  <c r="G19" s="1"/>
  <c r="F20" s="1"/>
  <c r="G20" s="1"/>
  <c r="F21" s="1"/>
  <c r="G21" s="1"/>
  <c r="F22" s="1"/>
  <c r="G22" s="1"/>
  <c r="F23" s="1"/>
  <c r="G23" s="1"/>
  <c r="F24" s="1"/>
  <c r="G24" s="1"/>
  <c r="F25" s="1"/>
  <c r="G25" s="1"/>
  <c r="F26" s="1"/>
  <c r="G26" s="1"/>
  <c r="F27" s="1"/>
  <c r="B24"/>
  <c r="B21"/>
  <c r="B18"/>
  <c r="B15"/>
  <c r="B12"/>
  <c r="B9"/>
  <c r="T6" i="2" l="1"/>
  <c r="U6" i="3"/>
  <c r="O6"/>
  <c r="N7" s="1"/>
  <c r="G6"/>
  <c r="F7" s="1"/>
  <c r="U6" i="2"/>
  <c r="O6"/>
  <c r="N7" s="1"/>
  <c r="G6"/>
  <c r="F7" s="1"/>
  <c r="T6" i="1"/>
  <c r="U6"/>
  <c r="G27"/>
  <c r="F28" s="1"/>
  <c r="O6"/>
  <c r="N7" s="1"/>
  <c r="O7" s="1"/>
  <c r="N8" s="1"/>
  <c r="O8" s="1"/>
  <c r="N9" s="1"/>
  <c r="O9" s="1"/>
  <c r="N10" s="1"/>
  <c r="O10" s="1"/>
  <c r="N11" s="1"/>
  <c r="O11" s="1"/>
  <c r="N12" s="1"/>
  <c r="O12" s="1"/>
  <c r="N13" s="1"/>
  <c r="O13" s="1"/>
  <c r="N14" s="1"/>
  <c r="O14" s="1"/>
  <c r="N15" s="1"/>
  <c r="O15" s="1"/>
  <c r="N16" s="1"/>
  <c r="O16" s="1"/>
  <c r="N17" s="1"/>
  <c r="O17" s="1"/>
  <c r="N18" s="1"/>
  <c r="O18" s="1"/>
  <c r="N19" s="1"/>
  <c r="O19" s="1"/>
  <c r="N20" s="1"/>
  <c r="O20" s="1"/>
  <c r="N21" s="1"/>
  <c r="O21" s="1"/>
  <c r="N22" s="1"/>
  <c r="O22" s="1"/>
  <c r="N23" s="1"/>
  <c r="O23" s="1"/>
  <c r="N24" s="1"/>
  <c r="O24" s="1"/>
  <c r="N25" s="1"/>
  <c r="O25" s="1"/>
  <c r="N26" s="1"/>
  <c r="O26" s="1"/>
  <c r="N27" s="1"/>
  <c r="U27" s="1"/>
  <c r="J6"/>
  <c r="I7" s="1"/>
  <c r="G7" i="3" l="1"/>
  <c r="F8" s="1"/>
  <c r="T7"/>
  <c r="U7"/>
  <c r="O7"/>
  <c r="N8" s="1"/>
  <c r="T7" i="2"/>
  <c r="G7"/>
  <c r="F8" s="1"/>
  <c r="U7"/>
  <c r="O7"/>
  <c r="N8" s="1"/>
  <c r="O27" i="1"/>
  <c r="N28" s="1"/>
  <c r="U28" s="1"/>
  <c r="G28"/>
  <c r="F29" s="1"/>
  <c r="U26"/>
  <c r="U24"/>
  <c r="U22"/>
  <c r="U20"/>
  <c r="U18"/>
  <c r="U16"/>
  <c r="U14"/>
  <c r="U12"/>
  <c r="U10"/>
  <c r="U8"/>
  <c r="U25"/>
  <c r="U23"/>
  <c r="U21"/>
  <c r="U19"/>
  <c r="U17"/>
  <c r="U15"/>
  <c r="U13"/>
  <c r="U11"/>
  <c r="U9"/>
  <c r="U7"/>
  <c r="J7"/>
  <c r="I8" s="1"/>
  <c r="T7"/>
  <c r="T8" i="3" l="1"/>
  <c r="G8"/>
  <c r="F9" s="1"/>
  <c r="U8"/>
  <c r="O8"/>
  <c r="N9" s="1"/>
  <c r="O8" i="2"/>
  <c r="N9" s="1"/>
  <c r="U8"/>
  <c r="T8"/>
  <c r="G8"/>
  <c r="F9" s="1"/>
  <c r="O28" i="1"/>
  <c r="N29" s="1"/>
  <c r="U29" s="1"/>
  <c r="G29"/>
  <c r="F30" s="1"/>
  <c r="J8"/>
  <c r="I9" s="1"/>
  <c r="T8"/>
  <c r="T9" i="3" l="1"/>
  <c r="G9"/>
  <c r="F10" s="1"/>
  <c r="U9"/>
  <c r="O9"/>
  <c r="N10" s="1"/>
  <c r="U9" i="2"/>
  <c r="O9"/>
  <c r="N10" s="1"/>
  <c r="T9"/>
  <c r="G9"/>
  <c r="F10" s="1"/>
  <c r="O29" i="1"/>
  <c r="N30" s="1"/>
  <c r="U30" s="1"/>
  <c r="G30"/>
  <c r="F31" s="1"/>
  <c r="J9"/>
  <c r="I10" s="1"/>
  <c r="T9"/>
  <c r="U10" i="3" l="1"/>
  <c r="O10"/>
  <c r="N11" s="1"/>
  <c r="T10"/>
  <c r="G10"/>
  <c r="F11" s="1"/>
  <c r="T10" i="2"/>
  <c r="G10"/>
  <c r="F11" s="1"/>
  <c r="U10"/>
  <c r="O10"/>
  <c r="N11" s="1"/>
  <c r="O30" i="1"/>
  <c r="N31" s="1"/>
  <c r="U31" s="1"/>
  <c r="G31"/>
  <c r="F32" s="1"/>
  <c r="J10"/>
  <c r="I11" s="1"/>
  <c r="T10"/>
  <c r="T11" i="3" l="1"/>
  <c r="G11"/>
  <c r="F12" s="1"/>
  <c r="U11"/>
  <c r="O11"/>
  <c r="N12" s="1"/>
  <c r="U11" i="2"/>
  <c r="O11"/>
  <c r="N12" s="1"/>
  <c r="T11"/>
  <c r="G11"/>
  <c r="F12" s="1"/>
  <c r="O31" i="1"/>
  <c r="N32" s="1"/>
  <c r="U32" s="1"/>
  <c r="G32"/>
  <c r="F33" s="1"/>
  <c r="J11"/>
  <c r="I12" s="1"/>
  <c r="T11"/>
  <c r="U12" i="3" l="1"/>
  <c r="O12"/>
  <c r="N13" s="1"/>
  <c r="G12"/>
  <c r="F13" s="1"/>
  <c r="T12"/>
  <c r="T12" i="2"/>
  <c r="G12"/>
  <c r="F13" s="1"/>
  <c r="O12"/>
  <c r="N13" s="1"/>
  <c r="U12"/>
  <c r="O32" i="1"/>
  <c r="N33" s="1"/>
  <c r="O33" s="1"/>
  <c r="N34" s="1"/>
  <c r="G33"/>
  <c r="F34" s="1"/>
  <c r="J12"/>
  <c r="I13" s="1"/>
  <c r="T12"/>
  <c r="T13" i="3" l="1"/>
  <c r="G13"/>
  <c r="F14" s="1"/>
  <c r="U13"/>
  <c r="O13"/>
  <c r="N14" s="1"/>
  <c r="U13" i="2"/>
  <c r="O13"/>
  <c r="N14" s="1"/>
  <c r="T13"/>
  <c r="G13"/>
  <c r="F14" s="1"/>
  <c r="U33" i="1"/>
  <c r="U34"/>
  <c r="O34"/>
  <c r="N35" s="1"/>
  <c r="G34"/>
  <c r="F35" s="1"/>
  <c r="J13"/>
  <c r="I14" s="1"/>
  <c r="T13"/>
  <c r="U14" i="3" l="1"/>
  <c r="O14"/>
  <c r="N15" s="1"/>
  <c r="G14"/>
  <c r="F15" s="1"/>
  <c r="T14"/>
  <c r="T14" i="2"/>
  <c r="G14"/>
  <c r="F15" s="1"/>
  <c r="U14"/>
  <c r="O14"/>
  <c r="N15" s="1"/>
  <c r="G35" i="1"/>
  <c r="U35"/>
  <c r="O35"/>
  <c r="J14"/>
  <c r="I15" s="1"/>
  <c r="T14"/>
  <c r="T15" i="3" l="1"/>
  <c r="G15"/>
  <c r="F16" s="1"/>
  <c r="U15"/>
  <c r="O15"/>
  <c r="N16" s="1"/>
  <c r="U15" i="2"/>
  <c r="O15"/>
  <c r="N16" s="1"/>
  <c r="T15"/>
  <c r="G15"/>
  <c r="F16" s="1"/>
  <c r="J15" i="1"/>
  <c r="I16" s="1"/>
  <c r="T15"/>
  <c r="U16" i="3" l="1"/>
  <c r="O16"/>
  <c r="N17" s="1"/>
  <c r="T16"/>
  <c r="G16"/>
  <c r="F17" s="1"/>
  <c r="T16" i="2"/>
  <c r="G16"/>
  <c r="F17" s="1"/>
  <c r="U16"/>
  <c r="O16"/>
  <c r="N17" s="1"/>
  <c r="J16" i="1"/>
  <c r="I17" s="1"/>
  <c r="T16"/>
  <c r="T17" i="3" l="1"/>
  <c r="G17"/>
  <c r="F18" s="1"/>
  <c r="U17"/>
  <c r="O17"/>
  <c r="N18" s="1"/>
  <c r="U17" i="2"/>
  <c r="O17"/>
  <c r="N18" s="1"/>
  <c r="T17"/>
  <c r="G17"/>
  <c r="F18" s="1"/>
  <c r="J17" i="1"/>
  <c r="I18" s="1"/>
  <c r="T17"/>
  <c r="U18" i="3" l="1"/>
  <c r="O18"/>
  <c r="N19" s="1"/>
  <c r="T18"/>
  <c r="G18"/>
  <c r="F19" s="1"/>
  <c r="T18" i="2"/>
  <c r="G18"/>
  <c r="F19" s="1"/>
  <c r="U18"/>
  <c r="O18"/>
  <c r="N19" s="1"/>
  <c r="J18" i="1"/>
  <c r="I19" s="1"/>
  <c r="T18"/>
  <c r="T19" i="3" l="1"/>
  <c r="G19"/>
  <c r="F20" s="1"/>
  <c r="U19"/>
  <c r="O19"/>
  <c r="N20" s="1"/>
  <c r="O19" i="2"/>
  <c r="N20" s="1"/>
  <c r="U19"/>
  <c r="T19"/>
  <c r="G19"/>
  <c r="F20" s="1"/>
  <c r="J19" i="1"/>
  <c r="I20" s="1"/>
  <c r="T19"/>
  <c r="U20" i="3" l="1"/>
  <c r="O20"/>
  <c r="N21" s="1"/>
  <c r="T20"/>
  <c r="G20"/>
  <c r="F21" s="1"/>
  <c r="U20" i="2"/>
  <c r="O20"/>
  <c r="N21" s="1"/>
  <c r="T20"/>
  <c r="G20"/>
  <c r="F21" s="1"/>
  <c r="J20" i="1"/>
  <c r="I21" s="1"/>
  <c r="T20"/>
  <c r="T21" i="3" l="1"/>
  <c r="G21"/>
  <c r="F22" s="1"/>
  <c r="U21"/>
  <c r="O21"/>
  <c r="N22" s="1"/>
  <c r="T21" i="2"/>
  <c r="G21"/>
  <c r="F22" s="1"/>
  <c r="U21"/>
  <c r="O21"/>
  <c r="N22" s="1"/>
  <c r="J21" i="1"/>
  <c r="I22" s="1"/>
  <c r="T21"/>
  <c r="U22" i="3" l="1"/>
  <c r="O22"/>
  <c r="N23" s="1"/>
  <c r="T22"/>
  <c r="G22"/>
  <c r="F23" s="1"/>
  <c r="U22" i="2"/>
  <c r="O22"/>
  <c r="N23" s="1"/>
  <c r="T22"/>
  <c r="G22"/>
  <c r="F23" s="1"/>
  <c r="J22" i="1"/>
  <c r="I23" s="1"/>
  <c r="T22"/>
  <c r="T23" i="3" l="1"/>
  <c r="G23"/>
  <c r="F24" s="1"/>
  <c r="U23"/>
  <c r="O23"/>
  <c r="N24" s="1"/>
  <c r="T23" i="2"/>
  <c r="G23"/>
  <c r="F24" s="1"/>
  <c r="U23"/>
  <c r="O23"/>
  <c r="N24" s="1"/>
  <c r="J23" i="1"/>
  <c r="I24" s="1"/>
  <c r="T23"/>
  <c r="U24" i="3" l="1"/>
  <c r="O24"/>
  <c r="N25" s="1"/>
  <c r="T24"/>
  <c r="G24"/>
  <c r="F25" s="1"/>
  <c r="U24" i="2"/>
  <c r="O24"/>
  <c r="N25" s="1"/>
  <c r="T24"/>
  <c r="G24"/>
  <c r="F25" s="1"/>
  <c r="J24" i="1"/>
  <c r="I25" s="1"/>
  <c r="T24"/>
  <c r="T25" i="3" l="1"/>
  <c r="G25"/>
  <c r="F26" s="1"/>
  <c r="U25"/>
  <c r="O25"/>
  <c r="N26" s="1"/>
  <c r="T25" i="2"/>
  <c r="G25"/>
  <c r="F26" s="1"/>
  <c r="U25"/>
  <c r="O25"/>
  <c r="N26" s="1"/>
  <c r="J25" i="1"/>
  <c r="I26" s="1"/>
  <c r="T25"/>
  <c r="U26" i="3" l="1"/>
  <c r="O26"/>
  <c r="N27" s="1"/>
  <c r="T26"/>
  <c r="G26"/>
  <c r="F27" s="1"/>
  <c r="U26" i="2"/>
  <c r="O26"/>
  <c r="N27" s="1"/>
  <c r="T26"/>
  <c r="G26"/>
  <c r="F27" s="1"/>
  <c r="J26" i="1"/>
  <c r="I27" s="1"/>
  <c r="T26"/>
  <c r="T27" i="3" l="1"/>
  <c r="G27"/>
  <c r="F28" s="1"/>
  <c r="U27"/>
  <c r="O27"/>
  <c r="N28" s="1"/>
  <c r="T27" i="2"/>
  <c r="G27"/>
  <c r="F28" s="1"/>
  <c r="U27"/>
  <c r="O27"/>
  <c r="N28" s="1"/>
  <c r="J27" i="1"/>
  <c r="I28" s="1"/>
  <c r="T27"/>
  <c r="U28" i="3" l="1"/>
  <c r="O28"/>
  <c r="N29" s="1"/>
  <c r="T28"/>
  <c r="G28"/>
  <c r="F29" s="1"/>
  <c r="U28" i="2"/>
  <c r="O28"/>
  <c r="N29" s="1"/>
  <c r="T28"/>
  <c r="G28"/>
  <c r="F29" s="1"/>
  <c r="J28" i="1"/>
  <c r="I29" s="1"/>
  <c r="T28"/>
  <c r="T29" i="3" l="1"/>
  <c r="G29"/>
  <c r="F30" s="1"/>
  <c r="U29"/>
  <c r="O29"/>
  <c r="N30" s="1"/>
  <c r="T29" i="2"/>
  <c r="G29"/>
  <c r="F30" s="1"/>
  <c r="U29"/>
  <c r="O29"/>
  <c r="N30" s="1"/>
  <c r="J29" i="1"/>
  <c r="I30" s="1"/>
  <c r="T29"/>
  <c r="U30" i="3" l="1"/>
  <c r="O30"/>
  <c r="N31" s="1"/>
  <c r="T30"/>
  <c r="G30"/>
  <c r="F31" s="1"/>
  <c r="U30" i="2"/>
  <c r="O30"/>
  <c r="N31" s="1"/>
  <c r="T30"/>
  <c r="G30"/>
  <c r="F31" s="1"/>
  <c r="J30" i="1"/>
  <c r="I31" s="1"/>
  <c r="T30"/>
  <c r="T31" i="3" l="1"/>
  <c r="G31"/>
  <c r="F32" s="1"/>
  <c r="U31"/>
  <c r="O31"/>
  <c r="N32" s="1"/>
  <c r="T31" i="2"/>
  <c r="G31"/>
  <c r="F32" s="1"/>
  <c r="U31"/>
  <c r="O31"/>
  <c r="N32" s="1"/>
  <c r="J31" i="1"/>
  <c r="I32" s="1"/>
  <c r="T31"/>
  <c r="U32" i="3" l="1"/>
  <c r="O32"/>
  <c r="N33" s="1"/>
  <c r="T32"/>
  <c r="G32"/>
  <c r="F33" s="1"/>
  <c r="U32" i="2"/>
  <c r="O32"/>
  <c r="N33" s="1"/>
  <c r="T32"/>
  <c r="G32"/>
  <c r="F33" s="1"/>
  <c r="J32" i="1"/>
  <c r="I33" s="1"/>
  <c r="T32"/>
  <c r="T33" i="3" l="1"/>
  <c r="G33"/>
  <c r="F34" s="1"/>
  <c r="U33"/>
  <c r="O33"/>
  <c r="N34" s="1"/>
  <c r="T33" i="2"/>
  <c r="G33"/>
  <c r="F34" s="1"/>
  <c r="U33"/>
  <c r="O33"/>
  <c r="N34" s="1"/>
  <c r="J33" i="1"/>
  <c r="I34" s="1"/>
  <c r="T33"/>
  <c r="U34" i="3" l="1"/>
  <c r="O34"/>
  <c r="N35" s="1"/>
  <c r="T34"/>
  <c r="G34"/>
  <c r="F35" s="1"/>
  <c r="U34" i="2"/>
  <c r="O34"/>
  <c r="N35" s="1"/>
  <c r="T34"/>
  <c r="G34"/>
  <c r="F35" s="1"/>
  <c r="J34" i="1"/>
  <c r="I35" s="1"/>
  <c r="T34"/>
  <c r="T35" i="3" l="1"/>
  <c r="G35"/>
  <c r="U35"/>
  <c r="O35"/>
  <c r="T35" i="2"/>
  <c r="G35"/>
  <c r="U35"/>
  <c r="O35"/>
  <c r="J35" i="1"/>
  <c r="T35"/>
</calcChain>
</file>

<file path=xl/sharedStrings.xml><?xml version="1.0" encoding="utf-8"?>
<sst xmlns="http://schemas.openxmlformats.org/spreadsheetml/2006/main" count="516" uniqueCount="17">
  <si>
    <t>Week</t>
  </si>
  <si>
    <t>Raid</t>
  </si>
  <si>
    <t>Wed</t>
  </si>
  <si>
    <t>Thu</t>
  </si>
  <si>
    <t>Sun</t>
  </si>
  <si>
    <t>EP</t>
  </si>
  <si>
    <t>Player 1</t>
  </si>
  <si>
    <t>EP decay</t>
  </si>
  <si>
    <t>Att</t>
  </si>
  <si>
    <t>YES</t>
  </si>
  <si>
    <t>GP</t>
  </si>
  <si>
    <t>Loot</t>
  </si>
  <si>
    <t>GP decay</t>
  </si>
  <si>
    <t>NO</t>
  </si>
  <si>
    <t>Player 2</t>
  </si>
  <si>
    <t>Player 1 PR</t>
  </si>
  <si>
    <t>Player 2 PR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</si>
</sst>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1" xfId="0" applyBorder="1"/>
    <xf numFmtId="1" fontId="0" fillId="0" borderId="0" xfId="0" applyNumberFormat="1" applyBorder="1"/>
    <xf numFmtId="1" fontId="0" fillId="0" borderId="2" xfId="0" applyNumberFormat="1" applyBorder="1"/>
    <xf numFmtId="0" fontId="0" fillId="0" borderId="3" xfId="0" applyBorder="1"/>
    <xf numFmtId="1" fontId="0" fillId="0" borderId="4" xfId="0" applyNumberFormat="1" applyBorder="1"/>
    <xf numFmtId="1" fontId="0" fillId="0" borderId="5" xfId="0" applyNumberFormat="1" applyBorder="1"/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" fontId="0" fillId="0" borderId="11" xfId="0" applyNumberFormat="1" applyBorder="1"/>
    <xf numFmtId="1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" fontId="0" fillId="0" borderId="21" xfId="0" applyNumberFormat="1" applyBorder="1"/>
    <xf numFmtId="1" fontId="0" fillId="0" borderId="22" xfId="0" applyNumberFormat="1" applyBorder="1"/>
    <xf numFmtId="0" fontId="0" fillId="0" borderId="23" xfId="0" applyBorder="1"/>
    <xf numFmtId="1" fontId="0" fillId="0" borderId="24" xfId="0" applyNumberFormat="1" applyBorder="1"/>
    <xf numFmtId="1" fontId="0" fillId="0" borderId="25" xfId="0" applyNumberFormat="1" applyBorder="1"/>
    <xf numFmtId="0" fontId="0" fillId="0" borderId="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4" xfId="0" applyBorder="1" applyProtection="1">
      <protection locked="0"/>
    </xf>
    <xf numFmtId="164" fontId="0" fillId="0" borderId="26" xfId="0" applyNumberFormat="1" applyBorder="1"/>
    <xf numFmtId="164" fontId="0" fillId="0" borderId="27" xfId="0" applyNumberFormat="1" applyBorder="1"/>
    <xf numFmtId="164" fontId="0" fillId="0" borderId="28" xfId="0" applyNumberFormat="1" applyBorder="1"/>
    <xf numFmtId="164" fontId="0" fillId="0" borderId="29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6" xfId="0" applyNumberFormat="1" applyBorder="1"/>
    <xf numFmtId="164" fontId="0" fillId="0" borderId="17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Y35"/>
  <sheetViews>
    <sheetView zoomScale="70" zoomScaleNormal="70" workbookViewId="0">
      <selection activeCell="H6" sqref="H6:H17"/>
    </sheetView>
  </sheetViews>
  <sheetFormatPr defaultRowHeight="15"/>
  <cols>
    <col min="2" max="2" width="6.7109375" bestFit="1" customWidth="1"/>
    <col min="3" max="3" width="5.7109375" bestFit="1" customWidth="1"/>
    <col min="4" max="5" width="6.28515625" bestFit="1" customWidth="1"/>
    <col min="6" max="6" width="7.42578125" style="1" bestFit="1" customWidth="1"/>
    <col min="7" max="7" width="10.28515625" style="1" bestFit="1" customWidth="1"/>
    <col min="8" max="8" width="5.7109375" bestFit="1" customWidth="1"/>
    <col min="9" max="9" width="6.28515625" style="1" bestFit="1" customWidth="1"/>
    <col min="10" max="10" width="10.7109375" style="1" bestFit="1" customWidth="1"/>
    <col min="12" max="12" width="6.28515625" bestFit="1" customWidth="1"/>
    <col min="13" max="13" width="5.42578125" bestFit="1" customWidth="1"/>
    <col min="14" max="14" width="7.140625" bestFit="1" customWidth="1"/>
    <col min="15" max="15" width="10.28515625" bestFit="1" customWidth="1"/>
    <col min="16" max="16" width="5.7109375" bestFit="1" customWidth="1"/>
    <col min="17" max="17" width="6.28515625" bestFit="1" customWidth="1"/>
    <col min="18" max="18" width="10.7109375" bestFit="1" customWidth="1"/>
    <col min="20" max="20" width="11.7109375" style="2" bestFit="1" customWidth="1"/>
    <col min="21" max="21" width="12.140625" style="2" bestFit="1" customWidth="1"/>
    <col min="25" max="25" width="5.42578125" bestFit="1" customWidth="1"/>
  </cols>
  <sheetData>
    <row r="2" spans="2:25" hidden="1">
      <c r="D2">
        <v>4000</v>
      </c>
      <c r="E2">
        <v>1000</v>
      </c>
      <c r="F2" s="1">
        <v>1</v>
      </c>
    </row>
    <row r="3" spans="2:25" ht="15.75" thickBot="1"/>
    <row r="4" spans="2:25" ht="15.75" thickBot="1">
      <c r="D4" s="9" t="s">
        <v>6</v>
      </c>
      <c r="E4" s="10"/>
      <c r="F4" s="10"/>
      <c r="G4" s="10"/>
      <c r="H4" s="10"/>
      <c r="I4" s="10"/>
      <c r="J4" s="11"/>
      <c r="L4" s="9" t="s">
        <v>14</v>
      </c>
      <c r="M4" s="10"/>
      <c r="N4" s="10"/>
      <c r="O4" s="10"/>
      <c r="P4" s="10"/>
      <c r="Q4" s="10"/>
      <c r="R4" s="11"/>
      <c r="T4" s="35" t="s">
        <v>15</v>
      </c>
      <c r="U4" s="36" t="s">
        <v>16</v>
      </c>
    </row>
    <row r="5" spans="2:25">
      <c r="B5" s="12" t="s">
        <v>0</v>
      </c>
      <c r="C5" s="13" t="s">
        <v>1</v>
      </c>
      <c r="D5" s="12" t="s">
        <v>5</v>
      </c>
      <c r="E5" s="14" t="s">
        <v>8</v>
      </c>
      <c r="F5" s="15" t="s">
        <v>5</v>
      </c>
      <c r="G5" s="15" t="s">
        <v>7</v>
      </c>
      <c r="H5" s="14" t="s">
        <v>11</v>
      </c>
      <c r="I5" s="15" t="s">
        <v>10</v>
      </c>
      <c r="J5" s="16" t="s">
        <v>12</v>
      </c>
      <c r="L5" s="12" t="s">
        <v>5</v>
      </c>
      <c r="M5" s="14" t="s">
        <v>8</v>
      </c>
      <c r="N5" s="15" t="s">
        <v>5</v>
      </c>
      <c r="O5" s="15" t="s">
        <v>7</v>
      </c>
      <c r="P5" s="14" t="s">
        <v>11</v>
      </c>
      <c r="Q5" s="15" t="s">
        <v>10</v>
      </c>
      <c r="R5" s="16" t="s">
        <v>12</v>
      </c>
      <c r="T5" s="37"/>
      <c r="U5" s="38"/>
    </row>
    <row r="6" spans="2:25">
      <c r="B6" s="17">
        <v>1</v>
      </c>
      <c r="C6" s="18" t="s">
        <v>2</v>
      </c>
      <c r="D6" s="3">
        <f>$D$2</f>
        <v>4000</v>
      </c>
      <c r="E6" s="31" t="s">
        <v>9</v>
      </c>
      <c r="F6" s="4">
        <f>IF(E6="YES",D6,0)</f>
        <v>4000</v>
      </c>
      <c r="G6" s="4">
        <f t="shared" ref="G6:G35" si="0">F6*0.9</f>
        <v>3600</v>
      </c>
      <c r="H6" s="31" t="s">
        <v>9</v>
      </c>
      <c r="I6" s="4">
        <f>IF(H6="YES", E2,0)</f>
        <v>1000</v>
      </c>
      <c r="J6" s="5">
        <f>I6*0.9</f>
        <v>900</v>
      </c>
      <c r="L6" s="3">
        <f>$D$2</f>
        <v>4000</v>
      </c>
      <c r="M6" s="31" t="s">
        <v>9</v>
      </c>
      <c r="N6" s="4">
        <f>IF(M6="YES",L6,0)</f>
        <v>4000</v>
      </c>
      <c r="O6" s="4">
        <f t="shared" ref="O6:O35" si="1">N6*0.9</f>
        <v>3600</v>
      </c>
      <c r="P6" s="31" t="s">
        <v>13</v>
      </c>
      <c r="Q6" s="4">
        <f>IF(P6="YES", E2,0)</f>
        <v>0</v>
      </c>
      <c r="R6" s="5">
        <f>Q6*0.9</f>
        <v>0</v>
      </c>
      <c r="T6" s="39">
        <f>F6/(I6+$F$2)</f>
        <v>3.9960039960039961</v>
      </c>
      <c r="U6" s="40">
        <f>N6/(Q6+$F$2)</f>
        <v>4000</v>
      </c>
      <c r="Y6" t="s">
        <v>9</v>
      </c>
    </row>
    <row r="7" spans="2:25">
      <c r="B7" s="19"/>
      <c r="C7" s="20" t="s">
        <v>3</v>
      </c>
      <c r="D7" s="3">
        <f t="shared" ref="D7:D35" si="2">$D$2</f>
        <v>4000</v>
      </c>
      <c r="E7" s="31" t="s">
        <v>9</v>
      </c>
      <c r="F7" s="4">
        <f t="shared" ref="F7:F35" si="3">IF(E7="YES",G6+D7,G6)</f>
        <v>7600</v>
      </c>
      <c r="G7" s="4">
        <f t="shared" si="0"/>
        <v>6840</v>
      </c>
      <c r="H7" s="31" t="s">
        <v>13</v>
      </c>
      <c r="I7" s="4">
        <f>IF(H7="YES", J6+$E$2, J6)</f>
        <v>900</v>
      </c>
      <c r="J7" s="5">
        <f>I7*0.9</f>
        <v>810</v>
      </c>
      <c r="L7" s="3">
        <f t="shared" ref="L7:L35" si="4">$D$2</f>
        <v>4000</v>
      </c>
      <c r="M7" s="31" t="s">
        <v>13</v>
      </c>
      <c r="N7" s="4">
        <f t="shared" ref="N7:N35" si="5">IF(M7="YES",O6+L7,O6)</f>
        <v>3600</v>
      </c>
      <c r="O7" s="4">
        <f t="shared" si="1"/>
        <v>3240</v>
      </c>
      <c r="P7" s="31" t="s">
        <v>13</v>
      </c>
      <c r="Q7" s="4">
        <f>IF(P7="YES", R6+$E$2, R6)</f>
        <v>0</v>
      </c>
      <c r="R7" s="5">
        <f>Q7*0.9</f>
        <v>0</v>
      </c>
      <c r="T7" s="39">
        <f t="shared" ref="T7:T26" si="6">F7/(I7+$F$2)</f>
        <v>8.4350721420643726</v>
      </c>
      <c r="U7" s="40">
        <f t="shared" ref="U7:U26" si="7">N7/(Q7+$F$2)</f>
        <v>3600</v>
      </c>
      <c r="Y7" t="s">
        <v>13</v>
      </c>
    </row>
    <row r="8" spans="2:25">
      <c r="B8" s="23"/>
      <c r="C8" s="24" t="s">
        <v>4</v>
      </c>
      <c r="D8" s="25">
        <f t="shared" si="2"/>
        <v>4000</v>
      </c>
      <c r="E8" s="32" t="s">
        <v>9</v>
      </c>
      <c r="F8" s="26">
        <f t="shared" si="3"/>
        <v>10840</v>
      </c>
      <c r="G8" s="26">
        <f t="shared" si="0"/>
        <v>9756</v>
      </c>
      <c r="H8" s="32" t="s">
        <v>13</v>
      </c>
      <c r="I8" s="26">
        <f>IF(H8="YES", J7+$E$2, J7)</f>
        <v>810</v>
      </c>
      <c r="J8" s="27">
        <f>I8*0.9</f>
        <v>729</v>
      </c>
      <c r="L8" s="25">
        <f t="shared" si="4"/>
        <v>4000</v>
      </c>
      <c r="M8" s="32" t="s">
        <v>9</v>
      </c>
      <c r="N8" s="26">
        <f t="shared" si="5"/>
        <v>7240</v>
      </c>
      <c r="O8" s="26">
        <f t="shared" si="1"/>
        <v>6516</v>
      </c>
      <c r="P8" s="32" t="s">
        <v>9</v>
      </c>
      <c r="Q8" s="26">
        <f>IF(P8="YES", R7+$E$2, R7)</f>
        <v>1000</v>
      </c>
      <c r="R8" s="27">
        <f>Q8*0.9</f>
        <v>900</v>
      </c>
      <c r="T8" s="41">
        <f t="shared" si="6"/>
        <v>13.366214549938348</v>
      </c>
      <c r="U8" s="42">
        <f t="shared" si="7"/>
        <v>7.232767232767233</v>
      </c>
    </row>
    <row r="9" spans="2:25">
      <c r="B9" s="17">
        <f>B6+1</f>
        <v>2</v>
      </c>
      <c r="C9" s="18" t="s">
        <v>2</v>
      </c>
      <c r="D9" s="28">
        <f t="shared" si="2"/>
        <v>4000</v>
      </c>
      <c r="E9" s="33" t="s">
        <v>9</v>
      </c>
      <c r="F9" s="29">
        <f t="shared" si="3"/>
        <v>13756</v>
      </c>
      <c r="G9" s="29">
        <f t="shared" si="0"/>
        <v>12380.4</v>
      </c>
      <c r="H9" s="33" t="s">
        <v>13</v>
      </c>
      <c r="I9" s="29">
        <f t="shared" ref="I9:I35" si="8">IF(H9="YES", J8+$E$2, J8)</f>
        <v>729</v>
      </c>
      <c r="J9" s="30">
        <f t="shared" ref="J9:J35" si="9">I9*0.9</f>
        <v>656.1</v>
      </c>
      <c r="L9" s="28">
        <f t="shared" si="4"/>
        <v>4000</v>
      </c>
      <c r="M9" s="33" t="s">
        <v>13</v>
      </c>
      <c r="N9" s="29">
        <f t="shared" si="5"/>
        <v>6516</v>
      </c>
      <c r="O9" s="29">
        <f t="shared" si="1"/>
        <v>5864.4000000000005</v>
      </c>
      <c r="P9" s="33" t="s">
        <v>13</v>
      </c>
      <c r="Q9" s="29">
        <f t="shared" ref="Q9:Q35" si="10">IF(P9="YES", R8+$E$2, R8)</f>
        <v>900</v>
      </c>
      <c r="R9" s="30">
        <f t="shared" ref="R9:R35" si="11">Q9*0.9</f>
        <v>810</v>
      </c>
      <c r="T9" s="43">
        <f t="shared" si="6"/>
        <v>18.843835616438355</v>
      </c>
      <c r="U9" s="44">
        <f t="shared" si="7"/>
        <v>7.2319644839067703</v>
      </c>
    </row>
    <row r="10" spans="2:25">
      <c r="B10" s="19"/>
      <c r="C10" s="20" t="s">
        <v>3</v>
      </c>
      <c r="D10" s="3">
        <f t="shared" si="2"/>
        <v>4000</v>
      </c>
      <c r="E10" s="31" t="s">
        <v>9</v>
      </c>
      <c r="F10" s="4">
        <f t="shared" si="3"/>
        <v>16380.4</v>
      </c>
      <c r="G10" s="4">
        <f t="shared" si="0"/>
        <v>14742.36</v>
      </c>
      <c r="H10" s="31" t="s">
        <v>9</v>
      </c>
      <c r="I10" s="4">
        <f t="shared" si="8"/>
        <v>1656.1</v>
      </c>
      <c r="J10" s="5">
        <f t="shared" si="9"/>
        <v>1490.49</v>
      </c>
      <c r="L10" s="3">
        <f t="shared" si="4"/>
        <v>4000</v>
      </c>
      <c r="M10" s="31" t="s">
        <v>9</v>
      </c>
      <c r="N10" s="4">
        <f t="shared" si="5"/>
        <v>9864.4000000000015</v>
      </c>
      <c r="O10" s="4">
        <f t="shared" si="1"/>
        <v>8877.9600000000009</v>
      </c>
      <c r="P10" s="31" t="s">
        <v>13</v>
      </c>
      <c r="Q10" s="4">
        <f t="shared" si="10"/>
        <v>810</v>
      </c>
      <c r="R10" s="5">
        <f t="shared" si="11"/>
        <v>729</v>
      </c>
      <c r="T10" s="39">
        <f t="shared" si="6"/>
        <v>9.8849797839599312</v>
      </c>
      <c r="U10" s="40">
        <f t="shared" si="7"/>
        <v>12.163255240443899</v>
      </c>
    </row>
    <row r="11" spans="2:25">
      <c r="B11" s="23"/>
      <c r="C11" s="24" t="s">
        <v>4</v>
      </c>
      <c r="D11" s="25">
        <f t="shared" si="2"/>
        <v>4000</v>
      </c>
      <c r="E11" s="32" t="s">
        <v>9</v>
      </c>
      <c r="F11" s="26">
        <f t="shared" si="3"/>
        <v>18742.36</v>
      </c>
      <c r="G11" s="26">
        <f t="shared" si="0"/>
        <v>16868.124</v>
      </c>
      <c r="H11" s="32" t="s">
        <v>13</v>
      </c>
      <c r="I11" s="26">
        <f t="shared" si="8"/>
        <v>1490.49</v>
      </c>
      <c r="J11" s="27">
        <f t="shared" si="9"/>
        <v>1341.441</v>
      </c>
      <c r="L11" s="25">
        <f t="shared" si="4"/>
        <v>4000</v>
      </c>
      <c r="M11" s="32" t="s">
        <v>13</v>
      </c>
      <c r="N11" s="26">
        <f t="shared" si="5"/>
        <v>8877.9600000000009</v>
      </c>
      <c r="O11" s="26">
        <f t="shared" si="1"/>
        <v>7990.1640000000007</v>
      </c>
      <c r="P11" s="32" t="s">
        <v>13</v>
      </c>
      <c r="Q11" s="26">
        <f t="shared" si="10"/>
        <v>729</v>
      </c>
      <c r="R11" s="27">
        <f t="shared" si="11"/>
        <v>656.1</v>
      </c>
      <c r="T11" s="41">
        <f t="shared" si="6"/>
        <v>12.566198901769372</v>
      </c>
      <c r="U11" s="42">
        <f t="shared" si="7"/>
        <v>12.161589041095892</v>
      </c>
    </row>
    <row r="12" spans="2:25">
      <c r="B12" s="17">
        <f>B9+1</f>
        <v>3</v>
      </c>
      <c r="C12" s="18" t="s">
        <v>2</v>
      </c>
      <c r="D12" s="28">
        <f t="shared" si="2"/>
        <v>4000</v>
      </c>
      <c r="E12" s="33" t="s">
        <v>9</v>
      </c>
      <c r="F12" s="29">
        <f t="shared" si="3"/>
        <v>20868.124</v>
      </c>
      <c r="G12" s="29">
        <f t="shared" si="0"/>
        <v>18781.311600000001</v>
      </c>
      <c r="H12" s="33" t="s">
        <v>9</v>
      </c>
      <c r="I12" s="29">
        <f t="shared" si="8"/>
        <v>2341.4409999999998</v>
      </c>
      <c r="J12" s="30">
        <f t="shared" si="9"/>
        <v>2107.2968999999998</v>
      </c>
      <c r="L12" s="28">
        <f t="shared" si="4"/>
        <v>4000</v>
      </c>
      <c r="M12" s="33" t="s">
        <v>9</v>
      </c>
      <c r="N12" s="29">
        <f t="shared" si="5"/>
        <v>11990.164000000001</v>
      </c>
      <c r="O12" s="29">
        <f t="shared" si="1"/>
        <v>10791.1476</v>
      </c>
      <c r="P12" s="33" t="s">
        <v>13</v>
      </c>
      <c r="Q12" s="29">
        <f t="shared" si="10"/>
        <v>656.1</v>
      </c>
      <c r="R12" s="30">
        <f t="shared" si="11"/>
        <v>590.49</v>
      </c>
      <c r="T12" s="43">
        <f t="shared" si="6"/>
        <v>8.9087084797439946</v>
      </c>
      <c r="U12" s="44">
        <f t="shared" si="7"/>
        <v>18.247091766854361</v>
      </c>
    </row>
    <row r="13" spans="2:25">
      <c r="B13" s="19"/>
      <c r="C13" s="20" t="s">
        <v>3</v>
      </c>
      <c r="D13" s="3">
        <f t="shared" si="2"/>
        <v>4000</v>
      </c>
      <c r="E13" s="31" t="s">
        <v>9</v>
      </c>
      <c r="F13" s="4">
        <f t="shared" si="3"/>
        <v>22781.311600000001</v>
      </c>
      <c r="G13" s="4">
        <f t="shared" si="0"/>
        <v>20503.18044</v>
      </c>
      <c r="H13" s="31" t="s">
        <v>13</v>
      </c>
      <c r="I13" s="4">
        <f t="shared" si="8"/>
        <v>2107.2968999999998</v>
      </c>
      <c r="J13" s="5">
        <f t="shared" si="9"/>
        <v>1896.5672099999999</v>
      </c>
      <c r="L13" s="3">
        <f t="shared" si="4"/>
        <v>4000</v>
      </c>
      <c r="M13" s="31" t="s">
        <v>13</v>
      </c>
      <c r="N13" s="4">
        <f t="shared" si="5"/>
        <v>10791.1476</v>
      </c>
      <c r="O13" s="4">
        <f t="shared" si="1"/>
        <v>9712.0328399999999</v>
      </c>
      <c r="P13" s="31" t="s">
        <v>13</v>
      </c>
      <c r="Q13" s="4">
        <f t="shared" si="10"/>
        <v>590.49</v>
      </c>
      <c r="R13" s="5">
        <f t="shared" si="11"/>
        <v>531.44100000000003</v>
      </c>
      <c r="T13" s="39">
        <f t="shared" si="6"/>
        <v>10.805551912541352</v>
      </c>
      <c r="U13" s="40">
        <f t="shared" si="7"/>
        <v>18.244006830208455</v>
      </c>
    </row>
    <row r="14" spans="2:25">
      <c r="B14" s="23"/>
      <c r="C14" s="24" t="s">
        <v>4</v>
      </c>
      <c r="D14" s="25">
        <f t="shared" si="2"/>
        <v>4000</v>
      </c>
      <c r="E14" s="32" t="s">
        <v>9</v>
      </c>
      <c r="F14" s="26">
        <f t="shared" si="3"/>
        <v>24503.18044</v>
      </c>
      <c r="G14" s="26">
        <f t="shared" si="0"/>
        <v>22052.862396</v>
      </c>
      <c r="H14" s="32" t="s">
        <v>13</v>
      </c>
      <c r="I14" s="26">
        <f t="shared" si="8"/>
        <v>1896.5672099999999</v>
      </c>
      <c r="J14" s="27">
        <f t="shared" si="9"/>
        <v>1706.9104889999999</v>
      </c>
      <c r="L14" s="25">
        <f t="shared" si="4"/>
        <v>4000</v>
      </c>
      <c r="M14" s="32" t="s">
        <v>9</v>
      </c>
      <c r="N14" s="26">
        <f t="shared" si="5"/>
        <v>13712.03284</v>
      </c>
      <c r="O14" s="26">
        <f t="shared" si="1"/>
        <v>12340.829556000001</v>
      </c>
      <c r="P14" s="32" t="s">
        <v>9</v>
      </c>
      <c r="Q14" s="26">
        <f t="shared" si="10"/>
        <v>1531.441</v>
      </c>
      <c r="R14" s="27">
        <f t="shared" si="11"/>
        <v>1378.2969000000001</v>
      </c>
      <c r="T14" s="41">
        <f t="shared" si="6"/>
        <v>12.912944696172318</v>
      </c>
      <c r="U14" s="42">
        <f t="shared" si="7"/>
        <v>8.9478373653537062</v>
      </c>
    </row>
    <row r="15" spans="2:25">
      <c r="B15" s="17">
        <f>B12+1</f>
        <v>4</v>
      </c>
      <c r="C15" s="18" t="s">
        <v>2</v>
      </c>
      <c r="D15" s="28">
        <f t="shared" si="2"/>
        <v>4000</v>
      </c>
      <c r="E15" s="33" t="s">
        <v>9</v>
      </c>
      <c r="F15" s="29">
        <f t="shared" si="3"/>
        <v>26052.862396</v>
      </c>
      <c r="G15" s="29">
        <f t="shared" si="0"/>
        <v>23447.576156400002</v>
      </c>
      <c r="H15" s="33" t="s">
        <v>13</v>
      </c>
      <c r="I15" s="29">
        <f t="shared" si="8"/>
        <v>1706.9104889999999</v>
      </c>
      <c r="J15" s="30">
        <f t="shared" si="9"/>
        <v>1536.2194400999999</v>
      </c>
      <c r="L15" s="28">
        <f t="shared" si="4"/>
        <v>4000</v>
      </c>
      <c r="M15" s="33" t="s">
        <v>13</v>
      </c>
      <c r="N15" s="29">
        <f t="shared" si="5"/>
        <v>12340.829556000001</v>
      </c>
      <c r="O15" s="29">
        <f t="shared" si="1"/>
        <v>11106.746600400002</v>
      </c>
      <c r="P15" s="33" t="s">
        <v>13</v>
      </c>
      <c r="Q15" s="29">
        <f t="shared" si="10"/>
        <v>1378.2969000000001</v>
      </c>
      <c r="R15" s="30">
        <f t="shared" si="11"/>
        <v>1240.46721</v>
      </c>
      <c r="T15" s="43">
        <f t="shared" si="6"/>
        <v>15.25423174328898</v>
      </c>
      <c r="U15" s="44">
        <f t="shared" si="7"/>
        <v>8.9471886408212757</v>
      </c>
    </row>
    <row r="16" spans="2:25">
      <c r="B16" s="19"/>
      <c r="C16" s="20" t="s">
        <v>3</v>
      </c>
      <c r="D16" s="3">
        <f t="shared" si="2"/>
        <v>4000</v>
      </c>
      <c r="E16" s="31" t="s">
        <v>9</v>
      </c>
      <c r="F16" s="4">
        <f t="shared" si="3"/>
        <v>27447.576156400002</v>
      </c>
      <c r="G16" s="4">
        <f t="shared" si="0"/>
        <v>24702.818540760003</v>
      </c>
      <c r="H16" s="31" t="s">
        <v>9</v>
      </c>
      <c r="I16" s="4">
        <f t="shared" si="8"/>
        <v>2536.2194400999997</v>
      </c>
      <c r="J16" s="5">
        <f t="shared" si="9"/>
        <v>2282.5974960899998</v>
      </c>
      <c r="L16" s="3">
        <f t="shared" si="4"/>
        <v>4000</v>
      </c>
      <c r="M16" s="31" t="s">
        <v>9</v>
      </c>
      <c r="N16" s="4">
        <f t="shared" si="5"/>
        <v>15106.746600400002</v>
      </c>
      <c r="O16" s="4">
        <f t="shared" si="1"/>
        <v>13596.071940360001</v>
      </c>
      <c r="P16" s="31" t="s">
        <v>13</v>
      </c>
      <c r="Q16" s="4">
        <f t="shared" si="10"/>
        <v>1240.46721</v>
      </c>
      <c r="R16" s="5">
        <f t="shared" si="11"/>
        <v>1116.4204890000001</v>
      </c>
      <c r="T16" s="39">
        <f t="shared" si="6"/>
        <v>10.817974875408572</v>
      </c>
      <c r="U16" s="40">
        <f t="shared" si="7"/>
        <v>12.168462025187118</v>
      </c>
    </row>
    <row r="17" spans="2:21">
      <c r="B17" s="23"/>
      <c r="C17" s="24" t="s">
        <v>4</v>
      </c>
      <c r="D17" s="25">
        <f t="shared" si="2"/>
        <v>4000</v>
      </c>
      <c r="E17" s="32" t="s">
        <v>9</v>
      </c>
      <c r="F17" s="26">
        <f t="shared" si="3"/>
        <v>28702.818540760003</v>
      </c>
      <c r="G17" s="26">
        <f t="shared" si="0"/>
        <v>25832.536686684005</v>
      </c>
      <c r="H17" s="32" t="s">
        <v>13</v>
      </c>
      <c r="I17" s="26">
        <f t="shared" si="8"/>
        <v>2282.5974960899998</v>
      </c>
      <c r="J17" s="27">
        <f t="shared" si="9"/>
        <v>2054.3377464810001</v>
      </c>
      <c r="L17" s="25">
        <f t="shared" si="4"/>
        <v>4000</v>
      </c>
      <c r="M17" s="32" t="s">
        <v>13</v>
      </c>
      <c r="N17" s="26">
        <f t="shared" si="5"/>
        <v>13596.071940360001</v>
      </c>
      <c r="O17" s="26">
        <f t="shared" si="1"/>
        <v>12236.464746324002</v>
      </c>
      <c r="P17" s="32" t="s">
        <v>13</v>
      </c>
      <c r="Q17" s="26">
        <f t="shared" si="10"/>
        <v>1116.4204890000001</v>
      </c>
      <c r="R17" s="27">
        <f t="shared" si="11"/>
        <v>1004.7784401000001</v>
      </c>
      <c r="T17" s="41">
        <f t="shared" si="6"/>
        <v>12.569123319632849</v>
      </c>
      <c r="U17" s="42">
        <f t="shared" si="7"/>
        <v>12.167373047300551</v>
      </c>
    </row>
    <row r="18" spans="2:21">
      <c r="B18" s="17">
        <f>B15+1</f>
        <v>5</v>
      </c>
      <c r="C18" s="18" t="s">
        <v>2</v>
      </c>
      <c r="D18" s="28">
        <f t="shared" si="2"/>
        <v>4000</v>
      </c>
      <c r="E18" s="33" t="s">
        <v>9</v>
      </c>
      <c r="F18" s="29">
        <f t="shared" si="3"/>
        <v>29832.536686684005</v>
      </c>
      <c r="G18" s="29">
        <f t="shared" si="0"/>
        <v>26849.283018015605</v>
      </c>
      <c r="H18" s="33" t="s">
        <v>9</v>
      </c>
      <c r="I18" s="29">
        <f t="shared" si="8"/>
        <v>3054.3377464810001</v>
      </c>
      <c r="J18" s="30">
        <f t="shared" si="9"/>
        <v>2748.9039718329</v>
      </c>
      <c r="L18" s="28">
        <f t="shared" si="4"/>
        <v>4000</v>
      </c>
      <c r="M18" s="33" t="s">
        <v>9</v>
      </c>
      <c r="N18" s="29">
        <f t="shared" si="5"/>
        <v>16236.464746324002</v>
      </c>
      <c r="O18" s="29">
        <f t="shared" si="1"/>
        <v>14612.818271691602</v>
      </c>
      <c r="P18" s="33" t="s">
        <v>13</v>
      </c>
      <c r="Q18" s="29">
        <f t="shared" si="10"/>
        <v>1004.7784401000001</v>
      </c>
      <c r="R18" s="30">
        <f t="shared" si="11"/>
        <v>904.30059609000011</v>
      </c>
      <c r="T18" s="43">
        <f t="shared" si="6"/>
        <v>9.7640716549402011</v>
      </c>
      <c r="U18" s="44">
        <f t="shared" si="7"/>
        <v>16.143182334182548</v>
      </c>
    </row>
    <row r="19" spans="2:21">
      <c r="B19" s="19"/>
      <c r="C19" s="20" t="s">
        <v>3</v>
      </c>
      <c r="D19" s="3">
        <f t="shared" si="2"/>
        <v>4000</v>
      </c>
      <c r="E19" s="31" t="s">
        <v>9</v>
      </c>
      <c r="F19" s="4">
        <f t="shared" si="3"/>
        <v>30849.283018015605</v>
      </c>
      <c r="G19" s="4">
        <f t="shared" si="0"/>
        <v>27764.354716214046</v>
      </c>
      <c r="H19" s="31" t="s">
        <v>13</v>
      </c>
      <c r="I19" s="4">
        <f t="shared" si="8"/>
        <v>2748.9039718329</v>
      </c>
      <c r="J19" s="5">
        <f t="shared" si="9"/>
        <v>2474.0135746496098</v>
      </c>
      <c r="L19" s="3">
        <f t="shared" si="4"/>
        <v>4000</v>
      </c>
      <c r="M19" s="31" t="s">
        <v>13</v>
      </c>
      <c r="N19" s="4">
        <f t="shared" si="5"/>
        <v>14612.818271691602</v>
      </c>
      <c r="O19" s="4">
        <f t="shared" si="1"/>
        <v>13151.536444522442</v>
      </c>
      <c r="P19" s="31" t="s">
        <v>13</v>
      </c>
      <c r="Q19" s="4">
        <f t="shared" si="10"/>
        <v>904.30059609000011</v>
      </c>
      <c r="R19" s="5">
        <f t="shared" si="11"/>
        <v>813.87053648100016</v>
      </c>
      <c r="T19" s="39">
        <f t="shared" si="6"/>
        <v>11.218312833467257</v>
      </c>
      <c r="U19" s="40">
        <f t="shared" si="7"/>
        <v>16.141399149414539</v>
      </c>
    </row>
    <row r="20" spans="2:21">
      <c r="B20" s="23"/>
      <c r="C20" s="24" t="s">
        <v>4</v>
      </c>
      <c r="D20" s="25">
        <f t="shared" si="2"/>
        <v>4000</v>
      </c>
      <c r="E20" s="32" t="s">
        <v>9</v>
      </c>
      <c r="F20" s="26">
        <f t="shared" si="3"/>
        <v>31764.354716214046</v>
      </c>
      <c r="G20" s="26">
        <f t="shared" si="0"/>
        <v>28587.919244592642</v>
      </c>
      <c r="H20" s="32" t="s">
        <v>13</v>
      </c>
      <c r="I20" s="26">
        <f t="shared" si="8"/>
        <v>2474.0135746496098</v>
      </c>
      <c r="J20" s="27">
        <f t="shared" si="9"/>
        <v>2226.6122171846491</v>
      </c>
      <c r="L20" s="25">
        <f t="shared" si="4"/>
        <v>4000</v>
      </c>
      <c r="M20" s="32" t="s">
        <v>9</v>
      </c>
      <c r="N20" s="26">
        <f t="shared" si="5"/>
        <v>17151.53644452244</v>
      </c>
      <c r="O20" s="26">
        <f t="shared" si="1"/>
        <v>15436.382800070196</v>
      </c>
      <c r="P20" s="32" t="s">
        <v>9</v>
      </c>
      <c r="Q20" s="26">
        <f t="shared" si="10"/>
        <v>1813.8705364810003</v>
      </c>
      <c r="R20" s="27">
        <f t="shared" si="11"/>
        <v>1632.4834828329003</v>
      </c>
      <c r="T20" s="41">
        <f t="shared" si="6"/>
        <v>12.834012322825727</v>
      </c>
      <c r="U20" s="42">
        <f t="shared" si="7"/>
        <v>9.4505564445268622</v>
      </c>
    </row>
    <row r="21" spans="2:21">
      <c r="B21" s="17">
        <f>B18+1</f>
        <v>6</v>
      </c>
      <c r="C21" s="18" t="s">
        <v>2</v>
      </c>
      <c r="D21" s="28">
        <f t="shared" si="2"/>
        <v>4000</v>
      </c>
      <c r="E21" s="33" t="s">
        <v>9</v>
      </c>
      <c r="F21" s="29">
        <f t="shared" si="3"/>
        <v>32587.919244592642</v>
      </c>
      <c r="G21" s="29">
        <f t="shared" si="0"/>
        <v>29329.127320133379</v>
      </c>
      <c r="H21" s="33" t="s">
        <v>13</v>
      </c>
      <c r="I21" s="29">
        <f t="shared" si="8"/>
        <v>2226.6122171846491</v>
      </c>
      <c r="J21" s="30">
        <f t="shared" si="9"/>
        <v>2003.9509954661842</v>
      </c>
      <c r="L21" s="28">
        <f t="shared" si="4"/>
        <v>4000</v>
      </c>
      <c r="M21" s="33" t="s">
        <v>13</v>
      </c>
      <c r="N21" s="29">
        <f t="shared" si="5"/>
        <v>15436.382800070196</v>
      </c>
      <c r="O21" s="29">
        <f t="shared" si="1"/>
        <v>13892.744520063177</v>
      </c>
      <c r="P21" s="33" t="s">
        <v>13</v>
      </c>
      <c r="Q21" s="29">
        <f t="shared" si="10"/>
        <v>1632.4834828329003</v>
      </c>
      <c r="R21" s="30">
        <f t="shared" si="11"/>
        <v>1469.2351345496104</v>
      </c>
      <c r="T21" s="43">
        <f t="shared" si="6"/>
        <v>14.629080857609337</v>
      </c>
      <c r="U21" s="44">
        <f t="shared" si="7"/>
        <v>9.4499778922155677</v>
      </c>
    </row>
    <row r="22" spans="2:21">
      <c r="B22" s="19"/>
      <c r="C22" s="20" t="s">
        <v>3</v>
      </c>
      <c r="D22" s="3">
        <f t="shared" si="2"/>
        <v>4000</v>
      </c>
      <c r="E22" s="31" t="s">
        <v>9</v>
      </c>
      <c r="F22" s="4">
        <f t="shared" si="3"/>
        <v>33329.127320133382</v>
      </c>
      <c r="G22" s="4">
        <f t="shared" si="0"/>
        <v>29996.214588120045</v>
      </c>
      <c r="H22" s="31" t="s">
        <v>9</v>
      </c>
      <c r="I22" s="4">
        <f t="shared" si="8"/>
        <v>3003.9509954661844</v>
      </c>
      <c r="J22" s="5">
        <f t="shared" si="9"/>
        <v>2703.555895919566</v>
      </c>
      <c r="L22" s="3">
        <f t="shared" si="4"/>
        <v>4000</v>
      </c>
      <c r="M22" s="31" t="s">
        <v>9</v>
      </c>
      <c r="N22" s="4">
        <f t="shared" si="5"/>
        <v>17892.744520063177</v>
      </c>
      <c r="O22" s="4">
        <f t="shared" si="1"/>
        <v>16103.47006805686</v>
      </c>
      <c r="P22" s="31" t="s">
        <v>13</v>
      </c>
      <c r="Q22" s="4">
        <f t="shared" si="10"/>
        <v>1469.2351345496104</v>
      </c>
      <c r="R22" s="5">
        <f t="shared" si="11"/>
        <v>1322.3116210946494</v>
      </c>
      <c r="T22" s="39">
        <f t="shared" si="6"/>
        <v>11.091404608733974</v>
      </c>
      <c r="U22" s="40">
        <f t="shared" si="7"/>
        <v>12.169988391376876</v>
      </c>
    </row>
    <row r="23" spans="2:21">
      <c r="B23" s="23"/>
      <c r="C23" s="24" t="s">
        <v>4</v>
      </c>
      <c r="D23" s="25">
        <f t="shared" si="2"/>
        <v>4000</v>
      </c>
      <c r="E23" s="32" t="s">
        <v>9</v>
      </c>
      <c r="F23" s="26">
        <f t="shared" si="3"/>
        <v>33996.214588120041</v>
      </c>
      <c r="G23" s="26">
        <f t="shared" si="0"/>
        <v>30596.593129308039</v>
      </c>
      <c r="H23" s="32" t="s">
        <v>13</v>
      </c>
      <c r="I23" s="26">
        <f t="shared" si="8"/>
        <v>2703.555895919566</v>
      </c>
      <c r="J23" s="27">
        <f t="shared" si="9"/>
        <v>2433.2003063276093</v>
      </c>
      <c r="L23" s="25">
        <f t="shared" si="4"/>
        <v>4000</v>
      </c>
      <c r="M23" s="32" t="s">
        <v>13</v>
      </c>
      <c r="N23" s="26">
        <f t="shared" si="5"/>
        <v>16103.47006805686</v>
      </c>
      <c r="O23" s="26">
        <f t="shared" si="1"/>
        <v>14493.123061251175</v>
      </c>
      <c r="P23" s="32" t="s">
        <v>13</v>
      </c>
      <c r="Q23" s="26">
        <f t="shared" si="10"/>
        <v>1322.3116210946494</v>
      </c>
      <c r="R23" s="27">
        <f t="shared" si="11"/>
        <v>1190.0804589851844</v>
      </c>
      <c r="T23" s="41">
        <f t="shared" si="6"/>
        <v>12.569980394715087</v>
      </c>
      <c r="U23" s="42">
        <f t="shared" si="7"/>
        <v>12.169068729809837</v>
      </c>
    </row>
    <row r="24" spans="2:21">
      <c r="B24" s="17">
        <f>B21+1</f>
        <v>7</v>
      </c>
      <c r="C24" s="18" t="s">
        <v>2</v>
      </c>
      <c r="D24" s="28">
        <f t="shared" si="2"/>
        <v>4000</v>
      </c>
      <c r="E24" s="33" t="s">
        <v>9</v>
      </c>
      <c r="F24" s="29">
        <f t="shared" si="3"/>
        <v>34596.593129308036</v>
      </c>
      <c r="G24" s="29">
        <f t="shared" si="0"/>
        <v>31136.933816377234</v>
      </c>
      <c r="H24" s="33" t="s">
        <v>9</v>
      </c>
      <c r="I24" s="29">
        <f t="shared" si="8"/>
        <v>3433.2003063276093</v>
      </c>
      <c r="J24" s="30">
        <f t="shared" si="9"/>
        <v>3089.8802756948485</v>
      </c>
      <c r="L24" s="28">
        <f t="shared" si="4"/>
        <v>4000</v>
      </c>
      <c r="M24" s="33" t="s">
        <v>9</v>
      </c>
      <c r="N24" s="29">
        <f t="shared" si="5"/>
        <v>18493.123061251175</v>
      </c>
      <c r="O24" s="29">
        <f t="shared" si="1"/>
        <v>16643.810755126058</v>
      </c>
      <c r="P24" s="33" t="s">
        <v>13</v>
      </c>
      <c r="Q24" s="29">
        <f t="shared" si="10"/>
        <v>1190.0804589851844</v>
      </c>
      <c r="R24" s="30">
        <f t="shared" si="11"/>
        <v>1071.0724130866658</v>
      </c>
      <c r="T24" s="43">
        <f t="shared" si="6"/>
        <v>10.074133726434901</v>
      </c>
      <c r="U24" s="44">
        <f t="shared" si="7"/>
        <v>15.526342424429959</v>
      </c>
    </row>
    <row r="25" spans="2:21">
      <c r="B25" s="19"/>
      <c r="C25" s="20" t="s">
        <v>3</v>
      </c>
      <c r="D25" s="3">
        <f t="shared" si="2"/>
        <v>4000</v>
      </c>
      <c r="E25" s="31" t="s">
        <v>9</v>
      </c>
      <c r="F25" s="4">
        <f t="shared" si="3"/>
        <v>35136.933816377234</v>
      </c>
      <c r="G25" s="4">
        <f t="shared" si="0"/>
        <v>31623.24043473951</v>
      </c>
      <c r="H25" s="31" t="s">
        <v>13</v>
      </c>
      <c r="I25" s="4">
        <f t="shared" si="8"/>
        <v>3089.8802756948485</v>
      </c>
      <c r="J25" s="5">
        <f t="shared" si="9"/>
        <v>2780.8922481253635</v>
      </c>
      <c r="L25" s="3">
        <f t="shared" si="4"/>
        <v>4000</v>
      </c>
      <c r="M25" s="31" t="s">
        <v>13</v>
      </c>
      <c r="N25" s="4">
        <f t="shared" si="5"/>
        <v>16643.810755126058</v>
      </c>
      <c r="O25" s="4">
        <f t="shared" si="1"/>
        <v>14979.429679613453</v>
      </c>
      <c r="P25" s="31" t="s">
        <v>13</v>
      </c>
      <c r="Q25" s="4">
        <f t="shared" si="10"/>
        <v>1071.0724130866658</v>
      </c>
      <c r="R25" s="5">
        <f t="shared" si="11"/>
        <v>963.96517177799933</v>
      </c>
      <c r="T25" s="39">
        <f t="shared" si="6"/>
        <v>11.367937507213293</v>
      </c>
      <c r="U25" s="40">
        <f t="shared" si="7"/>
        <v>15.524894169420794</v>
      </c>
    </row>
    <row r="26" spans="2:21">
      <c r="B26" s="23"/>
      <c r="C26" s="24" t="s">
        <v>4</v>
      </c>
      <c r="D26" s="25">
        <f t="shared" si="2"/>
        <v>4000</v>
      </c>
      <c r="E26" s="32" t="s">
        <v>9</v>
      </c>
      <c r="F26" s="26">
        <f t="shared" si="3"/>
        <v>35623.240434739506</v>
      </c>
      <c r="G26" s="26">
        <f t="shared" si="0"/>
        <v>32060.916391265557</v>
      </c>
      <c r="H26" s="32" t="s">
        <v>13</v>
      </c>
      <c r="I26" s="26">
        <f t="shared" si="8"/>
        <v>2780.8922481253635</v>
      </c>
      <c r="J26" s="27">
        <f t="shared" si="9"/>
        <v>2502.803023312827</v>
      </c>
      <c r="L26" s="25">
        <f t="shared" si="4"/>
        <v>4000</v>
      </c>
      <c r="M26" s="32" t="s">
        <v>9</v>
      </c>
      <c r="N26" s="26">
        <f t="shared" si="5"/>
        <v>18979.429679613451</v>
      </c>
      <c r="O26" s="26">
        <f t="shared" si="1"/>
        <v>17081.486711652105</v>
      </c>
      <c r="P26" s="32" t="s">
        <v>9</v>
      </c>
      <c r="Q26" s="26">
        <f t="shared" si="10"/>
        <v>1963.9651717779993</v>
      </c>
      <c r="R26" s="27">
        <f t="shared" si="11"/>
        <v>1767.5686546001994</v>
      </c>
      <c r="T26" s="41">
        <f t="shared" si="6"/>
        <v>12.805399079976938</v>
      </c>
      <c r="U26" s="42">
        <f t="shared" si="7"/>
        <v>9.6589140368528312</v>
      </c>
    </row>
    <row r="27" spans="2:21">
      <c r="B27" s="17">
        <f>B24+1</f>
        <v>8</v>
      </c>
      <c r="C27" s="18" t="s">
        <v>2</v>
      </c>
      <c r="D27" s="28">
        <f t="shared" si="2"/>
        <v>4000</v>
      </c>
      <c r="E27" s="33" t="s">
        <v>9</v>
      </c>
      <c r="F27" s="29">
        <f t="shared" si="3"/>
        <v>36060.916391265557</v>
      </c>
      <c r="G27" s="29">
        <f t="shared" si="0"/>
        <v>32454.824752139</v>
      </c>
      <c r="H27" s="33" t="s">
        <v>13</v>
      </c>
      <c r="I27" s="29">
        <f t="shared" si="8"/>
        <v>2502.803023312827</v>
      </c>
      <c r="J27" s="30">
        <f t="shared" si="9"/>
        <v>2252.5227209815444</v>
      </c>
      <c r="L27" s="28">
        <f t="shared" si="4"/>
        <v>4000</v>
      </c>
      <c r="M27" s="33" t="s">
        <v>13</v>
      </c>
      <c r="N27" s="29">
        <f t="shared" si="5"/>
        <v>17081.486711652105</v>
      </c>
      <c r="O27" s="29">
        <f t="shared" si="1"/>
        <v>15373.338040486895</v>
      </c>
      <c r="P27" s="33" t="s">
        <v>13</v>
      </c>
      <c r="Q27" s="29">
        <f t="shared" si="10"/>
        <v>1767.5686546001994</v>
      </c>
      <c r="R27" s="30">
        <f t="shared" si="11"/>
        <v>1590.8117891401794</v>
      </c>
      <c r="T27" s="43">
        <f t="shared" ref="T27:T35" si="12">F27/(I27+$F$2)</f>
        <v>14.402457403998461</v>
      </c>
      <c r="U27" s="44">
        <f t="shared" ref="U27:U35" si="13">N27/(Q27+$F$2)</f>
        <v>9.6583678938455044</v>
      </c>
    </row>
    <row r="28" spans="2:21">
      <c r="B28" s="19"/>
      <c r="C28" s="20" t="s">
        <v>3</v>
      </c>
      <c r="D28" s="3">
        <f t="shared" si="2"/>
        <v>4000</v>
      </c>
      <c r="E28" s="31" t="s">
        <v>9</v>
      </c>
      <c r="F28" s="4">
        <f t="shared" si="3"/>
        <v>36454.824752139</v>
      </c>
      <c r="G28" s="4">
        <f t="shared" si="0"/>
        <v>32809.342276925105</v>
      </c>
      <c r="H28" s="31" t="s">
        <v>9</v>
      </c>
      <c r="I28" s="4">
        <f t="shared" si="8"/>
        <v>3252.5227209815444</v>
      </c>
      <c r="J28" s="5">
        <f t="shared" si="9"/>
        <v>2927.2704488833901</v>
      </c>
      <c r="L28" s="3">
        <f t="shared" si="4"/>
        <v>4000</v>
      </c>
      <c r="M28" s="31" t="s">
        <v>9</v>
      </c>
      <c r="N28" s="4">
        <f t="shared" si="5"/>
        <v>19373.338040486895</v>
      </c>
      <c r="O28" s="4">
        <f t="shared" si="1"/>
        <v>17436.004236438206</v>
      </c>
      <c r="P28" s="31" t="s">
        <v>13</v>
      </c>
      <c r="Q28" s="4">
        <f t="shared" si="10"/>
        <v>1590.8117891401794</v>
      </c>
      <c r="R28" s="5">
        <f t="shared" si="11"/>
        <v>1431.7306102261614</v>
      </c>
      <c r="T28" s="39">
        <f t="shared" si="12"/>
        <v>11.204724195422575</v>
      </c>
      <c r="U28" s="40">
        <f t="shared" si="13"/>
        <v>12.170621032371827</v>
      </c>
    </row>
    <row r="29" spans="2:21">
      <c r="B29" s="23"/>
      <c r="C29" s="24" t="s">
        <v>4</v>
      </c>
      <c r="D29" s="25">
        <f t="shared" si="2"/>
        <v>4000</v>
      </c>
      <c r="E29" s="32" t="s">
        <v>9</v>
      </c>
      <c r="F29" s="26">
        <f t="shared" si="3"/>
        <v>36809.342276925105</v>
      </c>
      <c r="G29" s="26">
        <f t="shared" si="0"/>
        <v>33128.408049232596</v>
      </c>
      <c r="H29" s="32" t="s">
        <v>13</v>
      </c>
      <c r="I29" s="26">
        <f t="shared" si="8"/>
        <v>2927.2704488833901</v>
      </c>
      <c r="J29" s="27">
        <f t="shared" si="9"/>
        <v>2634.543403995051</v>
      </c>
      <c r="L29" s="25">
        <f t="shared" si="4"/>
        <v>4000</v>
      </c>
      <c r="M29" s="32" t="s">
        <v>13</v>
      </c>
      <c r="N29" s="26">
        <f t="shared" si="5"/>
        <v>17436.004236438206</v>
      </c>
      <c r="O29" s="26">
        <f t="shared" si="1"/>
        <v>15692.403812794386</v>
      </c>
      <c r="P29" s="32" t="s">
        <v>13</v>
      </c>
      <c r="Q29" s="26">
        <f t="shared" si="10"/>
        <v>1431.7306102261614</v>
      </c>
      <c r="R29" s="27">
        <f t="shared" si="11"/>
        <v>1288.5575492035452</v>
      </c>
      <c r="T29" s="41">
        <f t="shared" si="12"/>
        <v>12.57033560235574</v>
      </c>
      <c r="U29" s="42">
        <f t="shared" si="13"/>
        <v>12.169771562070467</v>
      </c>
    </row>
    <row r="30" spans="2:21">
      <c r="B30" s="17">
        <f>B27+1</f>
        <v>9</v>
      </c>
      <c r="C30" s="18" t="s">
        <v>2</v>
      </c>
      <c r="D30" s="28">
        <f t="shared" si="2"/>
        <v>4000</v>
      </c>
      <c r="E30" s="33" t="s">
        <v>9</v>
      </c>
      <c r="F30" s="29">
        <f t="shared" si="3"/>
        <v>37128.408049232596</v>
      </c>
      <c r="G30" s="29">
        <f t="shared" si="0"/>
        <v>33415.567244309335</v>
      </c>
      <c r="H30" s="33" t="s">
        <v>9</v>
      </c>
      <c r="I30" s="29">
        <f t="shared" si="8"/>
        <v>3634.543403995051</v>
      </c>
      <c r="J30" s="30">
        <f t="shared" si="9"/>
        <v>3271.0890635955461</v>
      </c>
      <c r="L30" s="28">
        <f t="shared" si="4"/>
        <v>4000</v>
      </c>
      <c r="M30" s="33" t="s">
        <v>9</v>
      </c>
      <c r="N30" s="29">
        <f t="shared" si="5"/>
        <v>19692.403812794386</v>
      </c>
      <c r="O30" s="29">
        <f t="shared" si="1"/>
        <v>17723.163431514949</v>
      </c>
      <c r="P30" s="33" t="s">
        <v>13</v>
      </c>
      <c r="Q30" s="29">
        <f t="shared" si="10"/>
        <v>1288.5575492035452</v>
      </c>
      <c r="R30" s="30">
        <f t="shared" si="11"/>
        <v>1159.7017942831908</v>
      </c>
      <c r="T30" s="43">
        <f t="shared" si="12"/>
        <v>10.212615811004396</v>
      </c>
      <c r="U30" s="44">
        <f t="shared" si="13"/>
        <v>15.270666923672216</v>
      </c>
    </row>
    <row r="31" spans="2:21">
      <c r="B31" s="19"/>
      <c r="C31" s="20" t="s">
        <v>3</v>
      </c>
      <c r="D31" s="3">
        <f t="shared" si="2"/>
        <v>4000</v>
      </c>
      <c r="E31" s="31" t="s">
        <v>9</v>
      </c>
      <c r="F31" s="4">
        <f t="shared" si="3"/>
        <v>37415.567244309335</v>
      </c>
      <c r="G31" s="4">
        <f t="shared" si="0"/>
        <v>33674.0105198784</v>
      </c>
      <c r="H31" s="31" t="s">
        <v>13</v>
      </c>
      <c r="I31" s="4">
        <f t="shared" si="8"/>
        <v>3271.0890635955461</v>
      </c>
      <c r="J31" s="5">
        <f t="shared" si="9"/>
        <v>2943.9801572359916</v>
      </c>
      <c r="L31" s="3">
        <f t="shared" si="4"/>
        <v>4000</v>
      </c>
      <c r="M31" s="31" t="s">
        <v>13</v>
      </c>
      <c r="N31" s="4">
        <f t="shared" si="5"/>
        <v>17723.163431514949</v>
      </c>
      <c r="O31" s="4">
        <f t="shared" si="1"/>
        <v>15950.847088363455</v>
      </c>
      <c r="P31" s="31" t="s">
        <v>13</v>
      </c>
      <c r="Q31" s="4">
        <f t="shared" si="10"/>
        <v>1159.7017942831908</v>
      </c>
      <c r="R31" s="5">
        <f t="shared" si="11"/>
        <v>1043.7316148548719</v>
      </c>
      <c r="T31" s="39">
        <f t="shared" si="12"/>
        <v>11.434764310233998</v>
      </c>
      <c r="U31" s="40">
        <f t="shared" si="13"/>
        <v>15.269351282824681</v>
      </c>
    </row>
    <row r="32" spans="2:21">
      <c r="B32" s="23"/>
      <c r="C32" s="24" t="s">
        <v>4</v>
      </c>
      <c r="D32" s="25">
        <f t="shared" si="2"/>
        <v>4000</v>
      </c>
      <c r="E32" s="32" t="s">
        <v>9</v>
      </c>
      <c r="F32" s="26">
        <f t="shared" si="3"/>
        <v>37674.0105198784</v>
      </c>
      <c r="G32" s="26">
        <f t="shared" si="0"/>
        <v>33906.609467890565</v>
      </c>
      <c r="H32" s="32" t="s">
        <v>13</v>
      </c>
      <c r="I32" s="26">
        <f t="shared" si="8"/>
        <v>2943.9801572359916</v>
      </c>
      <c r="J32" s="27">
        <f t="shared" si="9"/>
        <v>2649.5821415123924</v>
      </c>
      <c r="L32" s="25">
        <f t="shared" si="4"/>
        <v>4000</v>
      </c>
      <c r="M32" s="32" t="s">
        <v>9</v>
      </c>
      <c r="N32" s="26">
        <f t="shared" si="5"/>
        <v>19950.847088363455</v>
      </c>
      <c r="O32" s="26">
        <f t="shared" si="1"/>
        <v>17955.76237952711</v>
      </c>
      <c r="P32" s="32" t="s">
        <v>9</v>
      </c>
      <c r="Q32" s="26">
        <f t="shared" si="10"/>
        <v>2043.7316148548719</v>
      </c>
      <c r="R32" s="27">
        <f t="shared" si="11"/>
        <v>1839.3584533693847</v>
      </c>
      <c r="T32" s="41">
        <f t="shared" si="12"/>
        <v>12.792619477354071</v>
      </c>
      <c r="U32" s="42">
        <f t="shared" si="13"/>
        <v>9.7571959779080828</v>
      </c>
    </row>
    <row r="33" spans="2:21">
      <c r="B33" s="19">
        <f>B30+1</f>
        <v>10</v>
      </c>
      <c r="C33" s="20" t="s">
        <v>2</v>
      </c>
      <c r="D33" s="28">
        <f t="shared" si="2"/>
        <v>4000</v>
      </c>
      <c r="E33" s="33" t="s">
        <v>9</v>
      </c>
      <c r="F33" s="29">
        <f t="shared" si="3"/>
        <v>37906.609467890565</v>
      </c>
      <c r="G33" s="29">
        <f t="shared" si="0"/>
        <v>34115.948521101513</v>
      </c>
      <c r="H33" s="33" t="s">
        <v>13</v>
      </c>
      <c r="I33" s="29">
        <f t="shared" si="8"/>
        <v>2649.5821415123924</v>
      </c>
      <c r="J33" s="30">
        <f t="shared" si="9"/>
        <v>2384.6239273611532</v>
      </c>
      <c r="L33" s="28">
        <f t="shared" si="4"/>
        <v>4000</v>
      </c>
      <c r="M33" s="33" t="s">
        <v>13</v>
      </c>
      <c r="N33" s="29">
        <f t="shared" si="5"/>
        <v>17955.76237952711</v>
      </c>
      <c r="O33" s="29">
        <f t="shared" si="1"/>
        <v>16160.186141574399</v>
      </c>
      <c r="P33" s="33" t="s">
        <v>13</v>
      </c>
      <c r="Q33" s="29">
        <f t="shared" si="10"/>
        <v>1839.3584533693847</v>
      </c>
      <c r="R33" s="30">
        <f t="shared" si="11"/>
        <v>1655.4226080324463</v>
      </c>
      <c r="T33" s="43">
        <f t="shared" si="12"/>
        <v>14.301239291630283</v>
      </c>
      <c r="U33" s="44">
        <f t="shared" si="13"/>
        <v>9.7566657988030272</v>
      </c>
    </row>
    <row r="34" spans="2:21">
      <c r="B34" s="19"/>
      <c r="C34" s="20" t="s">
        <v>3</v>
      </c>
      <c r="D34" s="3">
        <f t="shared" si="2"/>
        <v>4000</v>
      </c>
      <c r="E34" s="31" t="s">
        <v>9</v>
      </c>
      <c r="F34" s="4">
        <f t="shared" si="3"/>
        <v>38115.948521101513</v>
      </c>
      <c r="G34" s="4">
        <f t="shared" si="0"/>
        <v>34304.35366899136</v>
      </c>
      <c r="H34" s="31" t="s">
        <v>9</v>
      </c>
      <c r="I34" s="4">
        <f t="shared" si="8"/>
        <v>3384.6239273611532</v>
      </c>
      <c r="J34" s="5">
        <f t="shared" si="9"/>
        <v>3046.1615346250378</v>
      </c>
      <c r="L34" s="3">
        <f t="shared" si="4"/>
        <v>4000</v>
      </c>
      <c r="M34" s="31" t="s">
        <v>9</v>
      </c>
      <c r="N34" s="4">
        <f t="shared" si="5"/>
        <v>20160.186141574399</v>
      </c>
      <c r="O34" s="4">
        <f t="shared" si="1"/>
        <v>18144.167527416961</v>
      </c>
      <c r="P34" s="31" t="s">
        <v>13</v>
      </c>
      <c r="Q34" s="4">
        <f t="shared" si="10"/>
        <v>1655.4226080324463</v>
      </c>
      <c r="R34" s="5">
        <f t="shared" si="11"/>
        <v>1489.8803472292018</v>
      </c>
      <c r="T34" s="39">
        <f t="shared" si="12"/>
        <v>11.25817555017403</v>
      </c>
      <c r="U34" s="40">
        <f t="shared" si="13"/>
        <v>12.170919452446581</v>
      </c>
    </row>
    <row r="35" spans="2:21" ht="15.75" thickBot="1">
      <c r="B35" s="21"/>
      <c r="C35" s="22" t="s">
        <v>4</v>
      </c>
      <c r="D35" s="6">
        <f t="shared" si="2"/>
        <v>4000</v>
      </c>
      <c r="E35" s="34" t="s">
        <v>9</v>
      </c>
      <c r="F35" s="7">
        <f t="shared" si="3"/>
        <v>38304.35366899136</v>
      </c>
      <c r="G35" s="7">
        <f t="shared" si="0"/>
        <v>34473.918302092228</v>
      </c>
      <c r="H35" s="34" t="s">
        <v>13</v>
      </c>
      <c r="I35" s="7">
        <f t="shared" si="8"/>
        <v>3046.1615346250378</v>
      </c>
      <c r="J35" s="8">
        <f t="shared" si="9"/>
        <v>2741.5453811625339</v>
      </c>
      <c r="L35" s="6">
        <f t="shared" si="4"/>
        <v>4000</v>
      </c>
      <c r="M35" s="34" t="s">
        <v>13</v>
      </c>
      <c r="N35" s="7">
        <f t="shared" si="5"/>
        <v>18144.167527416961</v>
      </c>
      <c r="O35" s="7">
        <f t="shared" si="1"/>
        <v>16329.750774675265</v>
      </c>
      <c r="P35" s="34" t="s">
        <v>13</v>
      </c>
      <c r="Q35" s="7">
        <f t="shared" si="10"/>
        <v>1489.8803472292018</v>
      </c>
      <c r="R35" s="8">
        <f t="shared" si="11"/>
        <v>1340.8923125062815</v>
      </c>
      <c r="T35" s="45">
        <f t="shared" si="12"/>
        <v>12.570503149812444</v>
      </c>
      <c r="U35" s="46">
        <f t="shared" si="13"/>
        <v>12.170103094549379</v>
      </c>
    </row>
  </sheetData>
  <sheetProtection password="EB02" sheet="1" objects="1" scenarios="1"/>
  <mergeCells count="2">
    <mergeCell ref="D4:J4"/>
    <mergeCell ref="L4:R4"/>
  </mergeCells>
  <dataValidations count="1">
    <dataValidation type="list" allowBlank="1" showInputMessage="1" showErrorMessage="1" sqref="E6:E35 H6:H35 M6:M35 P6:P35">
      <formula1>$Y$6:$Y$7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Y35"/>
  <sheetViews>
    <sheetView zoomScale="70" zoomScaleNormal="70" workbookViewId="0">
      <selection activeCell="H33" sqref="H33"/>
    </sheetView>
  </sheetViews>
  <sheetFormatPr defaultRowHeight="15"/>
  <cols>
    <col min="2" max="2" width="6.7109375" bestFit="1" customWidth="1"/>
    <col min="3" max="3" width="5.7109375" bestFit="1" customWidth="1"/>
    <col min="4" max="5" width="6.28515625" bestFit="1" customWidth="1"/>
    <col min="6" max="6" width="7.42578125" style="1" bestFit="1" customWidth="1"/>
    <col min="7" max="7" width="10.28515625" style="1" bestFit="1" customWidth="1"/>
    <col min="8" max="8" width="5.7109375" bestFit="1" customWidth="1"/>
    <col min="9" max="9" width="6.28515625" style="1" bestFit="1" customWidth="1"/>
    <col min="10" max="10" width="10.7109375" style="1" bestFit="1" customWidth="1"/>
    <col min="12" max="12" width="6.28515625" bestFit="1" customWidth="1"/>
    <col min="13" max="13" width="5.42578125" bestFit="1" customWidth="1"/>
    <col min="14" max="14" width="7.140625" bestFit="1" customWidth="1"/>
    <col min="15" max="15" width="10.28515625" bestFit="1" customWidth="1"/>
    <col min="16" max="16" width="5.7109375" bestFit="1" customWidth="1"/>
    <col min="17" max="17" width="6.28515625" bestFit="1" customWidth="1"/>
    <col min="18" max="18" width="10.7109375" bestFit="1" customWidth="1"/>
    <col min="20" max="20" width="11.7109375" style="2" bestFit="1" customWidth="1"/>
    <col min="21" max="21" width="12.140625" style="2" bestFit="1" customWidth="1"/>
    <col min="25" max="25" width="5.42578125" bestFit="1" customWidth="1"/>
  </cols>
  <sheetData>
    <row r="2" spans="2:25" hidden="1">
      <c r="D2">
        <v>4000</v>
      </c>
      <c r="E2">
        <v>1000</v>
      </c>
      <c r="F2" s="1">
        <v>1</v>
      </c>
    </row>
    <row r="3" spans="2:25" ht="15.75" thickBot="1"/>
    <row r="4" spans="2:25" ht="15.75" thickBot="1">
      <c r="D4" s="9" t="s">
        <v>6</v>
      </c>
      <c r="E4" s="10"/>
      <c r="F4" s="10"/>
      <c r="G4" s="10"/>
      <c r="H4" s="10"/>
      <c r="I4" s="10"/>
      <c r="J4" s="11"/>
      <c r="L4" s="9" t="s">
        <v>14</v>
      </c>
      <c r="M4" s="10"/>
      <c r="N4" s="10"/>
      <c r="O4" s="10"/>
      <c r="P4" s="10"/>
      <c r="Q4" s="10"/>
      <c r="R4" s="11"/>
      <c r="T4" s="35" t="s">
        <v>15</v>
      </c>
      <c r="U4" s="36" t="s">
        <v>16</v>
      </c>
    </row>
    <row r="5" spans="2:25">
      <c r="B5" s="12" t="s">
        <v>0</v>
      </c>
      <c r="C5" s="13" t="s">
        <v>1</v>
      </c>
      <c r="D5" s="12" t="s">
        <v>5</v>
      </c>
      <c r="E5" s="14" t="s">
        <v>8</v>
      </c>
      <c r="F5" s="15" t="s">
        <v>5</v>
      </c>
      <c r="G5" s="15" t="s">
        <v>7</v>
      </c>
      <c r="H5" s="14" t="s">
        <v>11</v>
      </c>
      <c r="I5" s="15" t="s">
        <v>10</v>
      </c>
      <c r="J5" s="16" t="s">
        <v>12</v>
      </c>
      <c r="L5" s="12" t="s">
        <v>5</v>
      </c>
      <c r="M5" s="14" t="s">
        <v>8</v>
      </c>
      <c r="N5" s="15" t="s">
        <v>5</v>
      </c>
      <c r="O5" s="15" t="s">
        <v>7</v>
      </c>
      <c r="P5" s="14" t="s">
        <v>11</v>
      </c>
      <c r="Q5" s="15" t="s">
        <v>10</v>
      </c>
      <c r="R5" s="16" t="s">
        <v>12</v>
      </c>
      <c r="T5" s="37"/>
      <c r="U5" s="38"/>
    </row>
    <row r="6" spans="2:25">
      <c r="B6" s="17">
        <v>1</v>
      </c>
      <c r="C6" s="18" t="s">
        <v>2</v>
      </c>
      <c r="D6" s="3">
        <f>$D$2</f>
        <v>4000</v>
      </c>
      <c r="E6" s="31" t="s">
        <v>9</v>
      </c>
      <c r="F6" s="4">
        <f>IF(E6="YES",D6,0)</f>
        <v>4000</v>
      </c>
      <c r="G6" s="4">
        <f t="shared" ref="G6:G35" si="0">F6*0.9</f>
        <v>3600</v>
      </c>
      <c r="H6" s="31" t="s">
        <v>9</v>
      </c>
      <c r="I6" s="4">
        <f>IF(H6="YES", E2,0)</f>
        <v>1000</v>
      </c>
      <c r="J6" s="5">
        <f>I6*0.9</f>
        <v>900</v>
      </c>
      <c r="L6" s="3">
        <f>$D$2</f>
        <v>4000</v>
      </c>
      <c r="M6" s="31" t="s">
        <v>13</v>
      </c>
      <c r="N6" s="4">
        <f>IF(M6="YES",L6,0)</f>
        <v>0</v>
      </c>
      <c r="O6" s="4">
        <f t="shared" ref="O6:O35" si="1">N6*0.9</f>
        <v>0</v>
      </c>
      <c r="P6" s="31" t="s">
        <v>13</v>
      </c>
      <c r="Q6" s="4">
        <f>IF(P6="YES", E2,0)</f>
        <v>0</v>
      </c>
      <c r="R6" s="5">
        <f>Q6*0.9</f>
        <v>0</v>
      </c>
      <c r="T6" s="39">
        <f>F6/(I6+$F$2)</f>
        <v>3.9960039960039961</v>
      </c>
      <c r="U6" s="40">
        <f>N6/(Q6+$F$2)</f>
        <v>0</v>
      </c>
      <c r="Y6" t="s">
        <v>9</v>
      </c>
    </row>
    <row r="7" spans="2:25">
      <c r="B7" s="19"/>
      <c r="C7" s="20" t="s">
        <v>3</v>
      </c>
      <c r="D7" s="3">
        <f t="shared" ref="D7:D35" si="2">$D$2</f>
        <v>4000</v>
      </c>
      <c r="E7" s="31" t="s">
        <v>9</v>
      </c>
      <c r="F7" s="4">
        <f t="shared" ref="F7:F35" si="3">IF(E7="YES",G6+D7,G6)</f>
        <v>7600</v>
      </c>
      <c r="G7" s="4">
        <f t="shared" si="0"/>
        <v>6840</v>
      </c>
      <c r="H7" s="31" t="s">
        <v>13</v>
      </c>
      <c r="I7" s="4">
        <f>IF(H7="YES", J6+$E$2, J6)</f>
        <v>900</v>
      </c>
      <c r="J7" s="5">
        <f>I7*0.9</f>
        <v>810</v>
      </c>
      <c r="L7" s="3">
        <f t="shared" ref="L7:L35" si="4">$D$2</f>
        <v>4000</v>
      </c>
      <c r="M7" s="31" t="s">
        <v>13</v>
      </c>
      <c r="N7" s="4">
        <f t="shared" ref="N7:N35" si="5">IF(M7="YES",O6+L7,O6)</f>
        <v>0</v>
      </c>
      <c r="O7" s="4">
        <f t="shared" si="1"/>
        <v>0</v>
      </c>
      <c r="P7" s="31" t="s">
        <v>13</v>
      </c>
      <c r="Q7" s="4">
        <f>IF(P7="YES", R6+$E$2, R6)</f>
        <v>0</v>
      </c>
      <c r="R7" s="5">
        <f>Q7*0.9</f>
        <v>0</v>
      </c>
      <c r="T7" s="39">
        <f t="shared" ref="T7:T35" si="6">F7/(I7+$F$2)</f>
        <v>8.4350721420643726</v>
      </c>
      <c r="U7" s="40">
        <f t="shared" ref="U7:U35" si="7">N7/(Q7+$F$2)</f>
        <v>0</v>
      </c>
      <c r="Y7" t="s">
        <v>13</v>
      </c>
    </row>
    <row r="8" spans="2:25">
      <c r="B8" s="23"/>
      <c r="C8" s="24" t="s">
        <v>4</v>
      </c>
      <c r="D8" s="25">
        <f t="shared" si="2"/>
        <v>4000</v>
      </c>
      <c r="E8" s="32" t="s">
        <v>9</v>
      </c>
      <c r="F8" s="26">
        <f t="shared" si="3"/>
        <v>10840</v>
      </c>
      <c r="G8" s="26">
        <f t="shared" si="0"/>
        <v>9756</v>
      </c>
      <c r="H8" s="32" t="s">
        <v>13</v>
      </c>
      <c r="I8" s="26">
        <f>IF(H8="YES", J7+$E$2, J7)</f>
        <v>810</v>
      </c>
      <c r="J8" s="27">
        <f>I8*0.9</f>
        <v>729</v>
      </c>
      <c r="L8" s="25">
        <f t="shared" si="4"/>
        <v>4000</v>
      </c>
      <c r="M8" s="32" t="s">
        <v>13</v>
      </c>
      <c r="N8" s="26">
        <f t="shared" si="5"/>
        <v>0</v>
      </c>
      <c r="O8" s="26">
        <f t="shared" si="1"/>
        <v>0</v>
      </c>
      <c r="P8" s="32" t="s">
        <v>13</v>
      </c>
      <c r="Q8" s="26">
        <f>IF(P8="YES", R7+$E$2, R7)</f>
        <v>0</v>
      </c>
      <c r="R8" s="27">
        <f>Q8*0.9</f>
        <v>0</v>
      </c>
      <c r="T8" s="41">
        <f t="shared" si="6"/>
        <v>13.366214549938348</v>
      </c>
      <c r="U8" s="42">
        <f t="shared" si="7"/>
        <v>0</v>
      </c>
    </row>
    <row r="9" spans="2:25">
      <c r="B9" s="17">
        <f>B6+1</f>
        <v>2</v>
      </c>
      <c r="C9" s="18" t="s">
        <v>2</v>
      </c>
      <c r="D9" s="28">
        <f t="shared" si="2"/>
        <v>4000</v>
      </c>
      <c r="E9" s="33" t="s">
        <v>9</v>
      </c>
      <c r="F9" s="29">
        <f t="shared" si="3"/>
        <v>13756</v>
      </c>
      <c r="G9" s="29">
        <f t="shared" si="0"/>
        <v>12380.4</v>
      </c>
      <c r="H9" s="33" t="s">
        <v>13</v>
      </c>
      <c r="I9" s="29">
        <f t="shared" ref="I9:I35" si="8">IF(H9="YES", J8+$E$2, J8)</f>
        <v>729</v>
      </c>
      <c r="J9" s="30">
        <f t="shared" ref="J9:J35" si="9">I9*0.9</f>
        <v>656.1</v>
      </c>
      <c r="L9" s="28">
        <f t="shared" si="4"/>
        <v>4000</v>
      </c>
      <c r="M9" s="33" t="s">
        <v>13</v>
      </c>
      <c r="N9" s="29">
        <f t="shared" si="5"/>
        <v>0</v>
      </c>
      <c r="O9" s="29">
        <f t="shared" si="1"/>
        <v>0</v>
      </c>
      <c r="P9" s="33" t="s">
        <v>13</v>
      </c>
      <c r="Q9" s="29">
        <f t="shared" ref="Q9:Q35" si="10">IF(P9="YES", R8+$E$2, R8)</f>
        <v>0</v>
      </c>
      <c r="R9" s="30">
        <f t="shared" ref="R9:R35" si="11">Q9*0.9</f>
        <v>0</v>
      </c>
      <c r="T9" s="43">
        <f t="shared" si="6"/>
        <v>18.843835616438355</v>
      </c>
      <c r="U9" s="44">
        <f t="shared" si="7"/>
        <v>0</v>
      </c>
    </row>
    <row r="10" spans="2:25">
      <c r="B10" s="19"/>
      <c r="C10" s="20" t="s">
        <v>3</v>
      </c>
      <c r="D10" s="3">
        <f t="shared" si="2"/>
        <v>4000</v>
      </c>
      <c r="E10" s="31" t="s">
        <v>9</v>
      </c>
      <c r="F10" s="4">
        <f t="shared" si="3"/>
        <v>16380.4</v>
      </c>
      <c r="G10" s="4">
        <f t="shared" si="0"/>
        <v>14742.36</v>
      </c>
      <c r="H10" s="31" t="s">
        <v>13</v>
      </c>
      <c r="I10" s="4">
        <f t="shared" si="8"/>
        <v>656.1</v>
      </c>
      <c r="J10" s="5">
        <f t="shared" si="9"/>
        <v>590.49</v>
      </c>
      <c r="L10" s="3">
        <f t="shared" si="4"/>
        <v>4000</v>
      </c>
      <c r="M10" s="31" t="s">
        <v>13</v>
      </c>
      <c r="N10" s="4">
        <f t="shared" si="5"/>
        <v>0</v>
      </c>
      <c r="O10" s="4">
        <f t="shared" si="1"/>
        <v>0</v>
      </c>
      <c r="P10" s="31" t="s">
        <v>13</v>
      </c>
      <c r="Q10" s="4">
        <f t="shared" si="10"/>
        <v>0</v>
      </c>
      <c r="R10" s="5">
        <f t="shared" si="11"/>
        <v>0</v>
      </c>
      <c r="T10" s="39">
        <f t="shared" si="6"/>
        <v>24.928321412266015</v>
      </c>
      <c r="U10" s="40">
        <f t="shared" si="7"/>
        <v>0</v>
      </c>
    </row>
    <row r="11" spans="2:25">
      <c r="B11" s="23"/>
      <c r="C11" s="24" t="s">
        <v>4</v>
      </c>
      <c r="D11" s="25">
        <f t="shared" si="2"/>
        <v>4000</v>
      </c>
      <c r="E11" s="32" t="s">
        <v>9</v>
      </c>
      <c r="F11" s="26">
        <f t="shared" si="3"/>
        <v>18742.36</v>
      </c>
      <c r="G11" s="26">
        <f t="shared" si="0"/>
        <v>16868.124</v>
      </c>
      <c r="H11" s="32" t="s">
        <v>13</v>
      </c>
      <c r="I11" s="26">
        <f t="shared" si="8"/>
        <v>590.49</v>
      </c>
      <c r="J11" s="27">
        <f t="shared" si="9"/>
        <v>531.44100000000003</v>
      </c>
      <c r="L11" s="25">
        <f t="shared" si="4"/>
        <v>4000</v>
      </c>
      <c r="M11" s="32" t="s">
        <v>13</v>
      </c>
      <c r="N11" s="26">
        <f t="shared" si="5"/>
        <v>0</v>
      </c>
      <c r="O11" s="26">
        <f t="shared" si="1"/>
        <v>0</v>
      </c>
      <c r="P11" s="32" t="s">
        <v>13</v>
      </c>
      <c r="Q11" s="26">
        <f t="shared" si="10"/>
        <v>0</v>
      </c>
      <c r="R11" s="27">
        <f t="shared" si="11"/>
        <v>0</v>
      </c>
      <c r="T11" s="41">
        <f t="shared" si="6"/>
        <v>31.686689546737899</v>
      </c>
      <c r="U11" s="42">
        <f t="shared" si="7"/>
        <v>0</v>
      </c>
    </row>
    <row r="12" spans="2:25">
      <c r="B12" s="17">
        <f>B9+1</f>
        <v>3</v>
      </c>
      <c r="C12" s="18" t="s">
        <v>2</v>
      </c>
      <c r="D12" s="28">
        <f t="shared" si="2"/>
        <v>4000</v>
      </c>
      <c r="E12" s="33" t="s">
        <v>9</v>
      </c>
      <c r="F12" s="29">
        <f t="shared" si="3"/>
        <v>20868.124</v>
      </c>
      <c r="G12" s="29">
        <f t="shared" si="0"/>
        <v>18781.311600000001</v>
      </c>
      <c r="H12" s="33" t="s">
        <v>13</v>
      </c>
      <c r="I12" s="29">
        <f t="shared" si="8"/>
        <v>531.44100000000003</v>
      </c>
      <c r="J12" s="30">
        <f t="shared" si="9"/>
        <v>478.29690000000005</v>
      </c>
      <c r="L12" s="28">
        <f t="shared" si="4"/>
        <v>4000</v>
      </c>
      <c r="M12" s="33" t="s">
        <v>13</v>
      </c>
      <c r="N12" s="29">
        <f t="shared" si="5"/>
        <v>0</v>
      </c>
      <c r="O12" s="29">
        <f t="shared" si="1"/>
        <v>0</v>
      </c>
      <c r="P12" s="33" t="s">
        <v>13</v>
      </c>
      <c r="Q12" s="29">
        <f t="shared" si="10"/>
        <v>0</v>
      </c>
      <c r="R12" s="30">
        <f t="shared" si="11"/>
        <v>0</v>
      </c>
      <c r="T12" s="43">
        <f t="shared" si="6"/>
        <v>39.193307803118088</v>
      </c>
      <c r="U12" s="44">
        <f t="shared" si="7"/>
        <v>0</v>
      </c>
    </row>
    <row r="13" spans="2:25">
      <c r="B13" s="19"/>
      <c r="C13" s="20" t="s">
        <v>3</v>
      </c>
      <c r="D13" s="3">
        <f t="shared" si="2"/>
        <v>4000</v>
      </c>
      <c r="E13" s="31" t="s">
        <v>9</v>
      </c>
      <c r="F13" s="4">
        <f t="shared" si="3"/>
        <v>22781.311600000001</v>
      </c>
      <c r="G13" s="4">
        <f t="shared" si="0"/>
        <v>20503.18044</v>
      </c>
      <c r="H13" s="31" t="s">
        <v>13</v>
      </c>
      <c r="I13" s="4">
        <f t="shared" si="8"/>
        <v>478.29690000000005</v>
      </c>
      <c r="J13" s="5">
        <f t="shared" si="9"/>
        <v>430.46721000000008</v>
      </c>
      <c r="L13" s="3">
        <f t="shared" si="4"/>
        <v>4000</v>
      </c>
      <c r="M13" s="31" t="s">
        <v>13</v>
      </c>
      <c r="N13" s="4">
        <f t="shared" si="5"/>
        <v>0</v>
      </c>
      <c r="O13" s="4">
        <f t="shared" si="1"/>
        <v>0</v>
      </c>
      <c r="P13" s="31" t="s">
        <v>13</v>
      </c>
      <c r="Q13" s="4">
        <f t="shared" si="10"/>
        <v>0</v>
      </c>
      <c r="R13" s="5">
        <f t="shared" si="11"/>
        <v>0</v>
      </c>
      <c r="T13" s="39">
        <f t="shared" si="6"/>
        <v>47.530688389597344</v>
      </c>
      <c r="U13" s="40">
        <f t="shared" si="7"/>
        <v>0</v>
      </c>
    </row>
    <row r="14" spans="2:25">
      <c r="B14" s="23"/>
      <c r="C14" s="24" t="s">
        <v>4</v>
      </c>
      <c r="D14" s="25">
        <f t="shared" si="2"/>
        <v>4000</v>
      </c>
      <c r="E14" s="32" t="s">
        <v>9</v>
      </c>
      <c r="F14" s="26">
        <f t="shared" si="3"/>
        <v>24503.18044</v>
      </c>
      <c r="G14" s="26">
        <f t="shared" si="0"/>
        <v>22052.862396</v>
      </c>
      <c r="H14" s="32" t="s">
        <v>13</v>
      </c>
      <c r="I14" s="26">
        <f t="shared" si="8"/>
        <v>430.46721000000008</v>
      </c>
      <c r="J14" s="27">
        <f t="shared" si="9"/>
        <v>387.42048900000009</v>
      </c>
      <c r="L14" s="25">
        <f t="shared" si="4"/>
        <v>4000</v>
      </c>
      <c r="M14" s="32" t="s">
        <v>13</v>
      </c>
      <c r="N14" s="26">
        <f t="shared" si="5"/>
        <v>0</v>
      </c>
      <c r="O14" s="26">
        <f t="shared" si="1"/>
        <v>0</v>
      </c>
      <c r="P14" s="32" t="s">
        <v>13</v>
      </c>
      <c r="Q14" s="26">
        <f t="shared" si="10"/>
        <v>0</v>
      </c>
      <c r="R14" s="27">
        <f t="shared" si="11"/>
        <v>0</v>
      </c>
      <c r="T14" s="41">
        <f t="shared" si="6"/>
        <v>56.790365228449218</v>
      </c>
      <c r="U14" s="42">
        <f t="shared" si="7"/>
        <v>0</v>
      </c>
    </row>
    <row r="15" spans="2:25">
      <c r="B15" s="17">
        <f>B12+1</f>
        <v>4</v>
      </c>
      <c r="C15" s="18" t="s">
        <v>2</v>
      </c>
      <c r="D15" s="28">
        <f t="shared" si="2"/>
        <v>4000</v>
      </c>
      <c r="E15" s="33" t="s">
        <v>9</v>
      </c>
      <c r="F15" s="29">
        <f t="shared" si="3"/>
        <v>26052.862396</v>
      </c>
      <c r="G15" s="29">
        <f t="shared" si="0"/>
        <v>23447.576156400002</v>
      </c>
      <c r="H15" s="33" t="s">
        <v>13</v>
      </c>
      <c r="I15" s="29">
        <f t="shared" si="8"/>
        <v>387.42048900000009</v>
      </c>
      <c r="J15" s="30">
        <f t="shared" si="9"/>
        <v>348.6784401000001</v>
      </c>
      <c r="L15" s="28">
        <f t="shared" si="4"/>
        <v>4000</v>
      </c>
      <c r="M15" s="33" t="s">
        <v>13</v>
      </c>
      <c r="N15" s="29">
        <f t="shared" si="5"/>
        <v>0</v>
      </c>
      <c r="O15" s="29">
        <f t="shared" si="1"/>
        <v>0</v>
      </c>
      <c r="P15" s="33" t="s">
        <v>13</v>
      </c>
      <c r="Q15" s="29">
        <f t="shared" si="10"/>
        <v>0</v>
      </c>
      <c r="R15" s="30">
        <f t="shared" si="11"/>
        <v>0</v>
      </c>
      <c r="T15" s="43">
        <f t="shared" si="6"/>
        <v>67.073862305960887</v>
      </c>
      <c r="U15" s="44">
        <f t="shared" si="7"/>
        <v>0</v>
      </c>
    </row>
    <row r="16" spans="2:25">
      <c r="B16" s="19"/>
      <c r="C16" s="20" t="s">
        <v>3</v>
      </c>
      <c r="D16" s="3">
        <f t="shared" si="2"/>
        <v>4000</v>
      </c>
      <c r="E16" s="31" t="s">
        <v>9</v>
      </c>
      <c r="F16" s="4">
        <f t="shared" si="3"/>
        <v>27447.576156400002</v>
      </c>
      <c r="G16" s="4">
        <f t="shared" si="0"/>
        <v>24702.818540760003</v>
      </c>
      <c r="H16" s="31" t="s">
        <v>13</v>
      </c>
      <c r="I16" s="4">
        <f t="shared" si="8"/>
        <v>348.6784401000001</v>
      </c>
      <c r="J16" s="5">
        <f t="shared" si="9"/>
        <v>313.8105960900001</v>
      </c>
      <c r="L16" s="3">
        <f t="shared" si="4"/>
        <v>4000</v>
      </c>
      <c r="M16" s="31" t="s">
        <v>13</v>
      </c>
      <c r="N16" s="4">
        <f t="shared" si="5"/>
        <v>0</v>
      </c>
      <c r="O16" s="4">
        <f t="shared" si="1"/>
        <v>0</v>
      </c>
      <c r="P16" s="31" t="s">
        <v>13</v>
      </c>
      <c r="Q16" s="4">
        <f t="shared" si="10"/>
        <v>0</v>
      </c>
      <c r="R16" s="5">
        <f t="shared" si="11"/>
        <v>0</v>
      </c>
      <c r="T16" s="39">
        <f t="shared" si="6"/>
        <v>78.493761721628076</v>
      </c>
      <c r="U16" s="40">
        <f t="shared" si="7"/>
        <v>0</v>
      </c>
    </row>
    <row r="17" spans="2:21">
      <c r="B17" s="23"/>
      <c r="C17" s="24" t="s">
        <v>4</v>
      </c>
      <c r="D17" s="25">
        <f t="shared" si="2"/>
        <v>4000</v>
      </c>
      <c r="E17" s="32" t="s">
        <v>9</v>
      </c>
      <c r="F17" s="26">
        <f t="shared" si="3"/>
        <v>28702.818540760003</v>
      </c>
      <c r="G17" s="26">
        <f t="shared" si="0"/>
        <v>25832.536686684005</v>
      </c>
      <c r="H17" s="32" t="s">
        <v>13</v>
      </c>
      <c r="I17" s="26">
        <f t="shared" si="8"/>
        <v>313.8105960900001</v>
      </c>
      <c r="J17" s="27">
        <f t="shared" si="9"/>
        <v>282.42953648100013</v>
      </c>
      <c r="L17" s="25">
        <f t="shared" si="4"/>
        <v>4000</v>
      </c>
      <c r="M17" s="32" t="s">
        <v>13</v>
      </c>
      <c r="N17" s="26">
        <f t="shared" si="5"/>
        <v>0</v>
      </c>
      <c r="O17" s="26">
        <f t="shared" si="1"/>
        <v>0</v>
      </c>
      <c r="P17" s="32" t="s">
        <v>13</v>
      </c>
      <c r="Q17" s="26">
        <f t="shared" si="10"/>
        <v>0</v>
      </c>
      <c r="R17" s="27">
        <f t="shared" si="11"/>
        <v>0</v>
      </c>
      <c r="T17" s="41">
        <f t="shared" si="6"/>
        <v>91.174880697326515</v>
      </c>
      <c r="U17" s="42">
        <f t="shared" si="7"/>
        <v>0</v>
      </c>
    </row>
    <row r="18" spans="2:21">
      <c r="B18" s="17">
        <f>B15+1</f>
        <v>5</v>
      </c>
      <c r="C18" s="18" t="s">
        <v>2</v>
      </c>
      <c r="D18" s="28">
        <f t="shared" si="2"/>
        <v>4000</v>
      </c>
      <c r="E18" s="33" t="s">
        <v>9</v>
      </c>
      <c r="F18" s="29">
        <f t="shared" si="3"/>
        <v>29832.536686684005</v>
      </c>
      <c r="G18" s="29">
        <f t="shared" si="0"/>
        <v>26849.283018015605</v>
      </c>
      <c r="H18" s="33" t="s">
        <v>13</v>
      </c>
      <c r="I18" s="29">
        <f t="shared" si="8"/>
        <v>282.42953648100013</v>
      </c>
      <c r="J18" s="30">
        <f t="shared" si="9"/>
        <v>254.18658283290011</v>
      </c>
      <c r="L18" s="28">
        <f t="shared" si="4"/>
        <v>4000</v>
      </c>
      <c r="M18" s="33" t="s">
        <v>13</v>
      </c>
      <c r="N18" s="29">
        <f t="shared" si="5"/>
        <v>0</v>
      </c>
      <c r="O18" s="29">
        <f t="shared" si="1"/>
        <v>0</v>
      </c>
      <c r="P18" s="33" t="s">
        <v>13</v>
      </c>
      <c r="Q18" s="29">
        <f t="shared" si="10"/>
        <v>0</v>
      </c>
      <c r="R18" s="30">
        <f t="shared" si="11"/>
        <v>0</v>
      </c>
      <c r="T18" s="43">
        <f t="shared" si="6"/>
        <v>105.25556742278286</v>
      </c>
      <c r="U18" s="44">
        <f t="shared" si="7"/>
        <v>0</v>
      </c>
    </row>
    <row r="19" spans="2:21">
      <c r="B19" s="19"/>
      <c r="C19" s="20" t="s">
        <v>3</v>
      </c>
      <c r="D19" s="3">
        <f t="shared" si="2"/>
        <v>4000</v>
      </c>
      <c r="E19" s="31" t="s">
        <v>9</v>
      </c>
      <c r="F19" s="4">
        <f t="shared" si="3"/>
        <v>30849.283018015605</v>
      </c>
      <c r="G19" s="4">
        <f t="shared" si="0"/>
        <v>27764.354716214046</v>
      </c>
      <c r="H19" s="31" t="s">
        <v>13</v>
      </c>
      <c r="I19" s="4">
        <f t="shared" si="8"/>
        <v>254.18658283290011</v>
      </c>
      <c r="J19" s="5">
        <f t="shared" si="9"/>
        <v>228.76792454961011</v>
      </c>
      <c r="L19" s="3">
        <f t="shared" si="4"/>
        <v>4000</v>
      </c>
      <c r="M19" s="31" t="s">
        <v>13</v>
      </c>
      <c r="N19" s="4">
        <f t="shared" si="5"/>
        <v>0</v>
      </c>
      <c r="O19" s="4">
        <f t="shared" si="1"/>
        <v>0</v>
      </c>
      <c r="P19" s="31" t="s">
        <v>13</v>
      </c>
      <c r="Q19" s="4">
        <f t="shared" si="10"/>
        <v>0</v>
      </c>
      <c r="R19" s="5">
        <f t="shared" si="11"/>
        <v>0</v>
      </c>
      <c r="T19" s="39">
        <f t="shared" si="6"/>
        <v>120.88912620541717</v>
      </c>
      <c r="U19" s="40">
        <f t="shared" si="7"/>
        <v>0</v>
      </c>
    </row>
    <row r="20" spans="2:21">
      <c r="B20" s="23"/>
      <c r="C20" s="24" t="s">
        <v>4</v>
      </c>
      <c r="D20" s="25">
        <f t="shared" si="2"/>
        <v>4000</v>
      </c>
      <c r="E20" s="32" t="s">
        <v>9</v>
      </c>
      <c r="F20" s="26">
        <f t="shared" si="3"/>
        <v>31764.354716214046</v>
      </c>
      <c r="G20" s="26">
        <f t="shared" si="0"/>
        <v>28587.919244592642</v>
      </c>
      <c r="H20" s="32" t="s">
        <v>13</v>
      </c>
      <c r="I20" s="26">
        <f t="shared" si="8"/>
        <v>228.76792454961011</v>
      </c>
      <c r="J20" s="27">
        <f t="shared" si="9"/>
        <v>205.89113209464909</v>
      </c>
      <c r="L20" s="25">
        <f t="shared" si="4"/>
        <v>4000</v>
      </c>
      <c r="M20" s="32" t="s">
        <v>13</v>
      </c>
      <c r="N20" s="26">
        <f t="shared" si="5"/>
        <v>0</v>
      </c>
      <c r="O20" s="26">
        <f t="shared" si="1"/>
        <v>0</v>
      </c>
      <c r="P20" s="32" t="s">
        <v>13</v>
      </c>
      <c r="Q20" s="26">
        <f t="shared" si="10"/>
        <v>0</v>
      </c>
      <c r="R20" s="27">
        <f t="shared" si="11"/>
        <v>0</v>
      </c>
      <c r="T20" s="41">
        <f t="shared" si="6"/>
        <v>138.24538293792907</v>
      </c>
      <c r="U20" s="42">
        <f t="shared" si="7"/>
        <v>0</v>
      </c>
    </row>
    <row r="21" spans="2:21">
      <c r="B21" s="17">
        <f>B18+1</f>
        <v>6</v>
      </c>
      <c r="C21" s="18" t="s">
        <v>2</v>
      </c>
      <c r="D21" s="28">
        <f t="shared" si="2"/>
        <v>4000</v>
      </c>
      <c r="E21" s="33" t="s">
        <v>9</v>
      </c>
      <c r="F21" s="29">
        <f t="shared" si="3"/>
        <v>32587.919244592642</v>
      </c>
      <c r="G21" s="29">
        <f t="shared" si="0"/>
        <v>29329.127320133379</v>
      </c>
      <c r="H21" s="33" t="s">
        <v>13</v>
      </c>
      <c r="I21" s="29">
        <f t="shared" si="8"/>
        <v>205.89113209464909</v>
      </c>
      <c r="J21" s="30">
        <f t="shared" si="9"/>
        <v>185.3020188851842</v>
      </c>
      <c r="L21" s="28">
        <f t="shared" si="4"/>
        <v>4000</v>
      </c>
      <c r="M21" s="33" t="s">
        <v>9</v>
      </c>
      <c r="N21" s="29">
        <f t="shared" si="5"/>
        <v>4000</v>
      </c>
      <c r="O21" s="29">
        <f t="shared" si="1"/>
        <v>3600</v>
      </c>
      <c r="P21" s="33" t="s">
        <v>9</v>
      </c>
      <c r="Q21" s="29">
        <f t="shared" si="10"/>
        <v>1000</v>
      </c>
      <c r="R21" s="30">
        <f t="shared" si="11"/>
        <v>900</v>
      </c>
      <c r="T21" s="43">
        <f t="shared" si="6"/>
        <v>157.51240236669128</v>
      </c>
      <c r="U21" s="44">
        <f t="shared" si="7"/>
        <v>3.9960039960039961</v>
      </c>
    </row>
    <row r="22" spans="2:21">
      <c r="B22" s="19"/>
      <c r="C22" s="20" t="s">
        <v>3</v>
      </c>
      <c r="D22" s="3">
        <f t="shared" si="2"/>
        <v>4000</v>
      </c>
      <c r="E22" s="31" t="s">
        <v>9</v>
      </c>
      <c r="F22" s="4">
        <f t="shared" si="3"/>
        <v>33329.127320133382</v>
      </c>
      <c r="G22" s="4">
        <f t="shared" si="0"/>
        <v>29996.214588120045</v>
      </c>
      <c r="H22" s="31" t="s">
        <v>13</v>
      </c>
      <c r="I22" s="4">
        <f t="shared" si="8"/>
        <v>185.3020188851842</v>
      </c>
      <c r="J22" s="5">
        <f t="shared" si="9"/>
        <v>166.77181699666579</v>
      </c>
      <c r="L22" s="3">
        <f t="shared" si="4"/>
        <v>4000</v>
      </c>
      <c r="M22" s="31" t="s">
        <v>9</v>
      </c>
      <c r="N22" s="4">
        <f t="shared" si="5"/>
        <v>7600</v>
      </c>
      <c r="O22" s="4">
        <f t="shared" si="1"/>
        <v>6840</v>
      </c>
      <c r="P22" s="31" t="s">
        <v>13</v>
      </c>
      <c r="Q22" s="4">
        <f t="shared" si="10"/>
        <v>900</v>
      </c>
      <c r="R22" s="5">
        <f t="shared" si="11"/>
        <v>810</v>
      </c>
      <c r="T22" s="39">
        <f t="shared" si="6"/>
        <v>178.89836900089495</v>
      </c>
      <c r="U22" s="40">
        <f t="shared" si="7"/>
        <v>8.4350721420643726</v>
      </c>
    </row>
    <row r="23" spans="2:21">
      <c r="B23" s="23"/>
      <c r="C23" s="24" t="s">
        <v>4</v>
      </c>
      <c r="D23" s="25">
        <f t="shared" si="2"/>
        <v>4000</v>
      </c>
      <c r="E23" s="32" t="s">
        <v>9</v>
      </c>
      <c r="F23" s="26">
        <f t="shared" si="3"/>
        <v>33996.214588120041</v>
      </c>
      <c r="G23" s="26">
        <f t="shared" si="0"/>
        <v>30596.593129308039</v>
      </c>
      <c r="H23" s="32" t="s">
        <v>13</v>
      </c>
      <c r="I23" s="26">
        <f t="shared" si="8"/>
        <v>166.77181699666579</v>
      </c>
      <c r="J23" s="27">
        <f t="shared" si="9"/>
        <v>150.09463529699923</v>
      </c>
      <c r="L23" s="25">
        <f t="shared" si="4"/>
        <v>4000</v>
      </c>
      <c r="M23" s="32" t="s">
        <v>9</v>
      </c>
      <c r="N23" s="26">
        <f t="shared" si="5"/>
        <v>10840</v>
      </c>
      <c r="O23" s="26">
        <f t="shared" si="1"/>
        <v>9756</v>
      </c>
      <c r="P23" s="32" t="s">
        <v>13</v>
      </c>
      <c r="Q23" s="26">
        <f t="shared" si="10"/>
        <v>810</v>
      </c>
      <c r="R23" s="27">
        <f t="shared" si="11"/>
        <v>729</v>
      </c>
      <c r="T23" s="41">
        <f t="shared" si="6"/>
        <v>202.63364369949969</v>
      </c>
      <c r="U23" s="42">
        <f t="shared" si="7"/>
        <v>13.366214549938348</v>
      </c>
    </row>
    <row r="24" spans="2:21">
      <c r="B24" s="17">
        <f>B21+1</f>
        <v>7</v>
      </c>
      <c r="C24" s="18" t="s">
        <v>2</v>
      </c>
      <c r="D24" s="28">
        <f t="shared" si="2"/>
        <v>4000</v>
      </c>
      <c r="E24" s="33" t="s">
        <v>9</v>
      </c>
      <c r="F24" s="29">
        <f t="shared" si="3"/>
        <v>34596.593129308036</v>
      </c>
      <c r="G24" s="29">
        <f t="shared" si="0"/>
        <v>31136.933816377234</v>
      </c>
      <c r="H24" s="33" t="s">
        <v>9</v>
      </c>
      <c r="I24" s="29">
        <f t="shared" si="8"/>
        <v>1150.0946352969993</v>
      </c>
      <c r="J24" s="30">
        <f t="shared" si="9"/>
        <v>1035.0851717672995</v>
      </c>
      <c r="L24" s="28">
        <f t="shared" si="4"/>
        <v>4000</v>
      </c>
      <c r="M24" s="33" t="s">
        <v>9</v>
      </c>
      <c r="N24" s="29">
        <f t="shared" si="5"/>
        <v>13756</v>
      </c>
      <c r="O24" s="29">
        <f t="shared" si="1"/>
        <v>12380.4</v>
      </c>
      <c r="P24" s="33" t="s">
        <v>13</v>
      </c>
      <c r="Q24" s="29">
        <f t="shared" si="10"/>
        <v>729</v>
      </c>
      <c r="R24" s="30">
        <f t="shared" si="11"/>
        <v>656.1</v>
      </c>
      <c r="T24" s="43">
        <f t="shared" si="6"/>
        <v>30.055385602923611</v>
      </c>
      <c r="U24" s="44">
        <f t="shared" si="7"/>
        <v>18.843835616438355</v>
      </c>
    </row>
    <row r="25" spans="2:21">
      <c r="B25" s="19"/>
      <c r="C25" s="20" t="s">
        <v>3</v>
      </c>
      <c r="D25" s="3">
        <f t="shared" si="2"/>
        <v>4000</v>
      </c>
      <c r="E25" s="31" t="s">
        <v>9</v>
      </c>
      <c r="F25" s="4">
        <f t="shared" si="3"/>
        <v>35136.933816377234</v>
      </c>
      <c r="G25" s="4">
        <f t="shared" si="0"/>
        <v>31623.24043473951</v>
      </c>
      <c r="H25" s="31" t="s">
        <v>13</v>
      </c>
      <c r="I25" s="4">
        <f t="shared" si="8"/>
        <v>1035.0851717672995</v>
      </c>
      <c r="J25" s="5">
        <f t="shared" si="9"/>
        <v>931.57665459056955</v>
      </c>
      <c r="L25" s="3">
        <f t="shared" si="4"/>
        <v>4000</v>
      </c>
      <c r="M25" s="31" t="s">
        <v>9</v>
      </c>
      <c r="N25" s="4">
        <f t="shared" si="5"/>
        <v>16380.4</v>
      </c>
      <c r="O25" s="4">
        <f t="shared" si="1"/>
        <v>14742.36</v>
      </c>
      <c r="P25" s="31" t="s">
        <v>13</v>
      </c>
      <c r="Q25" s="4">
        <f t="shared" si="10"/>
        <v>656.1</v>
      </c>
      <c r="R25" s="5">
        <f t="shared" si="11"/>
        <v>590.49</v>
      </c>
      <c r="T25" s="39">
        <f t="shared" si="6"/>
        <v>33.913171208157053</v>
      </c>
      <c r="U25" s="40">
        <f t="shared" si="7"/>
        <v>24.928321412266015</v>
      </c>
    </row>
    <row r="26" spans="2:21">
      <c r="B26" s="23"/>
      <c r="C26" s="24" t="s">
        <v>4</v>
      </c>
      <c r="D26" s="25">
        <f t="shared" si="2"/>
        <v>4000</v>
      </c>
      <c r="E26" s="32" t="s">
        <v>9</v>
      </c>
      <c r="F26" s="26">
        <f t="shared" si="3"/>
        <v>35623.240434739506</v>
      </c>
      <c r="G26" s="26">
        <f t="shared" si="0"/>
        <v>32060.916391265557</v>
      </c>
      <c r="H26" s="32" t="s">
        <v>13</v>
      </c>
      <c r="I26" s="26">
        <f t="shared" si="8"/>
        <v>931.57665459056955</v>
      </c>
      <c r="J26" s="27">
        <f t="shared" si="9"/>
        <v>838.4189891315126</v>
      </c>
      <c r="L26" s="25">
        <f t="shared" si="4"/>
        <v>4000</v>
      </c>
      <c r="M26" s="32" t="s">
        <v>9</v>
      </c>
      <c r="N26" s="26">
        <f t="shared" si="5"/>
        <v>18742.36</v>
      </c>
      <c r="O26" s="26">
        <f t="shared" si="1"/>
        <v>16868.124</v>
      </c>
      <c r="P26" s="32" t="s">
        <v>13</v>
      </c>
      <c r="Q26" s="26">
        <f t="shared" si="10"/>
        <v>590.49</v>
      </c>
      <c r="R26" s="27">
        <f t="shared" si="11"/>
        <v>531.44100000000003</v>
      </c>
      <c r="T26" s="41">
        <f t="shared" si="6"/>
        <v>38.198726356043331</v>
      </c>
      <c r="U26" s="42">
        <f t="shared" si="7"/>
        <v>31.686689546737899</v>
      </c>
    </row>
    <row r="27" spans="2:21">
      <c r="B27" s="17">
        <f>B24+1</f>
        <v>8</v>
      </c>
      <c r="C27" s="18" t="s">
        <v>2</v>
      </c>
      <c r="D27" s="28">
        <f t="shared" si="2"/>
        <v>4000</v>
      </c>
      <c r="E27" s="33" t="s">
        <v>9</v>
      </c>
      <c r="F27" s="29">
        <f t="shared" si="3"/>
        <v>36060.916391265557</v>
      </c>
      <c r="G27" s="29">
        <f t="shared" si="0"/>
        <v>32454.824752139</v>
      </c>
      <c r="H27" s="33" t="s">
        <v>9</v>
      </c>
      <c r="I27" s="29">
        <f t="shared" si="8"/>
        <v>1838.4189891315127</v>
      </c>
      <c r="J27" s="30">
        <f t="shared" si="9"/>
        <v>1654.5770902183615</v>
      </c>
      <c r="L27" s="28">
        <f t="shared" si="4"/>
        <v>4000</v>
      </c>
      <c r="M27" s="33" t="s">
        <v>9</v>
      </c>
      <c r="N27" s="29">
        <f t="shared" si="5"/>
        <v>20868.124</v>
      </c>
      <c r="O27" s="29">
        <f t="shared" si="1"/>
        <v>18781.311600000001</v>
      </c>
      <c r="P27" s="33" t="s">
        <v>13</v>
      </c>
      <c r="Q27" s="29">
        <f t="shared" si="10"/>
        <v>531.44100000000003</v>
      </c>
      <c r="R27" s="30">
        <f t="shared" si="11"/>
        <v>478.29690000000005</v>
      </c>
      <c r="T27" s="43">
        <f t="shared" si="6"/>
        <v>19.604514580058691</v>
      </c>
      <c r="U27" s="44">
        <f t="shared" si="7"/>
        <v>39.193307803118088</v>
      </c>
    </row>
    <row r="28" spans="2:21">
      <c r="B28" s="19"/>
      <c r="C28" s="20" t="s">
        <v>3</v>
      </c>
      <c r="D28" s="3">
        <f t="shared" si="2"/>
        <v>4000</v>
      </c>
      <c r="E28" s="31" t="s">
        <v>9</v>
      </c>
      <c r="F28" s="4">
        <f t="shared" si="3"/>
        <v>36454.824752139</v>
      </c>
      <c r="G28" s="4">
        <f t="shared" si="0"/>
        <v>32809.342276925105</v>
      </c>
      <c r="H28" s="31" t="s">
        <v>13</v>
      </c>
      <c r="I28" s="4">
        <f t="shared" si="8"/>
        <v>1654.5770902183615</v>
      </c>
      <c r="J28" s="5">
        <f t="shared" si="9"/>
        <v>1489.1193811965254</v>
      </c>
      <c r="L28" s="3">
        <f t="shared" si="4"/>
        <v>4000</v>
      </c>
      <c r="M28" s="31" t="s">
        <v>9</v>
      </c>
      <c r="N28" s="4">
        <f t="shared" si="5"/>
        <v>22781.311600000001</v>
      </c>
      <c r="O28" s="4">
        <f t="shared" si="1"/>
        <v>20503.18044</v>
      </c>
      <c r="P28" s="31" t="s">
        <v>13</v>
      </c>
      <c r="Q28" s="4">
        <f t="shared" si="10"/>
        <v>478.29690000000005</v>
      </c>
      <c r="R28" s="5">
        <f t="shared" si="11"/>
        <v>430.46721000000008</v>
      </c>
      <c r="T28" s="39">
        <f t="shared" si="6"/>
        <v>22.019406385558771</v>
      </c>
      <c r="U28" s="40">
        <f t="shared" si="7"/>
        <v>47.530688389597344</v>
      </c>
    </row>
    <row r="29" spans="2:21">
      <c r="B29" s="23"/>
      <c r="C29" s="24" t="s">
        <v>4</v>
      </c>
      <c r="D29" s="25">
        <f t="shared" si="2"/>
        <v>4000</v>
      </c>
      <c r="E29" s="32" t="s">
        <v>9</v>
      </c>
      <c r="F29" s="26">
        <f t="shared" si="3"/>
        <v>36809.342276925105</v>
      </c>
      <c r="G29" s="26">
        <f t="shared" si="0"/>
        <v>33128.408049232596</v>
      </c>
      <c r="H29" s="32" t="s">
        <v>13</v>
      </c>
      <c r="I29" s="26">
        <f t="shared" si="8"/>
        <v>1489.1193811965254</v>
      </c>
      <c r="J29" s="27">
        <f t="shared" si="9"/>
        <v>1340.207443076873</v>
      </c>
      <c r="L29" s="25">
        <f t="shared" si="4"/>
        <v>4000</v>
      </c>
      <c r="M29" s="32" t="s">
        <v>9</v>
      </c>
      <c r="N29" s="26">
        <f t="shared" si="5"/>
        <v>24503.18044</v>
      </c>
      <c r="O29" s="26">
        <f t="shared" si="1"/>
        <v>22052.862396</v>
      </c>
      <c r="P29" s="32" t="s">
        <v>13</v>
      </c>
      <c r="Q29" s="26">
        <f t="shared" si="10"/>
        <v>430.46721000000008</v>
      </c>
      <c r="R29" s="27">
        <f t="shared" si="11"/>
        <v>387.42048900000009</v>
      </c>
      <c r="T29" s="41">
        <f t="shared" si="6"/>
        <v>24.702277375500078</v>
      </c>
      <c r="U29" s="42">
        <f t="shared" si="7"/>
        <v>56.790365228449218</v>
      </c>
    </row>
    <row r="30" spans="2:21">
      <c r="B30" s="17">
        <f>B27+1</f>
        <v>9</v>
      </c>
      <c r="C30" s="18" t="s">
        <v>2</v>
      </c>
      <c r="D30" s="28">
        <f t="shared" si="2"/>
        <v>4000</v>
      </c>
      <c r="E30" s="33" t="s">
        <v>9</v>
      </c>
      <c r="F30" s="29">
        <f t="shared" si="3"/>
        <v>37128.408049232596</v>
      </c>
      <c r="G30" s="29">
        <f t="shared" si="0"/>
        <v>33415.567244309335</v>
      </c>
      <c r="H30" s="33" t="s">
        <v>13</v>
      </c>
      <c r="I30" s="29">
        <f t="shared" si="8"/>
        <v>1340.207443076873</v>
      </c>
      <c r="J30" s="30">
        <f t="shared" si="9"/>
        <v>1206.1866987691858</v>
      </c>
      <c r="L30" s="28">
        <f t="shared" si="4"/>
        <v>4000</v>
      </c>
      <c r="M30" s="33" t="s">
        <v>9</v>
      </c>
      <c r="N30" s="29">
        <f t="shared" si="5"/>
        <v>26052.862396</v>
      </c>
      <c r="O30" s="29">
        <f t="shared" si="1"/>
        <v>23447.576156400002</v>
      </c>
      <c r="P30" s="33" t="s">
        <v>9</v>
      </c>
      <c r="Q30" s="29">
        <f t="shared" si="10"/>
        <v>1387.4204890000001</v>
      </c>
      <c r="R30" s="30">
        <f t="shared" si="11"/>
        <v>1248.6784401000002</v>
      </c>
      <c r="T30" s="43">
        <f t="shared" si="6"/>
        <v>27.682822848086843</v>
      </c>
      <c r="U30" s="44">
        <f t="shared" si="7"/>
        <v>18.76438917633979</v>
      </c>
    </row>
    <row r="31" spans="2:21">
      <c r="B31" s="19"/>
      <c r="C31" s="20" t="s">
        <v>3</v>
      </c>
      <c r="D31" s="3">
        <f t="shared" si="2"/>
        <v>4000</v>
      </c>
      <c r="E31" s="31" t="s">
        <v>9</v>
      </c>
      <c r="F31" s="4">
        <f t="shared" si="3"/>
        <v>37415.567244309335</v>
      </c>
      <c r="G31" s="4">
        <f t="shared" si="0"/>
        <v>33674.0105198784</v>
      </c>
      <c r="H31" s="31" t="s">
        <v>13</v>
      </c>
      <c r="I31" s="4">
        <f t="shared" si="8"/>
        <v>1206.1866987691858</v>
      </c>
      <c r="J31" s="5">
        <f t="shared" si="9"/>
        <v>1085.5680288922672</v>
      </c>
      <c r="L31" s="3">
        <f t="shared" si="4"/>
        <v>4000</v>
      </c>
      <c r="M31" s="31" t="s">
        <v>9</v>
      </c>
      <c r="N31" s="4">
        <f t="shared" si="5"/>
        <v>27447.576156400002</v>
      </c>
      <c r="O31" s="4">
        <f t="shared" si="1"/>
        <v>24702.818540760003</v>
      </c>
      <c r="P31" s="31" t="s">
        <v>13</v>
      </c>
      <c r="Q31" s="4">
        <f t="shared" si="10"/>
        <v>1248.6784401000002</v>
      </c>
      <c r="R31" s="5">
        <f t="shared" si="11"/>
        <v>1123.8105960900002</v>
      </c>
      <c r="T31" s="39">
        <f t="shared" si="6"/>
        <v>30.994018806251937</v>
      </c>
      <c r="U31" s="40">
        <f t="shared" si="7"/>
        <v>21.963711044101576</v>
      </c>
    </row>
    <row r="32" spans="2:21">
      <c r="B32" s="23"/>
      <c r="C32" s="24" t="s">
        <v>4</v>
      </c>
      <c r="D32" s="25">
        <f t="shared" si="2"/>
        <v>4000</v>
      </c>
      <c r="E32" s="32" t="s">
        <v>9</v>
      </c>
      <c r="F32" s="26">
        <f t="shared" si="3"/>
        <v>37674.0105198784</v>
      </c>
      <c r="G32" s="26">
        <f t="shared" si="0"/>
        <v>33906.609467890565</v>
      </c>
      <c r="H32" s="32" t="s">
        <v>13</v>
      </c>
      <c r="I32" s="26">
        <f t="shared" si="8"/>
        <v>1085.5680288922672</v>
      </c>
      <c r="J32" s="27">
        <f t="shared" si="9"/>
        <v>977.01122600304052</v>
      </c>
      <c r="L32" s="25">
        <f t="shared" si="4"/>
        <v>4000</v>
      </c>
      <c r="M32" s="32" t="s">
        <v>9</v>
      </c>
      <c r="N32" s="26">
        <f t="shared" si="5"/>
        <v>28702.818540760003</v>
      </c>
      <c r="O32" s="26">
        <f t="shared" si="1"/>
        <v>25832.536686684005</v>
      </c>
      <c r="P32" s="32" t="s">
        <v>13</v>
      </c>
      <c r="Q32" s="26">
        <f t="shared" si="10"/>
        <v>1123.8105960900002</v>
      </c>
      <c r="R32" s="27">
        <f t="shared" si="11"/>
        <v>1011.4295364810002</v>
      </c>
      <c r="T32" s="41">
        <f t="shared" si="6"/>
        <v>34.672482088660615</v>
      </c>
      <c r="U32" s="42">
        <f t="shared" si="7"/>
        <v>25.517912651725577</v>
      </c>
    </row>
    <row r="33" spans="2:21">
      <c r="B33" s="19">
        <f>B30+1</f>
        <v>10</v>
      </c>
      <c r="C33" s="20" t="s">
        <v>2</v>
      </c>
      <c r="D33" s="28">
        <f t="shared" si="2"/>
        <v>4000</v>
      </c>
      <c r="E33" s="33" t="s">
        <v>9</v>
      </c>
      <c r="F33" s="29">
        <f t="shared" si="3"/>
        <v>37906.609467890565</v>
      </c>
      <c r="G33" s="29">
        <f t="shared" si="0"/>
        <v>34115.948521101513</v>
      </c>
      <c r="H33" s="33" t="s">
        <v>9</v>
      </c>
      <c r="I33" s="29">
        <f t="shared" si="8"/>
        <v>1977.0112260030405</v>
      </c>
      <c r="J33" s="30">
        <f t="shared" si="9"/>
        <v>1779.3101034027366</v>
      </c>
      <c r="L33" s="28">
        <f t="shared" si="4"/>
        <v>4000</v>
      </c>
      <c r="M33" s="33" t="s">
        <v>9</v>
      </c>
      <c r="N33" s="29">
        <f t="shared" si="5"/>
        <v>29832.536686684005</v>
      </c>
      <c r="O33" s="29">
        <f t="shared" si="1"/>
        <v>26849.283018015605</v>
      </c>
      <c r="P33" s="33" t="s">
        <v>13</v>
      </c>
      <c r="Q33" s="29">
        <f t="shared" si="10"/>
        <v>1011.4295364810002</v>
      </c>
      <c r="R33" s="30">
        <f t="shared" si="11"/>
        <v>910.28658283290019</v>
      </c>
      <c r="T33" s="43">
        <f t="shared" si="6"/>
        <v>19.164001179350382</v>
      </c>
      <c r="U33" s="44">
        <f t="shared" si="7"/>
        <v>29.466284429409136</v>
      </c>
    </row>
    <row r="34" spans="2:21">
      <c r="B34" s="19"/>
      <c r="C34" s="20" t="s">
        <v>3</v>
      </c>
      <c r="D34" s="3">
        <f t="shared" si="2"/>
        <v>4000</v>
      </c>
      <c r="E34" s="31" t="s">
        <v>9</v>
      </c>
      <c r="F34" s="4">
        <f t="shared" si="3"/>
        <v>38115.948521101513</v>
      </c>
      <c r="G34" s="4">
        <f t="shared" si="0"/>
        <v>34304.35366899136</v>
      </c>
      <c r="H34" s="31" t="s">
        <v>13</v>
      </c>
      <c r="I34" s="4">
        <f t="shared" si="8"/>
        <v>1779.3101034027366</v>
      </c>
      <c r="J34" s="5">
        <f t="shared" si="9"/>
        <v>1601.379093062463</v>
      </c>
      <c r="L34" s="3">
        <f t="shared" si="4"/>
        <v>4000</v>
      </c>
      <c r="M34" s="31" t="s">
        <v>9</v>
      </c>
      <c r="N34" s="4">
        <f t="shared" si="5"/>
        <v>30849.283018015605</v>
      </c>
      <c r="O34" s="4">
        <f t="shared" si="1"/>
        <v>27764.354716214046</v>
      </c>
      <c r="P34" s="31" t="s">
        <v>13</v>
      </c>
      <c r="Q34" s="4">
        <f t="shared" si="10"/>
        <v>910.28658283290019</v>
      </c>
      <c r="R34" s="5">
        <f t="shared" si="11"/>
        <v>819.25792454961015</v>
      </c>
      <c r="T34" s="39">
        <f t="shared" si="6"/>
        <v>21.409724321762742</v>
      </c>
      <c r="U34" s="40">
        <f t="shared" si="7"/>
        <v>33.852449491920524</v>
      </c>
    </row>
    <row r="35" spans="2:21" ht="15.75" thickBot="1">
      <c r="B35" s="21"/>
      <c r="C35" s="22" t="s">
        <v>4</v>
      </c>
      <c r="D35" s="6">
        <f t="shared" si="2"/>
        <v>4000</v>
      </c>
      <c r="E35" s="34" t="s">
        <v>9</v>
      </c>
      <c r="F35" s="7">
        <f t="shared" si="3"/>
        <v>38304.35366899136</v>
      </c>
      <c r="G35" s="7">
        <f t="shared" si="0"/>
        <v>34473.918302092228</v>
      </c>
      <c r="H35" s="34" t="s">
        <v>13</v>
      </c>
      <c r="I35" s="7">
        <f t="shared" si="8"/>
        <v>1601.379093062463</v>
      </c>
      <c r="J35" s="8">
        <f t="shared" si="9"/>
        <v>1441.2411837562167</v>
      </c>
      <c r="L35" s="6">
        <f t="shared" si="4"/>
        <v>4000</v>
      </c>
      <c r="M35" s="34" t="s">
        <v>9</v>
      </c>
      <c r="N35" s="7">
        <f t="shared" si="5"/>
        <v>31764.354716214046</v>
      </c>
      <c r="O35" s="7">
        <f t="shared" si="1"/>
        <v>28587.919244592642</v>
      </c>
      <c r="P35" s="34" t="s">
        <v>13</v>
      </c>
      <c r="Q35" s="7">
        <f t="shared" si="10"/>
        <v>819.25792454961015</v>
      </c>
      <c r="R35" s="8">
        <f t="shared" si="11"/>
        <v>737.33213209464918</v>
      </c>
      <c r="T35" s="45">
        <f t="shared" si="6"/>
        <v>23.904676387024104</v>
      </c>
      <c r="U35" s="46">
        <f t="shared" si="7"/>
        <v>38.724837353635223</v>
      </c>
    </row>
  </sheetData>
  <sheetProtection password="EB02" sheet="1" objects="1" scenarios="1"/>
  <mergeCells count="2">
    <mergeCell ref="D4:J4"/>
    <mergeCell ref="L4:R4"/>
  </mergeCells>
  <dataValidations count="1">
    <dataValidation type="list" allowBlank="1" showInputMessage="1" showErrorMessage="1" sqref="E6:E35 H6:H35 M6:M35 P6:P35">
      <formula1>$Y$6:$Y$7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Y35"/>
  <sheetViews>
    <sheetView tabSelected="1" zoomScale="70" zoomScaleNormal="70" workbookViewId="0">
      <selection activeCell="H33" sqref="H33"/>
    </sheetView>
  </sheetViews>
  <sheetFormatPr defaultRowHeight="15"/>
  <cols>
    <col min="2" max="2" width="6.7109375" bestFit="1" customWidth="1"/>
    <col min="3" max="3" width="5.7109375" bestFit="1" customWidth="1"/>
    <col min="4" max="5" width="6.28515625" bestFit="1" customWidth="1"/>
    <col min="6" max="6" width="7.42578125" style="1" bestFit="1" customWidth="1"/>
    <col min="7" max="7" width="10.28515625" style="1" bestFit="1" customWidth="1"/>
    <col min="8" max="8" width="5.7109375" bestFit="1" customWidth="1"/>
    <col min="9" max="9" width="6.28515625" style="1" bestFit="1" customWidth="1"/>
    <col min="10" max="10" width="10.7109375" style="1" bestFit="1" customWidth="1"/>
    <col min="12" max="12" width="6.28515625" bestFit="1" customWidth="1"/>
    <col min="13" max="13" width="5.42578125" bestFit="1" customWidth="1"/>
    <col min="14" max="14" width="7.140625" bestFit="1" customWidth="1"/>
    <col min="15" max="15" width="10.28515625" bestFit="1" customWidth="1"/>
    <col min="16" max="16" width="5.7109375" bestFit="1" customWidth="1"/>
    <col min="17" max="17" width="6.28515625" bestFit="1" customWidth="1"/>
    <col min="18" max="18" width="10.7109375" bestFit="1" customWidth="1"/>
    <col min="20" max="20" width="11.7109375" style="2" bestFit="1" customWidth="1"/>
    <col min="21" max="21" width="12.140625" style="2" bestFit="1" customWidth="1"/>
    <col min="25" max="25" width="5.42578125" bestFit="1" customWidth="1"/>
  </cols>
  <sheetData>
    <row r="2" spans="2:25" hidden="1">
      <c r="D2">
        <v>4000</v>
      </c>
      <c r="E2">
        <v>1000</v>
      </c>
      <c r="F2" s="1">
        <v>1</v>
      </c>
    </row>
    <row r="3" spans="2:25" ht="15.75" thickBot="1"/>
    <row r="4" spans="2:25" ht="15.75" thickBot="1">
      <c r="D4" s="9" t="s">
        <v>6</v>
      </c>
      <c r="E4" s="10"/>
      <c r="F4" s="10"/>
      <c r="G4" s="10"/>
      <c r="H4" s="10"/>
      <c r="I4" s="10"/>
      <c r="J4" s="11"/>
      <c r="L4" s="9" t="s">
        <v>14</v>
      </c>
      <c r="M4" s="10"/>
      <c r="N4" s="10"/>
      <c r="O4" s="10"/>
      <c r="P4" s="10"/>
      <c r="Q4" s="10"/>
      <c r="R4" s="11"/>
      <c r="T4" s="35" t="s">
        <v>15</v>
      </c>
      <c r="U4" s="36" t="s">
        <v>16</v>
      </c>
    </row>
    <row r="5" spans="2:25">
      <c r="B5" s="12" t="s">
        <v>0</v>
      </c>
      <c r="C5" s="13" t="s">
        <v>1</v>
      </c>
      <c r="D5" s="12" t="s">
        <v>5</v>
      </c>
      <c r="E5" s="14" t="s">
        <v>8</v>
      </c>
      <c r="F5" s="15" t="s">
        <v>5</v>
      </c>
      <c r="G5" s="15" t="s">
        <v>7</v>
      </c>
      <c r="H5" s="14" t="s">
        <v>11</v>
      </c>
      <c r="I5" s="15" t="s">
        <v>10</v>
      </c>
      <c r="J5" s="16" t="s">
        <v>12</v>
      </c>
      <c r="L5" s="12" t="s">
        <v>5</v>
      </c>
      <c r="M5" s="14" t="s">
        <v>8</v>
      </c>
      <c r="N5" s="15" t="s">
        <v>5</v>
      </c>
      <c r="O5" s="15" t="s">
        <v>7</v>
      </c>
      <c r="P5" s="14" t="s">
        <v>11</v>
      </c>
      <c r="Q5" s="15" t="s">
        <v>10</v>
      </c>
      <c r="R5" s="16" t="s">
        <v>12</v>
      </c>
      <c r="T5" s="37"/>
      <c r="U5" s="38"/>
    </row>
    <row r="6" spans="2:25">
      <c r="B6" s="17">
        <v>1</v>
      </c>
      <c r="C6" s="18" t="s">
        <v>2</v>
      </c>
      <c r="D6" s="3">
        <f>$D$2</f>
        <v>4000</v>
      </c>
      <c r="E6" s="31" t="s">
        <v>9</v>
      </c>
      <c r="F6" s="4">
        <f>IF(E6="YES",D6,0)</f>
        <v>4000</v>
      </c>
      <c r="G6" s="4">
        <f t="shared" ref="G6:G35" si="0">F6*0.9</f>
        <v>3600</v>
      </c>
      <c r="H6" s="31" t="s">
        <v>13</v>
      </c>
      <c r="I6" s="4">
        <f>IF(H6="YES", E2,0)</f>
        <v>0</v>
      </c>
      <c r="J6" s="5">
        <f>I6*0.9</f>
        <v>0</v>
      </c>
      <c r="L6" s="3">
        <f>$D$2</f>
        <v>4000</v>
      </c>
      <c r="M6" s="31" t="s">
        <v>9</v>
      </c>
      <c r="N6" s="4">
        <f>IF(M6="YES",L6,0)</f>
        <v>4000</v>
      </c>
      <c r="O6" s="4">
        <f t="shared" ref="O6:O35" si="1">N6*0.9</f>
        <v>3600</v>
      </c>
      <c r="P6" s="31" t="s">
        <v>9</v>
      </c>
      <c r="Q6" s="4">
        <f>IF(P6="YES", E2,0)</f>
        <v>1000</v>
      </c>
      <c r="R6" s="5">
        <f>Q6*0.9</f>
        <v>900</v>
      </c>
      <c r="T6" s="39">
        <f>F6/(I6+$F$2)</f>
        <v>4000</v>
      </c>
      <c r="U6" s="40">
        <f>N6/(Q6+$F$2)</f>
        <v>3.9960039960039961</v>
      </c>
      <c r="Y6" t="s">
        <v>9</v>
      </c>
    </row>
    <row r="7" spans="2:25">
      <c r="B7" s="19"/>
      <c r="C7" s="20" t="s">
        <v>3</v>
      </c>
      <c r="D7" s="3">
        <f t="shared" ref="D7:D35" si="2">$D$2</f>
        <v>4000</v>
      </c>
      <c r="E7" s="31" t="s">
        <v>9</v>
      </c>
      <c r="F7" s="4">
        <f t="shared" ref="F7:F35" si="3">IF(E7="YES",G6+D7,G6)</f>
        <v>7600</v>
      </c>
      <c r="G7" s="4">
        <f t="shared" si="0"/>
        <v>6840</v>
      </c>
      <c r="H7" s="31" t="s">
        <v>13</v>
      </c>
      <c r="I7" s="4">
        <f>IF(H7="YES", J6+$E$2, J6)</f>
        <v>0</v>
      </c>
      <c r="J7" s="5">
        <f>I7*0.9</f>
        <v>0</v>
      </c>
      <c r="L7" s="3">
        <f t="shared" ref="L7:L35" si="4">$D$2</f>
        <v>4000</v>
      </c>
      <c r="M7" s="31" t="s">
        <v>9</v>
      </c>
      <c r="N7" s="4">
        <f t="shared" ref="N7:N35" si="5">IF(M7="YES",O6+L7,O6)</f>
        <v>7600</v>
      </c>
      <c r="O7" s="4">
        <f t="shared" si="1"/>
        <v>6840</v>
      </c>
      <c r="P7" s="31" t="s">
        <v>13</v>
      </c>
      <c r="Q7" s="4">
        <f>IF(P7="YES", R6+$E$2, R6)</f>
        <v>900</v>
      </c>
      <c r="R7" s="5">
        <f>Q7*0.9</f>
        <v>810</v>
      </c>
      <c r="T7" s="39">
        <f t="shared" ref="T7:T35" si="6">F7/(I7+$F$2)</f>
        <v>7600</v>
      </c>
      <c r="U7" s="40">
        <f t="shared" ref="U7:U35" si="7">N7/(Q7+$F$2)</f>
        <v>8.4350721420643726</v>
      </c>
      <c r="Y7" t="s">
        <v>13</v>
      </c>
    </row>
    <row r="8" spans="2:25">
      <c r="B8" s="23"/>
      <c r="C8" s="24" t="s">
        <v>4</v>
      </c>
      <c r="D8" s="25">
        <f t="shared" si="2"/>
        <v>4000</v>
      </c>
      <c r="E8" s="32" t="s">
        <v>9</v>
      </c>
      <c r="F8" s="26">
        <f t="shared" si="3"/>
        <v>10840</v>
      </c>
      <c r="G8" s="26">
        <f t="shared" si="0"/>
        <v>9756</v>
      </c>
      <c r="H8" s="32" t="s">
        <v>13</v>
      </c>
      <c r="I8" s="26">
        <f>IF(H8="YES", J7+$E$2, J7)</f>
        <v>0</v>
      </c>
      <c r="J8" s="27">
        <f>I8*0.9</f>
        <v>0</v>
      </c>
      <c r="L8" s="25">
        <f t="shared" si="4"/>
        <v>4000</v>
      </c>
      <c r="M8" s="32" t="s">
        <v>9</v>
      </c>
      <c r="N8" s="26">
        <f t="shared" si="5"/>
        <v>10840</v>
      </c>
      <c r="O8" s="26">
        <f t="shared" si="1"/>
        <v>9756</v>
      </c>
      <c r="P8" s="32" t="s">
        <v>13</v>
      </c>
      <c r="Q8" s="26">
        <f>IF(P8="YES", R7+$E$2, R7)</f>
        <v>810</v>
      </c>
      <c r="R8" s="27">
        <f>Q8*0.9</f>
        <v>729</v>
      </c>
      <c r="T8" s="41">
        <f t="shared" si="6"/>
        <v>10840</v>
      </c>
      <c r="U8" s="42">
        <f t="shared" si="7"/>
        <v>13.366214549938348</v>
      </c>
    </row>
    <row r="9" spans="2:25">
      <c r="B9" s="17">
        <f>B6+1</f>
        <v>2</v>
      </c>
      <c r="C9" s="18" t="s">
        <v>2</v>
      </c>
      <c r="D9" s="28">
        <f t="shared" si="2"/>
        <v>4000</v>
      </c>
      <c r="E9" s="33" t="s">
        <v>9</v>
      </c>
      <c r="F9" s="29">
        <f t="shared" si="3"/>
        <v>13756</v>
      </c>
      <c r="G9" s="29">
        <f t="shared" si="0"/>
        <v>12380.4</v>
      </c>
      <c r="H9" s="33" t="s">
        <v>9</v>
      </c>
      <c r="I9" s="29">
        <f t="shared" ref="I9:I35" si="8">IF(H9="YES", J8+$E$2, J8)</f>
        <v>1000</v>
      </c>
      <c r="J9" s="30">
        <f t="shared" ref="J9:J35" si="9">I9*0.9</f>
        <v>900</v>
      </c>
      <c r="L9" s="28">
        <f t="shared" si="4"/>
        <v>4000</v>
      </c>
      <c r="M9" s="33" t="s">
        <v>9</v>
      </c>
      <c r="N9" s="29">
        <f t="shared" si="5"/>
        <v>13756</v>
      </c>
      <c r="O9" s="29">
        <f t="shared" si="1"/>
        <v>12380.4</v>
      </c>
      <c r="P9" s="33" t="s">
        <v>13</v>
      </c>
      <c r="Q9" s="29">
        <f t="shared" ref="Q9:Q35" si="10">IF(P9="YES", R8+$E$2, R8)</f>
        <v>729</v>
      </c>
      <c r="R9" s="30">
        <f t="shared" ref="R9:R35" si="11">Q9*0.9</f>
        <v>656.1</v>
      </c>
      <c r="T9" s="43">
        <f t="shared" si="6"/>
        <v>13.742257742257742</v>
      </c>
      <c r="U9" s="44">
        <f t="shared" si="7"/>
        <v>18.843835616438355</v>
      </c>
    </row>
    <row r="10" spans="2:25">
      <c r="B10" s="19"/>
      <c r="C10" s="20" t="s">
        <v>3</v>
      </c>
      <c r="D10" s="3">
        <f t="shared" si="2"/>
        <v>4000</v>
      </c>
      <c r="E10" s="31" t="s">
        <v>9</v>
      </c>
      <c r="F10" s="4">
        <f t="shared" si="3"/>
        <v>16380.4</v>
      </c>
      <c r="G10" s="4">
        <f t="shared" si="0"/>
        <v>14742.36</v>
      </c>
      <c r="H10" s="31" t="s">
        <v>13</v>
      </c>
      <c r="I10" s="4">
        <f t="shared" si="8"/>
        <v>900</v>
      </c>
      <c r="J10" s="5">
        <f t="shared" si="9"/>
        <v>810</v>
      </c>
      <c r="L10" s="3">
        <f t="shared" si="4"/>
        <v>4000</v>
      </c>
      <c r="M10" s="31" t="s">
        <v>9</v>
      </c>
      <c r="N10" s="4">
        <f t="shared" si="5"/>
        <v>16380.4</v>
      </c>
      <c r="O10" s="4">
        <f t="shared" si="1"/>
        <v>14742.36</v>
      </c>
      <c r="P10" s="31" t="s">
        <v>13</v>
      </c>
      <c r="Q10" s="4">
        <f t="shared" si="10"/>
        <v>656.1</v>
      </c>
      <c r="R10" s="5">
        <f t="shared" si="11"/>
        <v>590.49</v>
      </c>
      <c r="T10" s="39">
        <f t="shared" si="6"/>
        <v>18.180244173140956</v>
      </c>
      <c r="U10" s="40">
        <f t="shared" si="7"/>
        <v>24.928321412266015</v>
      </c>
    </row>
    <row r="11" spans="2:25">
      <c r="B11" s="23"/>
      <c r="C11" s="24" t="s">
        <v>4</v>
      </c>
      <c r="D11" s="25">
        <f t="shared" si="2"/>
        <v>4000</v>
      </c>
      <c r="E11" s="32" t="s">
        <v>9</v>
      </c>
      <c r="F11" s="26">
        <f t="shared" si="3"/>
        <v>18742.36</v>
      </c>
      <c r="G11" s="26">
        <f t="shared" si="0"/>
        <v>16868.124</v>
      </c>
      <c r="H11" s="32" t="s">
        <v>13</v>
      </c>
      <c r="I11" s="26">
        <f t="shared" si="8"/>
        <v>810</v>
      </c>
      <c r="J11" s="27">
        <f t="shared" si="9"/>
        <v>729</v>
      </c>
      <c r="L11" s="25">
        <f t="shared" si="4"/>
        <v>4000</v>
      </c>
      <c r="M11" s="32" t="s">
        <v>9</v>
      </c>
      <c r="N11" s="26">
        <f t="shared" si="5"/>
        <v>18742.36</v>
      </c>
      <c r="O11" s="26">
        <f t="shared" si="1"/>
        <v>16868.124</v>
      </c>
      <c r="P11" s="32" t="s">
        <v>13</v>
      </c>
      <c r="Q11" s="26">
        <f t="shared" si="10"/>
        <v>590.49</v>
      </c>
      <c r="R11" s="27">
        <f t="shared" si="11"/>
        <v>531.44100000000003</v>
      </c>
      <c r="T11" s="41">
        <f t="shared" si="6"/>
        <v>23.110184956843405</v>
      </c>
      <c r="U11" s="42">
        <f t="shared" si="7"/>
        <v>31.686689546737899</v>
      </c>
    </row>
    <row r="12" spans="2:25">
      <c r="B12" s="17">
        <f>B9+1</f>
        <v>3</v>
      </c>
      <c r="C12" s="18" t="s">
        <v>2</v>
      </c>
      <c r="D12" s="28">
        <f t="shared" si="2"/>
        <v>4000</v>
      </c>
      <c r="E12" s="33" t="s">
        <v>9</v>
      </c>
      <c r="F12" s="29">
        <f t="shared" si="3"/>
        <v>20868.124</v>
      </c>
      <c r="G12" s="29">
        <f t="shared" si="0"/>
        <v>18781.311600000001</v>
      </c>
      <c r="H12" s="33" t="s">
        <v>9</v>
      </c>
      <c r="I12" s="29">
        <f t="shared" si="8"/>
        <v>1729</v>
      </c>
      <c r="J12" s="30">
        <f t="shared" si="9"/>
        <v>1556.1000000000001</v>
      </c>
      <c r="L12" s="28">
        <f t="shared" si="4"/>
        <v>4000</v>
      </c>
      <c r="M12" s="33" t="s">
        <v>9</v>
      </c>
      <c r="N12" s="29">
        <f t="shared" si="5"/>
        <v>20868.124</v>
      </c>
      <c r="O12" s="29">
        <f t="shared" si="1"/>
        <v>18781.311600000001</v>
      </c>
      <c r="P12" s="33" t="s">
        <v>13</v>
      </c>
      <c r="Q12" s="29">
        <f t="shared" si="10"/>
        <v>531.44100000000003</v>
      </c>
      <c r="R12" s="30">
        <f t="shared" si="11"/>
        <v>478.29690000000005</v>
      </c>
      <c r="T12" s="43">
        <f t="shared" si="6"/>
        <v>12.062499421965319</v>
      </c>
      <c r="U12" s="44">
        <f t="shared" si="7"/>
        <v>39.193307803118088</v>
      </c>
    </row>
    <row r="13" spans="2:25">
      <c r="B13" s="19"/>
      <c r="C13" s="20" t="s">
        <v>3</v>
      </c>
      <c r="D13" s="3">
        <f t="shared" si="2"/>
        <v>4000</v>
      </c>
      <c r="E13" s="31" t="s">
        <v>9</v>
      </c>
      <c r="F13" s="4">
        <f t="shared" si="3"/>
        <v>22781.311600000001</v>
      </c>
      <c r="G13" s="4">
        <f t="shared" si="0"/>
        <v>20503.18044</v>
      </c>
      <c r="H13" s="31" t="s">
        <v>13</v>
      </c>
      <c r="I13" s="4">
        <f t="shared" si="8"/>
        <v>1556.1000000000001</v>
      </c>
      <c r="J13" s="5">
        <f t="shared" si="9"/>
        <v>1400.4900000000002</v>
      </c>
      <c r="L13" s="3">
        <f t="shared" si="4"/>
        <v>4000</v>
      </c>
      <c r="M13" s="31" t="s">
        <v>9</v>
      </c>
      <c r="N13" s="4">
        <f t="shared" si="5"/>
        <v>22781.311600000001</v>
      </c>
      <c r="O13" s="4">
        <f t="shared" si="1"/>
        <v>20503.18044</v>
      </c>
      <c r="P13" s="31" t="s">
        <v>13</v>
      </c>
      <c r="Q13" s="4">
        <f t="shared" si="10"/>
        <v>478.29690000000005</v>
      </c>
      <c r="R13" s="5">
        <f t="shared" si="11"/>
        <v>430.46721000000008</v>
      </c>
      <c r="T13" s="39">
        <f t="shared" si="6"/>
        <v>14.630602787232675</v>
      </c>
      <c r="U13" s="40">
        <f t="shared" si="7"/>
        <v>47.530688389597344</v>
      </c>
    </row>
    <row r="14" spans="2:25">
      <c r="B14" s="23"/>
      <c r="C14" s="24" t="s">
        <v>4</v>
      </c>
      <c r="D14" s="25">
        <f t="shared" si="2"/>
        <v>4000</v>
      </c>
      <c r="E14" s="32" t="s">
        <v>9</v>
      </c>
      <c r="F14" s="26">
        <f t="shared" si="3"/>
        <v>24503.18044</v>
      </c>
      <c r="G14" s="26">
        <f t="shared" si="0"/>
        <v>22052.862396</v>
      </c>
      <c r="H14" s="32" t="s">
        <v>13</v>
      </c>
      <c r="I14" s="26">
        <f t="shared" si="8"/>
        <v>1400.4900000000002</v>
      </c>
      <c r="J14" s="27">
        <f t="shared" si="9"/>
        <v>1260.4410000000003</v>
      </c>
      <c r="L14" s="25">
        <f t="shared" si="4"/>
        <v>4000</v>
      </c>
      <c r="M14" s="32" t="s">
        <v>9</v>
      </c>
      <c r="N14" s="26">
        <f t="shared" si="5"/>
        <v>24503.18044</v>
      </c>
      <c r="O14" s="26">
        <f t="shared" si="1"/>
        <v>22052.862396</v>
      </c>
      <c r="P14" s="32" t="s">
        <v>13</v>
      </c>
      <c r="Q14" s="26">
        <f t="shared" si="10"/>
        <v>430.46721000000008</v>
      </c>
      <c r="R14" s="27">
        <f t="shared" si="11"/>
        <v>387.42048900000009</v>
      </c>
      <c r="T14" s="41">
        <f t="shared" si="6"/>
        <v>17.483664128891391</v>
      </c>
      <c r="U14" s="42">
        <f t="shared" si="7"/>
        <v>56.790365228449218</v>
      </c>
    </row>
    <row r="15" spans="2:25">
      <c r="B15" s="17">
        <f>B12+1</f>
        <v>4</v>
      </c>
      <c r="C15" s="18" t="s">
        <v>2</v>
      </c>
      <c r="D15" s="28">
        <f t="shared" si="2"/>
        <v>4000</v>
      </c>
      <c r="E15" s="33" t="s">
        <v>9</v>
      </c>
      <c r="F15" s="29">
        <f t="shared" si="3"/>
        <v>26052.862396</v>
      </c>
      <c r="G15" s="29">
        <f t="shared" si="0"/>
        <v>23447.576156400002</v>
      </c>
      <c r="H15" s="33" t="s">
        <v>9</v>
      </c>
      <c r="I15" s="29">
        <f t="shared" si="8"/>
        <v>2260.4410000000003</v>
      </c>
      <c r="J15" s="30">
        <f t="shared" si="9"/>
        <v>2034.3969000000002</v>
      </c>
      <c r="L15" s="28">
        <f t="shared" si="4"/>
        <v>4000</v>
      </c>
      <c r="M15" s="33" t="s">
        <v>9</v>
      </c>
      <c r="N15" s="29">
        <f t="shared" si="5"/>
        <v>26052.862396</v>
      </c>
      <c r="O15" s="29">
        <f t="shared" si="1"/>
        <v>23447.576156400002</v>
      </c>
      <c r="P15" s="33" t="s">
        <v>13</v>
      </c>
      <c r="Q15" s="29">
        <f t="shared" si="10"/>
        <v>387.42048900000009</v>
      </c>
      <c r="R15" s="30">
        <f t="shared" si="11"/>
        <v>348.6784401000001</v>
      </c>
      <c r="T15" s="43">
        <f t="shared" si="6"/>
        <v>11.520469645681668</v>
      </c>
      <c r="U15" s="44">
        <f t="shared" si="7"/>
        <v>67.073862305960887</v>
      </c>
    </row>
    <row r="16" spans="2:25">
      <c r="B16" s="19"/>
      <c r="C16" s="20" t="s">
        <v>3</v>
      </c>
      <c r="D16" s="3">
        <f t="shared" si="2"/>
        <v>4000</v>
      </c>
      <c r="E16" s="31" t="s">
        <v>9</v>
      </c>
      <c r="F16" s="4">
        <f t="shared" si="3"/>
        <v>27447.576156400002</v>
      </c>
      <c r="G16" s="4">
        <f t="shared" si="0"/>
        <v>24702.818540760003</v>
      </c>
      <c r="H16" s="31" t="s">
        <v>13</v>
      </c>
      <c r="I16" s="4">
        <f t="shared" si="8"/>
        <v>2034.3969000000002</v>
      </c>
      <c r="J16" s="5">
        <f t="shared" si="9"/>
        <v>1830.9572100000003</v>
      </c>
      <c r="L16" s="3">
        <f t="shared" si="4"/>
        <v>4000</v>
      </c>
      <c r="M16" s="31" t="s">
        <v>9</v>
      </c>
      <c r="N16" s="4">
        <f t="shared" si="5"/>
        <v>27447.576156400002</v>
      </c>
      <c r="O16" s="4">
        <f t="shared" si="1"/>
        <v>24702.818540760003</v>
      </c>
      <c r="P16" s="31" t="s">
        <v>13</v>
      </c>
      <c r="Q16" s="4">
        <f t="shared" si="10"/>
        <v>348.6784401000001</v>
      </c>
      <c r="R16" s="5">
        <f t="shared" si="11"/>
        <v>313.8105960900001</v>
      </c>
      <c r="T16" s="39">
        <f t="shared" si="6"/>
        <v>13.485122315161234</v>
      </c>
      <c r="U16" s="40">
        <f t="shared" si="7"/>
        <v>78.493761721628076</v>
      </c>
    </row>
    <row r="17" spans="2:21">
      <c r="B17" s="23"/>
      <c r="C17" s="24" t="s">
        <v>4</v>
      </c>
      <c r="D17" s="25">
        <f t="shared" si="2"/>
        <v>4000</v>
      </c>
      <c r="E17" s="32" t="s">
        <v>9</v>
      </c>
      <c r="F17" s="26">
        <f t="shared" si="3"/>
        <v>28702.818540760003</v>
      </c>
      <c r="G17" s="26">
        <f t="shared" si="0"/>
        <v>25832.536686684005</v>
      </c>
      <c r="H17" s="32" t="s">
        <v>13</v>
      </c>
      <c r="I17" s="26">
        <f t="shared" si="8"/>
        <v>1830.9572100000003</v>
      </c>
      <c r="J17" s="27">
        <f t="shared" si="9"/>
        <v>1647.8614890000003</v>
      </c>
      <c r="L17" s="25">
        <f t="shared" si="4"/>
        <v>4000</v>
      </c>
      <c r="M17" s="32" t="s">
        <v>9</v>
      </c>
      <c r="N17" s="26">
        <f t="shared" si="5"/>
        <v>28702.818540760003</v>
      </c>
      <c r="O17" s="26">
        <f t="shared" si="1"/>
        <v>25832.536686684005</v>
      </c>
      <c r="P17" s="32" t="s">
        <v>13</v>
      </c>
      <c r="Q17" s="26">
        <f t="shared" si="10"/>
        <v>313.8105960900001</v>
      </c>
      <c r="R17" s="27">
        <f t="shared" si="11"/>
        <v>282.42953648100013</v>
      </c>
      <c r="T17" s="41">
        <f t="shared" si="6"/>
        <v>15.667843323021721</v>
      </c>
      <c r="U17" s="42">
        <f t="shared" si="7"/>
        <v>91.174880697326515</v>
      </c>
    </row>
    <row r="18" spans="2:21">
      <c r="B18" s="17">
        <f>B15+1</f>
        <v>5</v>
      </c>
      <c r="C18" s="18" t="s">
        <v>2</v>
      </c>
      <c r="D18" s="28">
        <f t="shared" si="2"/>
        <v>4000</v>
      </c>
      <c r="E18" s="33" t="s">
        <v>9</v>
      </c>
      <c r="F18" s="29">
        <f t="shared" si="3"/>
        <v>29832.536686684005</v>
      </c>
      <c r="G18" s="29">
        <f t="shared" si="0"/>
        <v>26849.283018015605</v>
      </c>
      <c r="H18" s="33" t="s">
        <v>9</v>
      </c>
      <c r="I18" s="29">
        <f t="shared" si="8"/>
        <v>2647.8614890000003</v>
      </c>
      <c r="J18" s="30">
        <f t="shared" si="9"/>
        <v>2383.0753401000002</v>
      </c>
      <c r="L18" s="28">
        <f t="shared" si="4"/>
        <v>4000</v>
      </c>
      <c r="M18" s="33" t="s">
        <v>13</v>
      </c>
      <c r="N18" s="29">
        <f t="shared" si="5"/>
        <v>25832.536686684005</v>
      </c>
      <c r="O18" s="29">
        <f t="shared" si="1"/>
        <v>23249.283018015605</v>
      </c>
      <c r="P18" s="33" t="s">
        <v>13</v>
      </c>
      <c r="Q18" s="29">
        <f t="shared" si="10"/>
        <v>282.42953648100013</v>
      </c>
      <c r="R18" s="30">
        <f t="shared" si="11"/>
        <v>254.18658283290011</v>
      </c>
      <c r="T18" s="43">
        <f t="shared" si="6"/>
        <v>11.262399642476739</v>
      </c>
      <c r="U18" s="44">
        <f t="shared" si="7"/>
        <v>91.142712250159946</v>
      </c>
    </row>
    <row r="19" spans="2:21">
      <c r="B19" s="19"/>
      <c r="C19" s="20" t="s">
        <v>3</v>
      </c>
      <c r="D19" s="3">
        <f t="shared" si="2"/>
        <v>4000</v>
      </c>
      <c r="E19" s="31" t="s">
        <v>9</v>
      </c>
      <c r="F19" s="4">
        <f t="shared" si="3"/>
        <v>30849.283018015605</v>
      </c>
      <c r="G19" s="4">
        <f t="shared" si="0"/>
        <v>27764.354716214046</v>
      </c>
      <c r="H19" s="31" t="s">
        <v>13</v>
      </c>
      <c r="I19" s="4">
        <f t="shared" si="8"/>
        <v>2383.0753401000002</v>
      </c>
      <c r="J19" s="5">
        <f t="shared" si="9"/>
        <v>2144.7678060900002</v>
      </c>
      <c r="L19" s="3">
        <f t="shared" si="4"/>
        <v>4000</v>
      </c>
      <c r="M19" s="31" t="s">
        <v>13</v>
      </c>
      <c r="N19" s="4">
        <f t="shared" si="5"/>
        <v>23249.283018015605</v>
      </c>
      <c r="O19" s="4">
        <f t="shared" si="1"/>
        <v>20924.354716214046</v>
      </c>
      <c r="P19" s="31" t="s">
        <v>13</v>
      </c>
      <c r="Q19" s="4">
        <f t="shared" si="10"/>
        <v>254.18658283290011</v>
      </c>
      <c r="R19" s="5">
        <f t="shared" si="11"/>
        <v>228.76792454961011</v>
      </c>
      <c r="T19" s="39">
        <f t="shared" si="6"/>
        <v>12.939726567836413</v>
      </c>
      <c r="U19" s="40">
        <f t="shared" si="7"/>
        <v>91.106996143443695</v>
      </c>
    </row>
    <row r="20" spans="2:21">
      <c r="B20" s="23"/>
      <c r="C20" s="24" t="s">
        <v>4</v>
      </c>
      <c r="D20" s="25">
        <f t="shared" si="2"/>
        <v>4000</v>
      </c>
      <c r="E20" s="32" t="s">
        <v>9</v>
      </c>
      <c r="F20" s="26">
        <f t="shared" si="3"/>
        <v>31764.354716214046</v>
      </c>
      <c r="G20" s="26">
        <f t="shared" si="0"/>
        <v>28587.919244592642</v>
      </c>
      <c r="H20" s="32" t="s">
        <v>13</v>
      </c>
      <c r="I20" s="26">
        <f t="shared" si="8"/>
        <v>2144.7678060900002</v>
      </c>
      <c r="J20" s="27">
        <f t="shared" si="9"/>
        <v>1930.2910254810004</v>
      </c>
      <c r="L20" s="25">
        <f t="shared" si="4"/>
        <v>4000</v>
      </c>
      <c r="M20" s="32" t="s">
        <v>13</v>
      </c>
      <c r="N20" s="26">
        <f t="shared" si="5"/>
        <v>20924.354716214046</v>
      </c>
      <c r="O20" s="26">
        <f t="shared" si="1"/>
        <v>18831.919244592642</v>
      </c>
      <c r="P20" s="32" t="s">
        <v>13</v>
      </c>
      <c r="Q20" s="26">
        <f t="shared" si="10"/>
        <v>228.76792454961011</v>
      </c>
      <c r="R20" s="27">
        <f t="shared" si="11"/>
        <v>205.89113209464909</v>
      </c>
      <c r="T20" s="41">
        <f t="shared" si="6"/>
        <v>14.803258127958767</v>
      </c>
      <c r="U20" s="42">
        <f t="shared" si="7"/>
        <v>91.067344396437647</v>
      </c>
    </row>
    <row r="21" spans="2:21">
      <c r="B21" s="17">
        <f>B18+1</f>
        <v>6</v>
      </c>
      <c r="C21" s="18" t="s">
        <v>2</v>
      </c>
      <c r="D21" s="28">
        <f t="shared" si="2"/>
        <v>4000</v>
      </c>
      <c r="E21" s="33" t="s">
        <v>9</v>
      </c>
      <c r="F21" s="29">
        <f t="shared" si="3"/>
        <v>32587.919244592642</v>
      </c>
      <c r="G21" s="29">
        <f t="shared" si="0"/>
        <v>29329.127320133379</v>
      </c>
      <c r="H21" s="33" t="s">
        <v>9</v>
      </c>
      <c r="I21" s="29">
        <f t="shared" si="8"/>
        <v>2930.2910254810004</v>
      </c>
      <c r="J21" s="30">
        <f t="shared" si="9"/>
        <v>2637.2619229329002</v>
      </c>
      <c r="L21" s="28">
        <f t="shared" si="4"/>
        <v>4000</v>
      </c>
      <c r="M21" s="33" t="s">
        <v>13</v>
      </c>
      <c r="N21" s="29">
        <f t="shared" si="5"/>
        <v>18831.919244592642</v>
      </c>
      <c r="O21" s="29">
        <f t="shared" si="1"/>
        <v>16948.727320133377</v>
      </c>
      <c r="P21" s="33" t="s">
        <v>13</v>
      </c>
      <c r="Q21" s="29">
        <f t="shared" si="10"/>
        <v>205.89113209464909</v>
      </c>
      <c r="R21" s="30">
        <f t="shared" si="11"/>
        <v>185.3020188851842</v>
      </c>
      <c r="T21" s="43">
        <f t="shared" si="6"/>
        <v>11.117258218755415</v>
      </c>
      <c r="U21" s="44">
        <f t="shared" si="7"/>
        <v>91.023327360291916</v>
      </c>
    </row>
    <row r="22" spans="2:21">
      <c r="B22" s="19"/>
      <c r="C22" s="20" t="s">
        <v>3</v>
      </c>
      <c r="D22" s="3">
        <f t="shared" si="2"/>
        <v>4000</v>
      </c>
      <c r="E22" s="31" t="s">
        <v>9</v>
      </c>
      <c r="F22" s="4">
        <f t="shared" si="3"/>
        <v>33329.127320133382</v>
      </c>
      <c r="G22" s="4">
        <f t="shared" si="0"/>
        <v>29996.214588120045</v>
      </c>
      <c r="H22" s="31" t="s">
        <v>13</v>
      </c>
      <c r="I22" s="4">
        <f t="shared" si="8"/>
        <v>2637.2619229329002</v>
      </c>
      <c r="J22" s="5">
        <f t="shared" si="9"/>
        <v>2373.5357306396104</v>
      </c>
      <c r="L22" s="3">
        <f t="shared" si="4"/>
        <v>4000</v>
      </c>
      <c r="M22" s="31" t="s">
        <v>13</v>
      </c>
      <c r="N22" s="4">
        <f t="shared" si="5"/>
        <v>16948.727320133377</v>
      </c>
      <c r="O22" s="4">
        <f t="shared" si="1"/>
        <v>15253.854588120041</v>
      </c>
      <c r="P22" s="31" t="s">
        <v>13</v>
      </c>
      <c r="Q22" s="4">
        <f t="shared" si="10"/>
        <v>185.3020188851842</v>
      </c>
      <c r="R22" s="5">
        <f t="shared" si="11"/>
        <v>166.77181699666579</v>
      </c>
      <c r="T22" s="39">
        <f t="shared" si="6"/>
        <v>12.632986524356191</v>
      </c>
      <c r="U22" s="40">
        <f t="shared" si="7"/>
        <v>90.974469420960403</v>
      </c>
    </row>
    <row r="23" spans="2:21">
      <c r="B23" s="23"/>
      <c r="C23" s="24" t="s">
        <v>4</v>
      </c>
      <c r="D23" s="25">
        <f t="shared" si="2"/>
        <v>4000</v>
      </c>
      <c r="E23" s="32" t="s">
        <v>9</v>
      </c>
      <c r="F23" s="26">
        <f t="shared" si="3"/>
        <v>33996.214588120041</v>
      </c>
      <c r="G23" s="26">
        <f t="shared" si="0"/>
        <v>30596.593129308039</v>
      </c>
      <c r="H23" s="32" t="s">
        <v>13</v>
      </c>
      <c r="I23" s="26">
        <f t="shared" si="8"/>
        <v>2373.5357306396104</v>
      </c>
      <c r="J23" s="27">
        <f t="shared" si="9"/>
        <v>2136.1821575756494</v>
      </c>
      <c r="L23" s="25">
        <f t="shared" si="4"/>
        <v>4000</v>
      </c>
      <c r="M23" s="32" t="s">
        <v>13</v>
      </c>
      <c r="N23" s="26">
        <f t="shared" si="5"/>
        <v>15253.854588120041</v>
      </c>
      <c r="O23" s="26">
        <f t="shared" si="1"/>
        <v>13728.469129308038</v>
      </c>
      <c r="P23" s="32" t="s">
        <v>13</v>
      </c>
      <c r="Q23" s="26">
        <f t="shared" si="10"/>
        <v>166.77181699666579</v>
      </c>
      <c r="R23" s="27">
        <f t="shared" si="11"/>
        <v>150.09463529699923</v>
      </c>
      <c r="T23" s="41">
        <f t="shared" si="6"/>
        <v>14.316994328387192</v>
      </c>
      <c r="U23" s="42">
        <f t="shared" si="7"/>
        <v>90.920244300764693</v>
      </c>
    </row>
    <row r="24" spans="2:21">
      <c r="B24" s="17">
        <f>B21+1</f>
        <v>7</v>
      </c>
      <c r="C24" s="18" t="s">
        <v>2</v>
      </c>
      <c r="D24" s="28">
        <f t="shared" si="2"/>
        <v>4000</v>
      </c>
      <c r="E24" s="33" t="s">
        <v>9</v>
      </c>
      <c r="F24" s="29">
        <f t="shared" si="3"/>
        <v>34596.593129308036</v>
      </c>
      <c r="G24" s="29">
        <f t="shared" si="0"/>
        <v>31136.933816377234</v>
      </c>
      <c r="H24" s="33" t="s">
        <v>9</v>
      </c>
      <c r="I24" s="29">
        <f t="shared" si="8"/>
        <v>3136.1821575756494</v>
      </c>
      <c r="J24" s="30">
        <f t="shared" si="9"/>
        <v>2822.5639418180845</v>
      </c>
      <c r="L24" s="28">
        <f t="shared" si="4"/>
        <v>4000</v>
      </c>
      <c r="M24" s="33" t="s">
        <v>13</v>
      </c>
      <c r="N24" s="29">
        <f t="shared" si="5"/>
        <v>13728.469129308038</v>
      </c>
      <c r="O24" s="29">
        <f t="shared" si="1"/>
        <v>12355.622216377235</v>
      </c>
      <c r="P24" s="33" t="s">
        <v>13</v>
      </c>
      <c r="Q24" s="29">
        <f t="shared" si="10"/>
        <v>150.09463529699923</v>
      </c>
      <c r="R24" s="30">
        <f t="shared" si="11"/>
        <v>135.0851717672993</v>
      </c>
      <c r="T24" s="43">
        <f t="shared" si="6"/>
        <v>11.027919767350577</v>
      </c>
      <c r="U24" s="44">
        <f t="shared" si="7"/>
        <v>90.86006993115717</v>
      </c>
    </row>
    <row r="25" spans="2:21">
      <c r="B25" s="19"/>
      <c r="C25" s="20" t="s">
        <v>3</v>
      </c>
      <c r="D25" s="3">
        <f t="shared" si="2"/>
        <v>4000</v>
      </c>
      <c r="E25" s="31" t="s">
        <v>9</v>
      </c>
      <c r="F25" s="4">
        <f t="shared" si="3"/>
        <v>35136.933816377234</v>
      </c>
      <c r="G25" s="4">
        <f t="shared" si="0"/>
        <v>31623.24043473951</v>
      </c>
      <c r="H25" s="31" t="s">
        <v>13</v>
      </c>
      <c r="I25" s="4">
        <f t="shared" si="8"/>
        <v>2822.5639418180845</v>
      </c>
      <c r="J25" s="5">
        <f t="shared" si="9"/>
        <v>2540.307547636276</v>
      </c>
      <c r="L25" s="3">
        <f t="shared" si="4"/>
        <v>4000</v>
      </c>
      <c r="M25" s="31" t="s">
        <v>13</v>
      </c>
      <c r="N25" s="4">
        <f t="shared" si="5"/>
        <v>12355.622216377235</v>
      </c>
      <c r="O25" s="4">
        <f t="shared" si="1"/>
        <v>11120.059994739511</v>
      </c>
      <c r="P25" s="31" t="s">
        <v>13</v>
      </c>
      <c r="Q25" s="4">
        <f t="shared" si="10"/>
        <v>135.0851717672993</v>
      </c>
      <c r="R25" s="5">
        <f t="shared" si="11"/>
        <v>121.57665459056938</v>
      </c>
      <c r="T25" s="39">
        <f t="shared" si="6"/>
        <v>12.444178541872391</v>
      </c>
      <c r="U25" s="40">
        <f t="shared" si="7"/>
        <v>90.79330286994751</v>
      </c>
    </row>
    <row r="26" spans="2:21">
      <c r="B26" s="23"/>
      <c r="C26" s="24" t="s">
        <v>4</v>
      </c>
      <c r="D26" s="25">
        <f t="shared" si="2"/>
        <v>4000</v>
      </c>
      <c r="E26" s="32" t="s">
        <v>9</v>
      </c>
      <c r="F26" s="26">
        <f t="shared" si="3"/>
        <v>35623.240434739506</v>
      </c>
      <c r="G26" s="26">
        <f t="shared" si="0"/>
        <v>32060.916391265557</v>
      </c>
      <c r="H26" s="32" t="s">
        <v>13</v>
      </c>
      <c r="I26" s="26">
        <f t="shared" si="8"/>
        <v>2540.307547636276</v>
      </c>
      <c r="J26" s="27">
        <f t="shared" si="9"/>
        <v>2286.2767928726485</v>
      </c>
      <c r="L26" s="25">
        <f t="shared" si="4"/>
        <v>4000</v>
      </c>
      <c r="M26" s="32" t="s">
        <v>13</v>
      </c>
      <c r="N26" s="26">
        <f t="shared" si="5"/>
        <v>11120.059994739511</v>
      </c>
      <c r="O26" s="26">
        <f t="shared" si="1"/>
        <v>10008.05399526556</v>
      </c>
      <c r="P26" s="32" t="s">
        <v>13</v>
      </c>
      <c r="Q26" s="26">
        <f t="shared" si="10"/>
        <v>121.57665459056938</v>
      </c>
      <c r="R26" s="27">
        <f t="shared" si="11"/>
        <v>109.41898913151245</v>
      </c>
      <c r="T26" s="41">
        <f t="shared" si="6"/>
        <v>14.017681751220326</v>
      </c>
      <c r="U26" s="42">
        <f t="shared" si="7"/>
        <v>90.71923223784124</v>
      </c>
    </row>
    <row r="27" spans="2:21">
      <c r="B27" s="17">
        <f>B24+1</f>
        <v>8</v>
      </c>
      <c r="C27" s="18" t="s">
        <v>2</v>
      </c>
      <c r="D27" s="28">
        <f t="shared" si="2"/>
        <v>4000</v>
      </c>
      <c r="E27" s="33" t="s">
        <v>9</v>
      </c>
      <c r="F27" s="29">
        <f t="shared" si="3"/>
        <v>36060.916391265557</v>
      </c>
      <c r="G27" s="29">
        <f t="shared" si="0"/>
        <v>32454.824752139</v>
      </c>
      <c r="H27" s="33" t="s">
        <v>9</v>
      </c>
      <c r="I27" s="29">
        <f t="shared" si="8"/>
        <v>3286.2767928726485</v>
      </c>
      <c r="J27" s="30">
        <f t="shared" si="9"/>
        <v>2957.6491135853835</v>
      </c>
      <c r="L27" s="28">
        <f t="shared" si="4"/>
        <v>4000</v>
      </c>
      <c r="M27" s="33" t="s">
        <v>13</v>
      </c>
      <c r="N27" s="29">
        <f t="shared" si="5"/>
        <v>10008.05399526556</v>
      </c>
      <c r="O27" s="29">
        <f t="shared" si="1"/>
        <v>9007.2485957390036</v>
      </c>
      <c r="P27" s="33" t="s">
        <v>13</v>
      </c>
      <c r="Q27" s="29">
        <f t="shared" si="10"/>
        <v>109.41898913151245</v>
      </c>
      <c r="R27" s="30">
        <f t="shared" si="11"/>
        <v>98.477090218361198</v>
      </c>
      <c r="T27" s="43">
        <f t="shared" si="6"/>
        <v>10.969844848310766</v>
      </c>
      <c r="U27" s="44">
        <f t="shared" si="7"/>
        <v>90.637073151843992</v>
      </c>
    </row>
    <row r="28" spans="2:21">
      <c r="B28" s="19"/>
      <c r="C28" s="20" t="s">
        <v>3</v>
      </c>
      <c r="D28" s="3">
        <f t="shared" si="2"/>
        <v>4000</v>
      </c>
      <c r="E28" s="31" t="s">
        <v>9</v>
      </c>
      <c r="F28" s="4">
        <f t="shared" si="3"/>
        <v>36454.824752139</v>
      </c>
      <c r="G28" s="4">
        <f t="shared" si="0"/>
        <v>32809.342276925105</v>
      </c>
      <c r="H28" s="31" t="s">
        <v>13</v>
      </c>
      <c r="I28" s="4">
        <f t="shared" si="8"/>
        <v>2957.6491135853835</v>
      </c>
      <c r="J28" s="5">
        <f t="shared" si="9"/>
        <v>2661.884202226845</v>
      </c>
      <c r="L28" s="3">
        <f t="shared" si="4"/>
        <v>4000</v>
      </c>
      <c r="M28" s="31" t="s">
        <v>13</v>
      </c>
      <c r="N28" s="4">
        <f t="shared" si="5"/>
        <v>9007.2485957390036</v>
      </c>
      <c r="O28" s="4">
        <f t="shared" si="1"/>
        <v>8106.5237361651034</v>
      </c>
      <c r="P28" s="31" t="s">
        <v>13</v>
      </c>
      <c r="Q28" s="4">
        <f t="shared" si="10"/>
        <v>98.477090218361198</v>
      </c>
      <c r="R28" s="5">
        <f t="shared" si="11"/>
        <v>88.629381196525074</v>
      </c>
      <c r="T28" s="39">
        <f t="shared" si="6"/>
        <v>12.321442439641618</v>
      </c>
      <c r="U28" s="40">
        <f t="shared" si="7"/>
        <v>90.545959637211737</v>
      </c>
    </row>
    <row r="29" spans="2:21">
      <c r="B29" s="23"/>
      <c r="C29" s="24" t="s">
        <v>4</v>
      </c>
      <c r="D29" s="25">
        <f t="shared" si="2"/>
        <v>4000</v>
      </c>
      <c r="E29" s="32" t="s">
        <v>9</v>
      </c>
      <c r="F29" s="26">
        <f t="shared" si="3"/>
        <v>36809.342276925105</v>
      </c>
      <c r="G29" s="26">
        <f t="shared" si="0"/>
        <v>33128.408049232596</v>
      </c>
      <c r="H29" s="32" t="s">
        <v>13</v>
      </c>
      <c r="I29" s="26">
        <f t="shared" si="8"/>
        <v>2661.884202226845</v>
      </c>
      <c r="J29" s="27">
        <f t="shared" si="9"/>
        <v>2395.6957820041607</v>
      </c>
      <c r="L29" s="25">
        <f t="shared" si="4"/>
        <v>4000</v>
      </c>
      <c r="M29" s="32" t="s">
        <v>13</v>
      </c>
      <c r="N29" s="26">
        <f t="shared" si="5"/>
        <v>8106.5237361651034</v>
      </c>
      <c r="O29" s="26">
        <f t="shared" si="1"/>
        <v>7295.8713625485934</v>
      </c>
      <c r="P29" s="32" t="s">
        <v>13</v>
      </c>
      <c r="Q29" s="26">
        <f t="shared" si="10"/>
        <v>88.629381196525074</v>
      </c>
      <c r="R29" s="27">
        <f t="shared" si="11"/>
        <v>79.766443076872562</v>
      </c>
      <c r="T29" s="41">
        <f t="shared" si="6"/>
        <v>13.823110387655303</v>
      </c>
      <c r="U29" s="42">
        <f t="shared" si="7"/>
        <v>90.444937005538463</v>
      </c>
    </row>
    <row r="30" spans="2:21">
      <c r="B30" s="17">
        <f>B27+1</f>
        <v>9</v>
      </c>
      <c r="C30" s="18" t="s">
        <v>2</v>
      </c>
      <c r="D30" s="28">
        <f t="shared" si="2"/>
        <v>4000</v>
      </c>
      <c r="E30" s="33" t="s">
        <v>9</v>
      </c>
      <c r="F30" s="29">
        <f t="shared" si="3"/>
        <v>37128.408049232596</v>
      </c>
      <c r="G30" s="29">
        <f t="shared" si="0"/>
        <v>33415.567244309335</v>
      </c>
      <c r="H30" s="33" t="s">
        <v>13</v>
      </c>
      <c r="I30" s="29">
        <f t="shared" si="8"/>
        <v>2395.6957820041607</v>
      </c>
      <c r="J30" s="30">
        <f t="shared" si="9"/>
        <v>2156.1262038037448</v>
      </c>
      <c r="L30" s="28">
        <f t="shared" si="4"/>
        <v>4000</v>
      </c>
      <c r="M30" s="33" t="s">
        <v>9</v>
      </c>
      <c r="N30" s="29">
        <f t="shared" si="5"/>
        <v>11295.871362548594</v>
      </c>
      <c r="O30" s="29">
        <f t="shared" si="1"/>
        <v>10166.284226293736</v>
      </c>
      <c r="P30" s="33" t="s">
        <v>9</v>
      </c>
      <c r="Q30" s="29">
        <f t="shared" si="10"/>
        <v>1079.7664430768725</v>
      </c>
      <c r="R30" s="30">
        <f t="shared" si="11"/>
        <v>971.78979876918527</v>
      </c>
      <c r="T30" s="43">
        <f t="shared" si="6"/>
        <v>15.491498056622415</v>
      </c>
      <c r="U30" s="44">
        <f t="shared" si="7"/>
        <v>10.451722881393296</v>
      </c>
    </row>
    <row r="31" spans="2:21">
      <c r="B31" s="19"/>
      <c r="C31" s="20" t="s">
        <v>3</v>
      </c>
      <c r="D31" s="3">
        <f t="shared" si="2"/>
        <v>4000</v>
      </c>
      <c r="E31" s="31" t="s">
        <v>9</v>
      </c>
      <c r="F31" s="4">
        <f t="shared" si="3"/>
        <v>37415.567244309335</v>
      </c>
      <c r="G31" s="4">
        <f t="shared" si="0"/>
        <v>33674.0105198784</v>
      </c>
      <c r="H31" s="31" t="s">
        <v>13</v>
      </c>
      <c r="I31" s="4">
        <f t="shared" si="8"/>
        <v>2156.1262038037448</v>
      </c>
      <c r="J31" s="5">
        <f t="shared" si="9"/>
        <v>1940.5135834233704</v>
      </c>
      <c r="L31" s="3">
        <f t="shared" si="4"/>
        <v>4000</v>
      </c>
      <c r="M31" s="31" t="s">
        <v>9</v>
      </c>
      <c r="N31" s="4">
        <f t="shared" si="5"/>
        <v>14166.284226293736</v>
      </c>
      <c r="O31" s="4">
        <f t="shared" si="1"/>
        <v>12749.655803664362</v>
      </c>
      <c r="P31" s="31" t="s">
        <v>13</v>
      </c>
      <c r="Q31" s="4">
        <f t="shared" si="10"/>
        <v>971.78979876918527</v>
      </c>
      <c r="R31" s="5">
        <f t="shared" si="11"/>
        <v>874.61081889226671</v>
      </c>
      <c r="T31" s="39">
        <f t="shared" si="6"/>
        <v>17.345098853434262</v>
      </c>
      <c r="U31" s="40">
        <f t="shared" si="7"/>
        <v>14.562533698664929</v>
      </c>
    </row>
    <row r="32" spans="2:21">
      <c r="B32" s="23"/>
      <c r="C32" s="24" t="s">
        <v>4</v>
      </c>
      <c r="D32" s="25">
        <f t="shared" si="2"/>
        <v>4000</v>
      </c>
      <c r="E32" s="32" t="s">
        <v>9</v>
      </c>
      <c r="F32" s="26">
        <f t="shared" si="3"/>
        <v>37674.0105198784</v>
      </c>
      <c r="G32" s="26">
        <f t="shared" si="0"/>
        <v>33906.609467890565</v>
      </c>
      <c r="H32" s="32" t="s">
        <v>13</v>
      </c>
      <c r="I32" s="26">
        <f t="shared" si="8"/>
        <v>1940.5135834233704</v>
      </c>
      <c r="J32" s="27">
        <f t="shared" si="9"/>
        <v>1746.4622250810335</v>
      </c>
      <c r="L32" s="25">
        <f t="shared" si="4"/>
        <v>4000</v>
      </c>
      <c r="M32" s="32" t="s">
        <v>9</v>
      </c>
      <c r="N32" s="26">
        <f t="shared" si="5"/>
        <v>16749.655803664362</v>
      </c>
      <c r="O32" s="26">
        <f t="shared" si="1"/>
        <v>15074.690223297926</v>
      </c>
      <c r="P32" s="32" t="s">
        <v>13</v>
      </c>
      <c r="Q32" s="26">
        <f t="shared" si="10"/>
        <v>874.61081889226671</v>
      </c>
      <c r="R32" s="27">
        <f t="shared" si="11"/>
        <v>787.14973700304006</v>
      </c>
      <c r="T32" s="41">
        <f t="shared" si="6"/>
        <v>19.404453742450656</v>
      </c>
      <c r="U32" s="42">
        <f t="shared" si="7"/>
        <v>19.129110150619557</v>
      </c>
    </row>
    <row r="33" spans="2:21">
      <c r="B33" s="19">
        <f>B30+1</f>
        <v>10</v>
      </c>
      <c r="C33" s="20" t="s">
        <v>2</v>
      </c>
      <c r="D33" s="28">
        <f t="shared" si="2"/>
        <v>4000</v>
      </c>
      <c r="E33" s="33" t="s">
        <v>9</v>
      </c>
      <c r="F33" s="29">
        <f t="shared" si="3"/>
        <v>37906.609467890565</v>
      </c>
      <c r="G33" s="29">
        <f t="shared" si="0"/>
        <v>34115.948521101513</v>
      </c>
      <c r="H33" s="33" t="s">
        <v>9</v>
      </c>
      <c r="I33" s="29">
        <f t="shared" si="8"/>
        <v>2746.4622250810335</v>
      </c>
      <c r="J33" s="30">
        <f t="shared" si="9"/>
        <v>2471.8160025729303</v>
      </c>
      <c r="L33" s="28">
        <f t="shared" si="4"/>
        <v>4000</v>
      </c>
      <c r="M33" s="33" t="s">
        <v>9</v>
      </c>
      <c r="N33" s="29">
        <f t="shared" si="5"/>
        <v>19074.690223297926</v>
      </c>
      <c r="O33" s="29">
        <f t="shared" si="1"/>
        <v>17167.221200968135</v>
      </c>
      <c r="P33" s="33" t="s">
        <v>13</v>
      </c>
      <c r="Q33" s="29">
        <f t="shared" si="10"/>
        <v>787.14973700304006</v>
      </c>
      <c r="R33" s="30">
        <f t="shared" si="11"/>
        <v>708.43476330273609</v>
      </c>
      <c r="T33" s="43">
        <f t="shared" si="6"/>
        <v>13.796953829555401</v>
      </c>
      <c r="U33" s="44">
        <f t="shared" si="7"/>
        <v>24.201860798469507</v>
      </c>
    </row>
    <row r="34" spans="2:21">
      <c r="B34" s="19"/>
      <c r="C34" s="20" t="s">
        <v>3</v>
      </c>
      <c r="D34" s="3">
        <f t="shared" si="2"/>
        <v>4000</v>
      </c>
      <c r="E34" s="31" t="s">
        <v>9</v>
      </c>
      <c r="F34" s="4">
        <f t="shared" si="3"/>
        <v>38115.948521101513</v>
      </c>
      <c r="G34" s="4">
        <f t="shared" si="0"/>
        <v>34304.35366899136</v>
      </c>
      <c r="H34" s="31" t="s">
        <v>13</v>
      </c>
      <c r="I34" s="4">
        <f t="shared" si="8"/>
        <v>2471.8160025729303</v>
      </c>
      <c r="J34" s="5">
        <f t="shared" si="9"/>
        <v>2224.6344023156375</v>
      </c>
      <c r="L34" s="3">
        <f t="shared" si="4"/>
        <v>4000</v>
      </c>
      <c r="M34" s="31" t="s">
        <v>9</v>
      </c>
      <c r="N34" s="4">
        <f t="shared" si="5"/>
        <v>21167.221200968135</v>
      </c>
      <c r="O34" s="4">
        <f t="shared" si="1"/>
        <v>19050.499080871323</v>
      </c>
      <c r="P34" s="31" t="s">
        <v>13</v>
      </c>
      <c r="Q34" s="4">
        <f t="shared" si="10"/>
        <v>708.43476330273609</v>
      </c>
      <c r="R34" s="5">
        <f t="shared" si="11"/>
        <v>637.59128697246251</v>
      </c>
      <c r="T34" s="39">
        <f t="shared" si="6"/>
        <v>15.413984898772252</v>
      </c>
      <c r="U34" s="40">
        <f t="shared" si="7"/>
        <v>29.836740875828038</v>
      </c>
    </row>
    <row r="35" spans="2:21" ht="15.75" thickBot="1">
      <c r="B35" s="21"/>
      <c r="C35" s="22" t="s">
        <v>4</v>
      </c>
      <c r="D35" s="6">
        <f t="shared" si="2"/>
        <v>4000</v>
      </c>
      <c r="E35" s="34" t="s">
        <v>9</v>
      </c>
      <c r="F35" s="7">
        <f t="shared" si="3"/>
        <v>38304.35366899136</v>
      </c>
      <c r="G35" s="7">
        <f t="shared" si="0"/>
        <v>34473.918302092228</v>
      </c>
      <c r="H35" s="34" t="s">
        <v>13</v>
      </c>
      <c r="I35" s="7">
        <f t="shared" si="8"/>
        <v>2224.6344023156375</v>
      </c>
      <c r="J35" s="8">
        <f t="shared" si="9"/>
        <v>2002.1709620840738</v>
      </c>
      <c r="L35" s="6">
        <f t="shared" si="4"/>
        <v>4000</v>
      </c>
      <c r="M35" s="34" t="s">
        <v>9</v>
      </c>
      <c r="N35" s="7">
        <f t="shared" si="5"/>
        <v>23050.499080871323</v>
      </c>
      <c r="O35" s="7">
        <f t="shared" si="1"/>
        <v>20745.449172784192</v>
      </c>
      <c r="P35" s="34" t="s">
        <v>13</v>
      </c>
      <c r="Q35" s="7">
        <f t="shared" si="10"/>
        <v>637.59128697246251</v>
      </c>
      <c r="R35" s="8">
        <f t="shared" si="11"/>
        <v>573.83215827521633</v>
      </c>
      <c r="T35" s="45">
        <f t="shared" si="6"/>
        <v>17.21053270435522</v>
      </c>
      <c r="U35" s="46">
        <f t="shared" si="7"/>
        <v>36.095855911459239</v>
      </c>
    </row>
  </sheetData>
  <sheetProtection password="EB02" sheet="1" objects="1" scenarios="1"/>
  <mergeCells count="2">
    <mergeCell ref="D4:J4"/>
    <mergeCell ref="L4:R4"/>
  </mergeCells>
  <dataValidations count="1">
    <dataValidation type="list" allowBlank="1" showInputMessage="1" showErrorMessage="1" sqref="E6:E35 H6:H35 M6:M35 P6:P35">
      <formula1>$Y$6:$Y$7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100% vs 50%</vt:lpstr>
      <vt:lpstr>Old vs New</vt:lpstr>
      <vt:lpstr>100% vs AFKER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</dc:creator>
  <cp:lastModifiedBy>Shin</cp:lastModifiedBy>
  <dcterms:created xsi:type="dcterms:W3CDTF">2012-10-06T16:37:30Z</dcterms:created>
  <dcterms:modified xsi:type="dcterms:W3CDTF">2012-10-17T22:17:10Z</dcterms:modified>
</cp:coreProperties>
</file>