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mc:AlternateContent xmlns:mc="http://schemas.openxmlformats.org/markup-compatibility/2006">
    <mc:Choice Requires="x15">
      <x15ac:absPath xmlns:x15ac="http://schemas.microsoft.com/office/spreadsheetml/2010/11/ac" url="C:\Users\mrdpa\Downloads\"/>
    </mc:Choice>
  </mc:AlternateContent>
  <xr:revisionPtr revIDLastSave="0" documentId="13_ncr:11_{5A2D72FD-6469-4F51-A63B-022A1DD774DB}" xr6:coauthVersionLast="45" xr6:coauthVersionMax="45" xr10:uidLastSave="{00000000-0000-0000-0000-000000000000}"/>
  <workbookProtection workbookAlgorithmName="SHA-512" workbookHashValue="+0e45gIyOj/MSpn6NP7uFFGdWXxdc2d+qr2rVkGXliQUQP6MnryaloNtg6ai/b2IVY3CcN8GNIKJHPMnJbaZhA==" workbookSaltValue="3kt7ExRk2mxcFua7WkVQYQ==" workbookSpinCount="100000" lockStructure="1"/>
  <bookViews>
    <workbookView xWindow="-108" yWindow="-108" windowWidth="23256" windowHeight="12576" xr2:uid="{00000000-000D-0000-FFFF-FFFF00000000}"/>
  </bookViews>
  <sheets>
    <sheet name="Ingots" sheetId="3" r:id="rId1"/>
    <sheet name="Ore" sheetId="1" r:id="rId2"/>
    <sheet name="2 Anvilsong" sheetId="2" r:id="rId3"/>
  </sheets>
  <definedNames>
    <definedName name="ColumnTitle1" localSheetId="2">InventoryList3[[#Headers],[Flagged items to reorder]]</definedName>
    <definedName name="ColumnTitle1" localSheetId="0">InventoryList4[[#Headers],[Flagged items to reorder]]</definedName>
    <definedName name="ColumnTitle1">InventoryList[[#Headers],[Flagged items to reorder]]</definedName>
    <definedName name="_xlnm.Print_Titles" localSheetId="2">'2 Anvilsong'!$1:$3</definedName>
    <definedName name="_xlnm.Print_Titles" localSheetId="0">Ingots!$1:$3</definedName>
    <definedName name="_xlnm.Print_Titles" localSheetId="1">Ore!$1:$3</definedName>
    <definedName name="valHighlight" localSheetId="2">IFERROR(IF('2 Anvilsong'!$H$1="Yes", TRUE, FALSE),FALSE)</definedName>
    <definedName name="valHighlight" localSheetId="0">IFERROR(IF(Ingots!$H$1="Yes", TRUE, FALSE),FALSE)</definedName>
    <definedName name="valHighlight">IFERROR(IF(Ore!$H$1="Yes",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3" l="1"/>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4" i="3"/>
  <c r="B90" i="2"/>
  <c r="B91" i="2"/>
  <c r="B88"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9" i="2"/>
  <c r="B54" i="3"/>
  <c r="B55" i="3"/>
  <c r="B56" i="3"/>
  <c r="B57" i="3"/>
  <c r="B58" i="3"/>
  <c r="B59" i="3"/>
  <c r="B53" i="3"/>
  <c r="B47" i="3"/>
  <c r="B48" i="3"/>
  <c r="B49" i="3"/>
  <c r="B50" i="3"/>
  <c r="B51" i="3"/>
  <c r="B52" i="3"/>
  <c r="B45" i="3"/>
  <c r="B44" i="3"/>
  <c r="B43" i="3"/>
  <c r="B42" i="3"/>
  <c r="B41" i="3"/>
  <c r="B46" i="3"/>
  <c r="B40" i="3"/>
  <c r="B30" i="3"/>
  <c r="B31" i="3"/>
  <c r="B32" i="3"/>
  <c r="B33" i="3"/>
  <c r="B34" i="3"/>
  <c r="B35" i="3"/>
  <c r="B36" i="3"/>
  <c r="B37" i="3"/>
  <c r="B38" i="3"/>
  <c r="B39" i="3"/>
  <c r="B60" i="3"/>
  <c r="B29" i="3"/>
  <c r="B28" i="3"/>
  <c r="B27" i="3"/>
  <c r="B26" i="3"/>
  <c r="B25" i="3"/>
  <c r="B24" i="3"/>
  <c r="B23" i="3"/>
  <c r="B22" i="3"/>
  <c r="B21" i="3"/>
  <c r="B20" i="3"/>
  <c r="B19" i="3"/>
  <c r="B18" i="3"/>
  <c r="B17" i="3"/>
  <c r="B16" i="3"/>
  <c r="B15" i="3"/>
  <c r="B14" i="3"/>
  <c r="B13" i="3"/>
  <c r="B12" i="3"/>
  <c r="B11" i="3"/>
  <c r="B10" i="3"/>
  <c r="B9" i="3"/>
  <c r="B8" i="3"/>
  <c r="B7" i="3"/>
  <c r="B6" i="3"/>
  <c r="B5" i="3"/>
  <c r="B4" i="3"/>
  <c r="B26" i="2"/>
  <c r="B27" i="2"/>
  <c r="B28" i="2"/>
  <c r="B29" i="2"/>
  <c r="B30" i="2"/>
  <c r="B29" i="1"/>
  <c r="H29" i="1"/>
  <c r="B26" i="1"/>
  <c r="H26" i="1"/>
  <c r="B27" i="1"/>
  <c r="H27" i="1"/>
  <c r="B28" i="1"/>
  <c r="H28" i="1"/>
  <c r="H30" i="1"/>
  <c r="H25" i="1"/>
  <c r="H24" i="1"/>
  <c r="H23" i="1"/>
  <c r="H22" i="1"/>
  <c r="H21" i="1"/>
  <c r="H20" i="1"/>
  <c r="H19" i="1"/>
  <c r="H18" i="1"/>
  <c r="H17" i="1"/>
  <c r="H16" i="1"/>
  <c r="H15" i="1"/>
  <c r="H14" i="1"/>
  <c r="H13" i="1"/>
  <c r="H12" i="1"/>
  <c r="H11" i="1"/>
  <c r="H10" i="1"/>
  <c r="H9" i="1"/>
  <c r="H8" i="1"/>
  <c r="H7" i="1"/>
  <c r="H6" i="1"/>
  <c r="H5" i="1"/>
  <c r="H4" i="1"/>
  <c r="B32" i="2"/>
  <c r="B25" i="2"/>
  <c r="B24" i="2"/>
  <c r="B23" i="2"/>
  <c r="B22" i="2"/>
  <c r="B21" i="2"/>
  <c r="B20" i="2"/>
  <c r="B19" i="2"/>
  <c r="B18" i="2"/>
  <c r="B17" i="2"/>
  <c r="B16" i="2"/>
  <c r="B15" i="2"/>
  <c r="B14" i="2"/>
  <c r="B13" i="2"/>
  <c r="B12" i="2"/>
  <c r="B11" i="2"/>
  <c r="B10" i="2"/>
  <c r="B9" i="2"/>
  <c r="B8" i="2"/>
  <c r="B7" i="2"/>
  <c r="B6" i="2"/>
  <c r="B5" i="2"/>
  <c r="B4" i="2"/>
  <c r="B4" i="1"/>
  <c r="B5" i="1"/>
  <c r="B6" i="1"/>
  <c r="B7" i="1"/>
  <c r="B8" i="1"/>
  <c r="B9" i="1"/>
  <c r="B10" i="1"/>
  <c r="B11" i="1"/>
  <c r="B12" i="1"/>
  <c r="B13" i="1"/>
  <c r="B14" i="1"/>
  <c r="B15" i="1"/>
  <c r="B16" i="1"/>
  <c r="B17" i="1"/>
  <c r="B18" i="1"/>
  <c r="B19" i="1"/>
  <c r="B20" i="1"/>
  <c r="B21" i="1"/>
  <c r="B22" i="1"/>
  <c r="B23" i="1"/>
  <c r="B24" i="1"/>
  <c r="B25" i="1"/>
  <c r="B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Drew Patrick</author>
  </authors>
  <commentList>
    <comment ref="D6" authorId="0" shapeId="0" xr:uid="{0B189F08-1AA5-411E-9AC1-6A1E5FF8AEF0}">
      <text>
        <r>
          <rPr>
            <sz val="10"/>
            <color indexed="81"/>
            <rFont val="Calibri"/>
            <family val="2"/>
            <scheme val="minor"/>
          </rPr>
          <t>Metalsmith Mastery Component</t>
        </r>
        <r>
          <rPr>
            <sz val="9"/>
            <color indexed="81"/>
            <rFont val="Tahoma"/>
            <family val="2"/>
          </rPr>
          <t xml:space="preserve">
</t>
        </r>
      </text>
    </comment>
    <comment ref="D7" authorId="0" shapeId="0" xr:uid="{DF23EC48-D82A-4E07-8E1C-B08E9788E307}">
      <text>
        <r>
          <rPr>
            <sz val="10"/>
            <color indexed="81"/>
            <rFont val="Calibri"/>
            <family val="2"/>
            <scheme val="minor"/>
          </rPr>
          <t>Weaponsmith Mastery Component</t>
        </r>
      </text>
    </comment>
    <comment ref="D11" authorId="0" shapeId="0" xr:uid="{F1AB2FA8-AF1B-43F5-8284-A8E2AED2B2C1}">
      <text>
        <r>
          <rPr>
            <sz val="10"/>
            <color indexed="81"/>
            <rFont val="Calibri"/>
            <family val="2"/>
            <scheme val="minor"/>
          </rPr>
          <t>Metalsmith Mastery Component</t>
        </r>
      </text>
    </comment>
    <comment ref="D12" authorId="0" shapeId="0" xr:uid="{360007CE-8242-4EC2-93CE-8A1056C8D07D}">
      <text>
        <r>
          <rPr>
            <sz val="10"/>
            <color indexed="81"/>
            <rFont val="Calibri"/>
            <family val="2"/>
            <scheme val="minor"/>
          </rPr>
          <t>Weaponsmith Mastery Component</t>
        </r>
      </text>
    </comment>
    <comment ref="D17" authorId="0" shapeId="0" xr:uid="{2BA1797E-92BE-4023-82CB-B61A48B6FFAB}">
      <text>
        <r>
          <rPr>
            <sz val="10"/>
            <color indexed="81"/>
            <rFont val="Calibri"/>
            <family val="2"/>
            <scheme val="minor"/>
          </rPr>
          <t>Metalsmith Mastery Component</t>
        </r>
      </text>
    </comment>
    <comment ref="D18" authorId="0" shapeId="0" xr:uid="{7A34D0C4-7103-40C7-9DA5-70F1B69CB15D}">
      <text>
        <r>
          <rPr>
            <sz val="10"/>
            <color indexed="81"/>
            <rFont val="Calibri"/>
            <family val="2"/>
            <scheme val="minor"/>
          </rPr>
          <t>Weaponsmith Mastery Component</t>
        </r>
      </text>
    </comment>
    <comment ref="D23" authorId="0" shapeId="0" xr:uid="{230B9BF4-9B2B-4542-ADF9-E196B3D0E420}">
      <text>
        <r>
          <rPr>
            <sz val="10"/>
            <color indexed="81"/>
            <rFont val="Calibri"/>
            <family val="2"/>
            <scheme val="minor"/>
          </rPr>
          <t>Metalsmith Mastery Component</t>
        </r>
        <r>
          <rPr>
            <sz val="9"/>
            <color indexed="81"/>
            <rFont val="Tahoma"/>
            <family val="2"/>
          </rPr>
          <t xml:space="preserve">
</t>
        </r>
      </text>
    </comment>
    <comment ref="D24" authorId="0" shapeId="0" xr:uid="{7DFC22FC-6852-4CF7-96F0-AE8CC604E2F1}">
      <text>
        <r>
          <rPr>
            <sz val="10"/>
            <color indexed="81"/>
            <rFont val="Calibri"/>
            <family val="2"/>
            <scheme val="minor"/>
          </rPr>
          <t>Weaponsmith Mastery Component</t>
        </r>
        <r>
          <rPr>
            <sz val="9"/>
            <color indexed="81"/>
            <rFont val="Tahoma"/>
            <family val="2"/>
          </rPr>
          <t xml:space="preserve">
</t>
        </r>
      </text>
    </comment>
    <comment ref="D30" authorId="0" shapeId="0" xr:uid="{B0011EDF-48B3-4E04-96F2-8C17DC896918}">
      <text>
        <r>
          <rPr>
            <sz val="10"/>
            <color indexed="81"/>
            <rFont val="Calibri"/>
            <family val="2"/>
            <scheme val="minor"/>
          </rPr>
          <t>Metalsmith Mastery Component</t>
        </r>
        <r>
          <rPr>
            <sz val="9"/>
            <color indexed="81"/>
            <rFont val="Tahoma"/>
            <family val="2"/>
          </rPr>
          <t xml:space="preserve">
</t>
        </r>
      </text>
    </comment>
    <comment ref="D31" authorId="0" shapeId="0" xr:uid="{F041E4CF-7CD7-4F8B-915B-2AFED7D4D49E}">
      <text>
        <r>
          <rPr>
            <sz val="10"/>
            <color indexed="81"/>
            <rFont val="Calibri"/>
            <family val="2"/>
            <scheme val="minor"/>
          </rPr>
          <t>Weaponsmith Mastery Component</t>
        </r>
      </text>
    </comment>
    <comment ref="D39" authorId="0" shapeId="0" xr:uid="{15E3ED8F-DE2A-4458-B27D-4B00A5BC9589}">
      <text>
        <r>
          <rPr>
            <sz val="10"/>
            <color indexed="81"/>
            <rFont val="Calibri"/>
            <family val="2"/>
            <scheme val="minor"/>
          </rPr>
          <t xml:space="preserve">Metalsmith Mastery Component
</t>
        </r>
      </text>
    </comment>
    <comment ref="D40" authorId="0" shapeId="0" xr:uid="{47DF5B3C-A770-4930-A5B0-6D100B180953}">
      <text>
        <r>
          <rPr>
            <sz val="10"/>
            <color indexed="81"/>
            <rFont val="Calibri"/>
            <family val="2"/>
            <scheme val="minor"/>
          </rPr>
          <t>Weaponsmith Mastery Component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Drew Patrick</author>
  </authors>
  <commentList>
    <comment ref="D34" authorId="0" shapeId="0" xr:uid="{7447B09F-1677-4ED4-86FE-3F456FB7EAAB}">
      <text>
        <r>
          <rPr>
            <sz val="10"/>
            <color indexed="81"/>
            <rFont val="Calibri"/>
            <family val="2"/>
            <scheme val="minor"/>
          </rPr>
          <t>Metalsmith Mastery Component</t>
        </r>
        <r>
          <rPr>
            <sz val="9"/>
            <color indexed="81"/>
            <rFont val="Tahoma"/>
            <family val="2"/>
          </rPr>
          <t xml:space="preserve">
</t>
        </r>
      </text>
    </comment>
    <comment ref="D35" authorId="0" shapeId="0" xr:uid="{92A2C6F6-D422-471A-B1A9-5EEE19066F3D}">
      <text>
        <r>
          <rPr>
            <sz val="10"/>
            <color indexed="81"/>
            <rFont val="Calibri"/>
            <family val="2"/>
            <scheme val="minor"/>
          </rPr>
          <t>Weaponsmith Mastery Component</t>
        </r>
      </text>
    </comment>
    <comment ref="D39" authorId="0" shapeId="0" xr:uid="{21698D75-AAC1-4C38-8C96-E8B65D493B92}">
      <text>
        <r>
          <rPr>
            <sz val="10"/>
            <color indexed="81"/>
            <rFont val="Calibri"/>
            <family val="2"/>
            <scheme val="minor"/>
          </rPr>
          <t>Metalsmith Mastery Component</t>
        </r>
      </text>
    </comment>
    <comment ref="D40" authorId="0" shapeId="0" xr:uid="{1096C1A8-765A-4E31-B354-281A46BCEFDE}">
      <text>
        <r>
          <rPr>
            <sz val="10"/>
            <color indexed="81"/>
            <rFont val="Calibri"/>
            <family val="2"/>
            <scheme val="minor"/>
          </rPr>
          <t>Weaponsmith Mastery Component</t>
        </r>
      </text>
    </comment>
    <comment ref="D45" authorId="0" shapeId="0" xr:uid="{FD039002-E421-42DD-AABB-07B517696092}">
      <text>
        <r>
          <rPr>
            <sz val="10"/>
            <color indexed="81"/>
            <rFont val="Calibri"/>
            <family val="2"/>
            <scheme val="minor"/>
          </rPr>
          <t>Metalsmith Mastery Component</t>
        </r>
      </text>
    </comment>
    <comment ref="D46" authorId="0" shapeId="0" xr:uid="{3AEB695E-5D35-44C6-BC61-D4AE1289EFB8}">
      <text>
        <r>
          <rPr>
            <sz val="10"/>
            <color indexed="81"/>
            <rFont val="Calibri"/>
            <family val="2"/>
            <scheme val="minor"/>
          </rPr>
          <t>Weaponsmith Mastery Component</t>
        </r>
      </text>
    </comment>
    <comment ref="D51" authorId="0" shapeId="0" xr:uid="{C551B0D1-6DFC-43ED-8A22-5EF24746AF27}">
      <text>
        <r>
          <rPr>
            <sz val="10"/>
            <color indexed="81"/>
            <rFont val="Calibri"/>
            <family val="2"/>
            <scheme val="minor"/>
          </rPr>
          <t>Metalsmith Mastery Component</t>
        </r>
        <r>
          <rPr>
            <sz val="9"/>
            <color indexed="81"/>
            <rFont val="Tahoma"/>
            <family val="2"/>
          </rPr>
          <t xml:space="preserve">
</t>
        </r>
      </text>
    </comment>
    <comment ref="D52" authorId="0" shapeId="0" xr:uid="{259AEB22-78B7-4202-8C62-D0948EAA66D5}">
      <text>
        <r>
          <rPr>
            <sz val="10"/>
            <color indexed="81"/>
            <rFont val="Calibri"/>
            <family val="2"/>
            <scheme val="minor"/>
          </rPr>
          <t>Weaponsmith Mastery Component</t>
        </r>
        <r>
          <rPr>
            <sz val="9"/>
            <color indexed="81"/>
            <rFont val="Tahoma"/>
            <family val="2"/>
          </rPr>
          <t xml:space="preserve">
</t>
        </r>
      </text>
    </comment>
    <comment ref="D58" authorId="0" shapeId="0" xr:uid="{0EE27B0D-4E66-4187-97EA-8D65BE48F492}">
      <text>
        <r>
          <rPr>
            <sz val="10"/>
            <color indexed="81"/>
            <rFont val="Calibri"/>
            <family val="2"/>
            <scheme val="minor"/>
          </rPr>
          <t>Metalsmith Mastery Component</t>
        </r>
        <r>
          <rPr>
            <sz val="9"/>
            <color indexed="81"/>
            <rFont val="Tahoma"/>
            <family val="2"/>
          </rPr>
          <t xml:space="preserve">
</t>
        </r>
      </text>
    </comment>
    <comment ref="D59" authorId="0" shapeId="0" xr:uid="{F3FB81BD-F7CA-4DF2-A3A3-1D25058EAC55}">
      <text>
        <r>
          <rPr>
            <sz val="10"/>
            <color indexed="81"/>
            <rFont val="Calibri"/>
            <family val="2"/>
            <scheme val="minor"/>
          </rPr>
          <t>Weaponsmith Mastery Component</t>
        </r>
      </text>
    </comment>
    <comment ref="D67" authorId="0" shapeId="0" xr:uid="{6176FED2-4D72-4196-A8DA-7F913A597651}">
      <text>
        <r>
          <rPr>
            <sz val="10"/>
            <color indexed="81"/>
            <rFont val="Calibri"/>
            <family val="2"/>
            <scheme val="minor"/>
          </rPr>
          <t xml:space="preserve">Metalsmith Mastery Component
</t>
        </r>
      </text>
    </comment>
    <comment ref="D68" authorId="0" shapeId="0" xr:uid="{47AAA1E6-329F-4060-AD22-4E5640ECF660}">
      <text>
        <r>
          <rPr>
            <sz val="10"/>
            <color indexed="81"/>
            <rFont val="Calibri"/>
            <family val="2"/>
            <scheme val="minor"/>
          </rPr>
          <t>Weaponsmith Mastery Component</t>
        </r>
      </text>
    </comment>
  </commentList>
</comments>
</file>

<file path=xl/sharedStrings.xml><?xml version="1.0" encoding="utf-8"?>
<sst xmlns="http://schemas.openxmlformats.org/spreadsheetml/2006/main" count="542" uniqueCount="117">
  <si>
    <t>Quantity in Stock</t>
  </si>
  <si>
    <t/>
  </si>
  <si>
    <t>Flagged items to reorder</t>
  </si>
  <si>
    <t>Yes</t>
  </si>
  <si>
    <t>Item Tier</t>
  </si>
  <si>
    <t>Item Name</t>
  </si>
  <si>
    <t>Item Drop Level</t>
  </si>
  <si>
    <t>Chunk of Copper Ore</t>
  </si>
  <si>
    <t>Uncommon</t>
  </si>
  <si>
    <t>Restock Level</t>
  </si>
  <si>
    <t>Highlight items to restock?</t>
  </si>
  <si>
    <t>Quantity in Overflow</t>
  </si>
  <si>
    <t>T1 Apprentice</t>
  </si>
  <si>
    <t>T2 Journeyman</t>
  </si>
  <si>
    <t>Merbry Inventory</t>
  </si>
  <si>
    <t>2 Roaring Road- Ore</t>
  </si>
  <si>
    <t>Chunk of Barrow-Iron Ore</t>
  </si>
  <si>
    <t>Chunk of Silver Ore</t>
  </si>
  <si>
    <t>T3 Expert</t>
  </si>
  <si>
    <t>Chunk of Rich Iron Ore</t>
  </si>
  <si>
    <t>T4 Artisan</t>
  </si>
  <si>
    <t>Chunk of Gold Ore</t>
  </si>
  <si>
    <t>Chunk of Dwarf-Iron Ore</t>
  </si>
  <si>
    <t>Chunk of Platinum Ore</t>
  </si>
  <si>
    <t>T5 Master</t>
  </si>
  <si>
    <t>Chunk of Ancient Iron Ore</t>
  </si>
  <si>
    <t>Chunk of Ancient Silver Ore</t>
  </si>
  <si>
    <t>Chunk of Ancient Nickel Ore</t>
  </si>
  <si>
    <t>T6 Supreme</t>
  </si>
  <si>
    <t>Chunk of Khazad Skarn</t>
  </si>
  <si>
    <t>T7 Westfold</t>
  </si>
  <si>
    <t>Chunk of Calenard Skarn</t>
  </si>
  <si>
    <t>Chunk of High-Grade Calenard Skarn</t>
  </si>
  <si>
    <t>T8 Eastemnet</t>
  </si>
  <si>
    <t>Chunk of Riddermark Skarn</t>
  </si>
  <si>
    <t>Chunk of High-Grade Riddermark Skarn</t>
  </si>
  <si>
    <t>T9 Westemnet</t>
  </si>
  <si>
    <t>Chunk of Eorlingas Skarn</t>
  </si>
  <si>
    <t>Chunk of High-Grade Eorlingas Skarn</t>
  </si>
  <si>
    <t>T10 Anorien</t>
  </si>
  <si>
    <t>Chunk of Anorien Skarn</t>
  </si>
  <si>
    <t>Chunk of High-Grade Anorien Skarn</t>
  </si>
  <si>
    <t>T11 Doomfold</t>
  </si>
  <si>
    <t>Chunk of Doomfold Skarn</t>
  </si>
  <si>
    <t>Chunk of High-Grade Doomfold Skarn</t>
  </si>
  <si>
    <t>T12 Ironfold</t>
  </si>
  <si>
    <t>Chunk of Ironfold Skarn</t>
  </si>
  <si>
    <t>Chunk of High-Grade Ironfold Skarn</t>
  </si>
  <si>
    <t>Rare</t>
  </si>
  <si>
    <t>Quantity Available</t>
  </si>
  <si>
    <t>T13 Minas Ithil</t>
  </si>
  <si>
    <t>Chunk of Minas Ithil Skarn</t>
  </si>
  <si>
    <t>Chunk of High-Grade Minas Ithil Skarn</t>
  </si>
  <si>
    <t>Chunk of Langflood Skarn</t>
  </si>
  <si>
    <t>Chunk of High-Grade Langflood Skarn</t>
  </si>
  <si>
    <t>3 Roaring Road- Ingots</t>
  </si>
  <si>
    <t>Copper Ingot</t>
  </si>
  <si>
    <t>Bronze Ingot</t>
  </si>
  <si>
    <t>Chunk of Crude Brimstone</t>
  </si>
  <si>
    <t>Crude Whetstone</t>
  </si>
  <si>
    <t>Barrow-Iron Ingot</t>
  </si>
  <si>
    <t>Silver Ingot</t>
  </si>
  <si>
    <t>Low-Grade Steel Ingot</t>
  </si>
  <si>
    <t>Chunk of Pale Brimstone</t>
  </si>
  <si>
    <t>Small Whetstone</t>
  </si>
  <si>
    <t>Rich Iron Ingot</t>
  </si>
  <si>
    <t>Gold Ingot</t>
  </si>
  <si>
    <t>High-Grade Steel Ingot</t>
  </si>
  <si>
    <t>White Gold Ingot</t>
  </si>
  <si>
    <t>Chunk of Dark Brimstone</t>
  </si>
  <si>
    <t>Flat Whetstone</t>
  </si>
  <si>
    <t>Dwarf-Iron Ingot</t>
  </si>
  <si>
    <t>Platinum Ingot</t>
  </si>
  <si>
    <t>Dwarf-Steel Ingot</t>
  </si>
  <si>
    <t>Westernesse Steel Ingot</t>
  </si>
  <si>
    <t>Chunk of Prilled Brimstone</t>
  </si>
  <si>
    <t>Round Whetstone</t>
  </si>
  <si>
    <t>Ancient Iron Ingot</t>
  </si>
  <si>
    <t>Ancient Silver Ingot</t>
  </si>
  <si>
    <t>Ancient Steel Ingot</t>
  </si>
  <si>
    <t>Elf-Steel Ingot</t>
  </si>
  <si>
    <t>Ancient Nickel Ingot</t>
  </si>
  <si>
    <t>Chunk of Dusty Brimstone</t>
  </si>
  <si>
    <t>Soft Whetstone</t>
  </si>
  <si>
    <t>Khazad-copper Ingot</t>
  </si>
  <si>
    <t>Khazad-gold Ingot</t>
  </si>
  <si>
    <t>Khazad-iron Ingot</t>
  </si>
  <si>
    <t>Khazad-bronze Ingot</t>
  </si>
  <si>
    <t>Khazad-steel Ingot</t>
  </si>
  <si>
    <t>Mithril-infused Khazad-gold Ingot</t>
  </si>
  <si>
    <t>Mithril-infused Khazad-steel Ingot</t>
  </si>
  <si>
    <t>Chunk of Bright Brimstone</t>
  </si>
  <si>
    <t>Hard Whetstone</t>
  </si>
  <si>
    <t>Incomparable</t>
  </si>
  <si>
    <t>Low-Grade Calenard Ingot</t>
  </si>
  <si>
    <t>Processed Crit</t>
  </si>
  <si>
    <t>Medium-Grade Calenard Ingot</t>
  </si>
  <si>
    <t>High-Grade Calenard Ingot</t>
  </si>
  <si>
    <t>Low-Grade Riddermark Ingot</t>
  </si>
  <si>
    <t>Medium-Grade Riddermark Ingot</t>
  </si>
  <si>
    <t>High-Grade Riddermark Ingot</t>
  </si>
  <si>
    <t>Low-Grade Eorlingas Ingot</t>
  </si>
  <si>
    <t>Medium-Grade Eorlingas Ingot</t>
  </si>
  <si>
    <t>High-Grade Eorlingas Ingot</t>
  </si>
  <si>
    <t>Anorien Ingot</t>
  </si>
  <si>
    <t>Doomfold Ingot</t>
  </si>
  <si>
    <t>Ironfold Ingot</t>
  </si>
  <si>
    <t>Minas Ithil Ingot</t>
  </si>
  <si>
    <t>Bit of Pure Calenard Ore</t>
  </si>
  <si>
    <t>Bit of Pure Riddermark Ore</t>
  </si>
  <si>
    <t>Bit of Pure Eorlingas Ore</t>
  </si>
  <si>
    <t>Bit of Pure Anorien Ore</t>
  </si>
  <si>
    <t>Bit of Pure Gorgoroth Ore</t>
  </si>
  <si>
    <t>Bit of Pure Ironfold Ore</t>
  </si>
  <si>
    <t>Bit of Minas Ithil Ore</t>
  </si>
  <si>
    <t>-</t>
  </si>
  <si>
    <t>2 Anvilsong Road- Overflow House for Ore, Ingots, and Crit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</si>
</sst>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quot;$&quot;#,##0.00_);\(&quot;$&quot;#,##0.00\)"/>
    <numFmt numFmtId="164" formatCode="&quot;Reorder&quot;;&quot;&quot;;&quot;&quot;"/>
  </numFmts>
  <fonts count="14"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b/>
      <sz val="48"/>
      <color theme="1" tint="4.9989318521683403E-2"/>
      <name val="Corbel"/>
      <family val="2"/>
      <scheme val="major"/>
    </font>
    <font>
      <sz val="10"/>
      <color theme="1" tint="4.9989318521683403E-2"/>
      <name val="Calibri"/>
      <family val="2"/>
      <scheme val="minor"/>
    </font>
    <font>
      <sz val="11"/>
      <color theme="6" tint="-0.499984740745262"/>
      <name val="Calibri"/>
      <family val="2"/>
      <scheme val="minor"/>
    </font>
    <font>
      <sz val="11"/>
      <color theme="1"/>
      <name val="Calibri"/>
      <family val="2"/>
      <scheme val="minor"/>
    </font>
    <font>
      <sz val="11"/>
      <color theme="0" tint="-4.9989318521683403E-2"/>
      <name val="Calibri"/>
      <family val="2"/>
      <scheme val="minor"/>
    </font>
    <font>
      <i/>
      <sz val="26"/>
      <color theme="1"/>
      <name val="Calibri"/>
      <family val="2"/>
      <scheme val="minor"/>
    </font>
    <font>
      <i/>
      <sz val="11"/>
      <color theme="1"/>
      <name val="Calibri"/>
      <family val="2"/>
      <scheme val="minor"/>
    </font>
    <font>
      <sz val="9"/>
      <color indexed="81"/>
      <name val="Tahoma"/>
      <family val="2"/>
    </font>
    <font>
      <sz val="10"/>
      <color indexed="81"/>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6" tint="-0.249977111117893"/>
        <bgColor indexed="64"/>
      </patternFill>
    </fill>
  </fills>
  <borders count="1">
    <border>
      <left/>
      <right/>
      <top/>
      <bottom/>
      <diagonal/>
    </border>
  </borders>
  <cellStyleXfs count="10">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6" fillId="3" borderId="0" applyNumberFormat="0" applyProtection="0">
      <alignment horizontal="right" vertical="center"/>
    </xf>
    <xf numFmtId="7" fontId="7" fillId="0" borderId="0" applyProtection="0">
      <alignment horizontal="right" vertical="center" indent="1"/>
    </xf>
    <xf numFmtId="0" fontId="7"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4" fontId="1" fillId="2" borderId="0">
      <alignment horizontal="left" vertical="center" indent="1"/>
    </xf>
    <xf numFmtId="0" fontId="6" fillId="3" borderId="0" applyNumberFormat="0" applyProtection="0">
      <alignment horizontal="left" vertical="center" indent="1"/>
    </xf>
  </cellStyleXfs>
  <cellXfs count="32">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1" fillId="0" borderId="0" xfId="7">
      <alignment horizontal="left" vertical="center" wrapText="1" indent="1"/>
    </xf>
    <xf numFmtId="164" fontId="1" fillId="2" borderId="0" xfId="8">
      <alignment horizontal="left" vertical="center" indent="1"/>
    </xf>
    <xf numFmtId="0" fontId="6" fillId="3" borderId="0" xfId="3">
      <alignment horizontal="right" vertical="center"/>
    </xf>
    <xf numFmtId="0" fontId="4" fillId="0" borderId="0" xfId="0" applyFont="1" applyFill="1" applyAlignment="1">
      <alignment vertical="top"/>
    </xf>
    <xf numFmtId="0" fontId="5" fillId="0" borderId="0" xfId="0" applyFont="1">
      <alignment vertical="center"/>
    </xf>
    <xf numFmtId="0" fontId="8" fillId="3" borderId="0" xfId="3" applyFont="1">
      <alignment horizontal="right" vertical="center"/>
    </xf>
    <xf numFmtId="0" fontId="0" fillId="0" borderId="0" xfId="0" applyNumberFormat="1">
      <alignment vertical="center"/>
    </xf>
    <xf numFmtId="0" fontId="1" fillId="0" borderId="0" xfId="7" applyFill="1">
      <alignment horizontal="left" vertical="center" wrapText="1" indent="1"/>
    </xf>
    <xf numFmtId="0" fontId="6" fillId="3" borderId="0" xfId="9">
      <alignment horizontal="left" vertical="center" indent="1"/>
    </xf>
    <xf numFmtId="164" fontId="1" fillId="2" borderId="0" xfId="8" applyNumberFormat="1">
      <alignment horizontal="left" vertical="center" indent="1"/>
    </xf>
    <xf numFmtId="0" fontId="6" fillId="3" borderId="0" xfId="3">
      <alignment horizontal="right" vertical="center"/>
    </xf>
    <xf numFmtId="0" fontId="3" fillId="3" borderId="0" xfId="1">
      <alignment horizontal="left" vertical="center" indent="1"/>
    </xf>
    <xf numFmtId="0" fontId="6" fillId="3" borderId="0" xfId="3">
      <alignment horizontal="right" vertical="center"/>
    </xf>
    <xf numFmtId="0" fontId="9" fillId="0" borderId="0" xfId="0" applyFont="1">
      <alignment vertical="center"/>
    </xf>
    <xf numFmtId="0" fontId="7" fillId="0" borderId="0" xfId="5" applyFill="1" applyProtection="1">
      <alignment horizontal="right" vertical="center" indent="1"/>
      <protection locked="0"/>
    </xf>
    <xf numFmtId="0" fontId="7" fillId="0" borderId="0" xfId="5" applyProtection="1">
      <alignment horizontal="right" vertical="center" indent="1"/>
    </xf>
    <xf numFmtId="0" fontId="7" fillId="0" borderId="0" xfId="5" applyFill="1" applyProtection="1">
      <alignment horizontal="right" vertical="center" indent="1"/>
    </xf>
    <xf numFmtId="0" fontId="10" fillId="0" borderId="0" xfId="7" applyFont="1">
      <alignment horizontal="left" vertical="center" wrapText="1" indent="1"/>
    </xf>
    <xf numFmtId="0" fontId="10" fillId="0" borderId="0" xfId="7" applyFont="1" applyFill="1">
      <alignment horizontal="left" vertical="center" wrapText="1" indent="1"/>
    </xf>
    <xf numFmtId="0" fontId="1" fillId="0" borderId="0" xfId="7" applyFill="1" applyAlignment="1">
      <alignment horizontal="center" vertical="center" wrapText="1"/>
    </xf>
    <xf numFmtId="0" fontId="1" fillId="0" borderId="0" xfId="7" applyProtection="1">
      <alignment horizontal="left" vertical="center" wrapText="1" indent="1"/>
    </xf>
    <xf numFmtId="0" fontId="1" fillId="0" borderId="0" xfId="7" applyFill="1" applyProtection="1">
      <alignment horizontal="left" vertical="center" wrapText="1" indent="1"/>
    </xf>
    <xf numFmtId="0" fontId="1" fillId="5" borderId="0" xfId="7" applyFill="1" applyProtection="1">
      <alignment horizontal="left" vertical="center" wrapText="1" indent="1"/>
    </xf>
    <xf numFmtId="0" fontId="7" fillId="5" borderId="0" xfId="5" applyFill="1" applyProtection="1">
      <alignment horizontal="right" vertical="center" indent="1"/>
    </xf>
    <xf numFmtId="0" fontId="10" fillId="0" borderId="0" xfId="7" applyFont="1" applyProtection="1">
      <alignment horizontal="left" vertical="center" wrapText="1" indent="1"/>
    </xf>
    <xf numFmtId="0" fontId="10" fillId="0" borderId="0" xfId="7" applyFont="1" applyFill="1" applyProtection="1">
      <alignment horizontal="left" vertical="center" wrapText="1" indent="1"/>
    </xf>
    <xf numFmtId="0" fontId="1" fillId="0" borderId="0" xfId="7" applyFill="1" applyAlignment="1" applyProtection="1">
      <alignment horizontal="center" vertical="center" wrapText="1"/>
    </xf>
    <xf numFmtId="0" fontId="10" fillId="5" borderId="0" xfId="7" applyFont="1" applyFill="1" applyProtection="1">
      <alignment horizontal="left" vertical="center" wrapText="1" indent="1"/>
    </xf>
    <xf numFmtId="0" fontId="1" fillId="5" borderId="0" xfId="7" applyFill="1" applyAlignment="1" applyProtection="1">
      <alignment horizontal="center" vertical="center" wrapText="1"/>
    </xf>
  </cellXfs>
  <cellStyles count="10">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6000000}"/>
    <cellStyle name="Table details left" xfId="7" xr:uid="{00000000-0005-0000-0000-000007000000}"/>
    <cellStyle name="Table details right" xfId="5" xr:uid="{00000000-0005-0000-0000-000008000000}"/>
    <cellStyle name="Title" xfId="1" builtinId="15" customBuiltin="1"/>
  </cellStyles>
  <dxfs count="103">
    <dxf>
      <fill>
        <patternFill patternType="none">
          <fgColor indexed="64"/>
          <bgColor indexed="65"/>
        </patternFill>
      </fill>
      <protection locked="1" hidden="0"/>
    </dxf>
    <dxf>
      <protection locked="1" hidden="0"/>
    </dxf>
    <dxf>
      <protection locked="1" hidden="0"/>
    </dxf>
    <dxf>
      <protection locked="1" hidden="0"/>
    </dxf>
    <dxf>
      <protection locked="1" hidden="0"/>
    </dxf>
    <dxf>
      <protection locked="1" hidden="0"/>
    </dxf>
    <dxf>
      <numFmt numFmtId="0" formatCode="General"/>
      <protection locked="1" hidden="0"/>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color theme="1" tint="0.34998626667073579"/>
      </font>
      <fill>
        <patternFill>
          <bgColor theme="0" tint="-4.9989318521683403E-2"/>
        </patternFill>
      </fill>
    </dxf>
    <dxf>
      <font>
        <color theme="1"/>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color theme="1" tint="0.34998626667073579"/>
      </font>
      <fill>
        <patternFill>
          <bgColor theme="0" tint="-4.9989318521683403E-2"/>
        </patternFill>
      </fill>
    </dxf>
    <dxf>
      <font>
        <color theme="1"/>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color theme="1" tint="0.34998626667073579"/>
      </font>
      <fill>
        <patternFill>
          <bgColor theme="0" tint="-4.9989318521683403E-2"/>
        </patternFill>
      </fill>
    </dxf>
    <dxf>
      <font>
        <color theme="1"/>
      </font>
      <fill>
        <patternFill>
          <bgColor theme="9" tint="0.79998168889431442"/>
        </patternFill>
      </fill>
    </dxf>
    <dxf>
      <font>
        <color rgb="FF9C0006"/>
      </font>
      <fill>
        <patternFill>
          <bgColor rgb="FFFFC7CE"/>
        </patternFill>
      </fill>
    </dxf>
    <dxf>
      <font>
        <color rgb="FF9C0006"/>
      </font>
      <fill>
        <patternFill>
          <bgColor rgb="FFFFC7CE"/>
        </patternFill>
      </fill>
    </dxf>
    <dxf>
      <numFmt numFmtId="164" formatCode="&quot;Reorder&quot;;&quot;&quot;;&quot;&quot;"/>
    </dxf>
    <dxf>
      <protection locked="1" hidden="0"/>
    </dxf>
    <dxf>
      <numFmt numFmtId="164" formatCode="&quot;Reorder&quot;;&quot;&quot;;&quot;&quot;"/>
    </dxf>
    <dxf>
      <protection locked="1" hidden="0"/>
    </dxf>
    <dxf>
      <protection locked="1" hidden="0"/>
    </dxf>
    <dxf>
      <numFmt numFmtId="164" formatCode="&quot;Reorder&quot;;&quot;&quot;;&quot;&quot;"/>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102"/>
      <tableStyleElement type="headerRow" dxfId="101"/>
      <tableStyleElement type="firstColumn" dxfId="100"/>
    </tableStyle>
  </tableStyles>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198708</xdr:colOff>
      <xdr:row>1</xdr:row>
      <xdr:rowOff>1865</xdr:rowOff>
    </xdr:from>
    <xdr:to>
      <xdr:col>10</xdr:col>
      <xdr:colOff>9525</xdr:colOff>
      <xdr:row>1</xdr:row>
      <xdr:rowOff>95250</xdr:rowOff>
    </xdr:to>
    <xdr:grpSp>
      <xdr:nvGrpSpPr>
        <xdr:cNvPr id="2" name="Title Border" descr="Title border">
          <a:extLst>
            <a:ext uri="{FF2B5EF4-FFF2-40B4-BE49-F238E27FC236}">
              <a16:creationId xmlns:a16="http://schemas.microsoft.com/office/drawing/2014/main" id="{CD33CA43-C1AE-48F9-B634-AF6FF3E17D2D}"/>
            </a:ext>
          </a:extLst>
        </xdr:cNvPr>
        <xdr:cNvGrpSpPr/>
      </xdr:nvGrpSpPr>
      <xdr:grpSpPr>
        <a:xfrm>
          <a:off x="449079" y="622351"/>
          <a:ext cx="11044875" cy="93385"/>
          <a:chOff x="313008" y="630515"/>
          <a:chExt cx="11155680" cy="93385"/>
        </a:xfrm>
      </xdr:grpSpPr>
      <xdr:sp macro="" textlink="">
        <xdr:nvSpPr>
          <xdr:cNvPr id="3" name="Title border shape">
            <a:extLst>
              <a:ext uri="{FF2B5EF4-FFF2-40B4-BE49-F238E27FC236}">
                <a16:creationId xmlns:a16="http://schemas.microsoft.com/office/drawing/2014/main" id="{DCBD2EE4-6C31-4C26-B5E7-8DD1B472CA7A}"/>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Title border shape">
            <a:extLst>
              <a:ext uri="{FF2B5EF4-FFF2-40B4-BE49-F238E27FC236}">
                <a16:creationId xmlns:a16="http://schemas.microsoft.com/office/drawing/2014/main" id="{85DA63FB-8732-4883-87E8-0769195EC6FF}"/>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198708</xdr:colOff>
      <xdr:row>1</xdr:row>
      <xdr:rowOff>1865</xdr:rowOff>
    </xdr:from>
    <xdr:to>
      <xdr:col>10</xdr:col>
      <xdr:colOff>9525</xdr:colOff>
      <xdr:row>1</xdr:row>
      <xdr:rowOff>95250</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452708" y="624165"/>
          <a:ext cx="11050317" cy="93385"/>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198708</xdr:colOff>
      <xdr:row>1</xdr:row>
      <xdr:rowOff>1865</xdr:rowOff>
    </xdr:from>
    <xdr:to>
      <xdr:col>10</xdr:col>
      <xdr:colOff>9525</xdr:colOff>
      <xdr:row>1</xdr:row>
      <xdr:rowOff>95250</xdr:rowOff>
    </xdr:to>
    <xdr:grpSp>
      <xdr:nvGrpSpPr>
        <xdr:cNvPr id="2" name="Title Border" descr="Title border">
          <a:extLst>
            <a:ext uri="{FF2B5EF4-FFF2-40B4-BE49-F238E27FC236}">
              <a16:creationId xmlns:a16="http://schemas.microsoft.com/office/drawing/2014/main" id="{B775D845-A349-4787-B008-5DF064189D32}"/>
            </a:ext>
          </a:extLst>
        </xdr:cNvPr>
        <xdr:cNvGrpSpPr/>
      </xdr:nvGrpSpPr>
      <xdr:grpSpPr>
        <a:xfrm>
          <a:off x="449079" y="622351"/>
          <a:ext cx="11099303" cy="93385"/>
          <a:chOff x="313008" y="630515"/>
          <a:chExt cx="11155680" cy="93385"/>
        </a:xfrm>
      </xdr:grpSpPr>
      <xdr:sp macro="" textlink="">
        <xdr:nvSpPr>
          <xdr:cNvPr id="3" name="Title border shape">
            <a:extLst>
              <a:ext uri="{FF2B5EF4-FFF2-40B4-BE49-F238E27FC236}">
                <a16:creationId xmlns:a16="http://schemas.microsoft.com/office/drawing/2014/main" id="{6CE73AEF-1BD9-4343-8E36-4D7BAFC56CEC}"/>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Title border shape">
            <a:extLst>
              <a:ext uri="{FF2B5EF4-FFF2-40B4-BE49-F238E27FC236}">
                <a16:creationId xmlns:a16="http://schemas.microsoft.com/office/drawing/2014/main" id="{AE76AE32-2728-45E2-AEAD-347B7494603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3422D0-9244-4FCE-A8A2-6D9A42B7DAAC}" name="InventoryList4" displayName="InventoryList4" ref="B3:H60" totalsRowShown="0">
  <autoFilter ref="B3:H60" xr:uid="{00000000-0009-0000-0100-000001000000}"/>
  <tableColumns count="7">
    <tableColumn id="10" xr3:uid="{03258575-EAF0-45EE-9E25-7F76AE6B9B0E}" name="Flagged items to reorder" dataDxfId="96" dataCellStyle="Flag Column">
      <calculatedColumnFormula>IFERROR((InventoryList4[[#This Row],[Quantity in Stock]]&lt;=InventoryList4[[#This Row],[Restock Level]])*valHighlight,0)</calculatedColumnFormula>
    </tableColumn>
    <tableColumn id="1" xr3:uid="{BAB76EA7-2D23-40AA-977D-EB9275F6F0FB}" name="Item Tier" dataCellStyle="Table details left"/>
    <tableColumn id="2" xr3:uid="{32D0AC2E-8614-43C3-A238-C53F0FC0EEF9}" name="Item Name" dataCellStyle="Table details left"/>
    <tableColumn id="3" xr3:uid="{16979F21-55FE-41D7-9004-D38992417918}" name="Item Drop Level" dataCellStyle="Table details left"/>
    <tableColumn id="5" xr3:uid="{89A98C85-47FB-4F51-B192-563B0CBDE7A5}" name="Quantity in Stock" dataDxfId="5" dataCellStyle="Table details right"/>
    <tableColumn id="6" xr3:uid="{ED6F649C-8BA3-4C4F-A37B-D703C76A720D}" name="Restock Level" dataDxfId="95" dataCellStyle="Table details right"/>
    <tableColumn id="7" xr3:uid="{4761722E-B9FF-47F9-A50E-3451C2696AFD}" name="Quantity in Overflow" dataDxfId="6" dataCellStyle="Table details right">
      <calculatedColumnFormula>'2 Anvilsong'!F32</calculatedColumnFormula>
    </tableColumn>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B3:H30" totalsRowShown="0">
  <autoFilter ref="B3:H30" xr:uid="{00000000-0009-0000-0100-000001000000}"/>
  <tableColumns count="7">
    <tableColumn id="10" xr3:uid="{00000000-0010-0000-0000-00000A000000}" name="Flagged items to reorder" dataDxfId="99" dataCellStyle="Flag Column">
      <calculatedColumnFormula>IFERROR((InventoryList[[#This Row],[Quantity in Stock]]&lt;=InventoryList[[#This Row],[Restock Level]])*valHighlight,0)</calculatedColumnFormula>
    </tableColumn>
    <tableColumn id="1" xr3:uid="{00000000-0010-0000-0000-000001000000}" name="Item Tier" dataCellStyle="Table details left"/>
    <tableColumn id="2" xr3:uid="{00000000-0010-0000-0000-000002000000}" name="Item Name" dataCellStyle="Table details left"/>
    <tableColumn id="3" xr3:uid="{00000000-0010-0000-0000-000003000000}" name="Item Drop Level" dataCellStyle="Table details left"/>
    <tableColumn id="5" xr3:uid="{00000000-0010-0000-0000-000005000000}" name="Quantity in Stock" dataDxfId="4" dataCellStyle="Table details right"/>
    <tableColumn id="6" xr3:uid="{00000000-0010-0000-0000-000006000000}" name="Restock Level" dataDxfId="98" dataCellStyle="Table details right"/>
    <tableColumn id="7" xr3:uid="{00000000-0010-0000-0000-000007000000}" name="Quantity in Overflow" dataDxfId="97" dataCellStyle="Table details right">
      <calculatedColumnFormula>InventoryList3[[#This Row],[Quantity Available]]</calculatedColumnFormula>
    </tableColumn>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3CE19E-BAB1-4584-8D0E-02C07D9588E6}" name="InventoryList3" displayName="InventoryList3" ref="B3:F91" totalsRowShown="0">
  <autoFilter ref="B3:F91" xr:uid="{00000000-0009-0000-0100-000001000000}"/>
  <tableColumns count="5">
    <tableColumn id="10" xr3:uid="{6FB93851-E823-4DA2-86A9-08429A3F34B8}" name="Flagged items to reorder" dataDxfId="94" dataCellStyle="Flag Column">
      <calculatedColumnFormula>IFERROR((InventoryList3[[#This Row],[Quantity Available]]&lt;=#REF!)*valHighlight,0)</calculatedColumnFormula>
    </tableColumn>
    <tableColumn id="1" xr3:uid="{C41A841D-E3D6-4289-BFAA-4459C9BF4F62}" name="Item Tier" dataDxfId="3" dataCellStyle="Table details left"/>
    <tableColumn id="2" xr3:uid="{4FDA5E6D-3AC1-4474-8A47-1821EAEFE357}" name="Item Name" dataDxfId="2" dataCellStyle="Table details left"/>
    <tableColumn id="3" xr3:uid="{C3F1C984-A71A-430A-BA51-6A91FEA693EC}" name="Item Drop Level" dataDxfId="1" dataCellStyle="Table details left"/>
    <tableColumn id="5" xr3:uid="{D9DBE8F7-F53F-450A-9A81-393BD46807F3}" name="Quantity Available" dataDxfId="0" dataCellStyle="Table details right"/>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13DB8-3052-40CC-B98B-EC8C18102C53}">
  <sheetPr>
    <pageSetUpPr fitToPage="1"/>
  </sheetPr>
  <dimension ref="A1:J60"/>
  <sheetViews>
    <sheetView showGridLines="0" tabSelected="1" topLeftCell="A25" zoomScale="70" zoomScaleNormal="70" workbookViewId="0">
      <selection activeCell="G4" sqref="G4"/>
    </sheetView>
  </sheetViews>
  <sheetFormatPr defaultRowHeight="30" customHeight="1" x14ac:dyDescent="0.3"/>
  <cols>
    <col min="1" max="1" width="3.6640625" customWidth="1"/>
    <col min="2" max="2" width="3" style="7" customWidth="1"/>
    <col min="3" max="3" width="17.88671875" customWidth="1"/>
    <col min="4" max="4" width="37.21875" customWidth="1"/>
    <col min="5" max="5" width="20.33203125" style="1" customWidth="1"/>
    <col min="6" max="6" width="15.88671875" style="1" customWidth="1"/>
    <col min="7" max="7" width="16.88671875" style="1" customWidth="1"/>
    <col min="8" max="8" width="16.21875" style="1" customWidth="1"/>
    <col min="9" max="9" width="16.6640625" customWidth="1"/>
    <col min="10" max="10" width="19.6640625" customWidth="1"/>
    <col min="11" max="11" width="1.6640625" customWidth="1"/>
  </cols>
  <sheetData>
    <row r="1" spans="1:10" ht="49.5" customHeight="1" x14ac:dyDescent="0.3">
      <c r="A1" s="9"/>
      <c r="B1" s="6"/>
      <c r="C1" s="14" t="s">
        <v>14</v>
      </c>
      <c r="D1" s="14"/>
      <c r="E1" s="14"/>
      <c r="F1" s="15" t="s">
        <v>10</v>
      </c>
      <c r="G1" s="15"/>
      <c r="H1" s="11" t="s">
        <v>3</v>
      </c>
      <c r="I1" s="8"/>
      <c r="J1" s="13"/>
    </row>
    <row r="2" spans="1:10" ht="55.8" customHeight="1" x14ac:dyDescent="0.3">
      <c r="C2" s="16" t="s">
        <v>55</v>
      </c>
    </row>
    <row r="3" spans="1:10" ht="42.75" customHeight="1" x14ac:dyDescent="0.3">
      <c r="B3" s="4" t="s">
        <v>2</v>
      </c>
      <c r="C3" s="2" t="s">
        <v>4</v>
      </c>
      <c r="D3" s="2" t="s">
        <v>5</v>
      </c>
      <c r="E3" s="2" t="s">
        <v>6</v>
      </c>
      <c r="F3" s="2" t="s">
        <v>0</v>
      </c>
      <c r="G3" s="2" t="s">
        <v>9</v>
      </c>
      <c r="H3" s="2" t="s">
        <v>11</v>
      </c>
    </row>
    <row r="4" spans="1:10" ht="30" customHeight="1" x14ac:dyDescent="0.3">
      <c r="B4" s="4">
        <f>IFERROR((InventoryList4[[#This Row],[Quantity in Stock]]&lt;=InventoryList4[[#This Row],[Restock Level]])*valHighlight,0)</f>
        <v>0</v>
      </c>
      <c r="C4" s="3" t="s">
        <v>12</v>
      </c>
      <c r="D4" s="3" t="s">
        <v>56</v>
      </c>
      <c r="E4" s="3" t="s">
        <v>8</v>
      </c>
      <c r="F4" s="18">
        <v>527</v>
      </c>
      <c r="G4" s="18">
        <v>125</v>
      </c>
      <c r="H4" s="18">
        <f>'2 Anvilsong'!F32</f>
        <v>43</v>
      </c>
    </row>
    <row r="5" spans="1:10" ht="30" customHeight="1" x14ac:dyDescent="0.3">
      <c r="B5" s="4">
        <f>IFERROR((InventoryList4[[#This Row],[Quantity in Stock]]&lt;=InventoryList4[[#This Row],[Restock Level]])*valHighlight,0)</f>
        <v>0</v>
      </c>
      <c r="C5" s="3" t="s">
        <v>12</v>
      </c>
      <c r="D5" s="3" t="s">
        <v>57</v>
      </c>
      <c r="E5" s="3" t="s">
        <v>8</v>
      </c>
      <c r="F5" s="18">
        <v>500</v>
      </c>
      <c r="G5" s="18">
        <v>125</v>
      </c>
      <c r="H5" s="18">
        <f>'2 Anvilsong'!F33</f>
        <v>391</v>
      </c>
    </row>
    <row r="6" spans="1:10" ht="30" customHeight="1" x14ac:dyDescent="0.3">
      <c r="B6" s="4">
        <f>IFERROR((InventoryList4[[#This Row],[Quantity in Stock]]&lt;=InventoryList4[[#This Row],[Restock Level]])*valHighlight,0)</f>
        <v>0</v>
      </c>
      <c r="C6" s="3" t="s">
        <v>12</v>
      </c>
      <c r="D6" s="20" t="s">
        <v>58</v>
      </c>
      <c r="E6" s="3" t="s">
        <v>48</v>
      </c>
      <c r="F6" s="18">
        <v>441</v>
      </c>
      <c r="G6" s="18">
        <v>125</v>
      </c>
      <c r="H6" s="18">
        <f>'2 Anvilsong'!F34</f>
        <v>3</v>
      </c>
    </row>
    <row r="7" spans="1:10" ht="30" customHeight="1" x14ac:dyDescent="0.3">
      <c r="B7" s="4">
        <f>IFERROR((InventoryList4[[#This Row],[Quantity in Stock]]&lt;=InventoryList4[[#This Row],[Restock Level]])*valHighlight,0)</f>
        <v>1</v>
      </c>
      <c r="C7" s="3" t="s">
        <v>12</v>
      </c>
      <c r="D7" s="20" t="s">
        <v>59</v>
      </c>
      <c r="E7" s="3" t="s">
        <v>48</v>
      </c>
      <c r="F7" s="18">
        <v>4</v>
      </c>
      <c r="G7" s="18">
        <v>125</v>
      </c>
      <c r="H7" s="18">
        <f>'2 Anvilsong'!F35</f>
        <v>0</v>
      </c>
    </row>
    <row r="8" spans="1:10" ht="30" customHeight="1" x14ac:dyDescent="0.3">
      <c r="B8" s="4">
        <f>IFERROR((InventoryList4[[#This Row],[Quantity in Stock]]&lt;=InventoryList4[[#This Row],[Restock Level]])*valHighlight,0)</f>
        <v>0</v>
      </c>
      <c r="C8" s="3" t="s">
        <v>13</v>
      </c>
      <c r="D8" s="3" t="s">
        <v>60</v>
      </c>
      <c r="E8" s="3" t="s">
        <v>8</v>
      </c>
      <c r="F8" s="18">
        <v>241</v>
      </c>
      <c r="G8" s="18">
        <v>125</v>
      </c>
      <c r="H8" s="18">
        <f>'2 Anvilsong'!F36</f>
        <v>0</v>
      </c>
    </row>
    <row r="9" spans="1:10" ht="30" customHeight="1" x14ac:dyDescent="0.3">
      <c r="B9" s="4">
        <f>IFERROR((InventoryList4[[#This Row],[Quantity in Stock]]&lt;=InventoryList4[[#This Row],[Restock Level]])*valHighlight,0)</f>
        <v>1</v>
      </c>
      <c r="C9" s="10" t="s">
        <v>13</v>
      </c>
      <c r="D9" s="3" t="s">
        <v>61</v>
      </c>
      <c r="E9" s="3" t="s">
        <v>8</v>
      </c>
      <c r="F9" s="18">
        <v>0</v>
      </c>
      <c r="G9" s="18">
        <v>125</v>
      </c>
      <c r="H9" s="18">
        <f>'2 Anvilsong'!F37</f>
        <v>0</v>
      </c>
    </row>
    <row r="10" spans="1:10" ht="30" customHeight="1" x14ac:dyDescent="0.3">
      <c r="B10" s="4">
        <f>IFERROR((InventoryList4[[#This Row],[Quantity in Stock]]&lt;=InventoryList4[[#This Row],[Restock Level]])*valHighlight,0)</f>
        <v>1</v>
      </c>
      <c r="C10" s="10" t="s">
        <v>13</v>
      </c>
      <c r="D10" s="3" t="s">
        <v>62</v>
      </c>
      <c r="E10" s="3" t="s">
        <v>8</v>
      </c>
      <c r="F10" s="18">
        <v>0</v>
      </c>
      <c r="G10" s="18">
        <v>125</v>
      </c>
      <c r="H10" s="18">
        <f>'2 Anvilsong'!F38</f>
        <v>0</v>
      </c>
    </row>
    <row r="11" spans="1:10" ht="30" customHeight="1" x14ac:dyDescent="0.3">
      <c r="B11" s="4">
        <f>IFERROR((InventoryList4[[#This Row],[Quantity in Stock]]&lt;=InventoryList4[[#This Row],[Restock Level]])*valHighlight,0)</f>
        <v>0</v>
      </c>
      <c r="C11" s="10" t="s">
        <v>13</v>
      </c>
      <c r="D11" s="20" t="s">
        <v>63</v>
      </c>
      <c r="E11" s="3" t="s">
        <v>48</v>
      </c>
      <c r="F11" s="18">
        <v>379</v>
      </c>
      <c r="G11" s="18">
        <v>125</v>
      </c>
      <c r="H11" s="18">
        <f>'2 Anvilsong'!F39</f>
        <v>12</v>
      </c>
    </row>
    <row r="12" spans="1:10" ht="30" customHeight="1" x14ac:dyDescent="0.3">
      <c r="B12" s="4">
        <f>IFERROR((InventoryList4[[#This Row],[Quantity in Stock]]&lt;=InventoryList4[[#This Row],[Restock Level]])*valHighlight,0)</f>
        <v>0</v>
      </c>
      <c r="C12" s="10" t="s">
        <v>13</v>
      </c>
      <c r="D12" s="20" t="s">
        <v>64</v>
      </c>
      <c r="E12" s="3" t="s">
        <v>48</v>
      </c>
      <c r="F12" s="18">
        <v>347</v>
      </c>
      <c r="G12" s="18">
        <v>125</v>
      </c>
      <c r="H12" s="18">
        <f>'2 Anvilsong'!F40</f>
        <v>0</v>
      </c>
    </row>
    <row r="13" spans="1:10" ht="30" customHeight="1" x14ac:dyDescent="0.3">
      <c r="B13" s="4">
        <f>IFERROR((InventoryList4[[#This Row],[Quantity in Stock]]&lt;=InventoryList4[[#This Row],[Restock Level]])*valHighlight,0)</f>
        <v>0</v>
      </c>
      <c r="C13" s="10" t="s">
        <v>18</v>
      </c>
      <c r="D13" s="3" t="s">
        <v>65</v>
      </c>
      <c r="E13" s="3" t="s">
        <v>8</v>
      </c>
      <c r="F13" s="18">
        <v>500</v>
      </c>
      <c r="G13" s="18">
        <v>125</v>
      </c>
      <c r="H13" s="18">
        <f>'2 Anvilsong'!F41</f>
        <v>500</v>
      </c>
    </row>
    <row r="14" spans="1:10" ht="30" customHeight="1" x14ac:dyDescent="0.3">
      <c r="B14" s="12">
        <f>IFERROR((InventoryList4[[#This Row],[Quantity in Stock]]&lt;=InventoryList4[[#This Row],[Restock Level]])*valHighlight,0)</f>
        <v>1</v>
      </c>
      <c r="C14" s="10" t="s">
        <v>18</v>
      </c>
      <c r="D14" s="10" t="s">
        <v>66</v>
      </c>
      <c r="E14" s="10" t="s">
        <v>8</v>
      </c>
      <c r="F14" s="19">
        <v>0</v>
      </c>
      <c r="G14" s="19">
        <v>125</v>
      </c>
      <c r="H14" s="18">
        <f>'2 Anvilsong'!F42</f>
        <v>0</v>
      </c>
    </row>
    <row r="15" spans="1:10" ht="30" customHeight="1" x14ac:dyDescent="0.3">
      <c r="B15" s="12">
        <f>IFERROR((InventoryList4[[#This Row],[Quantity in Stock]]&lt;=InventoryList4[[#This Row],[Restock Level]])*valHighlight,0)</f>
        <v>1</v>
      </c>
      <c r="C15" s="10" t="s">
        <v>18</v>
      </c>
      <c r="D15" s="10" t="s">
        <v>67</v>
      </c>
      <c r="E15" s="10" t="s">
        <v>8</v>
      </c>
      <c r="F15" s="19">
        <v>6</v>
      </c>
      <c r="G15" s="19">
        <v>125</v>
      </c>
      <c r="H15" s="18">
        <f>'2 Anvilsong'!F43</f>
        <v>0</v>
      </c>
    </row>
    <row r="16" spans="1:10" ht="30" customHeight="1" x14ac:dyDescent="0.3">
      <c r="B16" s="12">
        <f>IFERROR((InventoryList4[[#This Row],[Quantity in Stock]]&lt;=InventoryList4[[#This Row],[Restock Level]])*valHighlight,0)</f>
        <v>1</v>
      </c>
      <c r="C16" s="10" t="s">
        <v>18</v>
      </c>
      <c r="D16" s="10" t="s">
        <v>68</v>
      </c>
      <c r="E16" s="10" t="s">
        <v>8</v>
      </c>
      <c r="F16" s="19">
        <v>0</v>
      </c>
      <c r="G16" s="19">
        <v>125</v>
      </c>
      <c r="H16" s="18">
        <f>'2 Anvilsong'!F44</f>
        <v>0</v>
      </c>
    </row>
    <row r="17" spans="2:8" ht="30" customHeight="1" x14ac:dyDescent="0.3">
      <c r="B17" s="12">
        <f>IFERROR((InventoryList4[[#This Row],[Quantity in Stock]]&lt;=InventoryList4[[#This Row],[Restock Level]])*valHighlight,0)</f>
        <v>0</v>
      </c>
      <c r="C17" s="10" t="s">
        <v>18</v>
      </c>
      <c r="D17" s="21" t="s">
        <v>69</v>
      </c>
      <c r="E17" s="10" t="s">
        <v>48</v>
      </c>
      <c r="F17" s="19">
        <v>507</v>
      </c>
      <c r="G17" s="19">
        <v>125</v>
      </c>
      <c r="H17" s="18">
        <f>'2 Anvilsong'!F45</f>
        <v>294</v>
      </c>
    </row>
    <row r="18" spans="2:8" ht="30" customHeight="1" x14ac:dyDescent="0.3">
      <c r="B18" s="12">
        <f>IFERROR((InventoryList4[[#This Row],[Quantity in Stock]]&lt;=InventoryList4[[#This Row],[Restock Level]])*valHighlight,0)</f>
        <v>0</v>
      </c>
      <c r="C18" s="10" t="s">
        <v>18</v>
      </c>
      <c r="D18" s="21" t="s">
        <v>70</v>
      </c>
      <c r="E18" s="10" t="s">
        <v>48</v>
      </c>
      <c r="F18" s="19">
        <v>500</v>
      </c>
      <c r="G18" s="19">
        <v>125</v>
      </c>
      <c r="H18" s="18">
        <f>'2 Anvilsong'!F46</f>
        <v>208</v>
      </c>
    </row>
    <row r="19" spans="2:8" ht="30" customHeight="1" x14ac:dyDescent="0.3">
      <c r="B19" s="12">
        <f>IFERROR((InventoryList4[[#This Row],[Quantity in Stock]]&lt;=InventoryList4[[#This Row],[Restock Level]])*valHighlight,0)</f>
        <v>1</v>
      </c>
      <c r="C19" s="10" t="s">
        <v>20</v>
      </c>
      <c r="D19" s="10" t="s">
        <v>71</v>
      </c>
      <c r="E19" s="10" t="s">
        <v>8</v>
      </c>
      <c r="F19" s="19">
        <v>0</v>
      </c>
      <c r="G19" s="19">
        <v>125</v>
      </c>
      <c r="H19" s="18">
        <f>'2 Anvilsong'!F47</f>
        <v>0</v>
      </c>
    </row>
    <row r="20" spans="2:8" ht="30" customHeight="1" x14ac:dyDescent="0.3">
      <c r="B20" s="12">
        <f>IFERROR((InventoryList4[[#This Row],[Quantity in Stock]]&lt;=InventoryList4[[#This Row],[Restock Level]])*valHighlight,0)</f>
        <v>1</v>
      </c>
      <c r="C20" s="10" t="s">
        <v>20</v>
      </c>
      <c r="D20" s="10" t="s">
        <v>72</v>
      </c>
      <c r="E20" s="10" t="s">
        <v>8</v>
      </c>
      <c r="F20" s="19">
        <v>0</v>
      </c>
      <c r="G20" s="19">
        <v>125</v>
      </c>
      <c r="H20" s="18">
        <f>'2 Anvilsong'!F48</f>
        <v>0</v>
      </c>
    </row>
    <row r="21" spans="2:8" ht="30" customHeight="1" x14ac:dyDescent="0.3">
      <c r="B21" s="12">
        <f>IFERROR((InventoryList4[[#This Row],[Quantity in Stock]]&lt;=InventoryList4[[#This Row],[Restock Level]])*valHighlight,0)</f>
        <v>1</v>
      </c>
      <c r="C21" s="10" t="s">
        <v>20</v>
      </c>
      <c r="D21" s="10" t="s">
        <v>73</v>
      </c>
      <c r="E21" s="10" t="s">
        <v>8</v>
      </c>
      <c r="F21" s="19">
        <v>0</v>
      </c>
      <c r="G21" s="19">
        <v>125</v>
      </c>
      <c r="H21" s="18">
        <f>'2 Anvilsong'!F49</f>
        <v>0</v>
      </c>
    </row>
    <row r="22" spans="2:8" ht="30" customHeight="1" x14ac:dyDescent="0.3">
      <c r="B22" s="12">
        <f>IFERROR((InventoryList4[[#This Row],[Quantity in Stock]]&lt;=InventoryList4[[#This Row],[Restock Level]])*valHighlight,0)</f>
        <v>1</v>
      </c>
      <c r="C22" s="10" t="s">
        <v>20</v>
      </c>
      <c r="D22" s="10" t="s">
        <v>74</v>
      </c>
      <c r="E22" s="10" t="s">
        <v>8</v>
      </c>
      <c r="F22" s="19">
        <v>2</v>
      </c>
      <c r="G22" s="19">
        <v>125</v>
      </c>
      <c r="H22" s="18">
        <f>'2 Anvilsong'!F50</f>
        <v>0</v>
      </c>
    </row>
    <row r="23" spans="2:8" ht="30" customHeight="1" x14ac:dyDescent="0.3">
      <c r="B23" s="12">
        <f>IFERROR((InventoryList4[[#This Row],[Quantity in Stock]]&lt;=InventoryList4[[#This Row],[Restock Level]])*valHighlight,0)</f>
        <v>0</v>
      </c>
      <c r="C23" s="10" t="s">
        <v>20</v>
      </c>
      <c r="D23" s="21" t="s">
        <v>75</v>
      </c>
      <c r="E23" s="10" t="s">
        <v>48</v>
      </c>
      <c r="F23" s="19">
        <v>500</v>
      </c>
      <c r="G23" s="19">
        <v>125</v>
      </c>
      <c r="H23" s="18">
        <f>'2 Anvilsong'!F51</f>
        <v>160</v>
      </c>
    </row>
    <row r="24" spans="2:8" ht="30" customHeight="1" x14ac:dyDescent="0.3">
      <c r="B24" s="12">
        <f>IFERROR((InventoryList4[[#This Row],[Quantity in Stock]]&lt;=InventoryList4[[#This Row],[Restock Level]])*valHighlight,0)</f>
        <v>1</v>
      </c>
      <c r="C24" s="10" t="s">
        <v>20</v>
      </c>
      <c r="D24" s="21" t="s">
        <v>76</v>
      </c>
      <c r="E24" s="10" t="s">
        <v>48</v>
      </c>
      <c r="F24" s="19">
        <v>31</v>
      </c>
      <c r="G24" s="19">
        <v>125</v>
      </c>
      <c r="H24" s="18">
        <f>'2 Anvilsong'!F52</f>
        <v>0</v>
      </c>
    </row>
    <row r="25" spans="2:8" ht="30" customHeight="1" x14ac:dyDescent="0.3">
      <c r="B25" s="12">
        <f>IFERROR((InventoryList4[[#This Row],[Quantity in Stock]]&lt;=InventoryList4[[#This Row],[Restock Level]])*valHighlight,0)</f>
        <v>1</v>
      </c>
      <c r="C25" s="10" t="s">
        <v>24</v>
      </c>
      <c r="D25" s="10" t="s">
        <v>77</v>
      </c>
      <c r="E25" s="10" t="s">
        <v>8</v>
      </c>
      <c r="F25" s="19">
        <v>0</v>
      </c>
      <c r="G25" s="19">
        <v>125</v>
      </c>
      <c r="H25" s="18">
        <f>'2 Anvilsong'!F53</f>
        <v>0</v>
      </c>
    </row>
    <row r="26" spans="2:8" ht="30" customHeight="1" x14ac:dyDescent="0.3">
      <c r="B26" s="12">
        <f>IFERROR((InventoryList4[[#This Row],[Quantity in Stock]]&lt;=InventoryList4[[#This Row],[Restock Level]])*valHighlight,0)</f>
        <v>1</v>
      </c>
      <c r="C26" s="10" t="s">
        <v>24</v>
      </c>
      <c r="D26" s="10" t="s">
        <v>78</v>
      </c>
      <c r="E26" s="10" t="s">
        <v>8</v>
      </c>
      <c r="F26" s="19">
        <v>0</v>
      </c>
      <c r="G26" s="19">
        <v>125</v>
      </c>
      <c r="H26" s="18">
        <f>'2 Anvilsong'!F54</f>
        <v>0</v>
      </c>
    </row>
    <row r="27" spans="2:8" ht="30" customHeight="1" x14ac:dyDescent="0.3">
      <c r="B27" s="12">
        <f>IFERROR((InventoryList4[[#This Row],[Quantity in Stock]]&lt;=InventoryList4[[#This Row],[Restock Level]])*valHighlight,0)</f>
        <v>1</v>
      </c>
      <c r="C27" s="10" t="s">
        <v>24</v>
      </c>
      <c r="D27" s="10" t="s">
        <v>79</v>
      </c>
      <c r="E27" s="10" t="s">
        <v>8</v>
      </c>
      <c r="F27" s="19">
        <v>0</v>
      </c>
      <c r="G27" s="19">
        <v>125</v>
      </c>
      <c r="H27" s="18">
        <f>'2 Anvilsong'!F55</f>
        <v>27</v>
      </c>
    </row>
    <row r="28" spans="2:8" ht="30" customHeight="1" x14ac:dyDescent="0.3">
      <c r="B28" s="12">
        <f>IFERROR((InventoryList4[[#This Row],[Quantity in Stock]]&lt;=InventoryList4[[#This Row],[Restock Level]])*valHighlight,0)</f>
        <v>1</v>
      </c>
      <c r="C28" s="10" t="s">
        <v>24</v>
      </c>
      <c r="D28" s="10" t="s">
        <v>80</v>
      </c>
      <c r="E28" s="10" t="s">
        <v>8</v>
      </c>
      <c r="F28" s="19">
        <v>0</v>
      </c>
      <c r="G28" s="19">
        <v>125</v>
      </c>
      <c r="H28" s="18">
        <f>'2 Anvilsong'!F56</f>
        <v>0</v>
      </c>
    </row>
    <row r="29" spans="2:8" ht="30" customHeight="1" x14ac:dyDescent="0.3">
      <c r="B29" s="12">
        <f>IFERROR((InventoryList4[[#This Row],[Quantity in Stock]]&lt;=InventoryList4[[#This Row],[Restock Level]])*valHighlight,0)</f>
        <v>1</v>
      </c>
      <c r="C29" s="10" t="s">
        <v>24</v>
      </c>
      <c r="D29" s="10" t="s">
        <v>81</v>
      </c>
      <c r="E29" s="10" t="s">
        <v>8</v>
      </c>
      <c r="F29" s="19">
        <v>5</v>
      </c>
      <c r="G29" s="19">
        <v>125</v>
      </c>
      <c r="H29" s="18">
        <f>'2 Anvilsong'!F57</f>
        <v>0</v>
      </c>
    </row>
    <row r="30" spans="2:8" ht="30" customHeight="1" x14ac:dyDescent="0.3">
      <c r="B30" s="12">
        <f>IFERROR((InventoryList4[[#This Row],[Quantity in Stock]]&lt;=InventoryList4[[#This Row],[Restock Level]])*valHighlight,0)</f>
        <v>0</v>
      </c>
      <c r="C30" s="10" t="s">
        <v>24</v>
      </c>
      <c r="D30" s="21" t="s">
        <v>82</v>
      </c>
      <c r="E30" s="10" t="s">
        <v>48</v>
      </c>
      <c r="F30" s="19">
        <v>500</v>
      </c>
      <c r="G30" s="19">
        <v>125</v>
      </c>
      <c r="H30" s="18">
        <f>'2 Anvilsong'!F58</f>
        <v>170</v>
      </c>
    </row>
    <row r="31" spans="2:8" ht="30" customHeight="1" x14ac:dyDescent="0.3">
      <c r="B31" s="12">
        <f>IFERROR((InventoryList4[[#This Row],[Quantity in Stock]]&lt;=InventoryList4[[#This Row],[Restock Level]])*valHighlight,0)</f>
        <v>1</v>
      </c>
      <c r="C31" s="10" t="s">
        <v>24</v>
      </c>
      <c r="D31" s="21" t="s">
        <v>83</v>
      </c>
      <c r="E31" s="10" t="s">
        <v>48</v>
      </c>
      <c r="F31" s="19">
        <v>96</v>
      </c>
      <c r="G31" s="19">
        <v>125</v>
      </c>
      <c r="H31" s="18">
        <f>'2 Anvilsong'!F59</f>
        <v>0</v>
      </c>
    </row>
    <row r="32" spans="2:8" ht="30" customHeight="1" x14ac:dyDescent="0.3">
      <c r="B32" s="12">
        <f>IFERROR((InventoryList4[[#This Row],[Quantity in Stock]]&lt;=InventoryList4[[#This Row],[Restock Level]])*valHighlight,0)</f>
        <v>1</v>
      </c>
      <c r="C32" s="10" t="s">
        <v>28</v>
      </c>
      <c r="D32" s="10" t="s">
        <v>84</v>
      </c>
      <c r="E32" s="10" t="s">
        <v>8</v>
      </c>
      <c r="F32" s="19">
        <v>0</v>
      </c>
      <c r="G32" s="19">
        <v>125</v>
      </c>
      <c r="H32" s="18">
        <f>'2 Anvilsong'!F60</f>
        <v>0</v>
      </c>
    </row>
    <row r="33" spans="2:8" ht="30" customHeight="1" x14ac:dyDescent="0.3">
      <c r="B33" s="12">
        <f>IFERROR((InventoryList4[[#This Row],[Quantity in Stock]]&lt;=InventoryList4[[#This Row],[Restock Level]])*valHighlight,0)</f>
        <v>1</v>
      </c>
      <c r="C33" s="10" t="s">
        <v>28</v>
      </c>
      <c r="D33" s="10" t="s">
        <v>85</v>
      </c>
      <c r="E33" s="10" t="s">
        <v>8</v>
      </c>
      <c r="F33" s="19">
        <v>0</v>
      </c>
      <c r="G33" s="19">
        <v>125</v>
      </c>
      <c r="H33" s="18">
        <f>'2 Anvilsong'!F61</f>
        <v>0</v>
      </c>
    </row>
    <row r="34" spans="2:8" ht="30" customHeight="1" x14ac:dyDescent="0.3">
      <c r="B34" s="12">
        <f>IFERROR((InventoryList4[[#This Row],[Quantity in Stock]]&lt;=InventoryList4[[#This Row],[Restock Level]])*valHighlight,0)</f>
        <v>1</v>
      </c>
      <c r="C34" s="10" t="s">
        <v>28</v>
      </c>
      <c r="D34" s="10" t="s">
        <v>86</v>
      </c>
      <c r="E34" s="10" t="s">
        <v>8</v>
      </c>
      <c r="F34" s="19">
        <v>10</v>
      </c>
      <c r="G34" s="19">
        <v>125</v>
      </c>
      <c r="H34" s="18">
        <f>'2 Anvilsong'!F62</f>
        <v>0</v>
      </c>
    </row>
    <row r="35" spans="2:8" ht="30" customHeight="1" x14ac:dyDescent="0.3">
      <c r="B35" s="12">
        <f>IFERROR((InventoryList4[[#This Row],[Quantity in Stock]]&lt;=InventoryList4[[#This Row],[Restock Level]])*valHighlight,0)</f>
        <v>1</v>
      </c>
      <c r="C35" s="10" t="s">
        <v>28</v>
      </c>
      <c r="D35" s="10" t="s">
        <v>87</v>
      </c>
      <c r="E35" s="10" t="s">
        <v>8</v>
      </c>
      <c r="F35" s="19">
        <v>0</v>
      </c>
      <c r="G35" s="19">
        <v>125</v>
      </c>
      <c r="H35" s="18">
        <f>'2 Anvilsong'!F63</f>
        <v>0</v>
      </c>
    </row>
    <row r="36" spans="2:8" ht="30" customHeight="1" x14ac:dyDescent="0.3">
      <c r="B36" s="12">
        <f>IFERROR((InventoryList4[[#This Row],[Quantity in Stock]]&lt;=InventoryList4[[#This Row],[Restock Level]])*valHighlight,0)</f>
        <v>1</v>
      </c>
      <c r="C36" s="10" t="s">
        <v>28</v>
      </c>
      <c r="D36" s="10" t="s">
        <v>88</v>
      </c>
      <c r="E36" s="10" t="s">
        <v>8</v>
      </c>
      <c r="F36" s="19">
        <v>0</v>
      </c>
      <c r="G36" s="19">
        <v>125</v>
      </c>
      <c r="H36" s="18">
        <f>'2 Anvilsong'!F64</f>
        <v>0</v>
      </c>
    </row>
    <row r="37" spans="2:8" ht="30" customHeight="1" x14ac:dyDescent="0.3">
      <c r="B37" s="12">
        <f>IFERROR((InventoryList4[[#This Row],[Quantity in Stock]]&lt;=InventoryList4[[#This Row],[Restock Level]])*valHighlight,0)</f>
        <v>0</v>
      </c>
      <c r="C37" s="10" t="s">
        <v>28</v>
      </c>
      <c r="D37" s="10" t="s">
        <v>89</v>
      </c>
      <c r="E37" s="10" t="s">
        <v>93</v>
      </c>
      <c r="F37" s="19">
        <v>69</v>
      </c>
      <c r="G37" s="19">
        <v>25</v>
      </c>
      <c r="H37" s="18">
        <f>'2 Anvilsong'!F65</f>
        <v>0</v>
      </c>
    </row>
    <row r="38" spans="2:8" ht="30" customHeight="1" x14ac:dyDescent="0.3">
      <c r="B38" s="12">
        <f>IFERROR((InventoryList4[[#This Row],[Quantity in Stock]]&lt;=InventoryList4[[#This Row],[Restock Level]])*valHighlight,0)</f>
        <v>1</v>
      </c>
      <c r="C38" s="10" t="s">
        <v>28</v>
      </c>
      <c r="D38" s="10" t="s">
        <v>90</v>
      </c>
      <c r="E38" s="10" t="s">
        <v>93</v>
      </c>
      <c r="F38" s="19">
        <v>21</v>
      </c>
      <c r="G38" s="19">
        <v>25</v>
      </c>
      <c r="H38" s="18">
        <f>'2 Anvilsong'!F66</f>
        <v>0</v>
      </c>
    </row>
    <row r="39" spans="2:8" ht="30" customHeight="1" x14ac:dyDescent="0.3">
      <c r="B39" s="12">
        <f>IFERROR((InventoryList4[[#This Row],[Quantity in Stock]]&lt;=InventoryList4[[#This Row],[Restock Level]])*valHighlight,0)</f>
        <v>0</v>
      </c>
      <c r="C39" s="10" t="s">
        <v>28</v>
      </c>
      <c r="D39" s="21" t="s">
        <v>91</v>
      </c>
      <c r="E39" s="10" t="s">
        <v>48</v>
      </c>
      <c r="F39" s="19">
        <v>500</v>
      </c>
      <c r="G39" s="19">
        <v>125</v>
      </c>
      <c r="H39" s="18">
        <f>'2 Anvilsong'!F67</f>
        <v>86</v>
      </c>
    </row>
    <row r="40" spans="2:8" ht="30" customHeight="1" x14ac:dyDescent="0.3">
      <c r="B40" s="12">
        <f>IFERROR((InventoryList4[[#This Row],[Quantity in Stock]]&lt;=InventoryList4[[#This Row],[Restock Level]])*valHighlight,0)</f>
        <v>1</v>
      </c>
      <c r="C40" s="10" t="s">
        <v>28</v>
      </c>
      <c r="D40" s="21" t="s">
        <v>92</v>
      </c>
      <c r="E40" s="10" t="s">
        <v>48</v>
      </c>
      <c r="F40" s="19">
        <v>39</v>
      </c>
      <c r="G40" s="19">
        <v>125</v>
      </c>
      <c r="H40" s="18">
        <f>'2 Anvilsong'!F68</f>
        <v>0</v>
      </c>
    </row>
    <row r="41" spans="2:8" ht="30" customHeight="1" x14ac:dyDescent="0.3">
      <c r="B41" s="12">
        <f>IFERROR((InventoryList4[[#This Row],[Quantity in Stock]]&lt;=InventoryList4[[#This Row],[Restock Level]])*valHighlight,0)</f>
        <v>1</v>
      </c>
      <c r="C41" s="10" t="s">
        <v>30</v>
      </c>
      <c r="D41" s="10" t="s">
        <v>94</v>
      </c>
      <c r="E41" s="10" t="s">
        <v>8</v>
      </c>
      <c r="F41" s="19">
        <v>40</v>
      </c>
      <c r="G41" s="19">
        <v>125</v>
      </c>
      <c r="H41" s="18">
        <f>'2 Anvilsong'!F69</f>
        <v>0</v>
      </c>
    </row>
    <row r="42" spans="2:8" ht="30" customHeight="1" x14ac:dyDescent="0.3">
      <c r="B42" s="12">
        <f>IFERROR((InventoryList4[[#This Row],[Quantity in Stock]]&lt;=InventoryList4[[#This Row],[Restock Level]])*valHighlight,0)</f>
        <v>1</v>
      </c>
      <c r="C42" s="10" t="s">
        <v>30</v>
      </c>
      <c r="D42" s="10" t="s">
        <v>96</v>
      </c>
      <c r="E42" s="10" t="s">
        <v>48</v>
      </c>
      <c r="F42" s="19">
        <v>0</v>
      </c>
      <c r="G42" s="19">
        <v>125</v>
      </c>
      <c r="H42" s="18">
        <f>'2 Anvilsong'!F70</f>
        <v>0</v>
      </c>
    </row>
    <row r="43" spans="2:8" ht="30" customHeight="1" x14ac:dyDescent="0.3">
      <c r="B43" s="12">
        <f>IFERROR((InventoryList4[[#This Row],[Quantity in Stock]]&lt;=InventoryList4[[#This Row],[Restock Level]])*valHighlight,0)</f>
        <v>0</v>
      </c>
      <c r="C43" s="10" t="s">
        <v>30</v>
      </c>
      <c r="D43" s="10" t="s">
        <v>97</v>
      </c>
      <c r="E43" s="10" t="s">
        <v>93</v>
      </c>
      <c r="F43" s="19">
        <v>42</v>
      </c>
      <c r="G43" s="19">
        <v>25</v>
      </c>
      <c r="H43" s="18">
        <f>'2 Anvilsong'!F71</f>
        <v>0</v>
      </c>
    </row>
    <row r="44" spans="2:8" ht="30" customHeight="1" x14ac:dyDescent="0.3">
      <c r="B44" s="12">
        <f>IFERROR((InventoryList4[[#This Row],[Quantity in Stock]]&lt;=InventoryList4[[#This Row],[Restock Level]])*valHighlight,0)</f>
        <v>1</v>
      </c>
      <c r="C44" s="10" t="s">
        <v>33</v>
      </c>
      <c r="D44" s="10" t="s">
        <v>98</v>
      </c>
      <c r="E44" s="10" t="s">
        <v>8</v>
      </c>
      <c r="F44" s="19">
        <v>0</v>
      </c>
      <c r="G44" s="19">
        <v>125</v>
      </c>
      <c r="H44" s="18">
        <f>'2 Anvilsong'!F72</f>
        <v>0</v>
      </c>
    </row>
    <row r="45" spans="2:8" ht="30" customHeight="1" x14ac:dyDescent="0.3">
      <c r="B45" s="12">
        <f>IFERROR((InventoryList4[[#This Row],[Quantity in Stock]]&lt;=InventoryList4[[#This Row],[Restock Level]])*valHighlight,0)</f>
        <v>1</v>
      </c>
      <c r="C45" s="10" t="s">
        <v>33</v>
      </c>
      <c r="D45" s="10" t="s">
        <v>99</v>
      </c>
      <c r="E45" s="10" t="s">
        <v>48</v>
      </c>
      <c r="F45" s="19">
        <v>0</v>
      </c>
      <c r="G45" s="19">
        <v>125</v>
      </c>
      <c r="H45" s="18">
        <f>'2 Anvilsong'!F73</f>
        <v>0</v>
      </c>
    </row>
    <row r="46" spans="2:8" ht="30" customHeight="1" x14ac:dyDescent="0.3">
      <c r="B46" s="12">
        <f>IFERROR((InventoryList4[[#This Row],[Quantity in Stock]]&lt;=InventoryList4[[#This Row],[Restock Level]])*valHighlight,0)</f>
        <v>1</v>
      </c>
      <c r="C46" s="10" t="s">
        <v>33</v>
      </c>
      <c r="D46" s="10" t="s">
        <v>100</v>
      </c>
      <c r="E46" s="10" t="s">
        <v>93</v>
      </c>
      <c r="F46" s="19">
        <v>0</v>
      </c>
      <c r="G46" s="19">
        <v>25</v>
      </c>
      <c r="H46" s="18">
        <f>'2 Anvilsong'!F74</f>
        <v>0</v>
      </c>
    </row>
    <row r="47" spans="2:8" ht="30" customHeight="1" x14ac:dyDescent="0.3">
      <c r="B47" s="12">
        <f>IFERROR((InventoryList4[[#This Row],[Quantity in Stock]]&lt;=InventoryList4[[#This Row],[Restock Level]])*valHighlight,0)</f>
        <v>1</v>
      </c>
      <c r="C47" s="10" t="s">
        <v>36</v>
      </c>
      <c r="D47" s="10" t="s">
        <v>101</v>
      </c>
      <c r="E47" s="10" t="s">
        <v>8</v>
      </c>
      <c r="F47" s="19">
        <v>0</v>
      </c>
      <c r="G47" s="19">
        <v>125</v>
      </c>
      <c r="H47" s="18">
        <f>'2 Anvilsong'!F75</f>
        <v>0</v>
      </c>
    </row>
    <row r="48" spans="2:8" ht="30" customHeight="1" x14ac:dyDescent="0.3">
      <c r="B48" s="12">
        <f>IFERROR((InventoryList4[[#This Row],[Quantity in Stock]]&lt;=InventoryList4[[#This Row],[Restock Level]])*valHighlight,0)</f>
        <v>1</v>
      </c>
      <c r="C48" s="10" t="s">
        <v>36</v>
      </c>
      <c r="D48" s="10" t="s">
        <v>102</v>
      </c>
      <c r="E48" s="10" t="s">
        <v>48</v>
      </c>
      <c r="F48" s="19">
        <v>0</v>
      </c>
      <c r="G48" s="19">
        <v>125</v>
      </c>
      <c r="H48" s="18">
        <f>'2 Anvilsong'!F76</f>
        <v>0</v>
      </c>
    </row>
    <row r="49" spans="2:8" ht="30" customHeight="1" x14ac:dyDescent="0.3">
      <c r="B49" s="12">
        <f>IFERROR((InventoryList4[[#This Row],[Quantity in Stock]]&lt;=InventoryList4[[#This Row],[Restock Level]])*valHighlight,0)</f>
        <v>1</v>
      </c>
      <c r="C49" s="10" t="s">
        <v>36</v>
      </c>
      <c r="D49" s="10" t="s">
        <v>103</v>
      </c>
      <c r="E49" s="10" t="s">
        <v>93</v>
      </c>
      <c r="F49" s="19">
        <v>0</v>
      </c>
      <c r="G49" s="19">
        <v>25</v>
      </c>
      <c r="H49" s="18">
        <f>'2 Anvilsong'!F77</f>
        <v>0</v>
      </c>
    </row>
    <row r="50" spans="2:8" ht="30" customHeight="1" x14ac:dyDescent="0.3">
      <c r="B50" s="12">
        <f>IFERROR((InventoryList4[[#This Row],[Quantity in Stock]]&lt;=InventoryList4[[#This Row],[Restock Level]])*valHighlight,0)</f>
        <v>1</v>
      </c>
      <c r="C50" s="10" t="s">
        <v>39</v>
      </c>
      <c r="D50" s="10" t="s">
        <v>104</v>
      </c>
      <c r="E50" s="10" t="s">
        <v>8</v>
      </c>
      <c r="F50" s="19">
        <v>0</v>
      </c>
      <c r="G50" s="19">
        <v>125</v>
      </c>
      <c r="H50" s="18">
        <f>'2 Anvilsong'!F78</f>
        <v>0</v>
      </c>
    </row>
    <row r="51" spans="2:8" ht="30" customHeight="1" x14ac:dyDescent="0.3">
      <c r="B51" s="12">
        <f>IFERROR((InventoryList4[[#This Row],[Quantity in Stock]]&lt;=InventoryList4[[#This Row],[Restock Level]])*valHighlight,0)</f>
        <v>1</v>
      </c>
      <c r="C51" s="10" t="s">
        <v>42</v>
      </c>
      <c r="D51" s="10" t="s">
        <v>105</v>
      </c>
      <c r="E51" s="10" t="s">
        <v>8</v>
      </c>
      <c r="F51" s="19">
        <v>0</v>
      </c>
      <c r="G51" s="19">
        <v>125</v>
      </c>
      <c r="H51" s="18">
        <f>'2 Anvilsong'!F79</f>
        <v>0</v>
      </c>
    </row>
    <row r="52" spans="2:8" ht="30" customHeight="1" x14ac:dyDescent="0.3">
      <c r="B52" s="12">
        <f>IFERROR((InventoryList4[[#This Row],[Quantity in Stock]]&lt;=InventoryList4[[#This Row],[Restock Level]])*valHighlight,0)</f>
        <v>1</v>
      </c>
      <c r="C52" s="10" t="s">
        <v>45</v>
      </c>
      <c r="D52" s="10" t="s">
        <v>106</v>
      </c>
      <c r="E52" s="10" t="s">
        <v>8</v>
      </c>
      <c r="F52" s="19">
        <v>0</v>
      </c>
      <c r="G52" s="19">
        <v>125</v>
      </c>
      <c r="H52" s="18">
        <f>'2 Anvilsong'!F80</f>
        <v>0</v>
      </c>
    </row>
    <row r="53" spans="2:8" ht="30" customHeight="1" x14ac:dyDescent="0.3">
      <c r="B53" s="12">
        <f>IFERROR((InventoryList4[[#This Row],[Quantity in Stock]]&lt;=InventoryList4[[#This Row],[Restock Level]])*valHighlight,0)</f>
        <v>1</v>
      </c>
      <c r="C53" s="10" t="s">
        <v>50</v>
      </c>
      <c r="D53" s="10" t="s">
        <v>107</v>
      </c>
      <c r="E53" s="10" t="s">
        <v>8</v>
      </c>
      <c r="F53" s="19">
        <v>0</v>
      </c>
      <c r="G53" s="19">
        <v>125</v>
      </c>
      <c r="H53" s="18">
        <f>'2 Anvilsong'!F81</f>
        <v>0</v>
      </c>
    </row>
    <row r="54" spans="2:8" ht="30" customHeight="1" x14ac:dyDescent="0.3">
      <c r="B54" s="12">
        <f>IFERROR((InventoryList4[[#This Row],[Quantity in Stock]]&lt;=InventoryList4[[#This Row],[Restock Level]])*valHighlight,0)</f>
        <v>0</v>
      </c>
      <c r="C54" s="10" t="s">
        <v>95</v>
      </c>
      <c r="D54" s="21" t="s">
        <v>108</v>
      </c>
      <c r="E54" s="22" t="s">
        <v>115</v>
      </c>
      <c r="F54" s="19">
        <v>248</v>
      </c>
      <c r="G54" s="19">
        <v>125</v>
      </c>
      <c r="H54" s="18">
        <f>'2 Anvilsong'!F82</f>
        <v>0</v>
      </c>
    </row>
    <row r="55" spans="2:8" ht="30" customHeight="1" x14ac:dyDescent="0.3">
      <c r="B55" s="12">
        <f>IFERROR((InventoryList4[[#This Row],[Quantity in Stock]]&lt;=InventoryList4[[#This Row],[Restock Level]])*valHighlight,0)</f>
        <v>1</v>
      </c>
      <c r="C55" s="10" t="s">
        <v>95</v>
      </c>
      <c r="D55" s="21" t="s">
        <v>109</v>
      </c>
      <c r="E55" s="22" t="s">
        <v>115</v>
      </c>
      <c r="F55" s="19">
        <v>76</v>
      </c>
      <c r="G55" s="19">
        <v>125</v>
      </c>
      <c r="H55" s="18">
        <f>'2 Anvilsong'!F83</f>
        <v>0</v>
      </c>
    </row>
    <row r="56" spans="2:8" ht="30" customHeight="1" x14ac:dyDescent="0.3">
      <c r="B56" s="12">
        <f>IFERROR((InventoryList4[[#This Row],[Quantity in Stock]]&lt;=InventoryList4[[#This Row],[Restock Level]])*valHighlight,0)</f>
        <v>1</v>
      </c>
      <c r="C56" s="10" t="s">
        <v>95</v>
      </c>
      <c r="D56" s="21" t="s">
        <v>110</v>
      </c>
      <c r="E56" s="22" t="s">
        <v>115</v>
      </c>
      <c r="F56" s="19">
        <v>84</v>
      </c>
      <c r="G56" s="19">
        <v>125</v>
      </c>
      <c r="H56" s="18">
        <f>'2 Anvilsong'!F84</f>
        <v>0</v>
      </c>
    </row>
    <row r="57" spans="2:8" ht="30" customHeight="1" x14ac:dyDescent="0.3">
      <c r="B57" s="12">
        <f>IFERROR((InventoryList4[[#This Row],[Quantity in Stock]]&lt;=InventoryList4[[#This Row],[Restock Level]])*valHighlight,0)</f>
        <v>1</v>
      </c>
      <c r="C57" s="10" t="s">
        <v>95</v>
      </c>
      <c r="D57" s="21" t="s">
        <v>111</v>
      </c>
      <c r="E57" s="22" t="s">
        <v>115</v>
      </c>
      <c r="F57" s="19">
        <v>117</v>
      </c>
      <c r="G57" s="19">
        <v>125</v>
      </c>
      <c r="H57" s="18">
        <f>'2 Anvilsong'!F85</f>
        <v>0</v>
      </c>
    </row>
    <row r="58" spans="2:8" ht="30" customHeight="1" x14ac:dyDescent="0.3">
      <c r="B58" s="12">
        <f>IFERROR((InventoryList4[[#This Row],[Quantity in Stock]]&lt;=InventoryList4[[#This Row],[Restock Level]])*valHighlight,0)</f>
        <v>0</v>
      </c>
      <c r="C58" s="10" t="s">
        <v>95</v>
      </c>
      <c r="D58" s="21" t="s">
        <v>112</v>
      </c>
      <c r="E58" s="22" t="s">
        <v>115</v>
      </c>
      <c r="F58" s="19">
        <v>500</v>
      </c>
      <c r="G58" s="19">
        <v>125</v>
      </c>
      <c r="H58" s="18">
        <f>'2 Anvilsong'!F86</f>
        <v>500</v>
      </c>
    </row>
    <row r="59" spans="2:8" ht="30" customHeight="1" x14ac:dyDescent="0.3">
      <c r="B59" s="12">
        <f>IFERROR((InventoryList4[[#This Row],[Quantity in Stock]]&lt;=InventoryList4[[#This Row],[Restock Level]])*valHighlight,0)</f>
        <v>1</v>
      </c>
      <c r="C59" s="10" t="s">
        <v>95</v>
      </c>
      <c r="D59" s="21" t="s">
        <v>113</v>
      </c>
      <c r="E59" s="22" t="s">
        <v>115</v>
      </c>
      <c r="F59" s="19">
        <v>0</v>
      </c>
      <c r="G59" s="19">
        <v>125</v>
      </c>
      <c r="H59" s="18">
        <f>'2 Anvilsong'!F87</f>
        <v>0</v>
      </c>
    </row>
    <row r="60" spans="2:8" ht="30" customHeight="1" x14ac:dyDescent="0.3">
      <c r="B60" s="12">
        <f>IFERROR((InventoryList4[[#This Row],[Quantity in Stock]]&lt;=InventoryList4[[#This Row],[Restock Level]])*valHighlight,0)</f>
        <v>1</v>
      </c>
      <c r="C60" s="10" t="s">
        <v>95</v>
      </c>
      <c r="D60" s="21" t="s">
        <v>114</v>
      </c>
      <c r="E60" s="22" t="s">
        <v>115</v>
      </c>
      <c r="F60" s="19">
        <v>0</v>
      </c>
      <c r="G60" s="19">
        <v>125</v>
      </c>
      <c r="H60" s="18">
        <f>'2 Anvilsong'!F88</f>
        <v>0</v>
      </c>
    </row>
  </sheetData>
  <sheetProtection algorithmName="SHA-512" hashValue="oWQlazsK1ean91egfBHIptXGRqT7yVAcgsgYLc/LOI7NlT8QbZQvR561SFLCVDvtBKNoA0aEIzvomAdCvxeZOg==" saltValue="glTJScszVGxLOxIa2d6y3w==" spinCount="100000" sheet="1" objects="1" scenarios="1"/>
  <mergeCells count="2">
    <mergeCell ref="C1:E1"/>
    <mergeCell ref="F1:G1"/>
  </mergeCells>
  <conditionalFormatting sqref="H4:H60">
    <cfRule type="cellIs" dxfId="93" priority="1" operator="lessThan">
      <formula>$G$4</formula>
    </cfRule>
    <cfRule type="cellIs" dxfId="92" priority="25" operator="lessThan">
      <formula>$G$4</formula>
    </cfRule>
  </conditionalFormatting>
  <conditionalFormatting sqref="C4:H60">
    <cfRule type="expression" dxfId="91" priority="26">
      <formula>$B4=1</formula>
    </cfRule>
    <cfRule type="expression" dxfId="90" priority="27">
      <formula>#REF!="yes"</formula>
    </cfRule>
  </conditionalFormatting>
  <conditionalFormatting sqref="H5">
    <cfRule type="cellIs" dxfId="89" priority="24" operator="lessThan">
      <formula>$G$5</formula>
    </cfRule>
  </conditionalFormatting>
  <conditionalFormatting sqref="H6">
    <cfRule type="cellIs" dxfId="88" priority="23" operator="lessThan">
      <formula>$G$6</formula>
    </cfRule>
  </conditionalFormatting>
  <conditionalFormatting sqref="H7">
    <cfRule type="cellIs" dxfId="87" priority="22" operator="lessThan">
      <formula>$G$7</formula>
    </cfRule>
  </conditionalFormatting>
  <conditionalFormatting sqref="H8">
    <cfRule type="cellIs" dxfId="86" priority="21" operator="lessThan">
      <formula>$G$8</formula>
    </cfRule>
  </conditionalFormatting>
  <conditionalFormatting sqref="H9">
    <cfRule type="cellIs" dxfId="85" priority="19" operator="lessThan">
      <formula>$G$9</formula>
    </cfRule>
    <cfRule type="cellIs" dxfId="84" priority="20" operator="lessThan">
      <formula>$G$9</formula>
    </cfRule>
  </conditionalFormatting>
  <conditionalFormatting sqref="H10">
    <cfRule type="cellIs" dxfId="83" priority="18" operator="lessThan">
      <formula>$G$10</formula>
    </cfRule>
  </conditionalFormatting>
  <conditionalFormatting sqref="H11">
    <cfRule type="cellIs" dxfId="82" priority="17" operator="lessThan">
      <formula>$G$11</formula>
    </cfRule>
  </conditionalFormatting>
  <conditionalFormatting sqref="H12">
    <cfRule type="cellIs" dxfId="81" priority="16" operator="lessThan">
      <formula>$G$12</formula>
    </cfRule>
  </conditionalFormatting>
  <conditionalFormatting sqref="H13">
    <cfRule type="cellIs" dxfId="80" priority="15" operator="lessThan">
      <formula>$G$13</formula>
    </cfRule>
  </conditionalFormatting>
  <conditionalFormatting sqref="H14">
    <cfRule type="cellIs" dxfId="79" priority="14" operator="lessThan">
      <formula>$G$14</formula>
    </cfRule>
  </conditionalFormatting>
  <conditionalFormatting sqref="H15">
    <cfRule type="cellIs" dxfId="78" priority="13" operator="lessThan">
      <formula>$G$15</formula>
    </cfRule>
  </conditionalFormatting>
  <conditionalFormatting sqref="H16">
    <cfRule type="cellIs" dxfId="77" priority="12" operator="lessThan">
      <formula>$G$16</formula>
    </cfRule>
  </conditionalFormatting>
  <conditionalFormatting sqref="H17">
    <cfRule type="cellIs" dxfId="76" priority="11" operator="lessThan">
      <formula>$G$17</formula>
    </cfRule>
  </conditionalFormatting>
  <conditionalFormatting sqref="H18">
    <cfRule type="cellIs" dxfId="75" priority="10" operator="lessThan">
      <formula>$G$18</formula>
    </cfRule>
  </conditionalFormatting>
  <conditionalFormatting sqref="H19">
    <cfRule type="cellIs" dxfId="74" priority="9" operator="lessThan">
      <formula>$G$19</formula>
    </cfRule>
  </conditionalFormatting>
  <conditionalFormatting sqref="H20">
    <cfRule type="cellIs" dxfId="73" priority="8" operator="lessThan">
      <formula>$G$20</formula>
    </cfRule>
  </conditionalFormatting>
  <conditionalFormatting sqref="H21">
    <cfRule type="cellIs" dxfId="72" priority="7" operator="lessThan">
      <formula>$G$21</formula>
    </cfRule>
  </conditionalFormatting>
  <conditionalFormatting sqref="H22">
    <cfRule type="cellIs" dxfId="71" priority="6" operator="lessThan">
      <formula>$G$22</formula>
    </cfRule>
  </conditionalFormatting>
  <conditionalFormatting sqref="H23">
    <cfRule type="cellIs" dxfId="70" priority="5" operator="lessThan">
      <formula>$G$23</formula>
    </cfRule>
  </conditionalFormatting>
  <conditionalFormatting sqref="H24">
    <cfRule type="cellIs" dxfId="69" priority="4" operator="lessThan">
      <formula>$G$24</formula>
    </cfRule>
  </conditionalFormatting>
  <conditionalFormatting sqref="H25:H59">
    <cfRule type="cellIs" dxfId="68" priority="3" operator="lessThan">
      <formula>$G$25</formula>
    </cfRule>
  </conditionalFormatting>
  <conditionalFormatting sqref="H60">
    <cfRule type="cellIs" dxfId="67" priority="2" operator="lessThan">
      <formula>$G$60</formula>
    </cfRule>
  </conditionalFormatting>
  <dataValidations disablePrompts="1" count="10">
    <dataValidation allowBlank="1" showInputMessage="1" showErrorMessage="1" prompt="Enter the number of days it takes to reorder each item in this column" sqref="H3" xr:uid="{B12A8CFE-4390-47B1-A337-A70D808B066E}"/>
    <dataValidation allowBlank="1" showInputMessage="1" showErrorMessage="1" prompt="Enter the reorder level for each item in this column" sqref="G3" xr:uid="{99DB3615-F4AE-4EC9-838F-ABD0FB815B10}"/>
    <dataValidation allowBlank="1" showInputMessage="1" showErrorMessage="1" prompt="Enter the quantity in stock for each item in this column" sqref="F3" xr:uid="{29584967-01BE-4B74-A5C3-04A978E10CF4}"/>
    <dataValidation allowBlank="1" showInputMessage="1" showErrorMessage="1" prompt="Enter a description of the item in this column" sqref="E3" xr:uid="{B9E81964-B79A-4E1A-BD3F-0292406CDDAA}"/>
    <dataValidation allowBlank="1" showInputMessage="1" showErrorMessage="1" prompt="Enter the name of the item in this column" sqref="D3" xr:uid="{87A4723F-CCFB-4FF0-BA3F-27D8CD34B177}"/>
    <dataValidation allowBlank="1" showInputMessage="1" showErrorMessage="1" prompt="Enter the item inventory ID in this column" sqref="C3" xr:uid="{4C40EB7A-ECF3-4209-9560-D6C47CB999B4}"/>
    <dataValidation allowBlank="1" showInputMessage="1" showErrorMessage="1" prompt="A flag icon in this column indicates items in the inventory list that are ready to be reordered. Flag icons only appear when a Yes is selected in H1 and the item meets the reorder criteria" sqref="B3" xr:uid="{95945D3B-2272-45E0-8680-354AF23EFD86}"/>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F1:G1" xr:uid="{B787695E-7250-47E7-BC17-7558BEA4AF71}"/>
    <dataValidation allowBlank="1" showInputMessage="1" prompt="This worksheet tracks inventory for items listed in the inventory list table and contains the ability to highlight and flag those items that are ready to be reordered. Discontinued items have strikethrough formatting and a Yes in the Discontinued column" sqref="A1" xr:uid="{5331298C-3F00-4B0A-895A-F44B42168731}"/>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H1" xr:uid="{A9FB0BC8-D567-41D8-973D-473270621187}">
      <formula1>"Yes, No"</formula1>
    </dataValidation>
  </dataValidations>
  <printOptions horizontalCentered="1"/>
  <pageMargins left="0.25" right="0.25" top="0.75" bottom="0.75" header="0.05" footer="0.3"/>
  <pageSetup scale="56"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iconSet" priority="28" id="{284C3D48-2E14-4A69-9292-95973E285B20}">
            <x14:iconSet custom="1">
              <x14:cfvo type="percent">
                <xm:f>0</xm:f>
              </x14:cfvo>
              <x14:cfvo type="num">
                <xm:f>0</xm:f>
              </x14:cfvo>
              <x14:cfvo type="num">
                <xm:f>1</xm:f>
              </x14:cfvo>
              <x14:cfIcon iconSet="NoIcons" iconId="0"/>
              <x14:cfIcon iconSet="NoIcons" iconId="0"/>
              <x14:cfIcon iconSet="3Flags" iconId="0"/>
            </x14:iconSet>
          </x14:cfRule>
          <xm:sqref>B4:B60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0"/>
  <sheetViews>
    <sheetView showGridLines="0" zoomScale="60" zoomScaleNormal="60" workbookViewId="0">
      <selection activeCell="F4" sqref="F4:F30"/>
    </sheetView>
  </sheetViews>
  <sheetFormatPr defaultRowHeight="30" customHeight="1" x14ac:dyDescent="0.3"/>
  <cols>
    <col min="1" max="1" width="3.6640625" customWidth="1"/>
    <col min="2" max="2" width="3" style="7" customWidth="1"/>
    <col min="3" max="3" width="17.88671875" customWidth="1"/>
    <col min="4" max="4" width="37.21875" customWidth="1"/>
    <col min="5" max="5" width="20.33203125" style="1" customWidth="1"/>
    <col min="6" max="6" width="15.88671875" style="1" customWidth="1"/>
    <col min="7" max="7" width="16.88671875" style="1" customWidth="1"/>
    <col min="8" max="8" width="16.21875" style="1" customWidth="1"/>
    <col min="9" max="9" width="16.6640625" customWidth="1"/>
    <col min="10" max="10" width="19.6640625" customWidth="1"/>
    <col min="11" max="11" width="1.6640625" customWidth="1"/>
  </cols>
  <sheetData>
    <row r="1" spans="1:10" ht="49.5" customHeight="1" x14ac:dyDescent="0.3">
      <c r="A1" s="9"/>
      <c r="B1" s="6"/>
      <c r="C1" s="14" t="s">
        <v>14</v>
      </c>
      <c r="D1" s="14"/>
      <c r="E1" s="14"/>
      <c r="F1" s="15" t="s">
        <v>10</v>
      </c>
      <c r="G1" s="15"/>
      <c r="H1" s="11" t="s">
        <v>3</v>
      </c>
      <c r="I1" s="8"/>
      <c r="J1" s="5"/>
    </row>
    <row r="2" spans="1:10" ht="55.8" customHeight="1" x14ac:dyDescent="0.3">
      <c r="C2" s="16" t="s">
        <v>15</v>
      </c>
    </row>
    <row r="3" spans="1:10" ht="42.75" customHeight="1" x14ac:dyDescent="0.3">
      <c r="B3" s="4" t="s">
        <v>2</v>
      </c>
      <c r="C3" s="2" t="s">
        <v>4</v>
      </c>
      <c r="D3" s="2" t="s">
        <v>5</v>
      </c>
      <c r="E3" s="2" t="s">
        <v>6</v>
      </c>
      <c r="F3" s="2" t="s">
        <v>0</v>
      </c>
      <c r="G3" s="2" t="s">
        <v>9</v>
      </c>
      <c r="H3" s="2" t="s">
        <v>11</v>
      </c>
    </row>
    <row r="4" spans="1:10" ht="30" customHeight="1" x14ac:dyDescent="0.3">
      <c r="B4" s="4">
        <f>IFERROR((InventoryList[[#This Row],[Quantity in Stock]]&lt;=InventoryList[[#This Row],[Restock Level]])*valHighlight,0)</f>
        <v>0</v>
      </c>
      <c r="C4" s="3" t="s">
        <v>12</v>
      </c>
      <c r="D4" s="3" t="s">
        <v>7</v>
      </c>
      <c r="E4" s="3" t="s">
        <v>8</v>
      </c>
      <c r="F4" s="18">
        <v>258</v>
      </c>
      <c r="G4" s="18">
        <v>125</v>
      </c>
      <c r="H4" s="18">
        <f>InventoryList3[[#This Row],[Quantity Available]]</f>
        <v>0</v>
      </c>
    </row>
    <row r="5" spans="1:10" ht="30" customHeight="1" x14ac:dyDescent="0.3">
      <c r="B5" s="4">
        <f>IFERROR((InventoryList[[#This Row],[Quantity in Stock]]&lt;=InventoryList[[#This Row],[Restock Level]])*valHighlight,0)</f>
        <v>0</v>
      </c>
      <c r="C5" s="3" t="s">
        <v>13</v>
      </c>
      <c r="D5" s="3" t="s">
        <v>16</v>
      </c>
      <c r="E5" s="3" t="s">
        <v>8</v>
      </c>
      <c r="F5" s="18">
        <v>468</v>
      </c>
      <c r="G5" s="18">
        <v>125</v>
      </c>
      <c r="H5" s="18">
        <f>InventoryList3[[#This Row],[Quantity Available]]</f>
        <v>500</v>
      </c>
    </row>
    <row r="6" spans="1:10" ht="30" customHeight="1" x14ac:dyDescent="0.3">
      <c r="B6" s="4">
        <f>IFERROR((InventoryList[[#This Row],[Quantity in Stock]]&lt;=InventoryList[[#This Row],[Restock Level]])*valHighlight,0)</f>
        <v>0</v>
      </c>
      <c r="C6" s="3" t="s">
        <v>13</v>
      </c>
      <c r="D6" s="3" t="s">
        <v>17</v>
      </c>
      <c r="E6" s="3" t="s">
        <v>8</v>
      </c>
      <c r="F6" s="18">
        <v>159</v>
      </c>
      <c r="G6" s="18">
        <v>125</v>
      </c>
      <c r="H6" s="18">
        <f>InventoryList3[[#This Row],[Quantity Available]]</f>
        <v>0</v>
      </c>
    </row>
    <row r="7" spans="1:10" ht="30" customHeight="1" x14ac:dyDescent="0.3">
      <c r="B7" s="4">
        <f>IFERROR((InventoryList[[#This Row],[Quantity in Stock]]&lt;=InventoryList[[#This Row],[Restock Level]])*valHighlight,0)</f>
        <v>0</v>
      </c>
      <c r="C7" s="3" t="s">
        <v>18</v>
      </c>
      <c r="D7" s="3" t="s">
        <v>19</v>
      </c>
      <c r="E7" s="3" t="s">
        <v>8</v>
      </c>
      <c r="F7" s="18">
        <v>500</v>
      </c>
      <c r="G7" s="18">
        <v>125</v>
      </c>
      <c r="H7" s="18">
        <f>InventoryList3[[#This Row],[Quantity Available]]</f>
        <v>600</v>
      </c>
    </row>
    <row r="8" spans="1:10" ht="30" customHeight="1" x14ac:dyDescent="0.3">
      <c r="B8" s="4">
        <f>IFERROR((InventoryList[[#This Row],[Quantity in Stock]]&lt;=InventoryList[[#This Row],[Restock Level]])*valHighlight,0)</f>
        <v>0</v>
      </c>
      <c r="C8" s="3" t="s">
        <v>18</v>
      </c>
      <c r="D8" s="3" t="s">
        <v>21</v>
      </c>
      <c r="E8" s="3" t="s">
        <v>8</v>
      </c>
      <c r="F8" s="18">
        <v>500</v>
      </c>
      <c r="G8" s="18">
        <v>125</v>
      </c>
      <c r="H8" s="18">
        <f>InventoryList3[[#This Row],[Quantity Available]]</f>
        <v>124</v>
      </c>
    </row>
    <row r="9" spans="1:10" ht="30" customHeight="1" x14ac:dyDescent="0.3">
      <c r="B9" s="4">
        <f>IFERROR((InventoryList[[#This Row],[Quantity in Stock]]&lt;=InventoryList[[#This Row],[Restock Level]])*valHighlight,0)</f>
        <v>1</v>
      </c>
      <c r="C9" s="10" t="s">
        <v>20</v>
      </c>
      <c r="D9" s="3" t="s">
        <v>22</v>
      </c>
      <c r="E9" s="3" t="s">
        <v>8</v>
      </c>
      <c r="F9" s="18">
        <v>71</v>
      </c>
      <c r="G9" s="18">
        <v>125</v>
      </c>
      <c r="H9" s="18">
        <f>InventoryList3[[#This Row],[Quantity Available]]</f>
        <v>0</v>
      </c>
    </row>
    <row r="10" spans="1:10" ht="30" customHeight="1" x14ac:dyDescent="0.3">
      <c r="B10" s="4">
        <f>IFERROR((InventoryList[[#This Row],[Quantity in Stock]]&lt;=InventoryList[[#This Row],[Restock Level]])*valHighlight,0)</f>
        <v>0</v>
      </c>
      <c r="C10" s="10" t="s">
        <v>20</v>
      </c>
      <c r="D10" s="3" t="s">
        <v>23</v>
      </c>
      <c r="E10" s="3" t="s">
        <v>8</v>
      </c>
      <c r="F10" s="18">
        <v>292</v>
      </c>
      <c r="G10" s="18">
        <v>125</v>
      </c>
      <c r="H10" s="18">
        <f>InventoryList3[[#This Row],[Quantity Available]]</f>
        <v>0</v>
      </c>
    </row>
    <row r="11" spans="1:10" ht="30" customHeight="1" x14ac:dyDescent="0.3">
      <c r="B11" s="4">
        <f>IFERROR((InventoryList[[#This Row],[Quantity in Stock]]&lt;=InventoryList[[#This Row],[Restock Level]])*valHighlight,0)</f>
        <v>1</v>
      </c>
      <c r="C11" s="10" t="s">
        <v>24</v>
      </c>
      <c r="D11" s="3" t="s">
        <v>25</v>
      </c>
      <c r="E11" s="3" t="s">
        <v>8</v>
      </c>
      <c r="F11" s="18">
        <v>27</v>
      </c>
      <c r="G11" s="18">
        <v>125</v>
      </c>
      <c r="H11" s="18">
        <f>InventoryList3[[#This Row],[Quantity Available]]</f>
        <v>0</v>
      </c>
    </row>
    <row r="12" spans="1:10" ht="30" customHeight="1" x14ac:dyDescent="0.3">
      <c r="B12" s="4">
        <f>IFERROR((InventoryList[[#This Row],[Quantity in Stock]]&lt;=InventoryList[[#This Row],[Restock Level]])*valHighlight,0)</f>
        <v>1</v>
      </c>
      <c r="C12" s="10" t="s">
        <v>24</v>
      </c>
      <c r="D12" s="3" t="s">
        <v>26</v>
      </c>
      <c r="E12" s="3" t="s">
        <v>8</v>
      </c>
      <c r="F12" s="18">
        <v>111</v>
      </c>
      <c r="G12" s="18">
        <v>125</v>
      </c>
      <c r="H12" s="18">
        <f>InventoryList3[[#This Row],[Quantity Available]]</f>
        <v>0</v>
      </c>
    </row>
    <row r="13" spans="1:10" ht="30" customHeight="1" x14ac:dyDescent="0.3">
      <c r="B13" s="4">
        <f>IFERROR((InventoryList[[#This Row],[Quantity in Stock]]&lt;=InventoryList[[#This Row],[Restock Level]])*valHighlight,0)</f>
        <v>1</v>
      </c>
      <c r="C13" s="10" t="s">
        <v>24</v>
      </c>
      <c r="D13" s="3" t="s">
        <v>27</v>
      </c>
      <c r="E13" s="3" t="s">
        <v>48</v>
      </c>
      <c r="F13" s="18">
        <v>3</v>
      </c>
      <c r="G13" s="18">
        <v>125</v>
      </c>
      <c r="H13" s="18">
        <f>InventoryList3[[#This Row],[Quantity Available]]</f>
        <v>0</v>
      </c>
    </row>
    <row r="14" spans="1:10" ht="30" customHeight="1" x14ac:dyDescent="0.3">
      <c r="B14" s="12">
        <f>IFERROR((InventoryList[[#This Row],[Quantity in Stock]]&lt;=InventoryList[[#This Row],[Restock Level]])*valHighlight,0)</f>
        <v>0</v>
      </c>
      <c r="C14" s="10" t="s">
        <v>28</v>
      </c>
      <c r="D14" s="10" t="s">
        <v>29</v>
      </c>
      <c r="E14" s="10" t="s">
        <v>8</v>
      </c>
      <c r="F14" s="19">
        <v>744</v>
      </c>
      <c r="G14" s="19">
        <v>125</v>
      </c>
      <c r="H14" s="18">
        <f>InventoryList3[[#This Row],[Quantity Available]]</f>
        <v>500</v>
      </c>
    </row>
    <row r="15" spans="1:10" ht="30" customHeight="1" x14ac:dyDescent="0.3">
      <c r="B15" s="12">
        <f>IFERROR((InventoryList[[#This Row],[Quantity in Stock]]&lt;=InventoryList[[#This Row],[Restock Level]])*valHighlight,0)</f>
        <v>0</v>
      </c>
      <c r="C15" s="10" t="s">
        <v>30</v>
      </c>
      <c r="D15" s="10" t="s">
        <v>31</v>
      </c>
      <c r="E15" s="10" t="s">
        <v>8</v>
      </c>
      <c r="F15" s="19">
        <v>984</v>
      </c>
      <c r="G15" s="19">
        <v>125</v>
      </c>
      <c r="H15" s="18">
        <f>InventoryList3[[#This Row],[Quantity Available]]</f>
        <v>0</v>
      </c>
    </row>
    <row r="16" spans="1:10" ht="30" customHeight="1" x14ac:dyDescent="0.3">
      <c r="B16" s="12">
        <f>IFERROR((InventoryList[[#This Row],[Quantity in Stock]]&lt;=InventoryList[[#This Row],[Restock Level]])*valHighlight,0)</f>
        <v>1</v>
      </c>
      <c r="C16" s="10" t="s">
        <v>30</v>
      </c>
      <c r="D16" s="10" t="s">
        <v>32</v>
      </c>
      <c r="E16" s="10" t="s">
        <v>48</v>
      </c>
      <c r="F16" s="19">
        <v>46</v>
      </c>
      <c r="G16" s="19">
        <v>125</v>
      </c>
      <c r="H16" s="18">
        <f>InventoryList3[[#This Row],[Quantity Available]]</f>
        <v>0</v>
      </c>
    </row>
    <row r="17" spans="2:8" ht="30" customHeight="1" x14ac:dyDescent="0.3">
      <c r="B17" s="12">
        <f>IFERROR((InventoryList[[#This Row],[Quantity in Stock]]&lt;=InventoryList[[#This Row],[Restock Level]])*valHighlight,0)</f>
        <v>1</v>
      </c>
      <c r="C17" s="10" t="s">
        <v>33</v>
      </c>
      <c r="D17" s="10" t="s">
        <v>34</v>
      </c>
      <c r="E17" s="10" t="s">
        <v>8</v>
      </c>
      <c r="F17" s="19">
        <v>0</v>
      </c>
      <c r="G17" s="19">
        <v>125</v>
      </c>
      <c r="H17" s="18">
        <f>InventoryList3[[#This Row],[Quantity Available]]</f>
        <v>0</v>
      </c>
    </row>
    <row r="18" spans="2:8" ht="30" customHeight="1" x14ac:dyDescent="0.3">
      <c r="B18" s="12">
        <f>IFERROR((InventoryList[[#This Row],[Quantity in Stock]]&lt;=InventoryList[[#This Row],[Restock Level]])*valHighlight,0)</f>
        <v>1</v>
      </c>
      <c r="C18" s="10" t="s">
        <v>33</v>
      </c>
      <c r="D18" s="10" t="s">
        <v>35</v>
      </c>
      <c r="E18" s="10" t="s">
        <v>48</v>
      </c>
      <c r="F18" s="19">
        <v>98</v>
      </c>
      <c r="G18" s="19">
        <v>125</v>
      </c>
      <c r="H18" s="18">
        <f>InventoryList3[[#This Row],[Quantity Available]]</f>
        <v>0</v>
      </c>
    </row>
    <row r="19" spans="2:8" ht="30" customHeight="1" x14ac:dyDescent="0.3">
      <c r="B19" s="12">
        <f>IFERROR((InventoryList[[#This Row],[Quantity in Stock]]&lt;=InventoryList[[#This Row],[Restock Level]])*valHighlight,0)</f>
        <v>0</v>
      </c>
      <c r="C19" s="10" t="s">
        <v>36</v>
      </c>
      <c r="D19" s="10" t="s">
        <v>37</v>
      </c>
      <c r="E19" s="10" t="s">
        <v>8</v>
      </c>
      <c r="F19" s="19">
        <v>358</v>
      </c>
      <c r="G19" s="19">
        <v>125</v>
      </c>
      <c r="H19" s="18">
        <f>InventoryList3[[#This Row],[Quantity Available]]</f>
        <v>0</v>
      </c>
    </row>
    <row r="20" spans="2:8" ht="30" customHeight="1" x14ac:dyDescent="0.3">
      <c r="B20" s="12">
        <f>IFERROR((InventoryList[[#This Row],[Quantity in Stock]]&lt;=InventoryList[[#This Row],[Restock Level]])*valHighlight,0)</f>
        <v>1</v>
      </c>
      <c r="C20" s="10" t="s">
        <v>36</v>
      </c>
      <c r="D20" s="10" t="s">
        <v>38</v>
      </c>
      <c r="E20" s="10" t="s">
        <v>48</v>
      </c>
      <c r="F20" s="19">
        <v>110</v>
      </c>
      <c r="G20" s="19">
        <v>125</v>
      </c>
      <c r="H20" s="18">
        <f>InventoryList3[[#This Row],[Quantity Available]]</f>
        <v>0</v>
      </c>
    </row>
    <row r="21" spans="2:8" ht="30" customHeight="1" x14ac:dyDescent="0.3">
      <c r="B21" s="12">
        <f>IFERROR((InventoryList[[#This Row],[Quantity in Stock]]&lt;=InventoryList[[#This Row],[Restock Level]])*valHighlight,0)</f>
        <v>0</v>
      </c>
      <c r="C21" s="10" t="s">
        <v>39</v>
      </c>
      <c r="D21" s="10" t="s">
        <v>40</v>
      </c>
      <c r="E21" s="10" t="s">
        <v>8</v>
      </c>
      <c r="F21" s="19">
        <v>500</v>
      </c>
      <c r="G21" s="19">
        <v>125</v>
      </c>
      <c r="H21" s="18">
        <f>InventoryList3[[#This Row],[Quantity Available]]</f>
        <v>0</v>
      </c>
    </row>
    <row r="22" spans="2:8" ht="30" customHeight="1" x14ac:dyDescent="0.3">
      <c r="B22" s="12">
        <f>IFERROR((InventoryList[[#This Row],[Quantity in Stock]]&lt;=InventoryList[[#This Row],[Restock Level]])*valHighlight,0)</f>
        <v>1</v>
      </c>
      <c r="C22" s="10" t="s">
        <v>39</v>
      </c>
      <c r="D22" s="10" t="s">
        <v>41</v>
      </c>
      <c r="E22" s="10" t="s">
        <v>48</v>
      </c>
      <c r="F22" s="19">
        <v>0</v>
      </c>
      <c r="G22" s="19">
        <v>125</v>
      </c>
      <c r="H22" s="18">
        <f>InventoryList3[[#This Row],[Quantity Available]]</f>
        <v>0</v>
      </c>
    </row>
    <row r="23" spans="2:8" ht="30" customHeight="1" x14ac:dyDescent="0.3">
      <c r="B23" s="12">
        <f>IFERROR((InventoryList[[#This Row],[Quantity in Stock]]&lt;=InventoryList[[#This Row],[Restock Level]])*valHighlight,0)</f>
        <v>0</v>
      </c>
      <c r="C23" s="10" t="s">
        <v>42</v>
      </c>
      <c r="D23" s="10" t="s">
        <v>43</v>
      </c>
      <c r="E23" s="10" t="s">
        <v>8</v>
      </c>
      <c r="F23" s="19">
        <v>400</v>
      </c>
      <c r="G23" s="19">
        <v>125</v>
      </c>
      <c r="H23" s="18">
        <f>InventoryList3[[#This Row],[Quantity Available]]</f>
        <v>0</v>
      </c>
    </row>
    <row r="24" spans="2:8" ht="30" customHeight="1" x14ac:dyDescent="0.3">
      <c r="B24" s="12">
        <f>IFERROR((InventoryList[[#This Row],[Quantity in Stock]]&lt;=InventoryList[[#This Row],[Restock Level]])*valHighlight,0)</f>
        <v>0</v>
      </c>
      <c r="C24" s="10" t="s">
        <v>42</v>
      </c>
      <c r="D24" s="10" t="s">
        <v>44</v>
      </c>
      <c r="E24" s="10" t="s">
        <v>48</v>
      </c>
      <c r="F24" s="19">
        <v>231</v>
      </c>
      <c r="G24" s="19">
        <v>125</v>
      </c>
      <c r="H24" s="18">
        <f>InventoryList3[[#This Row],[Quantity Available]]</f>
        <v>0</v>
      </c>
    </row>
    <row r="25" spans="2:8" ht="30" customHeight="1" x14ac:dyDescent="0.3">
      <c r="B25" s="12">
        <f>IFERROR((InventoryList[[#This Row],[Quantity in Stock]]&lt;=InventoryList[[#This Row],[Restock Level]])*valHighlight,0)</f>
        <v>1</v>
      </c>
      <c r="C25" s="10" t="s">
        <v>45</v>
      </c>
      <c r="D25" s="10" t="s">
        <v>46</v>
      </c>
      <c r="E25" s="10" t="s">
        <v>8</v>
      </c>
      <c r="F25" s="19">
        <v>0</v>
      </c>
      <c r="G25" s="19">
        <v>125</v>
      </c>
      <c r="H25" s="18">
        <f>InventoryList3[[#This Row],[Quantity Available]]</f>
        <v>0</v>
      </c>
    </row>
    <row r="26" spans="2:8" ht="30" customHeight="1" x14ac:dyDescent="0.3">
      <c r="B26" s="12">
        <f>IFERROR((InventoryList[[#This Row],[Quantity in Stock]]&lt;=InventoryList[[#This Row],[Restock Level]])*valHighlight,0)</f>
        <v>1</v>
      </c>
      <c r="C26" s="10" t="s">
        <v>45</v>
      </c>
      <c r="D26" s="10" t="s">
        <v>47</v>
      </c>
      <c r="E26" s="10" t="s">
        <v>48</v>
      </c>
      <c r="F26" s="19">
        <v>0</v>
      </c>
      <c r="G26" s="19">
        <v>125</v>
      </c>
      <c r="H26" s="19">
        <f>InventoryList3[[#This Row],[Quantity Available]]</f>
        <v>0</v>
      </c>
    </row>
    <row r="27" spans="2:8" ht="30" customHeight="1" x14ac:dyDescent="0.3">
      <c r="B27" s="12">
        <f>IFERROR((InventoryList[[#This Row],[Quantity in Stock]]&lt;=InventoryList[[#This Row],[Restock Level]])*valHighlight,0)</f>
        <v>1</v>
      </c>
      <c r="C27" s="10" t="s">
        <v>50</v>
      </c>
      <c r="D27" s="10" t="s">
        <v>51</v>
      </c>
      <c r="E27" s="10" t="s">
        <v>8</v>
      </c>
      <c r="F27" s="19">
        <v>0</v>
      </c>
      <c r="G27" s="19">
        <v>125</v>
      </c>
      <c r="H27" s="19">
        <f>InventoryList3[[#This Row],[Quantity Available]]</f>
        <v>0</v>
      </c>
    </row>
    <row r="28" spans="2:8" ht="30" customHeight="1" x14ac:dyDescent="0.3">
      <c r="B28" s="12">
        <f>IFERROR((InventoryList[[#This Row],[Quantity in Stock]]&lt;=InventoryList[[#This Row],[Restock Level]])*valHighlight,0)</f>
        <v>1</v>
      </c>
      <c r="C28" s="10" t="s">
        <v>50</v>
      </c>
      <c r="D28" s="10" t="s">
        <v>52</v>
      </c>
      <c r="E28" s="10" t="s">
        <v>48</v>
      </c>
      <c r="F28" s="19">
        <v>0</v>
      </c>
      <c r="G28" s="19">
        <v>125</v>
      </c>
      <c r="H28" s="19">
        <f>InventoryList3[[#This Row],[Quantity Available]]</f>
        <v>0</v>
      </c>
    </row>
    <row r="29" spans="2:8" ht="30" customHeight="1" x14ac:dyDescent="0.3">
      <c r="B29" s="12">
        <f>IFERROR((InventoryList[[#This Row],[Quantity in Stock]]&lt;=InventoryList[[#This Row],[Restock Level]])*valHighlight,0)</f>
        <v>1</v>
      </c>
      <c r="C29" s="10" t="s">
        <v>50</v>
      </c>
      <c r="D29" s="10" t="s">
        <v>53</v>
      </c>
      <c r="E29" s="10" t="s">
        <v>8</v>
      </c>
      <c r="F29" s="19">
        <v>0</v>
      </c>
      <c r="G29" s="19">
        <v>125</v>
      </c>
      <c r="H29" s="19">
        <f>InventoryList3[[#This Row],[Quantity Available]]</f>
        <v>0</v>
      </c>
    </row>
    <row r="30" spans="2:8" ht="30" customHeight="1" x14ac:dyDescent="0.3">
      <c r="B30" s="12">
        <f>IFERROR((InventoryList[[#This Row],[Quantity in Stock]]&lt;=InventoryList[[#This Row],[Restock Level]])*valHighlight,0)</f>
        <v>1</v>
      </c>
      <c r="C30" s="10" t="s">
        <v>50</v>
      </c>
      <c r="D30" s="10" t="s">
        <v>54</v>
      </c>
      <c r="E30" s="10" t="s">
        <v>48</v>
      </c>
      <c r="F30" s="19">
        <v>0</v>
      </c>
      <c r="G30" s="19">
        <v>125</v>
      </c>
      <c r="H30" s="18">
        <f>InventoryList3[[#This Row],[Quantity Available]]</f>
        <v>0</v>
      </c>
    </row>
  </sheetData>
  <sheetProtection algorithmName="SHA-512" hashValue="GRWr3urnaXtgtx8SQpW+qmVPK9Jsnw34ey7fLMty5lDGYrhdX0WgysoSKKgK53XtAwfxjEnYCaPZcAG/dl7LWA==" saltValue="ZbfXVHbs4FLPxBdipHooXg==" spinCount="100000" sheet="1" objects="1" scenarios="1"/>
  <mergeCells count="2">
    <mergeCell ref="C1:E1"/>
    <mergeCell ref="F1:G1"/>
  </mergeCells>
  <conditionalFormatting sqref="H4:H30">
    <cfRule type="cellIs" dxfId="66" priority="1" operator="lessThan">
      <formula>$G$4</formula>
    </cfRule>
    <cfRule type="cellIs" dxfId="65" priority="27" operator="lessThan">
      <formula>$G$4</formula>
    </cfRule>
  </conditionalFormatting>
  <conditionalFormatting sqref="C4:H30">
    <cfRule type="expression" dxfId="64" priority="88">
      <formula>$B4=1</formula>
    </cfRule>
    <cfRule type="expression" dxfId="63" priority="89">
      <formula>#REF!="yes"</formula>
    </cfRule>
  </conditionalFormatting>
  <conditionalFormatting sqref="H5">
    <cfRule type="cellIs" dxfId="62" priority="26" operator="lessThan">
      <formula>$G$5</formula>
    </cfRule>
  </conditionalFormatting>
  <conditionalFormatting sqref="H6">
    <cfRule type="cellIs" dxfId="61" priority="25" operator="lessThan">
      <formula>$G$6</formula>
    </cfRule>
  </conditionalFormatting>
  <conditionalFormatting sqref="H7">
    <cfRule type="cellIs" dxfId="60" priority="24" operator="lessThan">
      <formula>$G$7</formula>
    </cfRule>
  </conditionalFormatting>
  <conditionalFormatting sqref="H8">
    <cfRule type="cellIs" dxfId="59" priority="23" operator="lessThan">
      <formula>$G$8</formula>
    </cfRule>
  </conditionalFormatting>
  <conditionalFormatting sqref="H9">
    <cfRule type="cellIs" dxfId="58" priority="21" operator="lessThan">
      <formula>$G$9</formula>
    </cfRule>
    <cfRule type="cellIs" dxfId="57" priority="22" operator="lessThan">
      <formula>$G$9</formula>
    </cfRule>
  </conditionalFormatting>
  <conditionalFormatting sqref="H10">
    <cfRule type="cellIs" dxfId="56" priority="20" operator="lessThan">
      <formula>$G$10</formula>
    </cfRule>
  </conditionalFormatting>
  <conditionalFormatting sqref="H11">
    <cfRule type="cellIs" dxfId="55" priority="19" operator="lessThan">
      <formula>$G$11</formula>
    </cfRule>
  </conditionalFormatting>
  <conditionalFormatting sqref="H12">
    <cfRule type="cellIs" dxfId="54" priority="18" operator="lessThan">
      <formula>$G$12</formula>
    </cfRule>
  </conditionalFormatting>
  <conditionalFormatting sqref="H13">
    <cfRule type="cellIs" dxfId="53" priority="17" operator="lessThan">
      <formula>$G$13</formula>
    </cfRule>
  </conditionalFormatting>
  <conditionalFormatting sqref="H14">
    <cfRule type="cellIs" dxfId="52" priority="16" operator="lessThan">
      <formula>$G$14</formula>
    </cfRule>
  </conditionalFormatting>
  <conditionalFormatting sqref="H15">
    <cfRule type="cellIs" dxfId="51" priority="15" operator="lessThan">
      <formula>$G$15</formula>
    </cfRule>
  </conditionalFormatting>
  <conditionalFormatting sqref="H16">
    <cfRule type="cellIs" dxfId="50" priority="14" operator="lessThan">
      <formula>$G$16</formula>
    </cfRule>
  </conditionalFormatting>
  <conditionalFormatting sqref="H17">
    <cfRule type="cellIs" dxfId="49" priority="13" operator="lessThan">
      <formula>$G$17</formula>
    </cfRule>
  </conditionalFormatting>
  <conditionalFormatting sqref="H18">
    <cfRule type="cellIs" dxfId="48" priority="12" operator="lessThan">
      <formula>$G$18</formula>
    </cfRule>
  </conditionalFormatting>
  <conditionalFormatting sqref="H19">
    <cfRule type="cellIs" dxfId="47" priority="11" operator="lessThan">
      <formula>$G$19</formula>
    </cfRule>
  </conditionalFormatting>
  <conditionalFormatting sqref="H20">
    <cfRule type="cellIs" dxfId="46" priority="10" operator="lessThan">
      <formula>$G$20</formula>
    </cfRule>
  </conditionalFormatting>
  <conditionalFormatting sqref="H21">
    <cfRule type="cellIs" dxfId="45" priority="9" operator="lessThan">
      <formula>$G$21</formula>
    </cfRule>
  </conditionalFormatting>
  <conditionalFormatting sqref="H22">
    <cfRule type="cellIs" dxfId="44" priority="8" operator="lessThan">
      <formula>$G$22</formula>
    </cfRule>
  </conditionalFormatting>
  <conditionalFormatting sqref="H23">
    <cfRule type="cellIs" dxfId="43" priority="7" operator="lessThan">
      <formula>$G$23</formula>
    </cfRule>
  </conditionalFormatting>
  <conditionalFormatting sqref="H24">
    <cfRule type="cellIs" dxfId="42" priority="6" operator="lessThan">
      <formula>$G$24</formula>
    </cfRule>
  </conditionalFormatting>
  <conditionalFormatting sqref="H25:H29">
    <cfRule type="cellIs" dxfId="41" priority="5" operator="lessThan">
      <formula>$G$25</formula>
    </cfRule>
  </conditionalFormatting>
  <conditionalFormatting sqref="H30">
    <cfRule type="cellIs" dxfId="40" priority="4" operator="lessThan">
      <formula>$G$30</formula>
    </cfRule>
  </conditionalFormatting>
  <dataValidations count="10">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H1" xr:uid="{00000000-0002-0000-0000-000000000000}">
      <formula1>"Yes, No"</formula1>
    </dataValidation>
    <dataValidation allowBlank="1" showInputMessage="1" prompt="This worksheet tracks inventory for items listed in the inventory list table and contains the ability to highlight and flag those items that are ready to be reordered. Discontinued items have strikethrough formatting and a Yes in the Discontinued column" sqref="A1" xr:uid="{00000000-0002-0000-0000-000001000000}"/>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F1:G1" xr:uid="{00000000-0002-0000-0000-000002000000}"/>
    <dataValidation allowBlank="1" showInputMessage="1" showErrorMessage="1" prompt="A flag icon in this column indicates items in the inventory list that are ready to be reordered. Flag icons only appear when a Yes is selected in H1 and the item meets the reorder criteria" sqref="B3" xr:uid="{00000000-0002-0000-0000-000003000000}"/>
    <dataValidation allowBlank="1" showInputMessage="1" showErrorMessage="1" prompt="Enter the item inventory ID in this column" sqref="C3" xr:uid="{00000000-0002-0000-0000-000004000000}"/>
    <dataValidation allowBlank="1" showInputMessage="1" showErrorMessage="1" prompt="Enter the name of the item in this column" sqref="D3" xr:uid="{00000000-0002-0000-0000-000005000000}"/>
    <dataValidation allowBlank="1" showInputMessage="1" showErrorMessage="1" prompt="Enter a description of the item in this column" sqref="E3" xr:uid="{00000000-0002-0000-0000-000006000000}"/>
    <dataValidation allowBlank="1" showInputMessage="1" showErrorMessage="1" prompt="Enter the quantity in stock for each item in this column" sqref="F3" xr:uid="{00000000-0002-0000-0000-000008000000}"/>
    <dataValidation allowBlank="1" showInputMessage="1" showErrorMessage="1" prompt="Enter the reorder level for each item in this column" sqref="G3" xr:uid="{00000000-0002-0000-0000-00000A000000}"/>
    <dataValidation allowBlank="1" showInputMessage="1" showErrorMessage="1" prompt="Enter the number of days it takes to reorder each item in this column" sqref="H3" xr:uid="{00000000-0002-0000-0000-00000B000000}"/>
  </dataValidations>
  <printOptions horizontalCentered="1"/>
  <pageMargins left="0.25" right="0.25" top="0.75" bottom="0.75" header="0.05" footer="0.3"/>
  <pageSetup scale="56" fitToHeight="0" orientation="portrait"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93" id="{A805BCDA-60BA-4229-B65E-26A7421A74F2}">
            <x14:iconSet custom="1">
              <x14:cfvo type="percent">
                <xm:f>0</xm:f>
              </x14:cfvo>
              <x14:cfvo type="num">
                <xm:f>0</xm:f>
              </x14:cfvo>
              <x14:cfvo type="num">
                <xm:f>1</xm:f>
              </x14:cfvo>
              <x14:cfIcon iconSet="NoIcons" iconId="0"/>
              <x14:cfIcon iconSet="NoIcons" iconId="0"/>
              <x14:cfIcon iconSet="3Flags" iconId="0"/>
            </x14:iconSet>
          </x14:cfRule>
          <xm:sqref>B4:B30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51FC9-7A85-4AF4-A088-773C5CB20BD9}">
  <sheetPr>
    <tabColor rgb="FFC00000"/>
    <pageSetUpPr fitToPage="1"/>
  </sheetPr>
  <dimension ref="A1:J95"/>
  <sheetViews>
    <sheetView showGridLines="0" zoomScale="70" zoomScaleNormal="70" workbookViewId="0">
      <selection activeCell="C4" sqref="C4:F91"/>
    </sheetView>
  </sheetViews>
  <sheetFormatPr defaultRowHeight="30" customHeight="1" x14ac:dyDescent="0.3"/>
  <cols>
    <col min="1" max="1" width="3.6640625" customWidth="1"/>
    <col min="2" max="2" width="3" style="7" customWidth="1"/>
    <col min="3" max="3" width="17.88671875" customWidth="1"/>
    <col min="4" max="4" width="38.109375" customWidth="1"/>
    <col min="5" max="5" width="20.33203125" style="1" customWidth="1"/>
    <col min="6" max="6" width="15.88671875" style="1" customWidth="1"/>
    <col min="7" max="7" width="16.88671875" style="1" customWidth="1"/>
    <col min="8" max="8" width="16.21875" style="1" customWidth="1"/>
    <col min="9" max="9" width="16.6640625" customWidth="1"/>
    <col min="10" max="10" width="19.6640625" customWidth="1"/>
    <col min="11" max="11" width="1.6640625" customWidth="1"/>
  </cols>
  <sheetData>
    <row r="1" spans="1:10" ht="49.5" customHeight="1" x14ac:dyDescent="0.3">
      <c r="A1" s="9"/>
      <c r="B1" s="6"/>
      <c r="C1" s="14" t="s">
        <v>14</v>
      </c>
      <c r="D1" s="14"/>
      <c r="E1" s="14"/>
      <c r="F1" s="15" t="s">
        <v>10</v>
      </c>
      <c r="G1" s="15"/>
      <c r="H1" s="11" t="s">
        <v>3</v>
      </c>
      <c r="I1" s="8"/>
      <c r="J1" s="13"/>
    </row>
    <row r="2" spans="1:10" ht="55.8" customHeight="1" x14ac:dyDescent="0.3">
      <c r="C2" s="16" t="s">
        <v>116</v>
      </c>
    </row>
    <row r="3" spans="1:10" ht="42.75" customHeight="1" x14ac:dyDescent="0.3">
      <c r="B3" s="4" t="s">
        <v>2</v>
      </c>
      <c r="C3" s="2" t="s">
        <v>4</v>
      </c>
      <c r="D3" s="2" t="s">
        <v>5</v>
      </c>
      <c r="E3" s="2" t="s">
        <v>6</v>
      </c>
      <c r="F3" s="2" t="s">
        <v>49</v>
      </c>
      <c r="G3"/>
      <c r="H3"/>
    </row>
    <row r="4" spans="1:10" ht="30" customHeight="1" x14ac:dyDescent="0.3">
      <c r="B4" s="4">
        <f>IFERROR((InventoryList3[[#This Row],[Quantity Available]]&lt;=#REF!)*valHighlight,0)</f>
        <v>0</v>
      </c>
      <c r="C4" s="23" t="s">
        <v>12</v>
      </c>
      <c r="D4" s="23" t="s">
        <v>7</v>
      </c>
      <c r="E4" s="23" t="s">
        <v>8</v>
      </c>
      <c r="F4" s="18">
        <v>0</v>
      </c>
      <c r="G4"/>
      <c r="H4"/>
    </row>
    <row r="5" spans="1:10" ht="30" customHeight="1" x14ac:dyDescent="0.3">
      <c r="B5" s="4">
        <f>IFERROR((InventoryList3[[#This Row],[Quantity Available]]&lt;=#REF!)*valHighlight,0)</f>
        <v>0</v>
      </c>
      <c r="C5" s="23" t="s">
        <v>13</v>
      </c>
      <c r="D5" s="23" t="s">
        <v>16</v>
      </c>
      <c r="E5" s="23" t="s">
        <v>8</v>
      </c>
      <c r="F5" s="18">
        <v>500</v>
      </c>
      <c r="G5"/>
      <c r="H5"/>
    </row>
    <row r="6" spans="1:10" ht="30" customHeight="1" x14ac:dyDescent="0.3">
      <c r="B6" s="4">
        <f>IFERROR((InventoryList3[[#This Row],[Quantity Available]]&lt;=#REF!)*valHighlight,0)</f>
        <v>0</v>
      </c>
      <c r="C6" s="23" t="s">
        <v>13</v>
      </c>
      <c r="D6" s="23" t="s">
        <v>17</v>
      </c>
      <c r="E6" s="23" t="s">
        <v>8</v>
      </c>
      <c r="F6" s="18">
        <v>0</v>
      </c>
      <c r="G6"/>
      <c r="H6"/>
    </row>
    <row r="7" spans="1:10" ht="30" customHeight="1" x14ac:dyDescent="0.3">
      <c r="B7" s="4">
        <f>IFERROR((InventoryList3[[#This Row],[Quantity Available]]&lt;=#REF!)*valHighlight,0)</f>
        <v>0</v>
      </c>
      <c r="C7" s="23" t="s">
        <v>18</v>
      </c>
      <c r="D7" s="23" t="s">
        <v>19</v>
      </c>
      <c r="E7" s="23" t="s">
        <v>8</v>
      </c>
      <c r="F7" s="18">
        <v>600</v>
      </c>
      <c r="G7"/>
      <c r="H7"/>
    </row>
    <row r="8" spans="1:10" ht="30" customHeight="1" x14ac:dyDescent="0.3">
      <c r="B8" s="4">
        <f>IFERROR((InventoryList3[[#This Row],[Quantity Available]]&lt;=#REF!)*valHighlight,0)</f>
        <v>0</v>
      </c>
      <c r="C8" s="23" t="s">
        <v>18</v>
      </c>
      <c r="D8" s="23" t="s">
        <v>21</v>
      </c>
      <c r="E8" s="23" t="s">
        <v>8</v>
      </c>
      <c r="F8" s="18">
        <v>124</v>
      </c>
      <c r="G8"/>
      <c r="H8"/>
    </row>
    <row r="9" spans="1:10" ht="30" customHeight="1" x14ac:dyDescent="0.3">
      <c r="B9" s="4">
        <f>IFERROR((InventoryList3[[#This Row],[Quantity Available]]&lt;=#REF!)*valHighlight,0)</f>
        <v>0</v>
      </c>
      <c r="C9" s="24" t="s">
        <v>20</v>
      </c>
      <c r="D9" s="23" t="s">
        <v>22</v>
      </c>
      <c r="E9" s="23" t="s">
        <v>8</v>
      </c>
      <c r="F9" s="18">
        <v>0</v>
      </c>
      <c r="G9"/>
      <c r="H9"/>
    </row>
    <row r="10" spans="1:10" ht="30" customHeight="1" x14ac:dyDescent="0.3">
      <c r="B10" s="4">
        <f>IFERROR((InventoryList3[[#This Row],[Quantity Available]]&lt;=#REF!)*valHighlight,0)</f>
        <v>0</v>
      </c>
      <c r="C10" s="24" t="s">
        <v>20</v>
      </c>
      <c r="D10" s="23" t="s">
        <v>23</v>
      </c>
      <c r="E10" s="23" t="s">
        <v>8</v>
      </c>
      <c r="F10" s="18">
        <v>0</v>
      </c>
      <c r="G10"/>
      <c r="H10"/>
    </row>
    <row r="11" spans="1:10" ht="30" customHeight="1" x14ac:dyDescent="0.3">
      <c r="B11" s="4">
        <f>IFERROR((InventoryList3[[#This Row],[Quantity Available]]&lt;=#REF!)*valHighlight,0)</f>
        <v>0</v>
      </c>
      <c r="C11" s="24" t="s">
        <v>24</v>
      </c>
      <c r="D11" s="23" t="s">
        <v>25</v>
      </c>
      <c r="E11" s="23" t="s">
        <v>8</v>
      </c>
      <c r="F11" s="18">
        <v>0</v>
      </c>
      <c r="G11"/>
      <c r="H11"/>
    </row>
    <row r="12" spans="1:10" ht="30" customHeight="1" x14ac:dyDescent="0.3">
      <c r="B12" s="4">
        <f>IFERROR((InventoryList3[[#This Row],[Quantity Available]]&lt;=#REF!)*valHighlight,0)</f>
        <v>0</v>
      </c>
      <c r="C12" s="24" t="s">
        <v>24</v>
      </c>
      <c r="D12" s="23" t="s">
        <v>26</v>
      </c>
      <c r="E12" s="23" t="s">
        <v>8</v>
      </c>
      <c r="F12" s="18">
        <v>0</v>
      </c>
      <c r="G12"/>
      <c r="H12"/>
    </row>
    <row r="13" spans="1:10" ht="30" customHeight="1" x14ac:dyDescent="0.3">
      <c r="B13" s="4">
        <f>IFERROR((InventoryList3[[#This Row],[Quantity Available]]&lt;=#REF!)*valHighlight,0)</f>
        <v>0</v>
      </c>
      <c r="C13" s="24" t="s">
        <v>24</v>
      </c>
      <c r="D13" s="23" t="s">
        <v>27</v>
      </c>
      <c r="E13" s="23" t="s">
        <v>48</v>
      </c>
      <c r="F13" s="18">
        <v>0</v>
      </c>
      <c r="G13"/>
      <c r="H13"/>
    </row>
    <row r="14" spans="1:10" ht="30" customHeight="1" x14ac:dyDescent="0.3">
      <c r="B14" s="12">
        <f>IFERROR((InventoryList3[[#This Row],[Quantity Available]]&lt;=#REF!)*valHighlight,0)</f>
        <v>0</v>
      </c>
      <c r="C14" s="24" t="s">
        <v>28</v>
      </c>
      <c r="D14" s="24" t="s">
        <v>29</v>
      </c>
      <c r="E14" s="24" t="s">
        <v>8</v>
      </c>
      <c r="F14" s="19">
        <v>500</v>
      </c>
      <c r="G14"/>
      <c r="H14"/>
    </row>
    <row r="15" spans="1:10" ht="30" customHeight="1" x14ac:dyDescent="0.3">
      <c r="B15" s="12">
        <f>IFERROR((InventoryList3[[#This Row],[Quantity Available]]&lt;=#REF!)*valHighlight,0)</f>
        <v>0</v>
      </c>
      <c r="C15" s="24" t="s">
        <v>30</v>
      </c>
      <c r="D15" s="24" t="s">
        <v>31</v>
      </c>
      <c r="E15" s="24" t="s">
        <v>8</v>
      </c>
      <c r="F15" s="19">
        <v>0</v>
      </c>
      <c r="G15"/>
      <c r="H15"/>
    </row>
    <row r="16" spans="1:10" ht="30" customHeight="1" x14ac:dyDescent="0.3">
      <c r="B16" s="12">
        <f>IFERROR((InventoryList3[[#This Row],[Quantity Available]]&lt;=#REF!)*valHighlight,0)</f>
        <v>0</v>
      </c>
      <c r="C16" s="24" t="s">
        <v>30</v>
      </c>
      <c r="D16" s="24" t="s">
        <v>32</v>
      </c>
      <c r="E16" s="24" t="s">
        <v>48</v>
      </c>
      <c r="F16" s="19">
        <v>0</v>
      </c>
      <c r="G16"/>
      <c r="H16"/>
    </row>
    <row r="17" spans="2:8" ht="30" customHeight="1" x14ac:dyDescent="0.3">
      <c r="B17" s="12">
        <f>IFERROR((InventoryList3[[#This Row],[Quantity Available]]&lt;=#REF!)*valHighlight,0)</f>
        <v>0</v>
      </c>
      <c r="C17" s="24" t="s">
        <v>33</v>
      </c>
      <c r="D17" s="24" t="s">
        <v>34</v>
      </c>
      <c r="E17" s="24" t="s">
        <v>8</v>
      </c>
      <c r="F17" s="19">
        <v>0</v>
      </c>
      <c r="G17"/>
      <c r="H17"/>
    </row>
    <row r="18" spans="2:8" ht="30" customHeight="1" x14ac:dyDescent="0.3">
      <c r="B18" s="12">
        <f>IFERROR((InventoryList3[[#This Row],[Quantity Available]]&lt;=#REF!)*valHighlight,0)</f>
        <v>0</v>
      </c>
      <c r="C18" s="24" t="s">
        <v>33</v>
      </c>
      <c r="D18" s="24" t="s">
        <v>35</v>
      </c>
      <c r="E18" s="24" t="s">
        <v>48</v>
      </c>
      <c r="F18" s="19">
        <v>0</v>
      </c>
      <c r="G18"/>
      <c r="H18"/>
    </row>
    <row r="19" spans="2:8" ht="30" customHeight="1" x14ac:dyDescent="0.3">
      <c r="B19" s="12">
        <f>IFERROR((InventoryList3[[#This Row],[Quantity Available]]&lt;=#REF!)*valHighlight,0)</f>
        <v>0</v>
      </c>
      <c r="C19" s="24" t="s">
        <v>36</v>
      </c>
      <c r="D19" s="24" t="s">
        <v>37</v>
      </c>
      <c r="E19" s="24" t="s">
        <v>8</v>
      </c>
      <c r="F19" s="19">
        <v>0</v>
      </c>
      <c r="G19"/>
      <c r="H19"/>
    </row>
    <row r="20" spans="2:8" ht="30" customHeight="1" x14ac:dyDescent="0.3">
      <c r="B20" s="12">
        <f>IFERROR((InventoryList3[[#This Row],[Quantity Available]]&lt;=#REF!)*valHighlight,0)</f>
        <v>0</v>
      </c>
      <c r="C20" s="24" t="s">
        <v>36</v>
      </c>
      <c r="D20" s="24" t="s">
        <v>38</v>
      </c>
      <c r="E20" s="24" t="s">
        <v>48</v>
      </c>
      <c r="F20" s="19">
        <v>0</v>
      </c>
      <c r="G20"/>
      <c r="H20"/>
    </row>
    <row r="21" spans="2:8" ht="30" customHeight="1" x14ac:dyDescent="0.3">
      <c r="B21" s="12">
        <f>IFERROR((InventoryList3[[#This Row],[Quantity Available]]&lt;=#REF!)*valHighlight,0)</f>
        <v>0</v>
      </c>
      <c r="C21" s="24" t="s">
        <v>39</v>
      </c>
      <c r="D21" s="24" t="s">
        <v>40</v>
      </c>
      <c r="E21" s="24" t="s">
        <v>8</v>
      </c>
      <c r="F21" s="19">
        <v>0</v>
      </c>
      <c r="G21"/>
      <c r="H21"/>
    </row>
    <row r="22" spans="2:8" ht="30" customHeight="1" x14ac:dyDescent="0.3">
      <c r="B22" s="12">
        <f>IFERROR((InventoryList3[[#This Row],[Quantity Available]]&lt;=#REF!)*valHighlight,0)</f>
        <v>0</v>
      </c>
      <c r="C22" s="24" t="s">
        <v>39</v>
      </c>
      <c r="D22" s="24" t="s">
        <v>41</v>
      </c>
      <c r="E22" s="24" t="s">
        <v>48</v>
      </c>
      <c r="F22" s="19">
        <v>0</v>
      </c>
      <c r="G22"/>
      <c r="H22"/>
    </row>
    <row r="23" spans="2:8" ht="30" customHeight="1" x14ac:dyDescent="0.3">
      <c r="B23" s="12">
        <f>IFERROR((InventoryList3[[#This Row],[Quantity Available]]&lt;=#REF!)*valHighlight,0)</f>
        <v>0</v>
      </c>
      <c r="C23" s="24" t="s">
        <v>42</v>
      </c>
      <c r="D23" s="24" t="s">
        <v>43</v>
      </c>
      <c r="E23" s="24" t="s">
        <v>8</v>
      </c>
      <c r="F23" s="19">
        <v>0</v>
      </c>
      <c r="G23"/>
      <c r="H23"/>
    </row>
    <row r="24" spans="2:8" ht="30" customHeight="1" x14ac:dyDescent="0.3">
      <c r="B24" s="12">
        <f>IFERROR((InventoryList3[[#This Row],[Quantity Available]]&lt;=#REF!)*valHighlight,0)</f>
        <v>0</v>
      </c>
      <c r="C24" s="24" t="s">
        <v>42</v>
      </c>
      <c r="D24" s="24" t="s">
        <v>44</v>
      </c>
      <c r="E24" s="24" t="s">
        <v>48</v>
      </c>
      <c r="F24" s="19">
        <v>0</v>
      </c>
      <c r="G24"/>
      <c r="H24"/>
    </row>
    <row r="25" spans="2:8" ht="30" customHeight="1" x14ac:dyDescent="0.3">
      <c r="B25" s="12">
        <f>IFERROR((InventoryList3[[#This Row],[Quantity Available]]&lt;=#REF!)*valHighlight,0)</f>
        <v>0</v>
      </c>
      <c r="C25" s="24" t="s">
        <v>45</v>
      </c>
      <c r="D25" s="24" t="s">
        <v>46</v>
      </c>
      <c r="E25" s="24" t="s">
        <v>8</v>
      </c>
      <c r="F25" s="19">
        <v>0</v>
      </c>
      <c r="G25"/>
      <c r="H25"/>
    </row>
    <row r="26" spans="2:8" ht="30" customHeight="1" x14ac:dyDescent="0.3">
      <c r="B26" s="12">
        <f>IFERROR((InventoryList3[[#This Row],[Quantity Available]]&lt;=#REF!)*valHighlight,0)</f>
        <v>0</v>
      </c>
      <c r="C26" s="24" t="s">
        <v>45</v>
      </c>
      <c r="D26" s="24" t="s">
        <v>47</v>
      </c>
      <c r="E26" s="24" t="s">
        <v>48</v>
      </c>
      <c r="F26" s="19">
        <v>0</v>
      </c>
      <c r="G26"/>
      <c r="H26"/>
    </row>
    <row r="27" spans="2:8" ht="30" customHeight="1" x14ac:dyDescent="0.3">
      <c r="B27" s="12">
        <f>IFERROR((InventoryList3[[#This Row],[Quantity Available]]&lt;=#REF!)*valHighlight,0)</f>
        <v>0</v>
      </c>
      <c r="C27" s="24" t="s">
        <v>50</v>
      </c>
      <c r="D27" s="24" t="s">
        <v>51</v>
      </c>
      <c r="E27" s="24" t="s">
        <v>8</v>
      </c>
      <c r="F27" s="19">
        <v>0</v>
      </c>
      <c r="G27"/>
      <c r="H27"/>
    </row>
    <row r="28" spans="2:8" ht="30" customHeight="1" x14ac:dyDescent="0.3">
      <c r="B28" s="12">
        <f>IFERROR((InventoryList3[[#This Row],[Quantity Available]]&lt;=#REF!)*valHighlight,0)</f>
        <v>0</v>
      </c>
      <c r="C28" s="24" t="s">
        <v>50</v>
      </c>
      <c r="D28" s="24" t="s">
        <v>52</v>
      </c>
      <c r="E28" s="24" t="s">
        <v>48</v>
      </c>
      <c r="F28" s="19">
        <v>0</v>
      </c>
      <c r="G28"/>
      <c r="H28"/>
    </row>
    <row r="29" spans="2:8" ht="30" customHeight="1" x14ac:dyDescent="0.3">
      <c r="B29" s="12">
        <f>IFERROR((InventoryList3[[#This Row],[Quantity Available]]&lt;=#REF!)*valHighlight,0)</f>
        <v>0</v>
      </c>
      <c r="C29" s="24" t="s">
        <v>50</v>
      </c>
      <c r="D29" s="24" t="s">
        <v>53</v>
      </c>
      <c r="E29" s="24" t="s">
        <v>8</v>
      </c>
      <c r="F29" s="19">
        <v>0</v>
      </c>
      <c r="G29"/>
      <c r="H29"/>
    </row>
    <row r="30" spans="2:8" ht="30" customHeight="1" x14ac:dyDescent="0.3">
      <c r="B30" s="12">
        <f>IFERROR((InventoryList3[[#This Row],[Quantity Available]]&lt;=#REF!)*valHighlight,0)</f>
        <v>0</v>
      </c>
      <c r="C30" s="24" t="s">
        <v>50</v>
      </c>
      <c r="D30" s="24" t="s">
        <v>54</v>
      </c>
      <c r="E30" s="24" t="s">
        <v>48</v>
      </c>
      <c r="F30" s="19">
        <v>0</v>
      </c>
      <c r="G30"/>
      <c r="H30"/>
    </row>
    <row r="31" spans="2:8" ht="30" customHeight="1" x14ac:dyDescent="0.3">
      <c r="B31" s="12"/>
      <c r="C31" s="25"/>
      <c r="D31" s="25"/>
      <c r="E31" s="25"/>
      <c r="F31" s="26"/>
      <c r="G31"/>
      <c r="H31"/>
    </row>
    <row r="32" spans="2:8" ht="30" customHeight="1" x14ac:dyDescent="0.3">
      <c r="B32" s="12">
        <f>IFERROR((InventoryList3[[#This Row],[Quantity Available]]&lt;=#REF!)*valHighlight,0)</f>
        <v>0</v>
      </c>
      <c r="C32" s="23" t="s">
        <v>12</v>
      </c>
      <c r="D32" s="23" t="s">
        <v>56</v>
      </c>
      <c r="E32" s="23" t="s">
        <v>8</v>
      </c>
      <c r="F32" s="18">
        <v>43</v>
      </c>
      <c r="G32"/>
      <c r="H32"/>
    </row>
    <row r="33" spans="2:8" ht="30" customHeight="1" x14ac:dyDescent="0.3">
      <c r="B33" s="12">
        <f>IFERROR((InventoryList3[[#This Row],[Quantity Available]]&lt;=#REF!)*valHighlight,0)</f>
        <v>0</v>
      </c>
      <c r="C33" s="23" t="s">
        <v>12</v>
      </c>
      <c r="D33" s="23" t="s">
        <v>57</v>
      </c>
      <c r="E33" s="23" t="s">
        <v>8</v>
      </c>
      <c r="F33" s="18">
        <v>391</v>
      </c>
      <c r="G33" s="19"/>
      <c r="H33" s="19"/>
    </row>
    <row r="34" spans="2:8" ht="30" customHeight="1" x14ac:dyDescent="0.3">
      <c r="B34" s="12">
        <f>IFERROR((InventoryList3[[#This Row],[Quantity Available]]&lt;=#REF!)*valHighlight,0)</f>
        <v>0</v>
      </c>
      <c r="C34" s="23" t="s">
        <v>12</v>
      </c>
      <c r="D34" s="27" t="s">
        <v>58</v>
      </c>
      <c r="E34" s="23" t="s">
        <v>48</v>
      </c>
      <c r="F34" s="18">
        <v>3</v>
      </c>
      <c r="G34" s="19"/>
      <c r="H34" s="19"/>
    </row>
    <row r="35" spans="2:8" ht="30" customHeight="1" x14ac:dyDescent="0.3">
      <c r="B35" s="12">
        <f>IFERROR((InventoryList3[[#This Row],[Quantity Available]]&lt;=#REF!)*valHighlight,0)</f>
        <v>0</v>
      </c>
      <c r="C35" s="23" t="s">
        <v>12</v>
      </c>
      <c r="D35" s="27" t="s">
        <v>59</v>
      </c>
      <c r="E35" s="23" t="s">
        <v>48</v>
      </c>
      <c r="F35" s="18">
        <v>0</v>
      </c>
      <c r="G35" s="19"/>
      <c r="H35" s="19"/>
    </row>
    <row r="36" spans="2:8" ht="30" customHeight="1" x14ac:dyDescent="0.3">
      <c r="B36" s="12">
        <f>IFERROR((InventoryList3[[#This Row],[Quantity Available]]&lt;=#REF!)*valHighlight,0)</f>
        <v>0</v>
      </c>
      <c r="C36" s="23" t="s">
        <v>13</v>
      </c>
      <c r="D36" s="23" t="s">
        <v>60</v>
      </c>
      <c r="E36" s="23" t="s">
        <v>8</v>
      </c>
      <c r="F36" s="18">
        <v>0</v>
      </c>
      <c r="G36" s="19"/>
      <c r="H36" s="18"/>
    </row>
    <row r="37" spans="2:8" ht="30" customHeight="1" x14ac:dyDescent="0.3">
      <c r="B37" s="12">
        <f>IFERROR((InventoryList3[[#This Row],[Quantity Available]]&lt;=#REF!)*valHighlight,0)</f>
        <v>0</v>
      </c>
      <c r="C37" s="24" t="s">
        <v>13</v>
      </c>
      <c r="D37" s="23" t="s">
        <v>61</v>
      </c>
      <c r="E37" s="23" t="s">
        <v>8</v>
      </c>
      <c r="F37" s="18">
        <v>0</v>
      </c>
    </row>
    <row r="38" spans="2:8" ht="30" customHeight="1" x14ac:dyDescent="0.3">
      <c r="B38" s="12">
        <f>IFERROR((InventoryList3[[#This Row],[Quantity Available]]&lt;=#REF!)*valHighlight,0)</f>
        <v>0</v>
      </c>
      <c r="C38" s="24" t="s">
        <v>13</v>
      </c>
      <c r="D38" s="23" t="s">
        <v>62</v>
      </c>
      <c r="E38" s="23" t="s">
        <v>8</v>
      </c>
      <c r="F38" s="18">
        <v>0</v>
      </c>
    </row>
    <row r="39" spans="2:8" ht="30" customHeight="1" x14ac:dyDescent="0.3">
      <c r="B39" s="12">
        <f>IFERROR((InventoryList3[[#This Row],[Quantity Available]]&lt;=#REF!)*valHighlight,0)</f>
        <v>0</v>
      </c>
      <c r="C39" s="24" t="s">
        <v>13</v>
      </c>
      <c r="D39" s="27" t="s">
        <v>63</v>
      </c>
      <c r="E39" s="23" t="s">
        <v>48</v>
      </c>
      <c r="F39" s="18">
        <v>12</v>
      </c>
    </row>
    <row r="40" spans="2:8" ht="30" customHeight="1" x14ac:dyDescent="0.3">
      <c r="B40" s="12">
        <f>IFERROR((InventoryList3[[#This Row],[Quantity Available]]&lt;=#REF!)*valHighlight,0)</f>
        <v>0</v>
      </c>
      <c r="C40" s="24" t="s">
        <v>13</v>
      </c>
      <c r="D40" s="27" t="s">
        <v>64</v>
      </c>
      <c r="E40" s="23" t="s">
        <v>48</v>
      </c>
      <c r="F40" s="18">
        <v>0</v>
      </c>
    </row>
    <row r="41" spans="2:8" ht="30" customHeight="1" x14ac:dyDescent="0.3">
      <c r="B41" s="12">
        <f>IFERROR((InventoryList3[[#This Row],[Quantity Available]]&lt;=#REF!)*valHighlight,0)</f>
        <v>0</v>
      </c>
      <c r="C41" s="24" t="s">
        <v>18</v>
      </c>
      <c r="D41" s="23" t="s">
        <v>65</v>
      </c>
      <c r="E41" s="23" t="s">
        <v>8</v>
      </c>
      <c r="F41" s="18">
        <v>500</v>
      </c>
    </row>
    <row r="42" spans="2:8" ht="30" customHeight="1" x14ac:dyDescent="0.3">
      <c r="B42" s="12">
        <f>IFERROR((InventoryList3[[#This Row],[Quantity Available]]&lt;=#REF!)*valHighlight,0)</f>
        <v>0</v>
      </c>
      <c r="C42" s="24" t="s">
        <v>18</v>
      </c>
      <c r="D42" s="24" t="s">
        <v>66</v>
      </c>
      <c r="E42" s="24" t="s">
        <v>8</v>
      </c>
      <c r="F42" s="19">
        <v>0</v>
      </c>
    </row>
    <row r="43" spans="2:8" ht="30" customHeight="1" x14ac:dyDescent="0.3">
      <c r="B43" s="12">
        <f>IFERROR((InventoryList3[[#This Row],[Quantity Available]]&lt;=#REF!)*valHighlight,0)</f>
        <v>0</v>
      </c>
      <c r="C43" s="24" t="s">
        <v>18</v>
      </c>
      <c r="D43" s="24" t="s">
        <v>67</v>
      </c>
      <c r="E43" s="24" t="s">
        <v>8</v>
      </c>
      <c r="F43" s="19">
        <v>0</v>
      </c>
    </row>
    <row r="44" spans="2:8" ht="30" customHeight="1" x14ac:dyDescent="0.3">
      <c r="B44" s="12">
        <f>IFERROR((InventoryList3[[#This Row],[Quantity Available]]&lt;=#REF!)*valHighlight,0)</f>
        <v>0</v>
      </c>
      <c r="C44" s="24" t="s">
        <v>18</v>
      </c>
      <c r="D44" s="24" t="s">
        <v>68</v>
      </c>
      <c r="E44" s="24" t="s">
        <v>8</v>
      </c>
      <c r="F44" s="19">
        <v>0</v>
      </c>
    </row>
    <row r="45" spans="2:8" ht="30" customHeight="1" x14ac:dyDescent="0.3">
      <c r="B45" s="12">
        <f>IFERROR((InventoryList3[[#This Row],[Quantity Available]]&lt;=#REF!)*valHighlight,0)</f>
        <v>0</v>
      </c>
      <c r="C45" s="24" t="s">
        <v>18</v>
      </c>
      <c r="D45" s="28" t="s">
        <v>69</v>
      </c>
      <c r="E45" s="24" t="s">
        <v>48</v>
      </c>
      <c r="F45" s="19">
        <v>294</v>
      </c>
    </row>
    <row r="46" spans="2:8" ht="30" customHeight="1" x14ac:dyDescent="0.3">
      <c r="B46" s="12">
        <f>IFERROR((InventoryList3[[#This Row],[Quantity Available]]&lt;=#REF!)*valHighlight,0)</f>
        <v>0</v>
      </c>
      <c r="C46" s="24" t="s">
        <v>18</v>
      </c>
      <c r="D46" s="28" t="s">
        <v>70</v>
      </c>
      <c r="E46" s="24" t="s">
        <v>48</v>
      </c>
      <c r="F46" s="19">
        <v>208</v>
      </c>
    </row>
    <row r="47" spans="2:8" ht="30" customHeight="1" x14ac:dyDescent="0.3">
      <c r="B47" s="12">
        <f>IFERROR((InventoryList3[[#This Row],[Quantity Available]]&lt;=#REF!)*valHighlight,0)</f>
        <v>0</v>
      </c>
      <c r="C47" s="24" t="s">
        <v>20</v>
      </c>
      <c r="D47" s="24" t="s">
        <v>71</v>
      </c>
      <c r="E47" s="24" t="s">
        <v>8</v>
      </c>
      <c r="F47" s="19">
        <v>0</v>
      </c>
    </row>
    <row r="48" spans="2:8" ht="30" customHeight="1" x14ac:dyDescent="0.3">
      <c r="B48" s="12">
        <f>IFERROR((InventoryList3[[#This Row],[Quantity Available]]&lt;=#REF!)*valHighlight,0)</f>
        <v>0</v>
      </c>
      <c r="C48" s="24" t="s">
        <v>20</v>
      </c>
      <c r="D48" s="24" t="s">
        <v>72</v>
      </c>
      <c r="E48" s="24" t="s">
        <v>8</v>
      </c>
      <c r="F48" s="19">
        <v>0</v>
      </c>
    </row>
    <row r="49" spans="2:6" ht="30" customHeight="1" x14ac:dyDescent="0.3">
      <c r="B49" s="12">
        <f>IFERROR((InventoryList3[[#This Row],[Quantity Available]]&lt;=#REF!)*valHighlight,0)</f>
        <v>0</v>
      </c>
      <c r="C49" s="24" t="s">
        <v>20</v>
      </c>
      <c r="D49" s="24" t="s">
        <v>73</v>
      </c>
      <c r="E49" s="24" t="s">
        <v>8</v>
      </c>
      <c r="F49" s="19">
        <v>0</v>
      </c>
    </row>
    <row r="50" spans="2:6" ht="30" customHeight="1" x14ac:dyDescent="0.3">
      <c r="B50" s="12">
        <f>IFERROR((InventoryList3[[#This Row],[Quantity Available]]&lt;=#REF!)*valHighlight,0)</f>
        <v>0</v>
      </c>
      <c r="C50" s="24" t="s">
        <v>20</v>
      </c>
      <c r="D50" s="24" t="s">
        <v>74</v>
      </c>
      <c r="E50" s="24" t="s">
        <v>8</v>
      </c>
      <c r="F50" s="19">
        <v>0</v>
      </c>
    </row>
    <row r="51" spans="2:6" ht="30" customHeight="1" x14ac:dyDescent="0.3">
      <c r="B51" s="12">
        <f>IFERROR((InventoryList3[[#This Row],[Quantity Available]]&lt;=#REF!)*valHighlight,0)</f>
        <v>0</v>
      </c>
      <c r="C51" s="24" t="s">
        <v>20</v>
      </c>
      <c r="D51" s="28" t="s">
        <v>75</v>
      </c>
      <c r="E51" s="24" t="s">
        <v>48</v>
      </c>
      <c r="F51" s="19">
        <v>160</v>
      </c>
    </row>
    <row r="52" spans="2:6" ht="30" customHeight="1" x14ac:dyDescent="0.3">
      <c r="B52" s="12">
        <f>IFERROR((InventoryList3[[#This Row],[Quantity Available]]&lt;=#REF!)*valHighlight,0)</f>
        <v>0</v>
      </c>
      <c r="C52" s="24" t="s">
        <v>20</v>
      </c>
      <c r="D52" s="28" t="s">
        <v>76</v>
      </c>
      <c r="E52" s="24" t="s">
        <v>48</v>
      </c>
      <c r="F52" s="19">
        <v>0</v>
      </c>
    </row>
    <row r="53" spans="2:6" ht="30" customHeight="1" x14ac:dyDescent="0.3">
      <c r="B53" s="12">
        <f>IFERROR((InventoryList3[[#This Row],[Quantity Available]]&lt;=#REF!)*valHighlight,0)</f>
        <v>0</v>
      </c>
      <c r="C53" s="24" t="s">
        <v>24</v>
      </c>
      <c r="D53" s="24" t="s">
        <v>77</v>
      </c>
      <c r="E53" s="24" t="s">
        <v>8</v>
      </c>
      <c r="F53" s="19">
        <v>0</v>
      </c>
    </row>
    <row r="54" spans="2:6" ht="30" customHeight="1" x14ac:dyDescent="0.3">
      <c r="B54" s="12">
        <f>IFERROR((InventoryList3[[#This Row],[Quantity Available]]&lt;=#REF!)*valHighlight,0)</f>
        <v>0</v>
      </c>
      <c r="C54" s="24" t="s">
        <v>24</v>
      </c>
      <c r="D54" s="24" t="s">
        <v>78</v>
      </c>
      <c r="E54" s="24" t="s">
        <v>8</v>
      </c>
      <c r="F54" s="19">
        <v>0</v>
      </c>
    </row>
    <row r="55" spans="2:6" ht="30" customHeight="1" x14ac:dyDescent="0.3">
      <c r="B55" s="12">
        <f>IFERROR((InventoryList3[[#This Row],[Quantity Available]]&lt;=#REF!)*valHighlight,0)</f>
        <v>0</v>
      </c>
      <c r="C55" s="24" t="s">
        <v>24</v>
      </c>
      <c r="D55" s="24" t="s">
        <v>79</v>
      </c>
      <c r="E55" s="24" t="s">
        <v>8</v>
      </c>
      <c r="F55" s="19">
        <v>27</v>
      </c>
    </row>
    <row r="56" spans="2:6" ht="30" customHeight="1" x14ac:dyDescent="0.3">
      <c r="B56" s="12">
        <f>IFERROR((InventoryList3[[#This Row],[Quantity Available]]&lt;=#REF!)*valHighlight,0)</f>
        <v>0</v>
      </c>
      <c r="C56" s="24" t="s">
        <v>24</v>
      </c>
      <c r="D56" s="24" t="s">
        <v>80</v>
      </c>
      <c r="E56" s="24" t="s">
        <v>8</v>
      </c>
      <c r="F56" s="19">
        <v>0</v>
      </c>
    </row>
    <row r="57" spans="2:6" ht="30" customHeight="1" x14ac:dyDescent="0.3">
      <c r="B57" s="12">
        <f>IFERROR((InventoryList3[[#This Row],[Quantity Available]]&lt;=#REF!)*valHighlight,0)</f>
        <v>0</v>
      </c>
      <c r="C57" s="24" t="s">
        <v>24</v>
      </c>
      <c r="D57" s="24" t="s">
        <v>81</v>
      </c>
      <c r="E57" s="24" t="s">
        <v>8</v>
      </c>
      <c r="F57" s="19">
        <v>0</v>
      </c>
    </row>
    <row r="58" spans="2:6" ht="30" customHeight="1" x14ac:dyDescent="0.3">
      <c r="B58" s="12">
        <f>IFERROR((InventoryList3[[#This Row],[Quantity Available]]&lt;=#REF!)*valHighlight,0)</f>
        <v>0</v>
      </c>
      <c r="C58" s="24" t="s">
        <v>24</v>
      </c>
      <c r="D58" s="28" t="s">
        <v>82</v>
      </c>
      <c r="E58" s="24" t="s">
        <v>48</v>
      </c>
      <c r="F58" s="19">
        <v>170</v>
      </c>
    </row>
    <row r="59" spans="2:6" ht="30" customHeight="1" x14ac:dyDescent="0.3">
      <c r="B59" s="12">
        <f>IFERROR((InventoryList3[[#This Row],[Quantity Available]]&lt;=#REF!)*valHighlight,0)</f>
        <v>0</v>
      </c>
      <c r="C59" s="24" t="s">
        <v>24</v>
      </c>
      <c r="D59" s="28" t="s">
        <v>83</v>
      </c>
      <c r="E59" s="24" t="s">
        <v>48</v>
      </c>
      <c r="F59" s="19">
        <v>0</v>
      </c>
    </row>
    <row r="60" spans="2:6" ht="30" customHeight="1" x14ac:dyDescent="0.3">
      <c r="B60" s="12">
        <f>IFERROR((InventoryList3[[#This Row],[Quantity Available]]&lt;=#REF!)*valHighlight,0)</f>
        <v>0</v>
      </c>
      <c r="C60" s="24" t="s">
        <v>28</v>
      </c>
      <c r="D60" s="24" t="s">
        <v>84</v>
      </c>
      <c r="E60" s="24" t="s">
        <v>8</v>
      </c>
      <c r="F60" s="19">
        <v>0</v>
      </c>
    </row>
    <row r="61" spans="2:6" ht="30" customHeight="1" x14ac:dyDescent="0.3">
      <c r="B61" s="12">
        <f>IFERROR((InventoryList3[[#This Row],[Quantity Available]]&lt;=#REF!)*valHighlight,0)</f>
        <v>0</v>
      </c>
      <c r="C61" s="24" t="s">
        <v>28</v>
      </c>
      <c r="D61" s="24" t="s">
        <v>85</v>
      </c>
      <c r="E61" s="24" t="s">
        <v>8</v>
      </c>
      <c r="F61" s="19">
        <v>0</v>
      </c>
    </row>
    <row r="62" spans="2:6" ht="30" customHeight="1" x14ac:dyDescent="0.3">
      <c r="B62" s="12">
        <f>IFERROR((InventoryList3[[#This Row],[Quantity Available]]&lt;=#REF!)*valHighlight,0)</f>
        <v>0</v>
      </c>
      <c r="C62" s="24" t="s">
        <v>28</v>
      </c>
      <c r="D62" s="24" t="s">
        <v>86</v>
      </c>
      <c r="E62" s="24" t="s">
        <v>8</v>
      </c>
      <c r="F62" s="19">
        <v>0</v>
      </c>
    </row>
    <row r="63" spans="2:6" ht="30" customHeight="1" x14ac:dyDescent="0.3">
      <c r="B63" s="12">
        <f>IFERROR((InventoryList3[[#This Row],[Quantity Available]]&lt;=#REF!)*valHighlight,0)</f>
        <v>0</v>
      </c>
      <c r="C63" s="24" t="s">
        <v>28</v>
      </c>
      <c r="D63" s="24" t="s">
        <v>87</v>
      </c>
      <c r="E63" s="24" t="s">
        <v>8</v>
      </c>
      <c r="F63" s="19">
        <v>0</v>
      </c>
    </row>
    <row r="64" spans="2:6" ht="30" customHeight="1" x14ac:dyDescent="0.3">
      <c r="B64" s="12">
        <f>IFERROR((InventoryList3[[#This Row],[Quantity Available]]&lt;=#REF!)*valHighlight,0)</f>
        <v>0</v>
      </c>
      <c r="C64" s="24" t="s">
        <v>28</v>
      </c>
      <c r="D64" s="24" t="s">
        <v>88</v>
      </c>
      <c r="E64" s="24" t="s">
        <v>8</v>
      </c>
      <c r="F64" s="19">
        <v>0</v>
      </c>
    </row>
    <row r="65" spans="2:6" ht="30" customHeight="1" x14ac:dyDescent="0.3">
      <c r="B65" s="12">
        <f>IFERROR((InventoryList3[[#This Row],[Quantity Available]]&lt;=#REF!)*valHighlight,0)</f>
        <v>0</v>
      </c>
      <c r="C65" s="24" t="s">
        <v>28</v>
      </c>
      <c r="D65" s="24" t="s">
        <v>89</v>
      </c>
      <c r="E65" s="24" t="s">
        <v>93</v>
      </c>
      <c r="F65" s="19">
        <v>0</v>
      </c>
    </row>
    <row r="66" spans="2:6" ht="30" customHeight="1" x14ac:dyDescent="0.3">
      <c r="B66" s="12">
        <f>IFERROR((InventoryList3[[#This Row],[Quantity Available]]&lt;=#REF!)*valHighlight,0)</f>
        <v>0</v>
      </c>
      <c r="C66" s="24" t="s">
        <v>28</v>
      </c>
      <c r="D66" s="24" t="s">
        <v>90</v>
      </c>
      <c r="E66" s="24" t="s">
        <v>93</v>
      </c>
      <c r="F66" s="19">
        <v>0</v>
      </c>
    </row>
    <row r="67" spans="2:6" ht="30" customHeight="1" x14ac:dyDescent="0.3">
      <c r="B67" s="12">
        <f>IFERROR((InventoryList3[[#This Row],[Quantity Available]]&lt;=#REF!)*valHighlight,0)</f>
        <v>0</v>
      </c>
      <c r="C67" s="24" t="s">
        <v>28</v>
      </c>
      <c r="D67" s="28" t="s">
        <v>91</v>
      </c>
      <c r="E67" s="24" t="s">
        <v>48</v>
      </c>
      <c r="F67" s="19">
        <v>86</v>
      </c>
    </row>
    <row r="68" spans="2:6" ht="30" customHeight="1" x14ac:dyDescent="0.3">
      <c r="B68" s="12">
        <f>IFERROR((InventoryList3[[#This Row],[Quantity Available]]&lt;=#REF!)*valHighlight,0)</f>
        <v>0</v>
      </c>
      <c r="C68" s="24" t="s">
        <v>28</v>
      </c>
      <c r="D68" s="28" t="s">
        <v>92</v>
      </c>
      <c r="E68" s="24" t="s">
        <v>48</v>
      </c>
      <c r="F68" s="19">
        <v>0</v>
      </c>
    </row>
    <row r="69" spans="2:6" ht="30" customHeight="1" x14ac:dyDescent="0.3">
      <c r="B69" s="12">
        <f>IFERROR((InventoryList3[[#This Row],[Quantity Available]]&lt;=#REF!)*valHighlight,0)</f>
        <v>0</v>
      </c>
      <c r="C69" s="24" t="s">
        <v>30</v>
      </c>
      <c r="D69" s="24" t="s">
        <v>94</v>
      </c>
      <c r="E69" s="24" t="s">
        <v>8</v>
      </c>
      <c r="F69" s="19">
        <v>0</v>
      </c>
    </row>
    <row r="70" spans="2:6" ht="30" customHeight="1" x14ac:dyDescent="0.3">
      <c r="B70" s="12">
        <f>IFERROR((InventoryList3[[#This Row],[Quantity Available]]&lt;=#REF!)*valHighlight,0)</f>
        <v>0</v>
      </c>
      <c r="C70" s="24" t="s">
        <v>30</v>
      </c>
      <c r="D70" s="24" t="s">
        <v>96</v>
      </c>
      <c r="E70" s="24" t="s">
        <v>48</v>
      </c>
      <c r="F70" s="19">
        <v>0</v>
      </c>
    </row>
    <row r="71" spans="2:6" ht="30" customHeight="1" x14ac:dyDescent="0.3">
      <c r="B71" s="12">
        <f>IFERROR((InventoryList3[[#This Row],[Quantity Available]]&lt;=#REF!)*valHighlight,0)</f>
        <v>0</v>
      </c>
      <c r="C71" s="24" t="s">
        <v>30</v>
      </c>
      <c r="D71" s="24" t="s">
        <v>97</v>
      </c>
      <c r="E71" s="24" t="s">
        <v>93</v>
      </c>
      <c r="F71" s="19">
        <v>0</v>
      </c>
    </row>
    <row r="72" spans="2:6" ht="30" customHeight="1" x14ac:dyDescent="0.3">
      <c r="B72" s="12">
        <f>IFERROR((InventoryList3[[#This Row],[Quantity Available]]&lt;=#REF!)*valHighlight,0)</f>
        <v>0</v>
      </c>
      <c r="C72" s="24" t="s">
        <v>33</v>
      </c>
      <c r="D72" s="24" t="s">
        <v>98</v>
      </c>
      <c r="E72" s="24" t="s">
        <v>8</v>
      </c>
      <c r="F72" s="19">
        <v>0</v>
      </c>
    </row>
    <row r="73" spans="2:6" ht="30" customHeight="1" x14ac:dyDescent="0.3">
      <c r="B73" s="12">
        <f>IFERROR((InventoryList3[[#This Row],[Quantity Available]]&lt;=#REF!)*valHighlight,0)</f>
        <v>0</v>
      </c>
      <c r="C73" s="24" t="s">
        <v>33</v>
      </c>
      <c r="D73" s="24" t="s">
        <v>99</v>
      </c>
      <c r="E73" s="24" t="s">
        <v>48</v>
      </c>
      <c r="F73" s="19">
        <v>0</v>
      </c>
    </row>
    <row r="74" spans="2:6" ht="30" customHeight="1" x14ac:dyDescent="0.3">
      <c r="B74" s="12">
        <f>IFERROR((InventoryList3[[#This Row],[Quantity Available]]&lt;=#REF!)*valHighlight,0)</f>
        <v>0</v>
      </c>
      <c r="C74" s="24" t="s">
        <v>33</v>
      </c>
      <c r="D74" s="24" t="s">
        <v>100</v>
      </c>
      <c r="E74" s="24" t="s">
        <v>93</v>
      </c>
      <c r="F74" s="19">
        <v>0</v>
      </c>
    </row>
    <row r="75" spans="2:6" ht="30" customHeight="1" x14ac:dyDescent="0.3">
      <c r="B75" s="12">
        <f>IFERROR((InventoryList3[[#This Row],[Quantity Available]]&lt;=#REF!)*valHighlight,0)</f>
        <v>0</v>
      </c>
      <c r="C75" s="24" t="s">
        <v>36</v>
      </c>
      <c r="D75" s="24" t="s">
        <v>101</v>
      </c>
      <c r="E75" s="24" t="s">
        <v>8</v>
      </c>
      <c r="F75" s="19">
        <v>0</v>
      </c>
    </row>
    <row r="76" spans="2:6" ht="30" customHeight="1" x14ac:dyDescent="0.3">
      <c r="B76" s="12">
        <f>IFERROR((InventoryList3[[#This Row],[Quantity Available]]&lt;=#REF!)*valHighlight,0)</f>
        <v>0</v>
      </c>
      <c r="C76" s="24" t="s">
        <v>36</v>
      </c>
      <c r="D76" s="24" t="s">
        <v>102</v>
      </c>
      <c r="E76" s="24" t="s">
        <v>48</v>
      </c>
      <c r="F76" s="19">
        <v>0</v>
      </c>
    </row>
    <row r="77" spans="2:6" ht="30" customHeight="1" x14ac:dyDescent="0.3">
      <c r="B77" s="12">
        <f>IFERROR((InventoryList3[[#This Row],[Quantity Available]]&lt;=#REF!)*valHighlight,0)</f>
        <v>0</v>
      </c>
      <c r="C77" s="24" t="s">
        <v>36</v>
      </c>
      <c r="D77" s="24" t="s">
        <v>103</v>
      </c>
      <c r="E77" s="24" t="s">
        <v>93</v>
      </c>
      <c r="F77" s="19">
        <v>0</v>
      </c>
    </row>
    <row r="78" spans="2:6" ht="30" customHeight="1" x14ac:dyDescent="0.3">
      <c r="B78" s="12">
        <f>IFERROR((InventoryList3[[#This Row],[Quantity Available]]&lt;=#REF!)*valHighlight,0)</f>
        <v>0</v>
      </c>
      <c r="C78" s="24" t="s">
        <v>39</v>
      </c>
      <c r="D78" s="24" t="s">
        <v>104</v>
      </c>
      <c r="E78" s="24" t="s">
        <v>8</v>
      </c>
      <c r="F78" s="19">
        <v>0</v>
      </c>
    </row>
    <row r="79" spans="2:6" ht="30" customHeight="1" x14ac:dyDescent="0.3">
      <c r="B79" s="12">
        <f>IFERROR((InventoryList3[[#This Row],[Quantity Available]]&lt;=#REF!)*valHighlight,0)</f>
        <v>0</v>
      </c>
      <c r="C79" s="24" t="s">
        <v>42</v>
      </c>
      <c r="D79" s="24" t="s">
        <v>105</v>
      </c>
      <c r="E79" s="24" t="s">
        <v>8</v>
      </c>
      <c r="F79" s="19">
        <v>0</v>
      </c>
    </row>
    <row r="80" spans="2:6" ht="30" customHeight="1" x14ac:dyDescent="0.3">
      <c r="B80" s="12">
        <f>IFERROR((InventoryList3[[#This Row],[Quantity Available]]&lt;=#REF!)*valHighlight,0)</f>
        <v>0</v>
      </c>
      <c r="C80" s="24" t="s">
        <v>45</v>
      </c>
      <c r="D80" s="24" t="s">
        <v>106</v>
      </c>
      <c r="E80" s="24" t="s">
        <v>8</v>
      </c>
      <c r="F80" s="19">
        <v>0</v>
      </c>
    </row>
    <row r="81" spans="2:6" ht="30" customHeight="1" x14ac:dyDescent="0.3">
      <c r="B81" s="12">
        <f>IFERROR((InventoryList3[[#This Row],[Quantity Available]]&lt;=#REF!)*valHighlight,0)</f>
        <v>0</v>
      </c>
      <c r="C81" s="24" t="s">
        <v>50</v>
      </c>
      <c r="D81" s="24" t="s">
        <v>107</v>
      </c>
      <c r="E81" s="24" t="s">
        <v>8</v>
      </c>
      <c r="F81" s="19">
        <v>0</v>
      </c>
    </row>
    <row r="82" spans="2:6" ht="30" customHeight="1" x14ac:dyDescent="0.3">
      <c r="B82" s="12">
        <f>IFERROR((InventoryList3[[#This Row],[Quantity Available]]&lt;=#REF!)*valHighlight,0)</f>
        <v>0</v>
      </c>
      <c r="C82" s="24" t="s">
        <v>95</v>
      </c>
      <c r="D82" s="28" t="s">
        <v>108</v>
      </c>
      <c r="E82" s="29" t="s">
        <v>115</v>
      </c>
      <c r="F82" s="19">
        <v>0</v>
      </c>
    </row>
    <row r="83" spans="2:6" ht="30" customHeight="1" x14ac:dyDescent="0.3">
      <c r="B83" s="12">
        <f>IFERROR((InventoryList3[[#This Row],[Quantity Available]]&lt;=#REF!)*valHighlight,0)</f>
        <v>0</v>
      </c>
      <c r="C83" s="24" t="s">
        <v>95</v>
      </c>
      <c r="D83" s="28" t="s">
        <v>109</v>
      </c>
      <c r="E83" s="29" t="s">
        <v>115</v>
      </c>
      <c r="F83" s="19">
        <v>0</v>
      </c>
    </row>
    <row r="84" spans="2:6" ht="30" customHeight="1" x14ac:dyDescent="0.3">
      <c r="B84" s="12">
        <f>IFERROR((InventoryList3[[#This Row],[Quantity Available]]&lt;=#REF!)*valHighlight,0)</f>
        <v>0</v>
      </c>
      <c r="C84" s="24" t="s">
        <v>95</v>
      </c>
      <c r="D84" s="28" t="s">
        <v>110</v>
      </c>
      <c r="E84" s="29" t="s">
        <v>115</v>
      </c>
      <c r="F84" s="19">
        <v>0</v>
      </c>
    </row>
    <row r="85" spans="2:6" ht="30" customHeight="1" x14ac:dyDescent="0.3">
      <c r="B85" s="12">
        <f>IFERROR((InventoryList3[[#This Row],[Quantity Available]]&lt;=#REF!)*valHighlight,0)</f>
        <v>0</v>
      </c>
      <c r="C85" s="24" t="s">
        <v>95</v>
      </c>
      <c r="D85" s="28" t="s">
        <v>111</v>
      </c>
      <c r="E85" s="29" t="s">
        <v>115</v>
      </c>
      <c r="F85" s="19">
        <v>0</v>
      </c>
    </row>
    <row r="86" spans="2:6" ht="30" customHeight="1" x14ac:dyDescent="0.3">
      <c r="B86" s="12">
        <f>IFERROR((InventoryList3[[#This Row],[Quantity Available]]&lt;=#REF!)*valHighlight,0)</f>
        <v>0</v>
      </c>
      <c r="C86" s="24" t="s">
        <v>95</v>
      </c>
      <c r="D86" s="28" t="s">
        <v>112</v>
      </c>
      <c r="E86" s="29" t="s">
        <v>115</v>
      </c>
      <c r="F86" s="19">
        <v>500</v>
      </c>
    </row>
    <row r="87" spans="2:6" ht="30" customHeight="1" x14ac:dyDescent="0.3">
      <c r="B87" s="12">
        <f>IFERROR((InventoryList3[[#This Row],[Quantity Available]]&lt;=#REF!)*valHighlight,0)</f>
        <v>0</v>
      </c>
      <c r="C87" s="24" t="s">
        <v>95</v>
      </c>
      <c r="D87" s="28" t="s">
        <v>113</v>
      </c>
      <c r="E87" s="29" t="s">
        <v>115</v>
      </c>
      <c r="F87" s="19">
        <v>0</v>
      </c>
    </row>
    <row r="88" spans="2:6" ht="30" customHeight="1" x14ac:dyDescent="0.3">
      <c r="B88" s="12">
        <f>IFERROR((InventoryList3[[#This Row],[Quantity Available]]&lt;=#REF!)*valHighlight,0)</f>
        <v>0</v>
      </c>
      <c r="C88" s="24" t="s">
        <v>95</v>
      </c>
      <c r="D88" s="28" t="s">
        <v>114</v>
      </c>
      <c r="E88" s="29" t="s">
        <v>115</v>
      </c>
      <c r="F88" s="19">
        <v>0</v>
      </c>
    </row>
    <row r="89" spans="2:6" ht="30" customHeight="1" x14ac:dyDescent="0.3">
      <c r="B89" s="12">
        <f>IFERROR((InventoryList3[[#This Row],[Quantity Available]]&lt;=#REF!)*valHighlight,0)</f>
        <v>0</v>
      </c>
      <c r="C89" s="25"/>
      <c r="D89" s="30"/>
      <c r="E89" s="31"/>
      <c r="F89" s="26"/>
    </row>
    <row r="90" spans="2:6" ht="30" customHeight="1" x14ac:dyDescent="0.3">
      <c r="B90" s="12">
        <f>IFERROR((InventoryList3[[#This Row],[Quantity Available]]&lt;=#REF!)*valHighlight,0)</f>
        <v>0</v>
      </c>
      <c r="C90" s="24"/>
      <c r="D90" s="24"/>
      <c r="E90" s="24"/>
      <c r="F90" s="19"/>
    </row>
    <row r="91" spans="2:6" ht="30" customHeight="1" x14ac:dyDescent="0.3">
      <c r="B91" s="12">
        <f>IFERROR((InventoryList3[[#This Row],[Quantity Available]]&lt;=#REF!)*valHighlight,0)</f>
        <v>0</v>
      </c>
      <c r="C91" s="24"/>
      <c r="D91" s="24"/>
      <c r="E91" s="24"/>
      <c r="F91" s="19"/>
    </row>
    <row r="92" spans="2:6" ht="30" customHeight="1" x14ac:dyDescent="0.3">
      <c r="B92" s="12"/>
      <c r="C92" s="10"/>
      <c r="D92" s="10"/>
      <c r="E92" s="10"/>
      <c r="F92" s="17"/>
    </row>
    <row r="93" spans="2:6" ht="30" customHeight="1" x14ac:dyDescent="0.3">
      <c r="B93" s="12"/>
      <c r="C93" s="10"/>
      <c r="D93" s="10"/>
      <c r="E93" s="10"/>
      <c r="F93" s="17"/>
    </row>
    <row r="94" spans="2:6" ht="30" customHeight="1" x14ac:dyDescent="0.3">
      <c r="B94" s="12"/>
      <c r="C94" s="10"/>
      <c r="D94" s="10"/>
      <c r="E94" s="10"/>
      <c r="F94" s="17"/>
    </row>
    <row r="95" spans="2:6" ht="30" customHeight="1" x14ac:dyDescent="0.3">
      <c r="B95" s="12"/>
      <c r="C95" s="10"/>
      <c r="D95" s="10"/>
      <c r="E95" s="10"/>
      <c r="F95" s="17"/>
    </row>
  </sheetData>
  <sheetProtection algorithmName="SHA-512" hashValue="v5YlbTsrLOjXR4qFnzn6kri3RzI4BSiVqwY8FfpBD4eWywvUJ6IbiBcvMxZolNH0OCorGB1MfaG/K0I23DVzFw==" saltValue="fmME373+Kc5AgmVR31QfWQ==" spinCount="100000" sheet="1" objects="1" scenarios="1"/>
  <mergeCells count="2">
    <mergeCell ref="C1:E1"/>
    <mergeCell ref="F1:G1"/>
  </mergeCells>
  <phoneticPr fontId="13" type="noConversion"/>
  <conditionalFormatting sqref="C4:F30 C91:F95">
    <cfRule type="expression" dxfId="39" priority="34">
      <formula>$B4=1</formula>
    </cfRule>
    <cfRule type="expression" dxfId="38" priority="35">
      <formula>#REF!="yes"</formula>
    </cfRule>
  </conditionalFormatting>
  <conditionalFormatting sqref="F4">
    <cfRule type="cellIs" dxfId="37" priority="102" operator="lessThan">
      <formula>#REF!</formula>
    </cfRule>
  </conditionalFormatting>
  <conditionalFormatting sqref="F5">
    <cfRule type="cellIs" dxfId="36" priority="103" operator="lessThan">
      <formula>#REF!</formula>
    </cfRule>
  </conditionalFormatting>
  <conditionalFormatting sqref="F6">
    <cfRule type="cellIs" dxfId="35" priority="104" operator="lessThan">
      <formula>#REF!</formula>
    </cfRule>
  </conditionalFormatting>
  <conditionalFormatting sqref="F7">
    <cfRule type="cellIs" dxfId="34" priority="105" operator="lessThan">
      <formula>#REF!</formula>
    </cfRule>
  </conditionalFormatting>
  <conditionalFormatting sqref="F8">
    <cfRule type="cellIs" dxfId="33" priority="106" operator="lessThan">
      <formula>#REF!</formula>
    </cfRule>
  </conditionalFormatting>
  <conditionalFormatting sqref="F9">
    <cfRule type="cellIs" dxfId="32" priority="107" operator="lessThan">
      <formula>#REF!</formula>
    </cfRule>
    <cfRule type="cellIs" dxfId="31" priority="108" operator="lessThan">
      <formula>#REF!</formula>
    </cfRule>
  </conditionalFormatting>
  <conditionalFormatting sqref="F10">
    <cfRule type="cellIs" dxfId="30" priority="109" operator="lessThan">
      <formula>#REF!</formula>
    </cfRule>
  </conditionalFormatting>
  <conditionalFormatting sqref="F11">
    <cfRule type="cellIs" dxfId="29" priority="110" operator="lessThan">
      <formula>#REF!</formula>
    </cfRule>
  </conditionalFormatting>
  <conditionalFormatting sqref="F12">
    <cfRule type="cellIs" dxfId="28" priority="111" operator="lessThan">
      <formula>#REF!</formula>
    </cfRule>
  </conditionalFormatting>
  <conditionalFormatting sqref="F13">
    <cfRule type="cellIs" dxfId="27" priority="112" operator="lessThan">
      <formula>#REF!</formula>
    </cfRule>
  </conditionalFormatting>
  <conditionalFormatting sqref="F14">
    <cfRule type="cellIs" dxfId="26" priority="113" operator="lessThan">
      <formula>#REF!</formula>
    </cfRule>
  </conditionalFormatting>
  <conditionalFormatting sqref="F15">
    <cfRule type="cellIs" dxfId="25" priority="114" operator="lessThan">
      <formula>#REF!</formula>
    </cfRule>
  </conditionalFormatting>
  <conditionalFormatting sqref="F16">
    <cfRule type="cellIs" dxfId="24" priority="115" operator="lessThan">
      <formula>#REF!</formula>
    </cfRule>
  </conditionalFormatting>
  <conditionalFormatting sqref="F17">
    <cfRule type="cellIs" dxfId="23" priority="116" operator="lessThan">
      <formula>#REF!</formula>
    </cfRule>
  </conditionalFormatting>
  <conditionalFormatting sqref="F18">
    <cfRule type="cellIs" dxfId="22" priority="117" operator="lessThan">
      <formula>#REF!</formula>
    </cfRule>
  </conditionalFormatting>
  <conditionalFormatting sqref="F19">
    <cfRule type="cellIs" dxfId="21" priority="118" operator="lessThan">
      <formula>#REF!</formula>
    </cfRule>
  </conditionalFormatting>
  <conditionalFormatting sqref="F20">
    <cfRule type="cellIs" dxfId="20" priority="119" operator="lessThan">
      <formula>#REF!</formula>
    </cfRule>
  </conditionalFormatting>
  <conditionalFormatting sqref="F21">
    <cfRule type="cellIs" dxfId="19" priority="120" operator="lessThan">
      <formula>#REF!</formula>
    </cfRule>
  </conditionalFormatting>
  <conditionalFormatting sqref="F22">
    <cfRule type="cellIs" dxfId="18" priority="121" operator="lessThan">
      <formula>#REF!</formula>
    </cfRule>
  </conditionalFormatting>
  <conditionalFormatting sqref="F23">
    <cfRule type="cellIs" dxfId="17" priority="122" operator="lessThan">
      <formula>#REF!</formula>
    </cfRule>
  </conditionalFormatting>
  <conditionalFormatting sqref="F24">
    <cfRule type="cellIs" dxfId="16" priority="123" operator="lessThan">
      <formula>#REF!</formula>
    </cfRule>
  </conditionalFormatting>
  <conditionalFormatting sqref="F25:F30">
    <cfRule type="cellIs" dxfId="15" priority="124" operator="lessThan">
      <formula>#REF!</formula>
    </cfRule>
  </conditionalFormatting>
  <conditionalFormatting sqref="H33:H36">
    <cfRule type="cellIs" dxfId="14" priority="3" operator="lessThan">
      <formula>$G$4</formula>
    </cfRule>
    <cfRule type="cellIs" dxfId="13" priority="6" operator="lessThan">
      <formula>$G$4</formula>
    </cfRule>
  </conditionalFormatting>
  <conditionalFormatting sqref="H33:H35">
    <cfRule type="cellIs" dxfId="12" priority="5" operator="lessThan">
      <formula>$G$25</formula>
    </cfRule>
  </conditionalFormatting>
  <conditionalFormatting sqref="H36">
    <cfRule type="cellIs" dxfId="11" priority="4" operator="lessThan">
      <formula>$G$36</formula>
    </cfRule>
  </conditionalFormatting>
  <conditionalFormatting sqref="G33:H36">
    <cfRule type="expression" dxfId="10" priority="130">
      <formula>$B92=1</formula>
    </cfRule>
    <cfRule type="expression" dxfId="9" priority="131">
      <formula>#REF!="yes"</formula>
    </cfRule>
  </conditionalFormatting>
  <conditionalFormatting sqref="C32:F88">
    <cfRule type="expression" dxfId="8" priority="1">
      <formula>$B32=1</formula>
    </cfRule>
    <cfRule type="expression" dxfId="7" priority="2">
      <formula>#REF!="yes"</formula>
    </cfRule>
  </conditionalFormatting>
  <dataValidations disablePrompts="1" count="8">
    <dataValidation allowBlank="1" showInputMessage="1" showErrorMessage="1" prompt="Enter the number of days it takes to reorder each item in this column" sqref="F3" xr:uid="{014ECA19-F6C9-4CA0-BDBD-01E8DCF90FDB}"/>
    <dataValidation allowBlank="1" showInputMessage="1" showErrorMessage="1" prompt="Enter a description of the item in this column" sqref="E3" xr:uid="{D48FE770-B386-4A6C-83D6-347941AE9D21}"/>
    <dataValidation allowBlank="1" showInputMessage="1" showErrorMessage="1" prompt="Enter the name of the item in this column" sqref="D3" xr:uid="{9ADB7E15-9AC8-48C9-80C9-71D219D2544C}"/>
    <dataValidation allowBlank="1" showInputMessage="1" showErrorMessage="1" prompt="Enter the item inventory ID in this column" sqref="C3" xr:uid="{B938B191-C966-48CA-A865-AF1AF1F5B25E}"/>
    <dataValidation allowBlank="1" showInputMessage="1" showErrorMessage="1" prompt="A flag icon in this column indicates items in the inventory list that are ready to be reordered. Flag icons only appear when a Yes is selected in H1 and the item meets the reorder criteria" sqref="B3" xr:uid="{A3EE9D30-7DD7-40DE-BEAB-0D6CAFC8429D}"/>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F1:G1" xr:uid="{9ECF8756-41EC-4AE4-9459-1F8BA13686F4}"/>
    <dataValidation allowBlank="1" showInputMessage="1" prompt="This worksheet tracks inventory for items listed in the inventory list table and contains the ability to highlight and flag those items that are ready to be reordered. Discontinued items have strikethrough formatting and a Yes in the Discontinued column" sqref="A1" xr:uid="{C99FB8F9-4446-48A4-AE3F-5F7B90B4339B}"/>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H1" xr:uid="{EFB21ACD-897A-48AC-97AF-FA4D3FCE9768}">
      <formula1>"Yes, No"</formula1>
    </dataValidation>
  </dataValidations>
  <printOptions horizontalCentered="1"/>
  <pageMargins left="0.25" right="0.25" top="0.75" bottom="0.75" header="0.05" footer="0.3"/>
  <pageSetup scale="56" fitToHeight="0" orientation="portrait" r:id="rId1"/>
  <headerFooter differentFirst="1">
    <oddFooter>Page &amp;P of &amp;N</oddFooter>
  </headerFooter>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iconSet" priority="36" id="{22852030-B300-400D-B0FE-0C6589A2C299}">
            <x14:iconSet custom="1">
              <x14:cfvo type="percent">
                <xm:f>0</xm:f>
              </x14:cfvo>
              <x14:cfvo type="num">
                <xm:f>0</xm:f>
              </x14:cfvo>
              <x14:cfvo type="num">
                <xm:f>1</xm:f>
              </x14:cfvo>
              <x14:cfIcon iconSet="NoIcons" iconId="0"/>
              <x14:cfIcon iconSet="NoIcons" iconId="0"/>
              <x14:cfIcon iconSet="3Flags" iconId="0"/>
            </x14:iconSet>
          </x14:cfRule>
          <xm:sqref>B4:B91</xm:sqref>
        </x14:conditionalFormatting>
        <x14:conditionalFormatting xmlns:xm="http://schemas.microsoft.com/office/excel/2006/main">
          <x14:cfRule type="iconSet" priority="9" id="{174C816F-87B9-4A39-902E-4B34B93E910D}">
            <x14:iconSet custom="1">
              <x14:cfvo type="percent">
                <xm:f>0</xm:f>
              </x14:cfvo>
              <x14:cfvo type="num">
                <xm:f>0</xm:f>
              </x14:cfvo>
              <x14:cfvo type="num">
                <xm:f>1</xm:f>
              </x14:cfvo>
              <x14:cfIcon iconSet="NoIcons" iconId="0"/>
              <x14:cfIcon iconSet="NoIcons" iconId="0"/>
              <x14:cfIcon iconSet="3Flags" iconId="0"/>
            </x14:iconSet>
          </x14:cfRule>
          <xm:sqref>B92:B95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B p K H U X M A M S K k A A A A 9 Q A A A B I A H A B D b 2 5 m a W c v U G F j a 2 F n Z S 5 4 b W w g o h g A K K A U A A A A A A A A A A A A A A A A A A A A A A A A A A A A h Y + x D o I w G I R f h X S n r T U q I T 9 l c J X E h G h c m 1 K h E Y q h x f J u D j 6 S r y B G U T f H + + 4 u u b t f b 5 A O T R 1 c V G d 1 a x I 0 w x Q F y s i 2 0 K Z M U O + O Y Y R S D l s h T 6 J U w R g 2 N h 6 s T l D l 3 D k m x H u P / R y 3 X U k Y p T N y y D a 5 r F Q j Q m 2 s E 0 Y q 9 G k V / 1 u I w / 4 1 h j M c L f G K L T A F M j H I t P n 6 b J z 7 d H 8 g r P v a 9 Z 3 i y o S 7 H M g k g b w v 8 A d Q S w M E F A A C A A g A B p K H 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a S h 1 E o i k e 4 D g A A A B E A A A A T A B w A R m 9 y b X V s Y X M v U 2 V j d G l v b j E u b S C i G A A o o B Q A A A A A A A A A A A A A A A A A A A A A A A A A A A A r T k 0 u y c z P U w i G 0 I b W A F B L A Q I t A B Q A A g A I A A a S h 1 F z A D E i p A A A A P U A A A A S A A A A A A A A A A A A A A A A A A A A A A B D b 2 5 m a W c v U G F j a 2 F n Z S 5 4 b W x Q S w E C L Q A U A A I A C A A G k o d R D 8 r p q 6 Q A A A D p A A A A E w A A A A A A A A A A A A A A A A D w A A A A W 0 N v b n R l b n R f V H l w Z X N d L n h t b F B L A Q I t A B Q A A g A I A A a S h 1 E 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m A v S h o 1 b T Q Z i Z m w e e a P E 1 A A A A A A I A A A A A A B B m A A A A A Q A A I A A A A I t Z P x 3 u 0 u D 5 1 7 T u a h w K 7 4 r D l k O M O R B g Y 5 M F T j 0 F 3 h u X A A A A A A 6 A A A A A A g A A I A A A A K l 9 9 d C l Y q t p b c n G 3 N N o q z M c Z G w 3 u 2 c P x 6 0 M p J O D i T 7 R U A A A A K r 5 t b Q J o C U S z l 3 s A c r 6 Y 3 p E z a / K b o K V 9 p 8 H H f S 7 O Y + d J K a t E E g B q w 2 r j i Z v c j + 8 K / 5 i X h O I t K i v o e 2 I d V A L e 2 4 K Y q y c s J 7 V 2 f i P R l s T i H y d Q A A A A F c a x L j u z o F T / E s Q z B B M t J m O Z Q 8 2 7 L d g n R A Y d f w L f X L 9 / M C D c 5 / I O 3 s n x z I 6 X L K N 7 e Q 7 u C N f r 3 e I q k T x 8 X h K b X I = < / D a t a M a s h u p > 
</file>

<file path=customXml/itemProps1.xml><?xml version="1.0" encoding="utf-8"?>
<ds:datastoreItem xmlns:ds="http://schemas.openxmlformats.org/officeDocument/2006/customXml" ds:itemID="{2F8C9340-43B8-4BD3-BDA8-BFB21936EE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Ingots</vt:lpstr>
      <vt:lpstr>Ore</vt:lpstr>
      <vt:lpstr>2 Anvilsong</vt:lpstr>
      <vt:lpstr>'2 Anvilsong'!ColumnTitle1</vt:lpstr>
      <vt:lpstr>Ingots!ColumnTitle1</vt:lpstr>
      <vt:lpstr>ColumnTitle1</vt:lpstr>
      <vt:lpstr>'2 Anvilsong'!Print_Titles</vt:lpstr>
      <vt:lpstr>Ingots!Print_Titles</vt:lpstr>
      <vt:lpstr>Ore!Print_Titles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Drew Patrick</dc:creator>
  <cp:lastModifiedBy>Drew Patrick</cp:lastModifiedBy>
  <dcterms:created xsi:type="dcterms:W3CDTF">2016-08-01T23:26:40Z</dcterms:created>
  <dcterms:modified xsi:type="dcterms:W3CDTF">2020-12-08T04:19:50Z</dcterms:modified>
</cp:coreProperties>
</file>