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11.xml" ContentType="application/vnd.openxmlformats-officedocument.drawing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KU2017\FORMULA ARRAY\DRAFT NASKAH\FILE\"/>
    </mc:Choice>
  </mc:AlternateContent>
  <bookViews>
    <workbookView xWindow="240" yWindow="90" windowWidth="20115" windowHeight="9270" tabRatio="507" activeTab="5"/>
  </bookViews>
  <sheets>
    <sheet name="KASUS1" sheetId="11" r:id="rId1"/>
    <sheet name="KASUS2" sheetId="15" r:id="rId2"/>
    <sheet name="KASUS3" sheetId="1" r:id="rId3"/>
    <sheet name="KASUS4" sheetId="17" r:id="rId4"/>
    <sheet name="KASUS5" sheetId="16" r:id="rId5"/>
    <sheet name="KASUS6" sheetId="9" r:id="rId6"/>
    <sheet name="KASUS7" sheetId="18" r:id="rId7"/>
    <sheet name="KASUS8" sheetId="19" r:id="rId8"/>
    <sheet name="KASUS9" sheetId="20" r:id="rId9"/>
    <sheet name="KASUS10" sheetId="3" r:id="rId10"/>
    <sheet name="KASUS11" sheetId="22" r:id="rId11"/>
    <sheet name="KASUS12" sheetId="24" r:id="rId12"/>
  </sheets>
  <externalReferences>
    <externalReference r:id="rId13"/>
    <externalReference r:id="rId14"/>
    <externalReference r:id="rId15"/>
  </externalReferences>
  <definedNames>
    <definedName name="__IntlFixup" hidden="1">TRUE</definedName>
    <definedName name="AccessDatabase" hidden="1">"C:\My Documents\MAUI MALL1.mdb"</definedName>
    <definedName name="ACwvu.CapersView." localSheetId="9" hidden="1">[1]MASTER!#REF!</definedName>
    <definedName name="ACwvu.CapersView." localSheetId="10" hidden="1">[1]MASTER!#REF!</definedName>
    <definedName name="ACwvu.CapersView." localSheetId="11" hidden="1">[1]MASTER!#REF!</definedName>
    <definedName name="ACwvu.CapersView." localSheetId="1" hidden="1">[1]MASTER!#REF!</definedName>
    <definedName name="ACwvu.CapersView." localSheetId="3" hidden="1">[1]MASTER!#REF!</definedName>
    <definedName name="ACwvu.CapersView." localSheetId="4" hidden="1">[1]MASTER!#REF!</definedName>
    <definedName name="ACwvu.CapersView." localSheetId="5" hidden="1">[1]MASTER!#REF!</definedName>
    <definedName name="ACwvu.CapersView." localSheetId="6" hidden="1">[1]MASTER!#REF!</definedName>
    <definedName name="ACwvu.CapersView." localSheetId="7" hidden="1">[1]MASTER!#REF!</definedName>
    <definedName name="ACwvu.CapersView." localSheetId="8" hidden="1">[1]MASTER!#REF!</definedName>
    <definedName name="ACwvu.CapersView." hidden="1">[1]MASTER!#REF!</definedName>
    <definedName name="ACwvu.Japan_Capers_Ed_Pub." localSheetId="9" hidden="1">#REF!</definedName>
    <definedName name="ACwvu.Japan_Capers_Ed_Pub." localSheetId="10" hidden="1">#REF!</definedName>
    <definedName name="ACwvu.Japan_Capers_Ed_Pub." localSheetId="11" hidden="1">#REF!</definedName>
    <definedName name="ACwvu.Japan_Capers_Ed_Pub." localSheetId="1" hidden="1">#REF!</definedName>
    <definedName name="ACwvu.Japan_Capers_Ed_Pub." localSheetId="3" hidden="1">#REF!</definedName>
    <definedName name="ACwvu.Japan_Capers_Ed_Pub." localSheetId="4" hidden="1">#REF!</definedName>
    <definedName name="ACwvu.Japan_Capers_Ed_Pub." localSheetId="5" hidden="1">#REF!</definedName>
    <definedName name="ACwvu.Japan_Capers_Ed_Pub." localSheetId="6" hidden="1">#REF!</definedName>
    <definedName name="ACwvu.Japan_Capers_Ed_Pub." localSheetId="7" hidden="1">#REF!</definedName>
    <definedName name="ACwvu.Japan_Capers_Ed_Pub." localSheetId="8" hidden="1">#REF!</definedName>
    <definedName name="ACwvu.Japan_Capers_Ed_Pub." hidden="1">#REF!</definedName>
    <definedName name="ACwvu.KJP_CC." localSheetId="9" hidden="1">#REF!</definedName>
    <definedName name="ACwvu.KJP_CC." localSheetId="10" hidden="1">#REF!</definedName>
    <definedName name="ACwvu.KJP_CC." localSheetId="11" hidden="1">#REF!</definedName>
    <definedName name="ACwvu.KJP_CC." localSheetId="1" hidden="1">#REF!</definedName>
    <definedName name="ACwvu.KJP_CC." localSheetId="3" hidden="1">#REF!</definedName>
    <definedName name="ACwvu.KJP_CC." localSheetId="4" hidden="1">#REF!</definedName>
    <definedName name="ACwvu.KJP_CC." localSheetId="5" hidden="1">#REF!</definedName>
    <definedName name="ACwvu.KJP_CC." localSheetId="6" hidden="1">#REF!</definedName>
    <definedName name="ACwvu.KJP_CC." localSheetId="7" hidden="1">#REF!</definedName>
    <definedName name="ACwvu.KJP_CC." localSheetId="8" hidden="1">#REF!</definedName>
    <definedName name="ACwvu.KJP_CC." hidden="1">#REF!</definedName>
    <definedName name="anscount" hidden="1">4</definedName>
    <definedName name="BUNGA">KASUS2!$H$4:$W$4</definedName>
    <definedName name="Button_15">"MAUI_MALL_MAUI_MALLARD_INPUT_List"</definedName>
    <definedName name="Button_16">"MAUI_MALL_MAUI_MALLARD_INPUT_List"</definedName>
    <definedName name="Cwvu.CapersView." localSheetId="9" hidden="1">[1]MASTER!#REF!</definedName>
    <definedName name="Cwvu.CapersView." localSheetId="10" hidden="1">[1]MASTER!#REF!</definedName>
    <definedName name="Cwvu.CapersView." localSheetId="11" hidden="1">[1]MASTER!#REF!</definedName>
    <definedName name="Cwvu.CapersView." localSheetId="1" hidden="1">[1]MASTER!#REF!</definedName>
    <definedName name="Cwvu.CapersView." localSheetId="3" hidden="1">[1]MASTER!#REF!</definedName>
    <definedName name="Cwvu.CapersView." localSheetId="4" hidden="1">[1]MASTER!#REF!</definedName>
    <definedName name="Cwvu.CapersView." localSheetId="5" hidden="1">[1]MASTER!#REF!</definedName>
    <definedName name="Cwvu.CapersView." localSheetId="6" hidden="1">[1]MASTER!#REF!</definedName>
    <definedName name="Cwvu.CapersView." localSheetId="7" hidden="1">[1]MASTER!#REF!</definedName>
    <definedName name="Cwvu.CapersView." localSheetId="8" hidden="1">[1]MASTER!#REF!</definedName>
    <definedName name="Cwvu.CapersView." hidden="1">[1]MASTER!#REF!</definedName>
    <definedName name="Cwvu.Japan_Capers_Ed_Pub." localSheetId="9" hidden="1">[1]MASTER!#REF!</definedName>
    <definedName name="Cwvu.Japan_Capers_Ed_Pub." localSheetId="10" hidden="1">[1]MASTER!#REF!</definedName>
    <definedName name="Cwvu.Japan_Capers_Ed_Pub." localSheetId="11" hidden="1">[1]MASTER!#REF!</definedName>
    <definedName name="Cwvu.Japan_Capers_Ed_Pub." localSheetId="1" hidden="1">[1]MASTER!#REF!</definedName>
    <definedName name="Cwvu.Japan_Capers_Ed_Pub." localSheetId="3" hidden="1">[1]MASTER!#REF!</definedName>
    <definedName name="Cwvu.Japan_Capers_Ed_Pub." localSheetId="4" hidden="1">[1]MASTER!#REF!</definedName>
    <definedName name="Cwvu.Japan_Capers_Ed_Pub." localSheetId="5" hidden="1">[1]MASTER!#REF!</definedName>
    <definedName name="Cwvu.Japan_Capers_Ed_Pub." localSheetId="6" hidden="1">[1]MASTER!#REF!</definedName>
    <definedName name="Cwvu.Japan_Capers_Ed_Pub." localSheetId="7" hidden="1">[1]MASTER!#REF!</definedName>
    <definedName name="Cwvu.Japan_Capers_Ed_Pub." localSheetId="8" hidden="1">[1]MASTER!#REF!</definedName>
    <definedName name="Cwvu.Japan_Capers_Ed_Pub." hidden="1">[1]MASTER!#REF!</definedName>
    <definedName name="Cwvu.KJP_CC." localSheetId="9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8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GANT_PREP" localSheetId="9">'[2]RESOURCE MODEL'!#REF!,'[2]RESOURCE MODEL'!#REF!,'[2]RESOURCE MODEL'!#REF!</definedName>
    <definedName name="GANT_PREP" localSheetId="10">'[2]RESOURCE MODEL'!#REF!,'[2]RESOURCE MODEL'!#REF!,'[2]RESOURCE MODEL'!#REF!</definedName>
    <definedName name="GANT_PREP" localSheetId="11">'[2]RESOURCE MODEL'!#REF!,'[2]RESOURCE MODEL'!#REF!,'[2]RESOURCE MODEL'!#REF!</definedName>
    <definedName name="GANT_PREP" localSheetId="1">'[2]RESOURCE MODEL'!#REF!,'[2]RESOURCE MODEL'!#REF!,'[2]RESOURCE MODEL'!#REF!</definedName>
    <definedName name="GANT_PREP" localSheetId="3">'[2]RESOURCE MODEL'!#REF!,'[2]RESOURCE MODEL'!#REF!,'[2]RESOURCE MODEL'!#REF!</definedName>
    <definedName name="GANT_PREP" localSheetId="4">'[2]RESOURCE MODEL'!#REF!,'[2]RESOURCE MODEL'!#REF!,'[2]RESOURCE MODEL'!#REF!</definedName>
    <definedName name="GANT_PREP" localSheetId="5">'[2]RESOURCE MODEL'!#REF!,'[2]RESOURCE MODEL'!#REF!,'[2]RESOURCE MODEL'!#REF!</definedName>
    <definedName name="GANT_PREP" localSheetId="6">'[2]RESOURCE MODEL'!#REF!,'[2]RESOURCE MODEL'!#REF!,'[2]RESOURCE MODEL'!#REF!</definedName>
    <definedName name="GANT_PREP" localSheetId="7">'[2]RESOURCE MODEL'!#REF!,'[2]RESOURCE MODEL'!#REF!,'[2]RESOURCE MODEL'!#REF!</definedName>
    <definedName name="GANT_PREP" localSheetId="8">'[2]RESOURCE MODEL'!#REF!,'[2]RESOURCE MODEL'!#REF!,'[2]RESOURCE MODEL'!#REF!</definedName>
    <definedName name="GANT_PREP">'[2]RESOURCE MODEL'!#REF!,'[2]RESOURCE MODEL'!#REF!,'[2]RESOURCE MODEL'!#REF!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limcount" hidden="1">3</definedName>
    <definedName name="PERIODE">KASUS2!$H$4:$H$64</definedName>
    <definedName name="Rwvu.CapersView." localSheetId="9" hidden="1">#REF!</definedName>
    <definedName name="Rwvu.CapersView." localSheetId="10" hidden="1">#REF!</definedName>
    <definedName name="Rwvu.CapersView." localSheetId="11" hidden="1">#REF!</definedName>
    <definedName name="Rwvu.CapersView." localSheetId="1" hidden="1">#REF!</definedName>
    <definedName name="Rwvu.CapersView." localSheetId="3" hidden="1">#REF!</definedName>
    <definedName name="Rwvu.CapersView." localSheetId="4" hidden="1">#REF!</definedName>
    <definedName name="Rwvu.CapersView." localSheetId="5" hidden="1">#REF!</definedName>
    <definedName name="Rwvu.CapersView." localSheetId="6" hidden="1">#REF!</definedName>
    <definedName name="Rwvu.CapersView." localSheetId="7" hidden="1">#REF!</definedName>
    <definedName name="Rwvu.CapersView." localSheetId="8" hidden="1">#REF!</definedName>
    <definedName name="Rwvu.CapersView." hidden="1">#REF!</definedName>
    <definedName name="Rwvu.Japan_Capers_Ed_Pub." localSheetId="9" hidden="1">#REF!</definedName>
    <definedName name="Rwvu.Japan_Capers_Ed_Pub." localSheetId="10" hidden="1">#REF!</definedName>
    <definedName name="Rwvu.Japan_Capers_Ed_Pub." localSheetId="11" hidden="1">#REF!</definedName>
    <definedName name="Rwvu.Japan_Capers_Ed_Pub." localSheetId="1" hidden="1">#REF!</definedName>
    <definedName name="Rwvu.Japan_Capers_Ed_Pub." localSheetId="3" hidden="1">#REF!</definedName>
    <definedName name="Rwvu.Japan_Capers_Ed_Pub." localSheetId="4" hidden="1">#REF!</definedName>
    <definedName name="Rwvu.Japan_Capers_Ed_Pub." localSheetId="5" hidden="1">#REF!</definedName>
    <definedName name="Rwvu.Japan_Capers_Ed_Pub." localSheetId="6" hidden="1">#REF!</definedName>
    <definedName name="Rwvu.Japan_Capers_Ed_Pub." localSheetId="7" hidden="1">#REF!</definedName>
    <definedName name="Rwvu.Japan_Capers_Ed_Pub." localSheetId="8" hidden="1">#REF!</definedName>
    <definedName name="Rwvu.Japan_Capers_Ed_Pub." hidden="1">#REF!</definedName>
    <definedName name="Rwvu.KJP_CC." localSheetId="9" hidden="1">#REF!</definedName>
    <definedName name="Rwvu.KJP_CC." localSheetId="10" hidden="1">#REF!</definedName>
    <definedName name="Rwvu.KJP_CC." localSheetId="11" hidden="1">#REF!</definedName>
    <definedName name="Rwvu.KJP_CC." localSheetId="1" hidden="1">#REF!</definedName>
    <definedName name="Rwvu.KJP_CC." localSheetId="3" hidden="1">#REF!</definedName>
    <definedName name="Rwvu.KJP_CC." localSheetId="4" hidden="1">#REF!</definedName>
    <definedName name="Rwvu.KJP_CC." localSheetId="5" hidden="1">#REF!</definedName>
    <definedName name="Rwvu.KJP_CC." localSheetId="6" hidden="1">#REF!</definedName>
    <definedName name="Rwvu.KJP_CC." localSheetId="7" hidden="1">#REF!</definedName>
    <definedName name="Rwvu.KJP_CC." localSheetId="8" hidden="1">#REF!</definedName>
    <definedName name="Rwvu.KJP_CC." hidden="1">#REF!</definedName>
    <definedName name="sencount" hidden="1">3</definedName>
    <definedName name="solver_ver">1.3</definedName>
    <definedName name="ss" localSheetId="9" hidden="1">[1]MASTER!#REF!</definedName>
    <definedName name="ss" localSheetId="10" hidden="1">[1]MASTER!#REF!</definedName>
    <definedName name="ss" localSheetId="11" hidden="1">[1]MASTER!#REF!</definedName>
    <definedName name="ss" localSheetId="1" hidden="1">[1]MASTER!#REF!</definedName>
    <definedName name="ss" localSheetId="3" hidden="1">[1]MASTER!#REF!</definedName>
    <definedName name="ss" localSheetId="4" hidden="1">[1]MASTER!#REF!</definedName>
    <definedName name="ss" localSheetId="5" hidden="1">[1]MASTER!#REF!</definedName>
    <definedName name="ss" localSheetId="6" hidden="1">[1]MASTER!#REF!</definedName>
    <definedName name="ss" localSheetId="7" hidden="1">[1]MASTER!#REF!</definedName>
    <definedName name="ss" localSheetId="8" hidden="1">[1]MASTER!#REF!</definedName>
    <definedName name="ss" hidden="1">[1]MASTER!#REF!</definedName>
    <definedName name="Swvu.CapersView." localSheetId="9" hidden="1">[1]MASTER!#REF!</definedName>
    <definedName name="Swvu.CapersView." localSheetId="10" hidden="1">[1]MASTER!#REF!</definedName>
    <definedName name="Swvu.CapersView." localSheetId="11" hidden="1">[1]MASTER!#REF!</definedName>
    <definedName name="Swvu.CapersView." localSheetId="1" hidden="1">[1]MASTER!#REF!</definedName>
    <definedName name="Swvu.CapersView." localSheetId="3" hidden="1">[1]MASTER!#REF!</definedName>
    <definedName name="Swvu.CapersView." localSheetId="4" hidden="1">[1]MASTER!#REF!</definedName>
    <definedName name="Swvu.CapersView." localSheetId="5" hidden="1">[1]MASTER!#REF!</definedName>
    <definedName name="Swvu.CapersView." localSheetId="6" hidden="1">[1]MASTER!#REF!</definedName>
    <definedName name="Swvu.CapersView." localSheetId="7" hidden="1">[1]MASTER!#REF!</definedName>
    <definedName name="Swvu.CapersView." localSheetId="8" hidden="1">[1]MASTER!#REF!</definedName>
    <definedName name="Swvu.CapersView." hidden="1">[1]MASTER!#REF!</definedName>
    <definedName name="Swvu.Japan_Capers_Ed_Pub." localSheetId="9" hidden="1">#REF!</definedName>
    <definedName name="Swvu.Japan_Capers_Ed_Pub." localSheetId="10" hidden="1">#REF!</definedName>
    <definedName name="Swvu.Japan_Capers_Ed_Pub." localSheetId="11" hidden="1">#REF!</definedName>
    <definedName name="Swvu.Japan_Capers_Ed_Pub." localSheetId="1" hidden="1">#REF!</definedName>
    <definedName name="Swvu.Japan_Capers_Ed_Pub." localSheetId="3" hidden="1">#REF!</definedName>
    <definedName name="Swvu.Japan_Capers_Ed_Pub." localSheetId="4" hidden="1">#REF!</definedName>
    <definedName name="Swvu.Japan_Capers_Ed_Pub." localSheetId="5" hidden="1">#REF!</definedName>
    <definedName name="Swvu.Japan_Capers_Ed_Pub." localSheetId="6" hidden="1">#REF!</definedName>
    <definedName name="Swvu.Japan_Capers_Ed_Pub." localSheetId="7" hidden="1">#REF!</definedName>
    <definedName name="Swvu.Japan_Capers_Ed_Pub." localSheetId="8" hidden="1">#REF!</definedName>
    <definedName name="Swvu.Japan_Capers_Ed_Pub." hidden="1">#REF!</definedName>
    <definedName name="Swvu.KJP_CC." localSheetId="9" hidden="1">#REF!</definedName>
    <definedName name="Swvu.KJP_CC." localSheetId="10" hidden="1">#REF!</definedName>
    <definedName name="Swvu.KJP_CC." localSheetId="11" hidden="1">#REF!</definedName>
    <definedName name="Swvu.KJP_CC." localSheetId="1" hidden="1">#REF!</definedName>
    <definedName name="Swvu.KJP_CC." localSheetId="3" hidden="1">#REF!</definedName>
    <definedName name="Swvu.KJP_CC." localSheetId="4" hidden="1">#REF!</definedName>
    <definedName name="Swvu.KJP_CC." localSheetId="5" hidden="1">#REF!</definedName>
    <definedName name="Swvu.KJP_CC." localSheetId="6" hidden="1">#REF!</definedName>
    <definedName name="Swvu.KJP_CC." localSheetId="7" hidden="1">#REF!</definedName>
    <definedName name="Swvu.KJP_CC." localSheetId="8" hidden="1">#REF!</definedName>
    <definedName name="Swvu.KJP_CC." hidden="1">#REF!</definedName>
    <definedName name="TABEL">KASUS11!$X$4:$Y$9</definedName>
    <definedName name="TABEL1">KASUS2!$H$4:$W$64</definedName>
    <definedName name="TABEL2">KASUS11!$F$4:$U$64</definedName>
    <definedName name="trte" hidden="1">{#N/A,#N/A,FALSE,"PRJCTED QTRLY $'s"}</definedName>
    <definedName name="v" hidden="1">{"'PRODUCTIONCOST SHEET'!$B$3:$G$48"}</definedName>
    <definedName name="vvv" hidden="1">{"Japan_Capers_Ed_Pub",#N/A,FALSE,"DI 2 YEAR MASTER SCHEDULE"}</definedName>
    <definedName name="vvvv" hidden="1">{#N/A,#N/A,FALSE,"PRJCTED MNTHLY QTY's"}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[3]lookup_trend!$D$2:$D$14</definedName>
    <definedName name="XDDDD" localSheetId="9" hidden="1">[1]MASTER!#REF!</definedName>
    <definedName name="XDDDD" localSheetId="10" hidden="1">[1]MASTER!#REF!</definedName>
    <definedName name="XDDDD" localSheetId="11" hidden="1">[1]MASTER!#REF!</definedName>
    <definedName name="XDDDD" localSheetId="1" hidden="1">[1]MASTER!#REF!</definedName>
    <definedName name="XDDDD" localSheetId="3" hidden="1">[1]MASTER!#REF!</definedName>
    <definedName name="XDDDD" localSheetId="4" hidden="1">[1]MASTER!#REF!</definedName>
    <definedName name="XDDDD" localSheetId="5" hidden="1">[1]MASTER!#REF!</definedName>
    <definedName name="XDDDD" localSheetId="6" hidden="1">[1]MASTER!#REF!</definedName>
    <definedName name="XDDDD" localSheetId="7" hidden="1">[1]MASTER!#REF!</definedName>
    <definedName name="XDDDD" localSheetId="8" hidden="1">[1]MASTER!#REF!</definedName>
    <definedName name="XDDDD" hidden="1">[1]MASTER!#REF!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9" hidden="1">#REF!</definedName>
    <definedName name="Z_9A428CE1_B4D9_11D0_A8AA_0000C071AEE7_.wvu.PrintArea" localSheetId="10" hidden="1">#REF!</definedName>
    <definedName name="Z_9A428CE1_B4D9_11D0_A8AA_0000C071AEE7_.wvu.PrintArea" localSheetId="11" hidden="1">#REF!</definedName>
    <definedName name="Z_9A428CE1_B4D9_11D0_A8AA_0000C071AEE7_.wvu.PrintArea" localSheetId="1" hidden="1">#REF!</definedName>
    <definedName name="Z_9A428CE1_B4D9_11D0_A8AA_0000C071AEE7_.wvu.PrintArea" localSheetId="3" hidden="1">#REF!</definedName>
    <definedName name="Z_9A428CE1_B4D9_11D0_A8AA_0000C071AEE7_.wvu.PrintArea" localSheetId="4" hidden="1">#REF!</definedName>
    <definedName name="Z_9A428CE1_B4D9_11D0_A8AA_0000C071AEE7_.wvu.PrintArea" localSheetId="5" hidden="1">#REF!</definedName>
    <definedName name="Z_9A428CE1_B4D9_11D0_A8AA_0000C071AEE7_.wvu.PrintArea" localSheetId="6" hidden="1">#REF!</definedName>
    <definedName name="Z_9A428CE1_B4D9_11D0_A8AA_0000C071AEE7_.wvu.PrintArea" localSheetId="7" hidden="1">#REF!</definedName>
    <definedName name="Z_9A428CE1_B4D9_11D0_A8AA_0000C071AEE7_.wvu.PrintArea" localSheetId="8" hidden="1">#REF!</definedName>
    <definedName name="Z_9A428CE1_B4D9_11D0_A8AA_0000C071AEE7_.wvu.PrintArea" hidden="1">#REF!</definedName>
    <definedName name="Z_9A428CE1_B4D9_11D0_A8AA_0000C071AEE7_.wvu.Rows" localSheetId="9" hidden="1">[1]MASTER!#REF!,[1]MASTER!#REF!,[1]MASTER!#REF!,[1]MASTER!#REF!,[1]MASTER!#REF!,[1]MASTER!#REF!,[1]MASTER!#REF!,[1]MASTER!$A$98:$IV$272</definedName>
    <definedName name="Z_9A428CE1_B4D9_11D0_A8AA_0000C071AEE7_.wvu.Rows" localSheetId="10" hidden="1">[1]MASTER!#REF!,[1]MASTER!#REF!,[1]MASTER!#REF!,[1]MASTER!#REF!,[1]MASTER!#REF!,[1]MASTER!#REF!,[1]MASTER!#REF!,[1]MASTER!$A$98:$IV$272</definedName>
    <definedName name="Z_9A428CE1_B4D9_11D0_A8AA_0000C071AEE7_.wvu.Rows" localSheetId="11" hidden="1">[1]MASTER!#REF!,[1]MASTER!#REF!,[1]MASTER!#REF!,[1]MASTER!#REF!,[1]MASTER!#REF!,[1]MASTER!#REF!,[1]MASTER!#REF!,[1]MASTER!$A$98:$IV$272</definedName>
    <definedName name="Z_9A428CE1_B4D9_11D0_A8AA_0000C071AEE7_.wvu.Rows" localSheetId="1" hidden="1">[1]MASTER!#REF!,[1]MASTER!#REF!,[1]MASTER!#REF!,[1]MASTER!#REF!,[1]MASTER!#REF!,[1]MASTER!#REF!,[1]MASTER!#REF!,[1]MASTER!$A$98:$IV$272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localSheetId="4" hidden="1">[1]MASTER!#REF!,[1]MASTER!#REF!,[1]MASTER!#REF!,[1]MASTER!#REF!,[1]MASTER!#REF!,[1]MASTER!#REF!,[1]MASTER!#REF!,[1]MASTER!$A$98:$IV$272</definedName>
    <definedName name="Z_9A428CE1_B4D9_11D0_A8AA_0000C071AEE7_.wvu.Rows" localSheetId="5" hidden="1">[1]MASTER!#REF!,[1]MASTER!#REF!,[1]MASTER!#REF!,[1]MASTER!#REF!,[1]MASTER!#REF!,[1]MASTER!#REF!,[1]MASTER!#REF!,[1]MASTER!$A$98:$IV$272</definedName>
    <definedName name="Z_9A428CE1_B4D9_11D0_A8AA_0000C071AEE7_.wvu.Rows" localSheetId="6" hidden="1">[1]MASTER!#REF!,[1]MASTER!#REF!,[1]MASTER!#REF!,[1]MASTER!#REF!,[1]MASTER!#REF!,[1]MASTER!#REF!,[1]MASTER!#REF!,[1]MASTER!$A$98:$IV$272</definedName>
    <definedName name="Z_9A428CE1_B4D9_11D0_A8AA_0000C071AEE7_.wvu.Rows" localSheetId="7" hidden="1">[1]MASTER!#REF!,[1]MASTER!#REF!,[1]MASTER!#REF!,[1]MASTER!#REF!,[1]MASTER!#REF!,[1]MASTER!#REF!,[1]MASTER!#REF!,[1]MASTER!$A$98:$IV$272</definedName>
    <definedName name="Z_9A428CE1_B4D9_11D0_A8AA_0000C071AEE7_.wvu.Rows" localSheetId="8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</workbook>
</file>

<file path=xl/calcChain.xml><?xml version="1.0" encoding="utf-8"?>
<calcChain xmlns="http://schemas.openxmlformats.org/spreadsheetml/2006/main">
  <c r="E7" i="24" l="1"/>
  <c r="D3" i="24"/>
  <c r="H7" i="20"/>
  <c r="H7" i="19"/>
  <c r="H7" i="9"/>
  <c r="G7" i="18"/>
  <c r="D6" i="22"/>
  <c r="I9" i="22"/>
  <c r="U64" i="22"/>
  <c r="T64" i="22"/>
  <c r="S64" i="22"/>
  <c r="R64" i="22"/>
  <c r="Q64" i="22"/>
  <c r="P64" i="22"/>
  <c r="O64" i="22"/>
  <c r="N64" i="22"/>
  <c r="M64" i="22"/>
  <c r="L64" i="22"/>
  <c r="K64" i="22"/>
  <c r="J64" i="22"/>
  <c r="I64" i="22"/>
  <c r="H64" i="22"/>
  <c r="G64" i="22"/>
  <c r="U63" i="22"/>
  <c r="T63" i="22"/>
  <c r="S63" i="22"/>
  <c r="R63" i="22"/>
  <c r="Q63" i="22"/>
  <c r="P63" i="22"/>
  <c r="O63" i="22"/>
  <c r="N63" i="22"/>
  <c r="M63" i="22"/>
  <c r="L63" i="22"/>
  <c r="K63" i="22"/>
  <c r="J63" i="22"/>
  <c r="I63" i="22"/>
  <c r="H63" i="22"/>
  <c r="G63" i="22"/>
  <c r="U62" i="22"/>
  <c r="T62" i="22"/>
  <c r="S62" i="22"/>
  <c r="R62" i="22"/>
  <c r="Q62" i="22"/>
  <c r="P62" i="22"/>
  <c r="O62" i="22"/>
  <c r="N62" i="22"/>
  <c r="M62" i="22"/>
  <c r="L62" i="22"/>
  <c r="K62" i="22"/>
  <c r="J62" i="22"/>
  <c r="I62" i="22"/>
  <c r="H62" i="22"/>
  <c r="G62" i="22"/>
  <c r="U61" i="22"/>
  <c r="T61" i="22"/>
  <c r="S61" i="22"/>
  <c r="R61" i="22"/>
  <c r="Q61" i="22"/>
  <c r="P61" i="22"/>
  <c r="O61" i="22"/>
  <c r="N61" i="22"/>
  <c r="M61" i="22"/>
  <c r="L61" i="22"/>
  <c r="K61" i="22"/>
  <c r="J61" i="22"/>
  <c r="I61" i="22"/>
  <c r="H61" i="22"/>
  <c r="G61" i="22"/>
  <c r="U60" i="22"/>
  <c r="T60" i="22"/>
  <c r="S60" i="22"/>
  <c r="R60" i="22"/>
  <c r="Q60" i="22"/>
  <c r="P60" i="22"/>
  <c r="O60" i="22"/>
  <c r="N60" i="22"/>
  <c r="M60" i="22"/>
  <c r="L60" i="22"/>
  <c r="K60" i="22"/>
  <c r="J60" i="22"/>
  <c r="I60" i="22"/>
  <c r="H60" i="22"/>
  <c r="G60" i="22"/>
  <c r="U59" i="22"/>
  <c r="T59" i="22"/>
  <c r="S59" i="22"/>
  <c r="R59" i="22"/>
  <c r="Q59" i="22"/>
  <c r="P59" i="22"/>
  <c r="O59" i="22"/>
  <c r="N59" i="22"/>
  <c r="M59" i="22"/>
  <c r="L59" i="22"/>
  <c r="K59" i="22"/>
  <c r="J59" i="22"/>
  <c r="I59" i="22"/>
  <c r="H59" i="22"/>
  <c r="G59" i="22"/>
  <c r="U58" i="22"/>
  <c r="T58" i="22"/>
  <c r="S58" i="22"/>
  <c r="R58" i="22"/>
  <c r="Q58" i="22"/>
  <c r="P58" i="22"/>
  <c r="O58" i="22"/>
  <c r="N58" i="22"/>
  <c r="M58" i="22"/>
  <c r="L58" i="22"/>
  <c r="K58" i="22"/>
  <c r="J58" i="22"/>
  <c r="I58" i="22"/>
  <c r="H58" i="22"/>
  <c r="G58" i="22"/>
  <c r="U57" i="22"/>
  <c r="T57" i="22"/>
  <c r="S57" i="22"/>
  <c r="R57" i="22"/>
  <c r="Q57" i="22"/>
  <c r="P57" i="22"/>
  <c r="O57" i="22"/>
  <c r="N57" i="22"/>
  <c r="M57" i="22"/>
  <c r="L57" i="22"/>
  <c r="K57" i="22"/>
  <c r="J57" i="22"/>
  <c r="I57" i="22"/>
  <c r="H57" i="22"/>
  <c r="G57" i="22"/>
  <c r="U56" i="22"/>
  <c r="T56" i="22"/>
  <c r="S56" i="22"/>
  <c r="R56" i="22"/>
  <c r="Q56" i="22"/>
  <c r="P56" i="22"/>
  <c r="O56" i="22"/>
  <c r="N56" i="22"/>
  <c r="M56" i="22"/>
  <c r="L56" i="22"/>
  <c r="K56" i="22"/>
  <c r="J56" i="22"/>
  <c r="I56" i="22"/>
  <c r="H56" i="22"/>
  <c r="G56" i="22"/>
  <c r="U55" i="22"/>
  <c r="T55" i="22"/>
  <c r="S55" i="22"/>
  <c r="R55" i="22"/>
  <c r="Q55" i="22"/>
  <c r="P55" i="22"/>
  <c r="O55" i="22"/>
  <c r="N55" i="22"/>
  <c r="M55" i="22"/>
  <c r="L55" i="22"/>
  <c r="K55" i="22"/>
  <c r="J55" i="22"/>
  <c r="I55" i="22"/>
  <c r="H55" i="22"/>
  <c r="G55" i="22"/>
  <c r="U54" i="22"/>
  <c r="T54" i="22"/>
  <c r="S54" i="22"/>
  <c r="R54" i="22"/>
  <c r="Q54" i="22"/>
  <c r="P54" i="22"/>
  <c r="O54" i="22"/>
  <c r="N54" i="22"/>
  <c r="M54" i="22"/>
  <c r="L54" i="22"/>
  <c r="K54" i="22"/>
  <c r="J54" i="22"/>
  <c r="I54" i="22"/>
  <c r="H54" i="22"/>
  <c r="G54" i="22"/>
  <c r="U53" i="22"/>
  <c r="T53" i="22"/>
  <c r="S53" i="22"/>
  <c r="R53" i="22"/>
  <c r="Q53" i="22"/>
  <c r="P53" i="22"/>
  <c r="O53" i="22"/>
  <c r="N53" i="22"/>
  <c r="M53" i="22"/>
  <c r="L53" i="22"/>
  <c r="K53" i="22"/>
  <c r="J53" i="22"/>
  <c r="I53" i="22"/>
  <c r="H53" i="22"/>
  <c r="G53" i="22"/>
  <c r="U52" i="22"/>
  <c r="T52" i="22"/>
  <c r="S52" i="22"/>
  <c r="R52" i="22"/>
  <c r="Q52" i="22"/>
  <c r="P52" i="22"/>
  <c r="O52" i="22"/>
  <c r="N52" i="22"/>
  <c r="M52" i="22"/>
  <c r="L52" i="22"/>
  <c r="K52" i="22"/>
  <c r="J52" i="22"/>
  <c r="I52" i="22"/>
  <c r="H52" i="22"/>
  <c r="G52" i="22"/>
  <c r="U51" i="22"/>
  <c r="T51" i="22"/>
  <c r="S51" i="22"/>
  <c r="R51" i="22"/>
  <c r="Q51" i="22"/>
  <c r="P51" i="22"/>
  <c r="O51" i="22"/>
  <c r="N51" i="22"/>
  <c r="M51" i="22"/>
  <c r="L51" i="22"/>
  <c r="K51" i="22"/>
  <c r="J51" i="22"/>
  <c r="I51" i="22"/>
  <c r="H51" i="22"/>
  <c r="G51" i="22"/>
  <c r="U50" i="22"/>
  <c r="T50" i="22"/>
  <c r="S50" i="22"/>
  <c r="R50" i="22"/>
  <c r="Q50" i="22"/>
  <c r="P50" i="22"/>
  <c r="O50" i="22"/>
  <c r="N50" i="22"/>
  <c r="M50" i="22"/>
  <c r="L50" i="22"/>
  <c r="K50" i="22"/>
  <c r="J50" i="22"/>
  <c r="I50" i="22"/>
  <c r="H50" i="22"/>
  <c r="G50" i="22"/>
  <c r="U49" i="22"/>
  <c r="T49" i="22"/>
  <c r="S49" i="22"/>
  <c r="R49" i="22"/>
  <c r="Q49" i="22"/>
  <c r="P49" i="22"/>
  <c r="O49" i="22"/>
  <c r="N49" i="22"/>
  <c r="M49" i="22"/>
  <c r="L49" i="22"/>
  <c r="K49" i="22"/>
  <c r="J49" i="22"/>
  <c r="I49" i="22"/>
  <c r="H49" i="22"/>
  <c r="G49" i="22"/>
  <c r="U48" i="22"/>
  <c r="T48" i="22"/>
  <c r="S48" i="22"/>
  <c r="R48" i="22"/>
  <c r="Q48" i="22"/>
  <c r="P48" i="22"/>
  <c r="O48" i="22"/>
  <c r="N48" i="22"/>
  <c r="M48" i="22"/>
  <c r="L48" i="22"/>
  <c r="K48" i="22"/>
  <c r="J48" i="22"/>
  <c r="I48" i="22"/>
  <c r="H48" i="22"/>
  <c r="G48" i="22"/>
  <c r="U47" i="22"/>
  <c r="T47" i="22"/>
  <c r="S47" i="22"/>
  <c r="R47" i="22"/>
  <c r="Q47" i="22"/>
  <c r="P47" i="22"/>
  <c r="O47" i="22"/>
  <c r="N47" i="22"/>
  <c r="M47" i="22"/>
  <c r="L47" i="22"/>
  <c r="K47" i="22"/>
  <c r="J47" i="22"/>
  <c r="I47" i="22"/>
  <c r="H47" i="22"/>
  <c r="G47" i="22"/>
  <c r="U46" i="22"/>
  <c r="T46" i="22"/>
  <c r="S46" i="22"/>
  <c r="R46" i="22"/>
  <c r="Q46" i="22"/>
  <c r="P46" i="22"/>
  <c r="O46" i="22"/>
  <c r="N46" i="22"/>
  <c r="M46" i="22"/>
  <c r="L46" i="22"/>
  <c r="K46" i="22"/>
  <c r="J46" i="22"/>
  <c r="I46" i="22"/>
  <c r="H46" i="22"/>
  <c r="G46" i="22"/>
  <c r="U45" i="22"/>
  <c r="T45" i="22"/>
  <c r="S45" i="22"/>
  <c r="R45" i="22"/>
  <c r="Q45" i="22"/>
  <c r="P45" i="22"/>
  <c r="O45" i="22"/>
  <c r="N45" i="22"/>
  <c r="M45" i="22"/>
  <c r="L45" i="22"/>
  <c r="K45" i="22"/>
  <c r="J45" i="22"/>
  <c r="I45" i="22"/>
  <c r="H45" i="22"/>
  <c r="G45" i="22"/>
  <c r="U44" i="22"/>
  <c r="T44" i="22"/>
  <c r="S44" i="22"/>
  <c r="R44" i="22"/>
  <c r="Q44" i="22"/>
  <c r="P44" i="22"/>
  <c r="O44" i="22"/>
  <c r="N44" i="22"/>
  <c r="M44" i="22"/>
  <c r="L44" i="22"/>
  <c r="K44" i="22"/>
  <c r="J44" i="22"/>
  <c r="I44" i="22"/>
  <c r="H44" i="22"/>
  <c r="G44" i="22"/>
  <c r="U43" i="22"/>
  <c r="T43" i="22"/>
  <c r="S43" i="22"/>
  <c r="R43" i="22"/>
  <c r="Q43" i="22"/>
  <c r="P43" i="22"/>
  <c r="O43" i="22"/>
  <c r="N43" i="22"/>
  <c r="M43" i="22"/>
  <c r="L43" i="22"/>
  <c r="K43" i="22"/>
  <c r="J43" i="22"/>
  <c r="I43" i="22"/>
  <c r="H43" i="22"/>
  <c r="G43" i="22"/>
  <c r="U42" i="22"/>
  <c r="T42" i="22"/>
  <c r="S42" i="22"/>
  <c r="R42" i="22"/>
  <c r="Q42" i="22"/>
  <c r="P42" i="22"/>
  <c r="O42" i="22"/>
  <c r="N42" i="22"/>
  <c r="M42" i="22"/>
  <c r="L42" i="22"/>
  <c r="K42" i="22"/>
  <c r="J42" i="22"/>
  <c r="I42" i="22"/>
  <c r="H42" i="22"/>
  <c r="G42" i="22"/>
  <c r="U41" i="22"/>
  <c r="T41" i="22"/>
  <c r="S41" i="22"/>
  <c r="R41" i="22"/>
  <c r="Q41" i="22"/>
  <c r="P41" i="22"/>
  <c r="O41" i="22"/>
  <c r="N41" i="22"/>
  <c r="M41" i="22"/>
  <c r="L41" i="22"/>
  <c r="K41" i="22"/>
  <c r="J41" i="22"/>
  <c r="I41" i="22"/>
  <c r="H41" i="22"/>
  <c r="G41" i="22"/>
  <c r="U40" i="22"/>
  <c r="T40" i="22"/>
  <c r="S40" i="22"/>
  <c r="R40" i="22"/>
  <c r="Q40" i="22"/>
  <c r="P40" i="22"/>
  <c r="O40" i="22"/>
  <c r="N40" i="22"/>
  <c r="M40" i="22"/>
  <c r="L40" i="22"/>
  <c r="K40" i="22"/>
  <c r="J40" i="22"/>
  <c r="I40" i="22"/>
  <c r="H40" i="22"/>
  <c r="G40" i="22"/>
  <c r="U39" i="22"/>
  <c r="T39" i="22"/>
  <c r="S39" i="22"/>
  <c r="R39" i="22"/>
  <c r="Q39" i="22"/>
  <c r="P39" i="22"/>
  <c r="O39" i="22"/>
  <c r="N39" i="22"/>
  <c r="M39" i="22"/>
  <c r="L39" i="22"/>
  <c r="K39" i="22"/>
  <c r="J39" i="22"/>
  <c r="I39" i="22"/>
  <c r="H39" i="22"/>
  <c r="G39" i="22"/>
  <c r="U38" i="22"/>
  <c r="T38" i="22"/>
  <c r="S38" i="22"/>
  <c r="R38" i="22"/>
  <c r="Q38" i="22"/>
  <c r="P38" i="22"/>
  <c r="O38" i="22"/>
  <c r="N38" i="22"/>
  <c r="M38" i="22"/>
  <c r="L38" i="22"/>
  <c r="K38" i="22"/>
  <c r="J38" i="22"/>
  <c r="I38" i="22"/>
  <c r="H38" i="22"/>
  <c r="G38" i="22"/>
  <c r="U37" i="22"/>
  <c r="T37" i="22"/>
  <c r="S37" i="22"/>
  <c r="R37" i="22"/>
  <c r="Q37" i="22"/>
  <c r="P37" i="22"/>
  <c r="O37" i="22"/>
  <c r="N37" i="22"/>
  <c r="M37" i="22"/>
  <c r="L37" i="22"/>
  <c r="K37" i="22"/>
  <c r="J37" i="22"/>
  <c r="I37" i="22"/>
  <c r="H37" i="22"/>
  <c r="G37" i="22"/>
  <c r="U36" i="22"/>
  <c r="T36" i="22"/>
  <c r="S36" i="22"/>
  <c r="R36" i="22"/>
  <c r="Q36" i="22"/>
  <c r="P36" i="22"/>
  <c r="O36" i="22"/>
  <c r="N36" i="22"/>
  <c r="M36" i="22"/>
  <c r="L36" i="22"/>
  <c r="K36" i="22"/>
  <c r="J36" i="22"/>
  <c r="I36" i="22"/>
  <c r="H36" i="22"/>
  <c r="G36" i="22"/>
  <c r="U35" i="22"/>
  <c r="T35" i="22"/>
  <c r="S35" i="22"/>
  <c r="R35" i="22"/>
  <c r="Q35" i="22"/>
  <c r="P35" i="22"/>
  <c r="O35" i="22"/>
  <c r="N35" i="22"/>
  <c r="M35" i="22"/>
  <c r="L35" i="22"/>
  <c r="K35" i="22"/>
  <c r="J35" i="22"/>
  <c r="I35" i="22"/>
  <c r="H35" i="22"/>
  <c r="G35" i="22"/>
  <c r="U34" i="22"/>
  <c r="T34" i="22"/>
  <c r="S34" i="22"/>
  <c r="R34" i="22"/>
  <c r="Q34" i="22"/>
  <c r="P34" i="22"/>
  <c r="O34" i="22"/>
  <c r="N34" i="22"/>
  <c r="M34" i="22"/>
  <c r="L34" i="22"/>
  <c r="K34" i="22"/>
  <c r="J34" i="22"/>
  <c r="I34" i="22"/>
  <c r="H34" i="22"/>
  <c r="G34" i="22"/>
  <c r="U33" i="22"/>
  <c r="T33" i="22"/>
  <c r="S33" i="22"/>
  <c r="R33" i="22"/>
  <c r="Q33" i="22"/>
  <c r="P33" i="22"/>
  <c r="O33" i="22"/>
  <c r="N33" i="22"/>
  <c r="M33" i="22"/>
  <c r="L33" i="22"/>
  <c r="K33" i="22"/>
  <c r="J33" i="22"/>
  <c r="I33" i="22"/>
  <c r="H33" i="22"/>
  <c r="G33" i="22"/>
  <c r="U32" i="22"/>
  <c r="T32" i="22"/>
  <c r="S32" i="22"/>
  <c r="R32" i="22"/>
  <c r="Q32" i="22"/>
  <c r="P32" i="22"/>
  <c r="O32" i="22"/>
  <c r="N32" i="22"/>
  <c r="M32" i="22"/>
  <c r="L32" i="22"/>
  <c r="K32" i="22"/>
  <c r="J32" i="22"/>
  <c r="I32" i="22"/>
  <c r="H32" i="22"/>
  <c r="G32" i="22"/>
  <c r="U31" i="22"/>
  <c r="T31" i="22"/>
  <c r="S31" i="22"/>
  <c r="R31" i="22"/>
  <c r="Q31" i="22"/>
  <c r="P31" i="22"/>
  <c r="O31" i="22"/>
  <c r="N31" i="22"/>
  <c r="M31" i="22"/>
  <c r="L31" i="22"/>
  <c r="K31" i="22"/>
  <c r="J31" i="22"/>
  <c r="I31" i="22"/>
  <c r="H31" i="22"/>
  <c r="G31" i="22"/>
  <c r="U30" i="22"/>
  <c r="T30" i="22"/>
  <c r="S30" i="22"/>
  <c r="R30" i="22"/>
  <c r="Q30" i="22"/>
  <c r="P30" i="22"/>
  <c r="O30" i="22"/>
  <c r="N30" i="22"/>
  <c r="M30" i="22"/>
  <c r="L30" i="22"/>
  <c r="K30" i="22"/>
  <c r="J30" i="22"/>
  <c r="I30" i="22"/>
  <c r="H30" i="22"/>
  <c r="G30" i="22"/>
  <c r="U29" i="22"/>
  <c r="T29" i="22"/>
  <c r="S29" i="22"/>
  <c r="R29" i="22"/>
  <c r="Q29" i="22"/>
  <c r="P29" i="22"/>
  <c r="O29" i="22"/>
  <c r="N29" i="22"/>
  <c r="M29" i="22"/>
  <c r="L29" i="22"/>
  <c r="K29" i="22"/>
  <c r="J29" i="22"/>
  <c r="I29" i="22"/>
  <c r="H29" i="22"/>
  <c r="G29" i="22"/>
  <c r="U28" i="22"/>
  <c r="T28" i="22"/>
  <c r="S28" i="22"/>
  <c r="R28" i="22"/>
  <c r="Q28" i="22"/>
  <c r="P28" i="22"/>
  <c r="O28" i="22"/>
  <c r="N28" i="22"/>
  <c r="M28" i="22"/>
  <c r="L28" i="22"/>
  <c r="K28" i="22"/>
  <c r="J28" i="22"/>
  <c r="I28" i="22"/>
  <c r="H28" i="22"/>
  <c r="G28" i="22"/>
  <c r="U27" i="22"/>
  <c r="T27" i="22"/>
  <c r="S27" i="22"/>
  <c r="R27" i="22"/>
  <c r="Q27" i="22"/>
  <c r="P27" i="22"/>
  <c r="O27" i="22"/>
  <c r="N27" i="22"/>
  <c r="M27" i="22"/>
  <c r="L27" i="22"/>
  <c r="K27" i="22"/>
  <c r="J27" i="22"/>
  <c r="I27" i="22"/>
  <c r="H27" i="22"/>
  <c r="G27" i="22"/>
  <c r="U26" i="22"/>
  <c r="T26" i="22"/>
  <c r="S26" i="22"/>
  <c r="R26" i="22"/>
  <c r="Q26" i="22"/>
  <c r="P26" i="22"/>
  <c r="O26" i="22"/>
  <c r="N26" i="22"/>
  <c r="M26" i="22"/>
  <c r="L26" i="22"/>
  <c r="K26" i="22"/>
  <c r="J26" i="22"/>
  <c r="I26" i="22"/>
  <c r="H26" i="22"/>
  <c r="G26" i="22"/>
  <c r="U25" i="22"/>
  <c r="T25" i="22"/>
  <c r="S25" i="22"/>
  <c r="R25" i="22"/>
  <c r="Q25" i="22"/>
  <c r="P25" i="22"/>
  <c r="O25" i="22"/>
  <c r="N25" i="22"/>
  <c r="M25" i="22"/>
  <c r="L25" i="22"/>
  <c r="K25" i="22"/>
  <c r="J25" i="22"/>
  <c r="I25" i="22"/>
  <c r="H25" i="22"/>
  <c r="G25" i="22"/>
  <c r="U24" i="22"/>
  <c r="T24" i="22"/>
  <c r="S24" i="22"/>
  <c r="R24" i="22"/>
  <c r="Q24" i="22"/>
  <c r="P24" i="22"/>
  <c r="O24" i="22"/>
  <c r="N24" i="22"/>
  <c r="M24" i="22"/>
  <c r="L24" i="22"/>
  <c r="K24" i="22"/>
  <c r="J24" i="22"/>
  <c r="I24" i="22"/>
  <c r="H24" i="22"/>
  <c r="G24" i="22"/>
  <c r="U23" i="22"/>
  <c r="T23" i="22"/>
  <c r="S23" i="22"/>
  <c r="R23" i="22"/>
  <c r="Q23" i="22"/>
  <c r="P23" i="22"/>
  <c r="O23" i="22"/>
  <c r="N23" i="22"/>
  <c r="M23" i="22"/>
  <c r="L23" i="22"/>
  <c r="K23" i="22"/>
  <c r="J23" i="22"/>
  <c r="I23" i="22"/>
  <c r="H23" i="22"/>
  <c r="G23" i="22"/>
  <c r="U22" i="22"/>
  <c r="T22" i="22"/>
  <c r="S22" i="22"/>
  <c r="R22" i="22"/>
  <c r="Q22" i="22"/>
  <c r="P22" i="22"/>
  <c r="O22" i="22"/>
  <c r="N22" i="22"/>
  <c r="M22" i="22"/>
  <c r="L22" i="22"/>
  <c r="K22" i="22"/>
  <c r="J22" i="22"/>
  <c r="I22" i="22"/>
  <c r="H22" i="22"/>
  <c r="G22" i="22"/>
  <c r="U21" i="22"/>
  <c r="T21" i="22"/>
  <c r="S21" i="22"/>
  <c r="R21" i="22"/>
  <c r="Q21" i="22"/>
  <c r="P21" i="22"/>
  <c r="O21" i="22"/>
  <c r="N21" i="22"/>
  <c r="M21" i="22"/>
  <c r="L21" i="22"/>
  <c r="K21" i="22"/>
  <c r="J21" i="22"/>
  <c r="I21" i="22"/>
  <c r="H21" i="22"/>
  <c r="G21" i="22"/>
  <c r="U20" i="22"/>
  <c r="T20" i="22"/>
  <c r="S20" i="22"/>
  <c r="R20" i="22"/>
  <c r="Q20" i="22"/>
  <c r="P20" i="22"/>
  <c r="O20" i="22"/>
  <c r="N20" i="22"/>
  <c r="M20" i="22"/>
  <c r="L20" i="22"/>
  <c r="K20" i="22"/>
  <c r="J20" i="22"/>
  <c r="I20" i="22"/>
  <c r="H20" i="22"/>
  <c r="G20" i="22"/>
  <c r="U19" i="22"/>
  <c r="T19" i="22"/>
  <c r="S19" i="22"/>
  <c r="R19" i="22"/>
  <c r="Q19" i="22"/>
  <c r="P19" i="22"/>
  <c r="O19" i="22"/>
  <c r="N19" i="22"/>
  <c r="M19" i="22"/>
  <c r="L19" i="22"/>
  <c r="K19" i="22"/>
  <c r="J19" i="22"/>
  <c r="I19" i="22"/>
  <c r="H19" i="22"/>
  <c r="G19" i="22"/>
  <c r="U18" i="22"/>
  <c r="T18" i="22"/>
  <c r="S18" i="22"/>
  <c r="R18" i="22"/>
  <c r="Q18" i="22"/>
  <c r="P18" i="22"/>
  <c r="O18" i="22"/>
  <c r="N18" i="22"/>
  <c r="M18" i="22"/>
  <c r="L18" i="22"/>
  <c r="K18" i="22"/>
  <c r="J18" i="22"/>
  <c r="I18" i="22"/>
  <c r="H18" i="22"/>
  <c r="G18" i="22"/>
  <c r="U17" i="22"/>
  <c r="T17" i="22"/>
  <c r="S17" i="22"/>
  <c r="R17" i="22"/>
  <c r="Q17" i="22"/>
  <c r="P17" i="22"/>
  <c r="O17" i="22"/>
  <c r="N17" i="22"/>
  <c r="M17" i="22"/>
  <c r="L17" i="22"/>
  <c r="K17" i="22"/>
  <c r="J17" i="22"/>
  <c r="I17" i="22"/>
  <c r="H17" i="22"/>
  <c r="G17" i="22"/>
  <c r="U16" i="22"/>
  <c r="T16" i="22"/>
  <c r="S16" i="22"/>
  <c r="R16" i="22"/>
  <c r="Q16" i="22"/>
  <c r="P16" i="22"/>
  <c r="O16" i="22"/>
  <c r="N16" i="22"/>
  <c r="M16" i="22"/>
  <c r="L16" i="22"/>
  <c r="K16" i="22"/>
  <c r="J16" i="22"/>
  <c r="I16" i="22"/>
  <c r="H16" i="22"/>
  <c r="G16" i="22"/>
  <c r="U15" i="22"/>
  <c r="T15" i="22"/>
  <c r="S15" i="22"/>
  <c r="R15" i="22"/>
  <c r="Q15" i="22"/>
  <c r="P15" i="22"/>
  <c r="O15" i="22"/>
  <c r="N15" i="22"/>
  <c r="M15" i="22"/>
  <c r="L15" i="22"/>
  <c r="K15" i="22"/>
  <c r="J15" i="22"/>
  <c r="I15" i="22"/>
  <c r="H15" i="22"/>
  <c r="G15" i="22"/>
  <c r="U14" i="22"/>
  <c r="T14" i="22"/>
  <c r="S14" i="22"/>
  <c r="R14" i="22"/>
  <c r="Q14" i="22"/>
  <c r="P14" i="22"/>
  <c r="O14" i="22"/>
  <c r="N14" i="22"/>
  <c r="M14" i="22"/>
  <c r="L14" i="22"/>
  <c r="K14" i="22"/>
  <c r="J14" i="22"/>
  <c r="I14" i="22"/>
  <c r="H14" i="22"/>
  <c r="G14" i="22"/>
  <c r="U13" i="22"/>
  <c r="T13" i="22"/>
  <c r="S13" i="22"/>
  <c r="R13" i="22"/>
  <c r="Q13" i="22"/>
  <c r="P13" i="22"/>
  <c r="O13" i="22"/>
  <c r="N13" i="22"/>
  <c r="M13" i="22"/>
  <c r="L13" i="22"/>
  <c r="K13" i="22"/>
  <c r="J13" i="22"/>
  <c r="I13" i="22"/>
  <c r="H13" i="22"/>
  <c r="G13" i="22"/>
  <c r="U12" i="22"/>
  <c r="T12" i="22"/>
  <c r="S12" i="22"/>
  <c r="R12" i="22"/>
  <c r="Q12" i="22"/>
  <c r="P12" i="22"/>
  <c r="O12" i="22"/>
  <c r="N12" i="22"/>
  <c r="M12" i="22"/>
  <c r="L12" i="22"/>
  <c r="K12" i="22"/>
  <c r="J12" i="22"/>
  <c r="I12" i="22"/>
  <c r="H12" i="22"/>
  <c r="G12" i="22"/>
  <c r="U11" i="22"/>
  <c r="T11" i="22"/>
  <c r="S11" i="22"/>
  <c r="R11" i="22"/>
  <c r="Q11" i="22"/>
  <c r="P11" i="22"/>
  <c r="O11" i="22"/>
  <c r="N11" i="22"/>
  <c r="M11" i="22"/>
  <c r="L11" i="22"/>
  <c r="K11" i="22"/>
  <c r="J11" i="22"/>
  <c r="I11" i="22"/>
  <c r="H11" i="22"/>
  <c r="G11" i="22"/>
  <c r="U10" i="22"/>
  <c r="T10" i="22"/>
  <c r="S10" i="22"/>
  <c r="R10" i="22"/>
  <c r="Q10" i="22"/>
  <c r="P10" i="22"/>
  <c r="O10" i="22"/>
  <c r="N10" i="22"/>
  <c r="M10" i="22"/>
  <c r="L10" i="22"/>
  <c r="K10" i="22"/>
  <c r="J10" i="22"/>
  <c r="I10" i="22"/>
  <c r="H10" i="22"/>
  <c r="G10" i="22"/>
  <c r="U9" i="22"/>
  <c r="T9" i="22"/>
  <c r="S9" i="22"/>
  <c r="R9" i="22"/>
  <c r="Q9" i="22"/>
  <c r="P9" i="22"/>
  <c r="O9" i="22"/>
  <c r="N9" i="22"/>
  <c r="M9" i="22"/>
  <c r="L9" i="22"/>
  <c r="K9" i="22"/>
  <c r="J9" i="22"/>
  <c r="H9" i="22"/>
  <c r="G9" i="22"/>
  <c r="U8" i="22"/>
  <c r="T8" i="22"/>
  <c r="S8" i="22"/>
  <c r="R8" i="22"/>
  <c r="Q8" i="22"/>
  <c r="P8" i="22"/>
  <c r="O8" i="22"/>
  <c r="N8" i="22"/>
  <c r="M8" i="22"/>
  <c r="L8" i="22"/>
  <c r="K8" i="22"/>
  <c r="J8" i="22"/>
  <c r="I8" i="22"/>
  <c r="H8" i="22"/>
  <c r="G8" i="22"/>
  <c r="U7" i="22"/>
  <c r="T7" i="22"/>
  <c r="S7" i="22"/>
  <c r="R7" i="22"/>
  <c r="Q7" i="22"/>
  <c r="P7" i="22"/>
  <c r="O7" i="22"/>
  <c r="N7" i="22"/>
  <c r="M7" i="22"/>
  <c r="L7" i="22"/>
  <c r="K7" i="22"/>
  <c r="J7" i="22"/>
  <c r="I7" i="22"/>
  <c r="H7" i="22"/>
  <c r="G7" i="22"/>
  <c r="U6" i="22"/>
  <c r="T6" i="22"/>
  <c r="S6" i="22"/>
  <c r="R6" i="22"/>
  <c r="Q6" i="22"/>
  <c r="P6" i="22"/>
  <c r="O6" i="22"/>
  <c r="N6" i="22"/>
  <c r="M6" i="22"/>
  <c r="L6" i="22"/>
  <c r="K6" i="22"/>
  <c r="J6" i="22"/>
  <c r="I6" i="22"/>
  <c r="H6" i="22"/>
  <c r="G6" i="22"/>
  <c r="U5" i="22"/>
  <c r="T5" i="22"/>
  <c r="S5" i="22"/>
  <c r="R5" i="22"/>
  <c r="Q5" i="22"/>
  <c r="P5" i="22"/>
  <c r="O5" i="22"/>
  <c r="N5" i="22"/>
  <c r="M5" i="22"/>
  <c r="L5" i="22"/>
  <c r="K5" i="22"/>
  <c r="J5" i="22"/>
  <c r="I5" i="22"/>
  <c r="H5" i="22"/>
  <c r="G5" i="22"/>
  <c r="F3" i="22"/>
  <c r="D8" i="22" l="1"/>
  <c r="L7" i="17"/>
  <c r="I5" i="11"/>
  <c r="H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V66" i="20" l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V65" i="20"/>
  <c r="U65" i="20"/>
  <c r="T65" i="20"/>
  <c r="S65" i="20"/>
  <c r="R65" i="20"/>
  <c r="Q65" i="20"/>
  <c r="P65" i="20"/>
  <c r="O65" i="20"/>
  <c r="N65" i="20"/>
  <c r="M65" i="20"/>
  <c r="L65" i="20"/>
  <c r="K65" i="20"/>
  <c r="J65" i="20"/>
  <c r="I65" i="20"/>
  <c r="H65" i="20"/>
  <c r="V64" i="20"/>
  <c r="U64" i="20"/>
  <c r="T64" i="20"/>
  <c r="S64" i="20"/>
  <c r="R64" i="20"/>
  <c r="Q64" i="20"/>
  <c r="P64" i="20"/>
  <c r="O64" i="20"/>
  <c r="N64" i="20"/>
  <c r="M64" i="20"/>
  <c r="L64" i="20"/>
  <c r="K64" i="20"/>
  <c r="J64" i="20"/>
  <c r="I64" i="20"/>
  <c r="H64" i="20"/>
  <c r="V63" i="20"/>
  <c r="U63" i="20"/>
  <c r="T63" i="20"/>
  <c r="S63" i="20"/>
  <c r="R63" i="20"/>
  <c r="Q63" i="20"/>
  <c r="P63" i="20"/>
  <c r="O63" i="20"/>
  <c r="N63" i="20"/>
  <c r="M63" i="20"/>
  <c r="L63" i="20"/>
  <c r="K63" i="20"/>
  <c r="J63" i="20"/>
  <c r="I63" i="20"/>
  <c r="H63" i="20"/>
  <c r="V62" i="20"/>
  <c r="U62" i="20"/>
  <c r="T62" i="20"/>
  <c r="S62" i="20"/>
  <c r="R62" i="20"/>
  <c r="Q62" i="20"/>
  <c r="P62" i="20"/>
  <c r="O62" i="20"/>
  <c r="N62" i="20"/>
  <c r="M62" i="20"/>
  <c r="L62" i="20"/>
  <c r="K62" i="20"/>
  <c r="J62" i="20"/>
  <c r="I62" i="20"/>
  <c r="H62" i="20"/>
  <c r="V61" i="20"/>
  <c r="U61" i="20"/>
  <c r="T61" i="20"/>
  <c r="S61" i="20"/>
  <c r="R61" i="20"/>
  <c r="Q61" i="20"/>
  <c r="P61" i="20"/>
  <c r="O61" i="20"/>
  <c r="N61" i="20"/>
  <c r="M61" i="20"/>
  <c r="L61" i="20"/>
  <c r="K61" i="20"/>
  <c r="J61" i="20"/>
  <c r="I61" i="20"/>
  <c r="H61" i="20"/>
  <c r="V60" i="20"/>
  <c r="U60" i="20"/>
  <c r="T60" i="20"/>
  <c r="S60" i="20"/>
  <c r="R60" i="20"/>
  <c r="Q60" i="20"/>
  <c r="P60" i="20"/>
  <c r="O60" i="20"/>
  <c r="N60" i="20"/>
  <c r="M60" i="20"/>
  <c r="L60" i="20"/>
  <c r="K60" i="20"/>
  <c r="J60" i="20"/>
  <c r="I60" i="20"/>
  <c r="H60" i="20"/>
  <c r="V59" i="20"/>
  <c r="U59" i="20"/>
  <c r="T59" i="20"/>
  <c r="S59" i="20"/>
  <c r="R59" i="20"/>
  <c r="Q59" i="20"/>
  <c r="P59" i="20"/>
  <c r="O59" i="20"/>
  <c r="N59" i="20"/>
  <c r="M59" i="20"/>
  <c r="L59" i="20"/>
  <c r="K59" i="20"/>
  <c r="J59" i="20"/>
  <c r="I59" i="20"/>
  <c r="H59" i="20"/>
  <c r="V58" i="20"/>
  <c r="U58" i="20"/>
  <c r="T58" i="20"/>
  <c r="S58" i="20"/>
  <c r="R58" i="20"/>
  <c r="Q58" i="20"/>
  <c r="P58" i="20"/>
  <c r="O58" i="20"/>
  <c r="N58" i="20"/>
  <c r="M58" i="20"/>
  <c r="L58" i="20"/>
  <c r="K58" i="20"/>
  <c r="J58" i="20"/>
  <c r="I58" i="20"/>
  <c r="H58" i="20"/>
  <c r="V57" i="20"/>
  <c r="U57" i="20"/>
  <c r="T57" i="20"/>
  <c r="S57" i="20"/>
  <c r="R57" i="20"/>
  <c r="Q57" i="20"/>
  <c r="P57" i="20"/>
  <c r="O57" i="20"/>
  <c r="N57" i="20"/>
  <c r="M57" i="20"/>
  <c r="L57" i="20"/>
  <c r="K57" i="20"/>
  <c r="J57" i="20"/>
  <c r="I57" i="20"/>
  <c r="H57" i="20"/>
  <c r="V56" i="20"/>
  <c r="U56" i="20"/>
  <c r="T56" i="20"/>
  <c r="S56" i="20"/>
  <c r="R56" i="20"/>
  <c r="Q56" i="20"/>
  <c r="P56" i="20"/>
  <c r="O56" i="20"/>
  <c r="N56" i="20"/>
  <c r="M56" i="20"/>
  <c r="L56" i="20"/>
  <c r="K56" i="20"/>
  <c r="J56" i="20"/>
  <c r="I56" i="20"/>
  <c r="H56" i="20"/>
  <c r="V55" i="20"/>
  <c r="U55" i="20"/>
  <c r="T55" i="20"/>
  <c r="S55" i="20"/>
  <c r="R55" i="20"/>
  <c r="Q55" i="20"/>
  <c r="P55" i="20"/>
  <c r="O55" i="20"/>
  <c r="N55" i="20"/>
  <c r="M55" i="20"/>
  <c r="L55" i="20"/>
  <c r="K55" i="20"/>
  <c r="J55" i="20"/>
  <c r="I55" i="20"/>
  <c r="H55" i="20"/>
  <c r="V54" i="20"/>
  <c r="U54" i="20"/>
  <c r="T54" i="20"/>
  <c r="S54" i="20"/>
  <c r="R54" i="20"/>
  <c r="Q54" i="20"/>
  <c r="P54" i="20"/>
  <c r="O54" i="20"/>
  <c r="N54" i="20"/>
  <c r="M54" i="20"/>
  <c r="L54" i="20"/>
  <c r="K54" i="20"/>
  <c r="J54" i="20"/>
  <c r="I54" i="20"/>
  <c r="H54" i="20"/>
  <c r="V53" i="20"/>
  <c r="U53" i="20"/>
  <c r="T53" i="20"/>
  <c r="S53" i="20"/>
  <c r="R53" i="20"/>
  <c r="Q53" i="20"/>
  <c r="P53" i="20"/>
  <c r="O53" i="20"/>
  <c r="N53" i="20"/>
  <c r="M53" i="20"/>
  <c r="L53" i="20"/>
  <c r="K53" i="20"/>
  <c r="J53" i="20"/>
  <c r="I53" i="20"/>
  <c r="H53" i="20"/>
  <c r="V52" i="20"/>
  <c r="U52" i="20"/>
  <c r="T52" i="20"/>
  <c r="S52" i="20"/>
  <c r="R52" i="20"/>
  <c r="Q52" i="20"/>
  <c r="P52" i="20"/>
  <c r="O52" i="20"/>
  <c r="N52" i="20"/>
  <c r="M52" i="20"/>
  <c r="L52" i="20"/>
  <c r="K52" i="20"/>
  <c r="J52" i="20"/>
  <c r="I52" i="20"/>
  <c r="H52" i="20"/>
  <c r="V51" i="20"/>
  <c r="U51" i="20"/>
  <c r="T51" i="20"/>
  <c r="S51" i="20"/>
  <c r="R51" i="20"/>
  <c r="Q51" i="20"/>
  <c r="P51" i="20"/>
  <c r="O51" i="20"/>
  <c r="N51" i="20"/>
  <c r="M51" i="20"/>
  <c r="L51" i="20"/>
  <c r="K51" i="20"/>
  <c r="J51" i="20"/>
  <c r="I51" i="20"/>
  <c r="H51" i="20"/>
  <c r="V50" i="20"/>
  <c r="U50" i="20"/>
  <c r="T50" i="20"/>
  <c r="S50" i="20"/>
  <c r="R50" i="20"/>
  <c r="Q50" i="20"/>
  <c r="P50" i="20"/>
  <c r="O50" i="20"/>
  <c r="N50" i="20"/>
  <c r="M50" i="20"/>
  <c r="L50" i="20"/>
  <c r="K50" i="20"/>
  <c r="J50" i="20"/>
  <c r="I50" i="20"/>
  <c r="H50" i="20"/>
  <c r="V49" i="20"/>
  <c r="U49" i="20"/>
  <c r="T49" i="20"/>
  <c r="S49" i="20"/>
  <c r="R49" i="20"/>
  <c r="Q49" i="20"/>
  <c r="P49" i="20"/>
  <c r="O49" i="20"/>
  <c r="N49" i="20"/>
  <c r="M49" i="20"/>
  <c r="L49" i="20"/>
  <c r="K49" i="20"/>
  <c r="J49" i="20"/>
  <c r="I49" i="20"/>
  <c r="H49" i="20"/>
  <c r="V48" i="20"/>
  <c r="U48" i="20"/>
  <c r="T48" i="20"/>
  <c r="S48" i="20"/>
  <c r="R48" i="20"/>
  <c r="Q48" i="20"/>
  <c r="P48" i="20"/>
  <c r="O48" i="20"/>
  <c r="N48" i="20"/>
  <c r="M48" i="20"/>
  <c r="L48" i="20"/>
  <c r="K48" i="20"/>
  <c r="J48" i="20"/>
  <c r="I48" i="20"/>
  <c r="H48" i="20"/>
  <c r="V47" i="20"/>
  <c r="U47" i="20"/>
  <c r="T47" i="20"/>
  <c r="S47" i="20"/>
  <c r="R47" i="20"/>
  <c r="Q47" i="20"/>
  <c r="P47" i="20"/>
  <c r="O47" i="20"/>
  <c r="N47" i="20"/>
  <c r="M47" i="20"/>
  <c r="L47" i="20"/>
  <c r="K47" i="20"/>
  <c r="J47" i="20"/>
  <c r="I47" i="20"/>
  <c r="H47" i="20"/>
  <c r="V46" i="20"/>
  <c r="U46" i="20"/>
  <c r="T46" i="20"/>
  <c r="S46" i="20"/>
  <c r="R46" i="20"/>
  <c r="Q46" i="20"/>
  <c r="P46" i="20"/>
  <c r="O46" i="20"/>
  <c r="N46" i="20"/>
  <c r="M46" i="20"/>
  <c r="L46" i="20"/>
  <c r="K46" i="20"/>
  <c r="J46" i="20"/>
  <c r="I46" i="20"/>
  <c r="H46" i="20"/>
  <c r="V45" i="20"/>
  <c r="U45" i="20"/>
  <c r="T45" i="20"/>
  <c r="S45" i="20"/>
  <c r="R45" i="20"/>
  <c r="Q45" i="20"/>
  <c r="P45" i="20"/>
  <c r="O45" i="20"/>
  <c r="N45" i="20"/>
  <c r="M45" i="20"/>
  <c r="L45" i="20"/>
  <c r="K45" i="20"/>
  <c r="J45" i="20"/>
  <c r="I45" i="20"/>
  <c r="H45" i="20"/>
  <c r="V44" i="20"/>
  <c r="U44" i="20"/>
  <c r="T44" i="20"/>
  <c r="S44" i="20"/>
  <c r="R44" i="20"/>
  <c r="Q44" i="20"/>
  <c r="P44" i="20"/>
  <c r="O44" i="20"/>
  <c r="N44" i="20"/>
  <c r="M44" i="20"/>
  <c r="L44" i="20"/>
  <c r="K44" i="20"/>
  <c r="J44" i="20"/>
  <c r="I44" i="20"/>
  <c r="H44" i="20"/>
  <c r="V43" i="20"/>
  <c r="U43" i="20"/>
  <c r="T43" i="20"/>
  <c r="S43" i="20"/>
  <c r="R43" i="20"/>
  <c r="Q43" i="20"/>
  <c r="P43" i="20"/>
  <c r="O43" i="20"/>
  <c r="N43" i="20"/>
  <c r="M43" i="20"/>
  <c r="L43" i="20"/>
  <c r="K43" i="20"/>
  <c r="J43" i="20"/>
  <c r="I43" i="20"/>
  <c r="H43" i="20"/>
  <c r="V42" i="20"/>
  <c r="U42" i="20"/>
  <c r="T42" i="20"/>
  <c r="S42" i="20"/>
  <c r="R42" i="20"/>
  <c r="Q42" i="20"/>
  <c r="P42" i="20"/>
  <c r="O42" i="20"/>
  <c r="N42" i="20"/>
  <c r="M42" i="20"/>
  <c r="L42" i="20"/>
  <c r="K42" i="20"/>
  <c r="J42" i="20"/>
  <c r="I42" i="20"/>
  <c r="H42" i="20"/>
  <c r="V41" i="20"/>
  <c r="U41" i="20"/>
  <c r="T41" i="20"/>
  <c r="S41" i="20"/>
  <c r="R41" i="20"/>
  <c r="Q41" i="20"/>
  <c r="P41" i="20"/>
  <c r="O41" i="20"/>
  <c r="N41" i="20"/>
  <c r="M41" i="20"/>
  <c r="L41" i="20"/>
  <c r="K41" i="20"/>
  <c r="J41" i="20"/>
  <c r="I41" i="20"/>
  <c r="H41" i="20"/>
  <c r="V40" i="20"/>
  <c r="U40" i="20"/>
  <c r="T40" i="20"/>
  <c r="S40" i="20"/>
  <c r="R40" i="20"/>
  <c r="Q40" i="20"/>
  <c r="P40" i="20"/>
  <c r="O40" i="20"/>
  <c r="N40" i="20"/>
  <c r="M40" i="20"/>
  <c r="L40" i="20"/>
  <c r="K40" i="20"/>
  <c r="J40" i="20"/>
  <c r="I40" i="20"/>
  <c r="H40" i="20"/>
  <c r="V39" i="20"/>
  <c r="U39" i="20"/>
  <c r="T39" i="20"/>
  <c r="S39" i="20"/>
  <c r="R39" i="20"/>
  <c r="Q39" i="20"/>
  <c r="P39" i="20"/>
  <c r="O39" i="20"/>
  <c r="N39" i="20"/>
  <c r="M39" i="20"/>
  <c r="L39" i="20"/>
  <c r="K39" i="20"/>
  <c r="J39" i="20"/>
  <c r="I39" i="20"/>
  <c r="H39" i="20"/>
  <c r="V38" i="20"/>
  <c r="U38" i="20"/>
  <c r="T38" i="20"/>
  <c r="S38" i="20"/>
  <c r="R38" i="20"/>
  <c r="Q38" i="20"/>
  <c r="P38" i="20"/>
  <c r="O38" i="20"/>
  <c r="N38" i="20"/>
  <c r="M38" i="20"/>
  <c r="L38" i="20"/>
  <c r="K38" i="20"/>
  <c r="J38" i="20"/>
  <c r="I38" i="20"/>
  <c r="H38" i="20"/>
  <c r="V37" i="20"/>
  <c r="U37" i="20"/>
  <c r="T37" i="20"/>
  <c r="S37" i="20"/>
  <c r="R37" i="20"/>
  <c r="Q37" i="20"/>
  <c r="P37" i="20"/>
  <c r="O37" i="20"/>
  <c r="N37" i="20"/>
  <c r="M37" i="20"/>
  <c r="L37" i="20"/>
  <c r="K37" i="20"/>
  <c r="J37" i="20"/>
  <c r="I37" i="20"/>
  <c r="H37" i="20"/>
  <c r="V36" i="20"/>
  <c r="U36" i="20"/>
  <c r="T36" i="20"/>
  <c r="S36" i="20"/>
  <c r="R36" i="20"/>
  <c r="Q36" i="20"/>
  <c r="P36" i="20"/>
  <c r="O36" i="20"/>
  <c r="N36" i="20"/>
  <c r="M36" i="20"/>
  <c r="L36" i="20"/>
  <c r="K36" i="20"/>
  <c r="J36" i="20"/>
  <c r="I36" i="20"/>
  <c r="H36" i="20"/>
  <c r="V35" i="20"/>
  <c r="U35" i="20"/>
  <c r="T35" i="20"/>
  <c r="S35" i="20"/>
  <c r="R35" i="20"/>
  <c r="Q35" i="20"/>
  <c r="P35" i="20"/>
  <c r="O35" i="20"/>
  <c r="N35" i="20"/>
  <c r="M35" i="20"/>
  <c r="L35" i="20"/>
  <c r="K35" i="20"/>
  <c r="J35" i="20"/>
  <c r="I35" i="20"/>
  <c r="H35" i="20"/>
  <c r="V34" i="20"/>
  <c r="U34" i="20"/>
  <c r="T34" i="20"/>
  <c r="S34" i="20"/>
  <c r="R34" i="20"/>
  <c r="Q34" i="20"/>
  <c r="P34" i="20"/>
  <c r="O34" i="20"/>
  <c r="N34" i="20"/>
  <c r="M34" i="20"/>
  <c r="L34" i="20"/>
  <c r="K34" i="20"/>
  <c r="J34" i="20"/>
  <c r="I34" i="20"/>
  <c r="H34" i="20"/>
  <c r="V33" i="20"/>
  <c r="U33" i="20"/>
  <c r="T33" i="20"/>
  <c r="S33" i="20"/>
  <c r="R33" i="20"/>
  <c r="Q33" i="20"/>
  <c r="P33" i="20"/>
  <c r="O33" i="20"/>
  <c r="N33" i="20"/>
  <c r="M33" i="20"/>
  <c r="L33" i="20"/>
  <c r="K33" i="20"/>
  <c r="J33" i="20"/>
  <c r="I33" i="20"/>
  <c r="H33" i="20"/>
  <c r="V32" i="20"/>
  <c r="U32" i="20"/>
  <c r="T32" i="20"/>
  <c r="S32" i="20"/>
  <c r="R32" i="20"/>
  <c r="Q32" i="20"/>
  <c r="P32" i="20"/>
  <c r="O32" i="20"/>
  <c r="N32" i="20"/>
  <c r="M32" i="20"/>
  <c r="L32" i="20"/>
  <c r="K32" i="20"/>
  <c r="J32" i="20"/>
  <c r="I32" i="20"/>
  <c r="H32" i="20"/>
  <c r="V31" i="20"/>
  <c r="U31" i="20"/>
  <c r="T31" i="20"/>
  <c r="S31" i="20"/>
  <c r="R31" i="20"/>
  <c r="Q31" i="20"/>
  <c r="P31" i="20"/>
  <c r="O31" i="20"/>
  <c r="N31" i="20"/>
  <c r="M31" i="20"/>
  <c r="L31" i="20"/>
  <c r="K31" i="20"/>
  <c r="J31" i="20"/>
  <c r="I31" i="20"/>
  <c r="H31" i="20"/>
  <c r="V30" i="20"/>
  <c r="U30" i="20"/>
  <c r="T30" i="20"/>
  <c r="S30" i="20"/>
  <c r="R30" i="20"/>
  <c r="Q30" i="20"/>
  <c r="P30" i="20"/>
  <c r="O30" i="20"/>
  <c r="N30" i="20"/>
  <c r="M30" i="20"/>
  <c r="L30" i="20"/>
  <c r="K30" i="20"/>
  <c r="J30" i="20"/>
  <c r="I30" i="20"/>
  <c r="H30" i="20"/>
  <c r="V29" i="20"/>
  <c r="U29" i="20"/>
  <c r="T29" i="20"/>
  <c r="S29" i="20"/>
  <c r="R29" i="20"/>
  <c r="Q29" i="20"/>
  <c r="P29" i="20"/>
  <c r="O29" i="20"/>
  <c r="N29" i="20"/>
  <c r="M29" i="20"/>
  <c r="L29" i="20"/>
  <c r="K29" i="20"/>
  <c r="J29" i="20"/>
  <c r="I29" i="20"/>
  <c r="H29" i="20"/>
  <c r="V28" i="20"/>
  <c r="U28" i="20"/>
  <c r="T28" i="20"/>
  <c r="S28" i="20"/>
  <c r="R28" i="20"/>
  <c r="Q28" i="20"/>
  <c r="P28" i="20"/>
  <c r="O28" i="20"/>
  <c r="N28" i="20"/>
  <c r="M28" i="20"/>
  <c r="L28" i="20"/>
  <c r="K28" i="20"/>
  <c r="J28" i="20"/>
  <c r="I28" i="20"/>
  <c r="H28" i="20"/>
  <c r="V27" i="20"/>
  <c r="U27" i="20"/>
  <c r="T27" i="20"/>
  <c r="S27" i="20"/>
  <c r="R27" i="20"/>
  <c r="Q27" i="20"/>
  <c r="P27" i="20"/>
  <c r="O27" i="20"/>
  <c r="N27" i="20"/>
  <c r="M27" i="20"/>
  <c r="L27" i="20"/>
  <c r="K27" i="20"/>
  <c r="J27" i="20"/>
  <c r="I27" i="20"/>
  <c r="H27" i="20"/>
  <c r="V26" i="20"/>
  <c r="U26" i="20"/>
  <c r="T26" i="20"/>
  <c r="S26" i="20"/>
  <c r="R26" i="20"/>
  <c r="Q26" i="20"/>
  <c r="P26" i="20"/>
  <c r="O26" i="20"/>
  <c r="N26" i="20"/>
  <c r="M26" i="20"/>
  <c r="L26" i="20"/>
  <c r="K26" i="20"/>
  <c r="J26" i="20"/>
  <c r="I26" i="20"/>
  <c r="H26" i="20"/>
  <c r="V25" i="20"/>
  <c r="U25" i="20"/>
  <c r="T25" i="20"/>
  <c r="S25" i="20"/>
  <c r="R25" i="20"/>
  <c r="Q25" i="20"/>
  <c r="P25" i="20"/>
  <c r="O25" i="20"/>
  <c r="N25" i="20"/>
  <c r="M25" i="20"/>
  <c r="L25" i="20"/>
  <c r="K25" i="20"/>
  <c r="J25" i="20"/>
  <c r="I25" i="20"/>
  <c r="H25" i="20"/>
  <c r="V24" i="20"/>
  <c r="U24" i="20"/>
  <c r="T24" i="20"/>
  <c r="S24" i="20"/>
  <c r="R24" i="20"/>
  <c r="Q24" i="20"/>
  <c r="P24" i="20"/>
  <c r="O24" i="20"/>
  <c r="N24" i="20"/>
  <c r="M24" i="20"/>
  <c r="L24" i="20"/>
  <c r="K24" i="20"/>
  <c r="J24" i="20"/>
  <c r="I24" i="20"/>
  <c r="H24" i="20"/>
  <c r="V23" i="20"/>
  <c r="U23" i="20"/>
  <c r="T23" i="20"/>
  <c r="S23" i="20"/>
  <c r="R23" i="20"/>
  <c r="Q23" i="20"/>
  <c r="P23" i="20"/>
  <c r="O23" i="20"/>
  <c r="N23" i="20"/>
  <c r="M23" i="20"/>
  <c r="L23" i="20"/>
  <c r="K23" i="20"/>
  <c r="J23" i="20"/>
  <c r="I23" i="20"/>
  <c r="H23" i="20"/>
  <c r="V22" i="20"/>
  <c r="U22" i="20"/>
  <c r="T22" i="20"/>
  <c r="S22" i="20"/>
  <c r="R22" i="20"/>
  <c r="Q22" i="20"/>
  <c r="P22" i="20"/>
  <c r="O22" i="20"/>
  <c r="N22" i="20"/>
  <c r="M22" i="20"/>
  <c r="L22" i="20"/>
  <c r="K22" i="20"/>
  <c r="J22" i="20"/>
  <c r="I22" i="20"/>
  <c r="H22" i="20"/>
  <c r="V21" i="20"/>
  <c r="U21" i="20"/>
  <c r="T21" i="20"/>
  <c r="S21" i="20"/>
  <c r="R21" i="20"/>
  <c r="Q21" i="20"/>
  <c r="P21" i="20"/>
  <c r="O21" i="20"/>
  <c r="N21" i="20"/>
  <c r="M21" i="20"/>
  <c r="L21" i="20"/>
  <c r="K21" i="20"/>
  <c r="J21" i="20"/>
  <c r="I21" i="20"/>
  <c r="H21" i="20"/>
  <c r="V20" i="20"/>
  <c r="U20" i="20"/>
  <c r="T20" i="20"/>
  <c r="S20" i="20"/>
  <c r="R20" i="20"/>
  <c r="Q20" i="20"/>
  <c r="P20" i="20"/>
  <c r="O20" i="20"/>
  <c r="N20" i="20"/>
  <c r="M20" i="20"/>
  <c r="L20" i="20"/>
  <c r="K20" i="20"/>
  <c r="J20" i="20"/>
  <c r="I20" i="20"/>
  <c r="H20" i="20"/>
  <c r="V19" i="20"/>
  <c r="U19" i="20"/>
  <c r="T19" i="20"/>
  <c r="S19" i="20"/>
  <c r="R19" i="20"/>
  <c r="Q19" i="20"/>
  <c r="P19" i="20"/>
  <c r="O19" i="20"/>
  <c r="N19" i="20"/>
  <c r="M19" i="20"/>
  <c r="L19" i="20"/>
  <c r="K19" i="20"/>
  <c r="J19" i="20"/>
  <c r="I19" i="20"/>
  <c r="H19" i="20"/>
  <c r="V18" i="20"/>
  <c r="U18" i="20"/>
  <c r="T18" i="20"/>
  <c r="S18" i="20"/>
  <c r="R18" i="20"/>
  <c r="Q18" i="20"/>
  <c r="P18" i="20"/>
  <c r="O18" i="20"/>
  <c r="N18" i="20"/>
  <c r="M18" i="20"/>
  <c r="L18" i="20"/>
  <c r="K18" i="20"/>
  <c r="J18" i="20"/>
  <c r="I18" i="20"/>
  <c r="H18" i="20"/>
  <c r="V17" i="20"/>
  <c r="U17" i="20"/>
  <c r="T17" i="20"/>
  <c r="S17" i="20"/>
  <c r="R17" i="20"/>
  <c r="Q17" i="20"/>
  <c r="P17" i="20"/>
  <c r="O17" i="20"/>
  <c r="N17" i="20"/>
  <c r="M17" i="20"/>
  <c r="L17" i="20"/>
  <c r="K17" i="20"/>
  <c r="J17" i="20"/>
  <c r="I17" i="20"/>
  <c r="H17" i="20"/>
  <c r="V16" i="20"/>
  <c r="U16" i="20"/>
  <c r="T16" i="20"/>
  <c r="S16" i="20"/>
  <c r="R16" i="20"/>
  <c r="Q16" i="20"/>
  <c r="P16" i="20"/>
  <c r="O16" i="20"/>
  <c r="N16" i="20"/>
  <c r="M16" i="20"/>
  <c r="L16" i="20"/>
  <c r="K16" i="20"/>
  <c r="J16" i="20"/>
  <c r="I16" i="20"/>
  <c r="H16" i="20"/>
  <c r="V15" i="20"/>
  <c r="U15" i="20"/>
  <c r="T15" i="20"/>
  <c r="S15" i="20"/>
  <c r="R15" i="20"/>
  <c r="Q15" i="20"/>
  <c r="P15" i="20"/>
  <c r="O15" i="20"/>
  <c r="N15" i="20"/>
  <c r="M15" i="20"/>
  <c r="L15" i="20"/>
  <c r="K15" i="20"/>
  <c r="J15" i="20"/>
  <c r="I15" i="20"/>
  <c r="H15" i="20"/>
  <c r="V14" i="20"/>
  <c r="U14" i="20"/>
  <c r="T14" i="20"/>
  <c r="S14" i="20"/>
  <c r="R14" i="20"/>
  <c r="Q14" i="20"/>
  <c r="P14" i="20"/>
  <c r="O14" i="20"/>
  <c r="N14" i="20"/>
  <c r="M14" i="20"/>
  <c r="L14" i="20"/>
  <c r="K14" i="20"/>
  <c r="J14" i="20"/>
  <c r="I14" i="20"/>
  <c r="H14" i="20"/>
  <c r="V13" i="20"/>
  <c r="U13" i="20"/>
  <c r="T13" i="20"/>
  <c r="S13" i="20"/>
  <c r="R13" i="20"/>
  <c r="Q13" i="20"/>
  <c r="P13" i="20"/>
  <c r="O13" i="20"/>
  <c r="N13" i="20"/>
  <c r="M13" i="20"/>
  <c r="L13" i="20"/>
  <c r="K13" i="20"/>
  <c r="J13" i="20"/>
  <c r="I13" i="20"/>
  <c r="H13" i="20"/>
  <c r="V12" i="20"/>
  <c r="U12" i="20"/>
  <c r="T12" i="20"/>
  <c r="S12" i="20"/>
  <c r="R12" i="20"/>
  <c r="Q12" i="20"/>
  <c r="P12" i="20"/>
  <c r="O12" i="20"/>
  <c r="N12" i="20"/>
  <c r="M12" i="20"/>
  <c r="L12" i="20"/>
  <c r="K12" i="20"/>
  <c r="J12" i="20"/>
  <c r="I12" i="20"/>
  <c r="H12" i="20"/>
  <c r="V11" i="20"/>
  <c r="U11" i="20"/>
  <c r="T11" i="20"/>
  <c r="S11" i="20"/>
  <c r="R11" i="20"/>
  <c r="Q11" i="20"/>
  <c r="P11" i="20"/>
  <c r="O11" i="20"/>
  <c r="N11" i="20"/>
  <c r="M11" i="20"/>
  <c r="L11" i="20"/>
  <c r="K11" i="20"/>
  <c r="J11" i="20"/>
  <c r="I11" i="20"/>
  <c r="H11" i="20"/>
  <c r="V10" i="20"/>
  <c r="U10" i="20"/>
  <c r="T10" i="20"/>
  <c r="S10" i="20"/>
  <c r="R10" i="20"/>
  <c r="Q10" i="20"/>
  <c r="P10" i="20"/>
  <c r="O10" i="20"/>
  <c r="N10" i="20"/>
  <c r="M10" i="20"/>
  <c r="L10" i="20"/>
  <c r="K10" i="20"/>
  <c r="J10" i="20"/>
  <c r="I10" i="20"/>
  <c r="H10" i="20"/>
  <c r="V9" i="20"/>
  <c r="U9" i="20"/>
  <c r="T9" i="20"/>
  <c r="S9" i="20"/>
  <c r="R9" i="20"/>
  <c r="Q9" i="20"/>
  <c r="P9" i="20"/>
  <c r="O9" i="20"/>
  <c r="N9" i="20"/>
  <c r="M9" i="20"/>
  <c r="L9" i="20"/>
  <c r="K9" i="20"/>
  <c r="J9" i="20"/>
  <c r="I9" i="20"/>
  <c r="H9" i="20"/>
  <c r="V8" i="20"/>
  <c r="U8" i="20"/>
  <c r="T8" i="20"/>
  <c r="S8" i="20"/>
  <c r="R8" i="20"/>
  <c r="Q8" i="20"/>
  <c r="P8" i="20"/>
  <c r="O8" i="20"/>
  <c r="N8" i="20"/>
  <c r="M8" i="20"/>
  <c r="L8" i="20"/>
  <c r="K8" i="20"/>
  <c r="J8" i="20"/>
  <c r="I8" i="20"/>
  <c r="H8" i="20"/>
  <c r="V7" i="20"/>
  <c r="U7" i="20"/>
  <c r="T7" i="20"/>
  <c r="S7" i="20"/>
  <c r="R7" i="20"/>
  <c r="Q7" i="20"/>
  <c r="P7" i="20"/>
  <c r="O7" i="20"/>
  <c r="N7" i="20"/>
  <c r="M7" i="20"/>
  <c r="L7" i="20"/>
  <c r="K7" i="20"/>
  <c r="J7" i="20"/>
  <c r="I7" i="20"/>
  <c r="V66" i="19"/>
  <c r="U66" i="19"/>
  <c r="T66" i="19"/>
  <c r="S66" i="19"/>
  <c r="R66" i="19"/>
  <c r="Q66" i="19"/>
  <c r="P66" i="19"/>
  <c r="O66" i="19"/>
  <c r="N66" i="19"/>
  <c r="M66" i="19"/>
  <c r="L66" i="19"/>
  <c r="K66" i="19"/>
  <c r="J66" i="19"/>
  <c r="I66" i="19"/>
  <c r="H66" i="19"/>
  <c r="V65" i="19"/>
  <c r="U65" i="19"/>
  <c r="T65" i="19"/>
  <c r="S65" i="19"/>
  <c r="R65" i="19"/>
  <c r="Q65" i="19"/>
  <c r="P65" i="19"/>
  <c r="O65" i="19"/>
  <c r="N65" i="19"/>
  <c r="M65" i="19"/>
  <c r="L65" i="19"/>
  <c r="K65" i="19"/>
  <c r="J65" i="19"/>
  <c r="I65" i="19"/>
  <c r="H65" i="19"/>
  <c r="V64" i="19"/>
  <c r="U64" i="19"/>
  <c r="T64" i="19"/>
  <c r="S64" i="19"/>
  <c r="R64" i="19"/>
  <c r="Q64" i="19"/>
  <c r="P64" i="19"/>
  <c r="O64" i="19"/>
  <c r="N64" i="19"/>
  <c r="M64" i="19"/>
  <c r="L64" i="19"/>
  <c r="K64" i="19"/>
  <c r="J64" i="19"/>
  <c r="I64" i="19"/>
  <c r="H64" i="19"/>
  <c r="V63" i="19"/>
  <c r="U63" i="19"/>
  <c r="T63" i="19"/>
  <c r="S63" i="19"/>
  <c r="R63" i="19"/>
  <c r="Q63" i="19"/>
  <c r="P63" i="19"/>
  <c r="O63" i="19"/>
  <c r="N63" i="19"/>
  <c r="M63" i="19"/>
  <c r="L63" i="19"/>
  <c r="K63" i="19"/>
  <c r="J63" i="19"/>
  <c r="I63" i="19"/>
  <c r="H63" i="19"/>
  <c r="V62" i="19"/>
  <c r="U62" i="19"/>
  <c r="T62" i="19"/>
  <c r="S62" i="19"/>
  <c r="R62" i="19"/>
  <c r="Q62" i="19"/>
  <c r="P62" i="19"/>
  <c r="O62" i="19"/>
  <c r="N62" i="19"/>
  <c r="M62" i="19"/>
  <c r="L62" i="19"/>
  <c r="K62" i="19"/>
  <c r="J62" i="19"/>
  <c r="I62" i="19"/>
  <c r="H62" i="19"/>
  <c r="V61" i="19"/>
  <c r="U61" i="19"/>
  <c r="T61" i="19"/>
  <c r="S61" i="19"/>
  <c r="R61" i="19"/>
  <c r="Q61" i="19"/>
  <c r="P61" i="19"/>
  <c r="O61" i="19"/>
  <c r="N61" i="19"/>
  <c r="M61" i="19"/>
  <c r="L61" i="19"/>
  <c r="K61" i="19"/>
  <c r="J61" i="19"/>
  <c r="I61" i="19"/>
  <c r="H61" i="19"/>
  <c r="V60" i="19"/>
  <c r="U60" i="19"/>
  <c r="T60" i="19"/>
  <c r="S60" i="19"/>
  <c r="R60" i="19"/>
  <c r="Q60" i="19"/>
  <c r="P60" i="19"/>
  <c r="O60" i="19"/>
  <c r="N60" i="19"/>
  <c r="M60" i="19"/>
  <c r="L60" i="19"/>
  <c r="K60" i="19"/>
  <c r="J60" i="19"/>
  <c r="I60" i="19"/>
  <c r="H60" i="19"/>
  <c r="V59" i="19"/>
  <c r="U59" i="19"/>
  <c r="T59" i="19"/>
  <c r="S59" i="19"/>
  <c r="R59" i="19"/>
  <c r="Q59" i="19"/>
  <c r="P59" i="19"/>
  <c r="O59" i="19"/>
  <c r="N59" i="19"/>
  <c r="M59" i="19"/>
  <c r="L59" i="19"/>
  <c r="K59" i="19"/>
  <c r="J59" i="19"/>
  <c r="I59" i="19"/>
  <c r="H59" i="19"/>
  <c r="V58" i="19"/>
  <c r="U58" i="19"/>
  <c r="T58" i="19"/>
  <c r="S58" i="19"/>
  <c r="R58" i="19"/>
  <c r="Q58" i="19"/>
  <c r="P58" i="19"/>
  <c r="O58" i="19"/>
  <c r="N58" i="19"/>
  <c r="M58" i="19"/>
  <c r="L58" i="19"/>
  <c r="K58" i="19"/>
  <c r="J58" i="19"/>
  <c r="I58" i="19"/>
  <c r="H58" i="19"/>
  <c r="V57" i="19"/>
  <c r="U57" i="19"/>
  <c r="T57" i="19"/>
  <c r="S57" i="19"/>
  <c r="R57" i="19"/>
  <c r="Q57" i="19"/>
  <c r="P57" i="19"/>
  <c r="O57" i="19"/>
  <c r="N57" i="19"/>
  <c r="M57" i="19"/>
  <c r="L57" i="19"/>
  <c r="K57" i="19"/>
  <c r="J57" i="19"/>
  <c r="I57" i="19"/>
  <c r="H57" i="19"/>
  <c r="V56" i="19"/>
  <c r="U56" i="19"/>
  <c r="T56" i="19"/>
  <c r="S56" i="19"/>
  <c r="R56" i="19"/>
  <c r="Q56" i="19"/>
  <c r="P56" i="19"/>
  <c r="O56" i="19"/>
  <c r="N56" i="19"/>
  <c r="M56" i="19"/>
  <c r="L56" i="19"/>
  <c r="K56" i="19"/>
  <c r="J56" i="19"/>
  <c r="I56" i="19"/>
  <c r="H56" i="19"/>
  <c r="V55" i="19"/>
  <c r="U55" i="19"/>
  <c r="T55" i="19"/>
  <c r="S55" i="19"/>
  <c r="R55" i="19"/>
  <c r="Q55" i="19"/>
  <c r="P55" i="19"/>
  <c r="O55" i="19"/>
  <c r="N55" i="19"/>
  <c r="M55" i="19"/>
  <c r="L55" i="19"/>
  <c r="K55" i="19"/>
  <c r="J55" i="19"/>
  <c r="I55" i="19"/>
  <c r="H55" i="19"/>
  <c r="V54" i="19"/>
  <c r="U54" i="19"/>
  <c r="T54" i="19"/>
  <c r="S54" i="19"/>
  <c r="R54" i="19"/>
  <c r="Q54" i="19"/>
  <c r="P54" i="19"/>
  <c r="O54" i="19"/>
  <c r="N54" i="19"/>
  <c r="M54" i="19"/>
  <c r="L54" i="19"/>
  <c r="K54" i="19"/>
  <c r="J54" i="19"/>
  <c r="I54" i="19"/>
  <c r="H54" i="19"/>
  <c r="V53" i="19"/>
  <c r="U53" i="19"/>
  <c r="T53" i="19"/>
  <c r="S53" i="19"/>
  <c r="R53" i="19"/>
  <c r="Q53" i="19"/>
  <c r="P53" i="19"/>
  <c r="O53" i="19"/>
  <c r="N53" i="19"/>
  <c r="M53" i="19"/>
  <c r="L53" i="19"/>
  <c r="K53" i="19"/>
  <c r="J53" i="19"/>
  <c r="I53" i="19"/>
  <c r="H53" i="19"/>
  <c r="V52" i="19"/>
  <c r="U52" i="19"/>
  <c r="T52" i="19"/>
  <c r="S52" i="19"/>
  <c r="R52" i="19"/>
  <c r="Q52" i="19"/>
  <c r="P52" i="19"/>
  <c r="O52" i="19"/>
  <c r="N52" i="19"/>
  <c r="M52" i="19"/>
  <c r="L52" i="19"/>
  <c r="K52" i="19"/>
  <c r="J52" i="19"/>
  <c r="I52" i="19"/>
  <c r="H52" i="19"/>
  <c r="V51" i="19"/>
  <c r="U51" i="19"/>
  <c r="T51" i="19"/>
  <c r="S51" i="19"/>
  <c r="R51" i="19"/>
  <c r="Q51" i="19"/>
  <c r="P51" i="19"/>
  <c r="O51" i="19"/>
  <c r="N51" i="19"/>
  <c r="M51" i="19"/>
  <c r="L51" i="19"/>
  <c r="K51" i="19"/>
  <c r="J51" i="19"/>
  <c r="I51" i="19"/>
  <c r="H51" i="19"/>
  <c r="V50" i="19"/>
  <c r="U50" i="19"/>
  <c r="T50" i="19"/>
  <c r="S50" i="19"/>
  <c r="R50" i="19"/>
  <c r="Q50" i="19"/>
  <c r="P50" i="19"/>
  <c r="O50" i="19"/>
  <c r="N50" i="19"/>
  <c r="M50" i="19"/>
  <c r="L50" i="19"/>
  <c r="K50" i="19"/>
  <c r="J50" i="19"/>
  <c r="I50" i="19"/>
  <c r="H50" i="19"/>
  <c r="V49" i="19"/>
  <c r="U49" i="19"/>
  <c r="T49" i="19"/>
  <c r="S49" i="19"/>
  <c r="R49" i="19"/>
  <c r="Q49" i="19"/>
  <c r="P49" i="19"/>
  <c r="O49" i="19"/>
  <c r="N49" i="19"/>
  <c r="M49" i="19"/>
  <c r="L49" i="19"/>
  <c r="K49" i="19"/>
  <c r="J49" i="19"/>
  <c r="I49" i="19"/>
  <c r="H49" i="19"/>
  <c r="V48" i="19"/>
  <c r="U48" i="19"/>
  <c r="T48" i="19"/>
  <c r="S48" i="19"/>
  <c r="R48" i="19"/>
  <c r="Q48" i="19"/>
  <c r="P48" i="19"/>
  <c r="O48" i="19"/>
  <c r="N48" i="19"/>
  <c r="M48" i="19"/>
  <c r="L48" i="19"/>
  <c r="K48" i="19"/>
  <c r="J48" i="19"/>
  <c r="I48" i="19"/>
  <c r="H48" i="19"/>
  <c r="V47" i="19"/>
  <c r="U47" i="19"/>
  <c r="T47" i="19"/>
  <c r="S47" i="19"/>
  <c r="R47" i="19"/>
  <c r="Q47" i="19"/>
  <c r="P47" i="19"/>
  <c r="O47" i="19"/>
  <c r="N47" i="19"/>
  <c r="M47" i="19"/>
  <c r="L47" i="19"/>
  <c r="K47" i="19"/>
  <c r="J47" i="19"/>
  <c r="I47" i="19"/>
  <c r="H47" i="19"/>
  <c r="V46" i="19"/>
  <c r="U46" i="19"/>
  <c r="T46" i="19"/>
  <c r="S46" i="19"/>
  <c r="R46" i="19"/>
  <c r="Q46" i="19"/>
  <c r="P46" i="19"/>
  <c r="O46" i="19"/>
  <c r="N46" i="19"/>
  <c r="M46" i="19"/>
  <c r="L46" i="19"/>
  <c r="K46" i="19"/>
  <c r="J46" i="19"/>
  <c r="I46" i="19"/>
  <c r="H46" i="19"/>
  <c r="V45" i="19"/>
  <c r="U45" i="19"/>
  <c r="T45" i="19"/>
  <c r="S45" i="19"/>
  <c r="R45" i="19"/>
  <c r="Q45" i="19"/>
  <c r="P45" i="19"/>
  <c r="O45" i="19"/>
  <c r="N45" i="19"/>
  <c r="M45" i="19"/>
  <c r="L45" i="19"/>
  <c r="K45" i="19"/>
  <c r="J45" i="19"/>
  <c r="I45" i="19"/>
  <c r="H45" i="19"/>
  <c r="V44" i="19"/>
  <c r="U44" i="19"/>
  <c r="T44" i="19"/>
  <c r="S44" i="19"/>
  <c r="R44" i="19"/>
  <c r="Q44" i="19"/>
  <c r="P44" i="19"/>
  <c r="O44" i="19"/>
  <c r="N44" i="19"/>
  <c r="M44" i="19"/>
  <c r="L44" i="19"/>
  <c r="K44" i="19"/>
  <c r="J44" i="19"/>
  <c r="I44" i="19"/>
  <c r="H44" i="19"/>
  <c r="V43" i="19"/>
  <c r="U43" i="19"/>
  <c r="T43" i="19"/>
  <c r="S43" i="19"/>
  <c r="R43" i="19"/>
  <c r="Q43" i="19"/>
  <c r="P43" i="19"/>
  <c r="O43" i="19"/>
  <c r="N43" i="19"/>
  <c r="M43" i="19"/>
  <c r="L43" i="19"/>
  <c r="K43" i="19"/>
  <c r="J43" i="19"/>
  <c r="I43" i="19"/>
  <c r="H43" i="19"/>
  <c r="V42" i="19"/>
  <c r="U42" i="19"/>
  <c r="T42" i="19"/>
  <c r="S42" i="19"/>
  <c r="R42" i="19"/>
  <c r="Q42" i="19"/>
  <c r="P42" i="19"/>
  <c r="O42" i="19"/>
  <c r="N42" i="19"/>
  <c r="M42" i="19"/>
  <c r="L42" i="19"/>
  <c r="K42" i="19"/>
  <c r="J42" i="19"/>
  <c r="I42" i="19"/>
  <c r="H42" i="19"/>
  <c r="V41" i="19"/>
  <c r="U41" i="19"/>
  <c r="T41" i="19"/>
  <c r="S41" i="19"/>
  <c r="R41" i="19"/>
  <c r="Q41" i="19"/>
  <c r="P41" i="19"/>
  <c r="O41" i="19"/>
  <c r="N41" i="19"/>
  <c r="M41" i="19"/>
  <c r="L41" i="19"/>
  <c r="K41" i="19"/>
  <c r="J41" i="19"/>
  <c r="I41" i="19"/>
  <c r="H41" i="19"/>
  <c r="V40" i="19"/>
  <c r="U40" i="19"/>
  <c r="T40" i="19"/>
  <c r="S40" i="19"/>
  <c r="R40" i="19"/>
  <c r="Q40" i="19"/>
  <c r="P40" i="19"/>
  <c r="O40" i="19"/>
  <c r="N40" i="19"/>
  <c r="M40" i="19"/>
  <c r="L40" i="19"/>
  <c r="K40" i="19"/>
  <c r="J40" i="19"/>
  <c r="I40" i="19"/>
  <c r="H40" i="19"/>
  <c r="V39" i="19"/>
  <c r="U39" i="19"/>
  <c r="T39" i="19"/>
  <c r="S39" i="19"/>
  <c r="R39" i="19"/>
  <c r="Q39" i="19"/>
  <c r="P39" i="19"/>
  <c r="O39" i="19"/>
  <c r="N39" i="19"/>
  <c r="M39" i="19"/>
  <c r="L39" i="19"/>
  <c r="K39" i="19"/>
  <c r="J39" i="19"/>
  <c r="I39" i="19"/>
  <c r="H39" i="19"/>
  <c r="V38" i="19"/>
  <c r="U38" i="19"/>
  <c r="T38" i="19"/>
  <c r="S38" i="19"/>
  <c r="R38" i="19"/>
  <c r="Q38" i="19"/>
  <c r="P38" i="19"/>
  <c r="O38" i="19"/>
  <c r="N38" i="19"/>
  <c r="M38" i="19"/>
  <c r="L38" i="19"/>
  <c r="K38" i="19"/>
  <c r="J38" i="19"/>
  <c r="I38" i="19"/>
  <c r="H38" i="19"/>
  <c r="V37" i="19"/>
  <c r="U37" i="19"/>
  <c r="T37" i="19"/>
  <c r="S37" i="19"/>
  <c r="R37" i="19"/>
  <c r="Q37" i="19"/>
  <c r="P37" i="19"/>
  <c r="O37" i="19"/>
  <c r="N37" i="19"/>
  <c r="M37" i="19"/>
  <c r="L37" i="19"/>
  <c r="K37" i="19"/>
  <c r="J37" i="19"/>
  <c r="I37" i="19"/>
  <c r="H37" i="19"/>
  <c r="V36" i="19"/>
  <c r="U36" i="19"/>
  <c r="T36" i="19"/>
  <c r="S36" i="19"/>
  <c r="R36" i="19"/>
  <c r="Q36" i="19"/>
  <c r="P36" i="19"/>
  <c r="O36" i="19"/>
  <c r="N36" i="19"/>
  <c r="M36" i="19"/>
  <c r="L36" i="19"/>
  <c r="K36" i="19"/>
  <c r="J36" i="19"/>
  <c r="I36" i="19"/>
  <c r="H36" i="19"/>
  <c r="V35" i="19"/>
  <c r="U35" i="19"/>
  <c r="T35" i="19"/>
  <c r="S35" i="19"/>
  <c r="R35" i="19"/>
  <c r="Q35" i="19"/>
  <c r="P35" i="19"/>
  <c r="O35" i="19"/>
  <c r="N35" i="19"/>
  <c r="M35" i="19"/>
  <c r="L35" i="19"/>
  <c r="K35" i="19"/>
  <c r="J35" i="19"/>
  <c r="I35" i="19"/>
  <c r="H35" i="19"/>
  <c r="V34" i="19"/>
  <c r="U34" i="19"/>
  <c r="T34" i="19"/>
  <c r="S34" i="19"/>
  <c r="R34" i="19"/>
  <c r="Q34" i="19"/>
  <c r="P34" i="19"/>
  <c r="O34" i="19"/>
  <c r="N34" i="19"/>
  <c r="M34" i="19"/>
  <c r="L34" i="19"/>
  <c r="K34" i="19"/>
  <c r="J34" i="19"/>
  <c r="I34" i="19"/>
  <c r="H34" i="19"/>
  <c r="V33" i="19"/>
  <c r="U33" i="19"/>
  <c r="T33" i="19"/>
  <c r="S33" i="19"/>
  <c r="R33" i="19"/>
  <c r="Q33" i="19"/>
  <c r="P33" i="19"/>
  <c r="O33" i="19"/>
  <c r="N33" i="19"/>
  <c r="M33" i="19"/>
  <c r="L33" i="19"/>
  <c r="K33" i="19"/>
  <c r="J33" i="19"/>
  <c r="I33" i="19"/>
  <c r="H33" i="19"/>
  <c r="V32" i="19"/>
  <c r="U32" i="19"/>
  <c r="T32" i="19"/>
  <c r="S32" i="19"/>
  <c r="R32" i="19"/>
  <c r="Q32" i="19"/>
  <c r="P32" i="19"/>
  <c r="O32" i="19"/>
  <c r="N32" i="19"/>
  <c r="M32" i="19"/>
  <c r="L32" i="19"/>
  <c r="K32" i="19"/>
  <c r="J32" i="19"/>
  <c r="I32" i="19"/>
  <c r="H32" i="19"/>
  <c r="V31" i="19"/>
  <c r="U31" i="19"/>
  <c r="T31" i="19"/>
  <c r="S31" i="19"/>
  <c r="R31" i="19"/>
  <c r="Q31" i="19"/>
  <c r="P31" i="19"/>
  <c r="O31" i="19"/>
  <c r="N31" i="19"/>
  <c r="M31" i="19"/>
  <c r="L31" i="19"/>
  <c r="K31" i="19"/>
  <c r="J31" i="19"/>
  <c r="I31" i="19"/>
  <c r="H31" i="19"/>
  <c r="V30" i="19"/>
  <c r="U30" i="19"/>
  <c r="T30" i="19"/>
  <c r="S30" i="19"/>
  <c r="R30" i="19"/>
  <c r="Q30" i="19"/>
  <c r="P30" i="19"/>
  <c r="O30" i="19"/>
  <c r="N30" i="19"/>
  <c r="M30" i="19"/>
  <c r="L30" i="19"/>
  <c r="K30" i="19"/>
  <c r="J30" i="19"/>
  <c r="I30" i="19"/>
  <c r="H30" i="19"/>
  <c r="V29" i="19"/>
  <c r="U29" i="19"/>
  <c r="T29" i="19"/>
  <c r="S29" i="19"/>
  <c r="R29" i="19"/>
  <c r="Q29" i="19"/>
  <c r="P29" i="19"/>
  <c r="O29" i="19"/>
  <c r="N29" i="19"/>
  <c r="M29" i="19"/>
  <c r="L29" i="19"/>
  <c r="K29" i="19"/>
  <c r="J29" i="19"/>
  <c r="I29" i="19"/>
  <c r="H29" i="19"/>
  <c r="V28" i="19"/>
  <c r="U28" i="19"/>
  <c r="T28" i="19"/>
  <c r="S28" i="19"/>
  <c r="R28" i="19"/>
  <c r="Q28" i="19"/>
  <c r="P28" i="19"/>
  <c r="O28" i="19"/>
  <c r="N28" i="19"/>
  <c r="M28" i="19"/>
  <c r="L28" i="19"/>
  <c r="K28" i="19"/>
  <c r="J28" i="19"/>
  <c r="I28" i="19"/>
  <c r="H28" i="19"/>
  <c r="V27" i="19"/>
  <c r="U27" i="19"/>
  <c r="T27" i="19"/>
  <c r="S27" i="19"/>
  <c r="R27" i="19"/>
  <c r="Q27" i="19"/>
  <c r="P27" i="19"/>
  <c r="O27" i="19"/>
  <c r="N27" i="19"/>
  <c r="M27" i="19"/>
  <c r="L27" i="19"/>
  <c r="K27" i="19"/>
  <c r="J27" i="19"/>
  <c r="I27" i="19"/>
  <c r="H27" i="19"/>
  <c r="V26" i="19"/>
  <c r="U26" i="19"/>
  <c r="T26" i="19"/>
  <c r="S26" i="19"/>
  <c r="R26" i="19"/>
  <c r="Q26" i="19"/>
  <c r="P26" i="19"/>
  <c r="O26" i="19"/>
  <c r="N26" i="19"/>
  <c r="M26" i="19"/>
  <c r="L26" i="19"/>
  <c r="K26" i="19"/>
  <c r="J26" i="19"/>
  <c r="I26" i="19"/>
  <c r="H26" i="19"/>
  <c r="V25" i="19"/>
  <c r="U25" i="19"/>
  <c r="T25" i="19"/>
  <c r="S25" i="19"/>
  <c r="R25" i="19"/>
  <c r="Q25" i="19"/>
  <c r="P25" i="19"/>
  <c r="O25" i="19"/>
  <c r="N25" i="19"/>
  <c r="M25" i="19"/>
  <c r="L25" i="19"/>
  <c r="K25" i="19"/>
  <c r="J25" i="19"/>
  <c r="I25" i="19"/>
  <c r="H25" i="19"/>
  <c r="V24" i="19"/>
  <c r="U24" i="19"/>
  <c r="T24" i="19"/>
  <c r="S24" i="19"/>
  <c r="R24" i="19"/>
  <c r="Q24" i="19"/>
  <c r="P24" i="19"/>
  <c r="O24" i="19"/>
  <c r="N24" i="19"/>
  <c r="M24" i="19"/>
  <c r="L24" i="19"/>
  <c r="K24" i="19"/>
  <c r="J24" i="19"/>
  <c r="I24" i="19"/>
  <c r="H24" i="19"/>
  <c r="V23" i="19"/>
  <c r="U23" i="19"/>
  <c r="T23" i="19"/>
  <c r="S23" i="19"/>
  <c r="R23" i="19"/>
  <c r="Q23" i="19"/>
  <c r="P23" i="19"/>
  <c r="O23" i="19"/>
  <c r="N23" i="19"/>
  <c r="M23" i="19"/>
  <c r="L23" i="19"/>
  <c r="K23" i="19"/>
  <c r="J23" i="19"/>
  <c r="I23" i="19"/>
  <c r="H23" i="19"/>
  <c r="V22" i="19"/>
  <c r="U22" i="19"/>
  <c r="T22" i="19"/>
  <c r="S22" i="19"/>
  <c r="R22" i="19"/>
  <c r="Q22" i="19"/>
  <c r="P22" i="19"/>
  <c r="O22" i="19"/>
  <c r="N22" i="19"/>
  <c r="M22" i="19"/>
  <c r="L22" i="19"/>
  <c r="K22" i="19"/>
  <c r="J22" i="19"/>
  <c r="I22" i="19"/>
  <c r="H22" i="19"/>
  <c r="V21" i="19"/>
  <c r="U21" i="19"/>
  <c r="T21" i="19"/>
  <c r="S21" i="19"/>
  <c r="R21" i="19"/>
  <c r="Q21" i="19"/>
  <c r="P21" i="19"/>
  <c r="O21" i="19"/>
  <c r="N21" i="19"/>
  <c r="M21" i="19"/>
  <c r="L21" i="19"/>
  <c r="K21" i="19"/>
  <c r="J21" i="19"/>
  <c r="I21" i="19"/>
  <c r="H21" i="19"/>
  <c r="V20" i="19"/>
  <c r="U20" i="19"/>
  <c r="T20" i="19"/>
  <c r="S20" i="19"/>
  <c r="R20" i="19"/>
  <c r="Q20" i="19"/>
  <c r="P20" i="19"/>
  <c r="O20" i="19"/>
  <c r="N20" i="19"/>
  <c r="M20" i="19"/>
  <c r="L20" i="19"/>
  <c r="K20" i="19"/>
  <c r="J20" i="19"/>
  <c r="I20" i="19"/>
  <c r="H20" i="19"/>
  <c r="V19" i="19"/>
  <c r="U19" i="19"/>
  <c r="T19" i="19"/>
  <c r="S19" i="19"/>
  <c r="R19" i="19"/>
  <c r="Q19" i="19"/>
  <c r="P19" i="19"/>
  <c r="O19" i="19"/>
  <c r="N19" i="19"/>
  <c r="M19" i="19"/>
  <c r="L19" i="19"/>
  <c r="K19" i="19"/>
  <c r="J19" i="19"/>
  <c r="I19" i="19"/>
  <c r="H19" i="19"/>
  <c r="V18" i="19"/>
  <c r="U18" i="19"/>
  <c r="T18" i="19"/>
  <c r="S18" i="19"/>
  <c r="R18" i="19"/>
  <c r="Q18" i="19"/>
  <c r="P18" i="19"/>
  <c r="O18" i="19"/>
  <c r="N18" i="19"/>
  <c r="M18" i="19"/>
  <c r="L18" i="19"/>
  <c r="K18" i="19"/>
  <c r="J18" i="19"/>
  <c r="I18" i="19"/>
  <c r="H18" i="19"/>
  <c r="V17" i="19"/>
  <c r="U17" i="19"/>
  <c r="T17" i="19"/>
  <c r="S17" i="19"/>
  <c r="R17" i="19"/>
  <c r="Q17" i="19"/>
  <c r="P17" i="19"/>
  <c r="O17" i="19"/>
  <c r="N17" i="19"/>
  <c r="M17" i="19"/>
  <c r="L17" i="19"/>
  <c r="K17" i="19"/>
  <c r="J17" i="19"/>
  <c r="I17" i="19"/>
  <c r="H17" i="19"/>
  <c r="V16" i="19"/>
  <c r="U16" i="19"/>
  <c r="T16" i="19"/>
  <c r="S16" i="19"/>
  <c r="R16" i="19"/>
  <c r="Q16" i="19"/>
  <c r="P16" i="19"/>
  <c r="O16" i="19"/>
  <c r="N16" i="19"/>
  <c r="M16" i="19"/>
  <c r="L16" i="19"/>
  <c r="K16" i="19"/>
  <c r="J16" i="19"/>
  <c r="I16" i="19"/>
  <c r="H16" i="19"/>
  <c r="V15" i="19"/>
  <c r="U15" i="19"/>
  <c r="T15" i="19"/>
  <c r="S15" i="19"/>
  <c r="R15" i="19"/>
  <c r="Q15" i="19"/>
  <c r="P15" i="19"/>
  <c r="O15" i="19"/>
  <c r="N15" i="19"/>
  <c r="M15" i="19"/>
  <c r="L15" i="19"/>
  <c r="K15" i="19"/>
  <c r="J15" i="19"/>
  <c r="I15" i="19"/>
  <c r="H15" i="19"/>
  <c r="V14" i="19"/>
  <c r="U14" i="19"/>
  <c r="T14" i="19"/>
  <c r="S14" i="19"/>
  <c r="R14" i="19"/>
  <c r="Q14" i="19"/>
  <c r="P14" i="19"/>
  <c r="O14" i="19"/>
  <c r="N14" i="19"/>
  <c r="M14" i="19"/>
  <c r="L14" i="19"/>
  <c r="K14" i="19"/>
  <c r="J14" i="19"/>
  <c r="I14" i="19"/>
  <c r="H14" i="19"/>
  <c r="V13" i="19"/>
  <c r="U13" i="19"/>
  <c r="T13" i="19"/>
  <c r="S13" i="19"/>
  <c r="R13" i="19"/>
  <c r="Q13" i="19"/>
  <c r="P13" i="19"/>
  <c r="O13" i="19"/>
  <c r="N13" i="19"/>
  <c r="M13" i="19"/>
  <c r="L13" i="19"/>
  <c r="K13" i="19"/>
  <c r="J13" i="19"/>
  <c r="I13" i="19"/>
  <c r="H13" i="19"/>
  <c r="V12" i="19"/>
  <c r="U12" i="19"/>
  <c r="T12" i="19"/>
  <c r="S12" i="19"/>
  <c r="R12" i="19"/>
  <c r="Q12" i="19"/>
  <c r="P12" i="19"/>
  <c r="O12" i="19"/>
  <c r="N12" i="19"/>
  <c r="M12" i="19"/>
  <c r="L12" i="19"/>
  <c r="K12" i="19"/>
  <c r="J12" i="19"/>
  <c r="I12" i="19"/>
  <c r="H12" i="19"/>
  <c r="V11" i="19"/>
  <c r="U11" i="19"/>
  <c r="T11" i="19"/>
  <c r="S11" i="19"/>
  <c r="R11" i="19"/>
  <c r="Q11" i="19"/>
  <c r="P11" i="19"/>
  <c r="O11" i="19"/>
  <c r="N11" i="19"/>
  <c r="M11" i="19"/>
  <c r="L11" i="19"/>
  <c r="K11" i="19"/>
  <c r="J11" i="19"/>
  <c r="I11" i="19"/>
  <c r="H11" i="19"/>
  <c r="V10" i="19"/>
  <c r="U10" i="19"/>
  <c r="T10" i="19"/>
  <c r="S10" i="19"/>
  <c r="R10" i="19"/>
  <c r="Q10" i="19"/>
  <c r="P10" i="19"/>
  <c r="O10" i="19"/>
  <c r="N10" i="19"/>
  <c r="M10" i="19"/>
  <c r="L10" i="19"/>
  <c r="K10" i="19"/>
  <c r="J10" i="19"/>
  <c r="I10" i="19"/>
  <c r="H10" i="19"/>
  <c r="V9" i="19"/>
  <c r="U9" i="19"/>
  <c r="T9" i="19"/>
  <c r="S9" i="19"/>
  <c r="R9" i="19"/>
  <c r="Q9" i="19"/>
  <c r="P9" i="19"/>
  <c r="O9" i="19"/>
  <c r="N9" i="19"/>
  <c r="M9" i="19"/>
  <c r="L9" i="19"/>
  <c r="K9" i="19"/>
  <c r="J9" i="19"/>
  <c r="I9" i="19"/>
  <c r="H9" i="19"/>
  <c r="V8" i="19"/>
  <c r="U8" i="19"/>
  <c r="T8" i="19"/>
  <c r="S8" i="19"/>
  <c r="R8" i="19"/>
  <c r="Q8" i="19"/>
  <c r="P8" i="19"/>
  <c r="O8" i="19"/>
  <c r="N8" i="19"/>
  <c r="M8" i="19"/>
  <c r="L8" i="19"/>
  <c r="K8" i="19"/>
  <c r="J8" i="19"/>
  <c r="I8" i="19"/>
  <c r="H8" i="19"/>
  <c r="V7" i="19"/>
  <c r="U7" i="19"/>
  <c r="T7" i="19"/>
  <c r="S7" i="19"/>
  <c r="R7" i="19"/>
  <c r="Q7" i="19"/>
  <c r="P7" i="19"/>
  <c r="O7" i="19"/>
  <c r="N7" i="19"/>
  <c r="M7" i="19"/>
  <c r="L7" i="19"/>
  <c r="K7" i="19"/>
  <c r="J7" i="19"/>
  <c r="I7" i="19"/>
  <c r="U66" i="18"/>
  <c r="T66" i="18"/>
  <c r="S66" i="18"/>
  <c r="R66" i="18"/>
  <c r="Q66" i="18"/>
  <c r="P66" i="18"/>
  <c r="O66" i="18"/>
  <c r="N66" i="18"/>
  <c r="M66" i="18"/>
  <c r="L66" i="18"/>
  <c r="K66" i="18"/>
  <c r="J66" i="18"/>
  <c r="I66" i="18"/>
  <c r="H66" i="18"/>
  <c r="G66" i="18"/>
  <c r="U65" i="18"/>
  <c r="T65" i="18"/>
  <c r="S65" i="18"/>
  <c r="R65" i="18"/>
  <c r="Q65" i="18"/>
  <c r="P65" i="18"/>
  <c r="O65" i="18"/>
  <c r="N65" i="18"/>
  <c r="M65" i="18"/>
  <c r="L65" i="18"/>
  <c r="K65" i="18"/>
  <c r="J65" i="18"/>
  <c r="I65" i="18"/>
  <c r="H65" i="18"/>
  <c r="G65" i="18"/>
  <c r="U64" i="18"/>
  <c r="T64" i="18"/>
  <c r="S64" i="18"/>
  <c r="R64" i="18"/>
  <c r="Q64" i="18"/>
  <c r="P64" i="18"/>
  <c r="O64" i="18"/>
  <c r="N64" i="18"/>
  <c r="M64" i="18"/>
  <c r="L64" i="18"/>
  <c r="K64" i="18"/>
  <c r="J64" i="18"/>
  <c r="I64" i="18"/>
  <c r="H64" i="18"/>
  <c r="G64" i="18"/>
  <c r="U63" i="18"/>
  <c r="T63" i="18"/>
  <c r="S63" i="18"/>
  <c r="R63" i="18"/>
  <c r="Q63" i="18"/>
  <c r="P63" i="18"/>
  <c r="O63" i="18"/>
  <c r="N63" i="18"/>
  <c r="M63" i="18"/>
  <c r="L63" i="18"/>
  <c r="K63" i="18"/>
  <c r="J63" i="18"/>
  <c r="I63" i="18"/>
  <c r="H63" i="18"/>
  <c r="G63" i="18"/>
  <c r="U62" i="18"/>
  <c r="T62" i="18"/>
  <c r="S62" i="18"/>
  <c r="R62" i="18"/>
  <c r="Q62" i="18"/>
  <c r="P62" i="18"/>
  <c r="O62" i="18"/>
  <c r="N62" i="18"/>
  <c r="M62" i="18"/>
  <c r="L62" i="18"/>
  <c r="K62" i="18"/>
  <c r="J62" i="18"/>
  <c r="I62" i="18"/>
  <c r="H62" i="18"/>
  <c r="G62" i="18"/>
  <c r="U61" i="18"/>
  <c r="T61" i="18"/>
  <c r="S61" i="18"/>
  <c r="R61" i="18"/>
  <c r="Q61" i="18"/>
  <c r="P61" i="18"/>
  <c r="O61" i="18"/>
  <c r="N61" i="18"/>
  <c r="M61" i="18"/>
  <c r="L61" i="18"/>
  <c r="K61" i="18"/>
  <c r="J61" i="18"/>
  <c r="I61" i="18"/>
  <c r="H61" i="18"/>
  <c r="G61" i="18"/>
  <c r="U60" i="18"/>
  <c r="T60" i="18"/>
  <c r="S60" i="18"/>
  <c r="R60" i="18"/>
  <c r="Q60" i="18"/>
  <c r="P60" i="18"/>
  <c r="O60" i="18"/>
  <c r="N60" i="18"/>
  <c r="M60" i="18"/>
  <c r="L60" i="18"/>
  <c r="K60" i="18"/>
  <c r="J60" i="18"/>
  <c r="I60" i="18"/>
  <c r="H60" i="18"/>
  <c r="G60" i="18"/>
  <c r="U59" i="18"/>
  <c r="T59" i="18"/>
  <c r="S59" i="18"/>
  <c r="R59" i="18"/>
  <c r="Q59" i="18"/>
  <c r="P59" i="18"/>
  <c r="O59" i="18"/>
  <c r="N59" i="18"/>
  <c r="M59" i="18"/>
  <c r="L59" i="18"/>
  <c r="K59" i="18"/>
  <c r="J59" i="18"/>
  <c r="I59" i="18"/>
  <c r="H59" i="18"/>
  <c r="G59" i="18"/>
  <c r="U58" i="18"/>
  <c r="T58" i="18"/>
  <c r="S58" i="18"/>
  <c r="R58" i="18"/>
  <c r="Q58" i="18"/>
  <c r="P58" i="18"/>
  <c r="O58" i="18"/>
  <c r="N58" i="18"/>
  <c r="M58" i="18"/>
  <c r="L58" i="18"/>
  <c r="K58" i="18"/>
  <c r="J58" i="18"/>
  <c r="I58" i="18"/>
  <c r="H58" i="18"/>
  <c r="G58" i="18"/>
  <c r="U57" i="18"/>
  <c r="T57" i="18"/>
  <c r="S57" i="18"/>
  <c r="R57" i="18"/>
  <c r="Q57" i="18"/>
  <c r="P57" i="18"/>
  <c r="O57" i="18"/>
  <c r="N57" i="18"/>
  <c r="M57" i="18"/>
  <c r="L57" i="18"/>
  <c r="K57" i="18"/>
  <c r="J57" i="18"/>
  <c r="I57" i="18"/>
  <c r="H57" i="18"/>
  <c r="G57" i="18"/>
  <c r="U56" i="18"/>
  <c r="T56" i="18"/>
  <c r="S56" i="18"/>
  <c r="R56" i="18"/>
  <c r="Q56" i="18"/>
  <c r="P56" i="18"/>
  <c r="O56" i="18"/>
  <c r="N56" i="18"/>
  <c r="M56" i="18"/>
  <c r="L56" i="18"/>
  <c r="K56" i="18"/>
  <c r="J56" i="18"/>
  <c r="I56" i="18"/>
  <c r="H56" i="18"/>
  <c r="G56" i="18"/>
  <c r="U55" i="18"/>
  <c r="T55" i="18"/>
  <c r="S55" i="18"/>
  <c r="R55" i="18"/>
  <c r="Q55" i="18"/>
  <c r="P55" i="18"/>
  <c r="O55" i="18"/>
  <c r="N55" i="18"/>
  <c r="M55" i="18"/>
  <c r="L55" i="18"/>
  <c r="K55" i="18"/>
  <c r="J55" i="18"/>
  <c r="I55" i="18"/>
  <c r="H55" i="18"/>
  <c r="G55" i="18"/>
  <c r="U54" i="18"/>
  <c r="T54" i="18"/>
  <c r="S54" i="18"/>
  <c r="R54" i="18"/>
  <c r="Q54" i="18"/>
  <c r="P54" i="18"/>
  <c r="O54" i="18"/>
  <c r="N54" i="18"/>
  <c r="M54" i="18"/>
  <c r="L54" i="18"/>
  <c r="K54" i="18"/>
  <c r="J54" i="18"/>
  <c r="I54" i="18"/>
  <c r="H54" i="18"/>
  <c r="G54" i="18"/>
  <c r="U53" i="18"/>
  <c r="T53" i="18"/>
  <c r="S53" i="18"/>
  <c r="R53" i="18"/>
  <c r="Q53" i="18"/>
  <c r="P53" i="18"/>
  <c r="O53" i="18"/>
  <c r="N53" i="18"/>
  <c r="M53" i="18"/>
  <c r="L53" i="18"/>
  <c r="K53" i="18"/>
  <c r="J53" i="18"/>
  <c r="I53" i="18"/>
  <c r="H53" i="18"/>
  <c r="G53" i="18"/>
  <c r="U52" i="18"/>
  <c r="T52" i="18"/>
  <c r="S52" i="18"/>
  <c r="R52" i="18"/>
  <c r="Q52" i="18"/>
  <c r="P52" i="18"/>
  <c r="O52" i="18"/>
  <c r="N52" i="18"/>
  <c r="M52" i="18"/>
  <c r="L52" i="18"/>
  <c r="K52" i="18"/>
  <c r="J52" i="18"/>
  <c r="I52" i="18"/>
  <c r="H52" i="18"/>
  <c r="G52" i="18"/>
  <c r="U51" i="18"/>
  <c r="T51" i="18"/>
  <c r="S51" i="18"/>
  <c r="R51" i="18"/>
  <c r="Q51" i="18"/>
  <c r="P51" i="18"/>
  <c r="O51" i="18"/>
  <c r="N51" i="18"/>
  <c r="M51" i="18"/>
  <c r="L51" i="18"/>
  <c r="K51" i="18"/>
  <c r="J51" i="18"/>
  <c r="I51" i="18"/>
  <c r="H51" i="18"/>
  <c r="G51" i="18"/>
  <c r="U50" i="18"/>
  <c r="T50" i="18"/>
  <c r="S50" i="18"/>
  <c r="R50" i="18"/>
  <c r="Q50" i="18"/>
  <c r="P50" i="18"/>
  <c r="O50" i="18"/>
  <c r="N50" i="18"/>
  <c r="M50" i="18"/>
  <c r="L50" i="18"/>
  <c r="K50" i="18"/>
  <c r="J50" i="18"/>
  <c r="I50" i="18"/>
  <c r="H50" i="18"/>
  <c r="G50" i="18"/>
  <c r="U49" i="18"/>
  <c r="T49" i="18"/>
  <c r="S49" i="18"/>
  <c r="R49" i="18"/>
  <c r="Q49" i="18"/>
  <c r="P49" i="18"/>
  <c r="O49" i="18"/>
  <c r="N49" i="18"/>
  <c r="M49" i="18"/>
  <c r="L49" i="18"/>
  <c r="K49" i="18"/>
  <c r="J49" i="18"/>
  <c r="I49" i="18"/>
  <c r="H49" i="18"/>
  <c r="G49" i="18"/>
  <c r="U48" i="18"/>
  <c r="T48" i="18"/>
  <c r="S48" i="18"/>
  <c r="R48" i="18"/>
  <c r="Q48" i="18"/>
  <c r="P48" i="18"/>
  <c r="O48" i="18"/>
  <c r="N48" i="18"/>
  <c r="M48" i="18"/>
  <c r="L48" i="18"/>
  <c r="K48" i="18"/>
  <c r="J48" i="18"/>
  <c r="I48" i="18"/>
  <c r="H48" i="18"/>
  <c r="G48" i="18"/>
  <c r="U47" i="18"/>
  <c r="T47" i="18"/>
  <c r="S47" i="18"/>
  <c r="R47" i="18"/>
  <c r="Q47" i="18"/>
  <c r="P47" i="18"/>
  <c r="O47" i="18"/>
  <c r="N47" i="18"/>
  <c r="M47" i="18"/>
  <c r="L47" i="18"/>
  <c r="K47" i="18"/>
  <c r="J47" i="18"/>
  <c r="I47" i="18"/>
  <c r="H47" i="18"/>
  <c r="G47" i="18"/>
  <c r="U46" i="18"/>
  <c r="T46" i="18"/>
  <c r="S46" i="18"/>
  <c r="R46" i="18"/>
  <c r="Q46" i="18"/>
  <c r="P46" i="18"/>
  <c r="O46" i="18"/>
  <c r="N46" i="18"/>
  <c r="M46" i="18"/>
  <c r="L46" i="18"/>
  <c r="K46" i="18"/>
  <c r="J46" i="18"/>
  <c r="I46" i="18"/>
  <c r="H46" i="18"/>
  <c r="G46" i="18"/>
  <c r="U45" i="18"/>
  <c r="T45" i="18"/>
  <c r="S45" i="18"/>
  <c r="R45" i="18"/>
  <c r="Q45" i="18"/>
  <c r="P45" i="18"/>
  <c r="O45" i="18"/>
  <c r="N45" i="18"/>
  <c r="M45" i="18"/>
  <c r="L45" i="18"/>
  <c r="K45" i="18"/>
  <c r="J45" i="18"/>
  <c r="I45" i="18"/>
  <c r="H45" i="18"/>
  <c r="G45" i="18"/>
  <c r="U44" i="18"/>
  <c r="T44" i="18"/>
  <c r="S44" i="18"/>
  <c r="R44" i="18"/>
  <c r="Q44" i="18"/>
  <c r="P44" i="18"/>
  <c r="O44" i="18"/>
  <c r="N44" i="18"/>
  <c r="M44" i="18"/>
  <c r="L44" i="18"/>
  <c r="K44" i="18"/>
  <c r="J44" i="18"/>
  <c r="I44" i="18"/>
  <c r="H44" i="18"/>
  <c r="G44" i="18"/>
  <c r="U43" i="18"/>
  <c r="T43" i="18"/>
  <c r="S43" i="18"/>
  <c r="R43" i="18"/>
  <c r="Q43" i="18"/>
  <c r="P43" i="18"/>
  <c r="O43" i="18"/>
  <c r="N43" i="18"/>
  <c r="M43" i="18"/>
  <c r="L43" i="18"/>
  <c r="K43" i="18"/>
  <c r="J43" i="18"/>
  <c r="I43" i="18"/>
  <c r="H43" i="18"/>
  <c r="G43" i="18"/>
  <c r="U42" i="18"/>
  <c r="T42" i="18"/>
  <c r="S42" i="18"/>
  <c r="R42" i="18"/>
  <c r="Q42" i="18"/>
  <c r="P42" i="18"/>
  <c r="O42" i="18"/>
  <c r="N42" i="18"/>
  <c r="M42" i="18"/>
  <c r="L42" i="18"/>
  <c r="K42" i="18"/>
  <c r="J42" i="18"/>
  <c r="I42" i="18"/>
  <c r="H42" i="18"/>
  <c r="G42" i="18"/>
  <c r="U41" i="18"/>
  <c r="T41" i="18"/>
  <c r="S41" i="18"/>
  <c r="R41" i="18"/>
  <c r="Q41" i="18"/>
  <c r="P41" i="18"/>
  <c r="O41" i="18"/>
  <c r="N41" i="18"/>
  <c r="M41" i="18"/>
  <c r="L41" i="18"/>
  <c r="K41" i="18"/>
  <c r="J41" i="18"/>
  <c r="I41" i="18"/>
  <c r="H41" i="18"/>
  <c r="G41" i="18"/>
  <c r="U40" i="18"/>
  <c r="T40" i="18"/>
  <c r="S40" i="18"/>
  <c r="R40" i="18"/>
  <c r="Q40" i="18"/>
  <c r="P40" i="18"/>
  <c r="O40" i="18"/>
  <c r="N40" i="18"/>
  <c r="M40" i="18"/>
  <c r="L40" i="18"/>
  <c r="K40" i="18"/>
  <c r="J40" i="18"/>
  <c r="I40" i="18"/>
  <c r="H40" i="18"/>
  <c r="G40" i="18"/>
  <c r="U39" i="18"/>
  <c r="T39" i="18"/>
  <c r="S39" i="18"/>
  <c r="R39" i="18"/>
  <c r="Q39" i="18"/>
  <c r="P39" i="18"/>
  <c r="O39" i="18"/>
  <c r="N39" i="18"/>
  <c r="M39" i="18"/>
  <c r="L39" i="18"/>
  <c r="K39" i="18"/>
  <c r="J39" i="18"/>
  <c r="I39" i="18"/>
  <c r="H39" i="18"/>
  <c r="G39" i="18"/>
  <c r="U38" i="18"/>
  <c r="T38" i="18"/>
  <c r="S38" i="18"/>
  <c r="R38" i="18"/>
  <c r="Q38" i="18"/>
  <c r="P38" i="18"/>
  <c r="O38" i="18"/>
  <c r="N38" i="18"/>
  <c r="M38" i="18"/>
  <c r="L38" i="18"/>
  <c r="K38" i="18"/>
  <c r="J38" i="18"/>
  <c r="I38" i="18"/>
  <c r="H38" i="18"/>
  <c r="G38" i="18"/>
  <c r="U37" i="18"/>
  <c r="T37" i="18"/>
  <c r="S37" i="18"/>
  <c r="R37" i="18"/>
  <c r="Q37" i="18"/>
  <c r="P37" i="18"/>
  <c r="O37" i="18"/>
  <c r="N37" i="18"/>
  <c r="M37" i="18"/>
  <c r="L37" i="18"/>
  <c r="K37" i="18"/>
  <c r="J37" i="18"/>
  <c r="I37" i="18"/>
  <c r="H37" i="18"/>
  <c r="G37" i="18"/>
  <c r="U36" i="18"/>
  <c r="T36" i="18"/>
  <c r="S36" i="18"/>
  <c r="R36" i="18"/>
  <c r="Q36" i="18"/>
  <c r="P36" i="18"/>
  <c r="O36" i="18"/>
  <c r="N36" i="18"/>
  <c r="M36" i="18"/>
  <c r="L36" i="18"/>
  <c r="K36" i="18"/>
  <c r="J36" i="18"/>
  <c r="I36" i="18"/>
  <c r="H36" i="18"/>
  <c r="G36" i="18"/>
  <c r="U35" i="18"/>
  <c r="T35" i="18"/>
  <c r="S35" i="18"/>
  <c r="R35" i="18"/>
  <c r="Q35" i="18"/>
  <c r="P35" i="18"/>
  <c r="O35" i="18"/>
  <c r="N35" i="18"/>
  <c r="M35" i="18"/>
  <c r="L35" i="18"/>
  <c r="K35" i="18"/>
  <c r="J35" i="18"/>
  <c r="I35" i="18"/>
  <c r="H35" i="18"/>
  <c r="G35" i="18"/>
  <c r="U34" i="18"/>
  <c r="T34" i="18"/>
  <c r="S34" i="18"/>
  <c r="R34" i="18"/>
  <c r="Q34" i="18"/>
  <c r="P34" i="18"/>
  <c r="O34" i="18"/>
  <c r="N34" i="18"/>
  <c r="M34" i="18"/>
  <c r="L34" i="18"/>
  <c r="K34" i="18"/>
  <c r="J34" i="18"/>
  <c r="I34" i="18"/>
  <c r="H34" i="18"/>
  <c r="G34" i="18"/>
  <c r="U33" i="18"/>
  <c r="T33" i="18"/>
  <c r="S33" i="18"/>
  <c r="R33" i="18"/>
  <c r="Q33" i="18"/>
  <c r="P33" i="18"/>
  <c r="O33" i="18"/>
  <c r="N33" i="18"/>
  <c r="M33" i="18"/>
  <c r="L33" i="18"/>
  <c r="K33" i="18"/>
  <c r="J33" i="18"/>
  <c r="I33" i="18"/>
  <c r="H33" i="18"/>
  <c r="G33" i="18"/>
  <c r="U32" i="18"/>
  <c r="T32" i="18"/>
  <c r="S32" i="18"/>
  <c r="R32" i="18"/>
  <c r="Q32" i="18"/>
  <c r="P32" i="18"/>
  <c r="O32" i="18"/>
  <c r="N32" i="18"/>
  <c r="M32" i="18"/>
  <c r="L32" i="18"/>
  <c r="K32" i="18"/>
  <c r="J32" i="18"/>
  <c r="I32" i="18"/>
  <c r="H32" i="18"/>
  <c r="G32" i="18"/>
  <c r="U31" i="18"/>
  <c r="T31" i="18"/>
  <c r="S31" i="18"/>
  <c r="R31" i="18"/>
  <c r="Q31" i="18"/>
  <c r="P31" i="18"/>
  <c r="O31" i="18"/>
  <c r="N31" i="18"/>
  <c r="M31" i="18"/>
  <c r="L31" i="18"/>
  <c r="K31" i="18"/>
  <c r="J31" i="18"/>
  <c r="I31" i="18"/>
  <c r="H31" i="18"/>
  <c r="G31" i="18"/>
  <c r="U30" i="18"/>
  <c r="T30" i="18"/>
  <c r="S30" i="18"/>
  <c r="R30" i="18"/>
  <c r="Q30" i="18"/>
  <c r="P30" i="18"/>
  <c r="O30" i="18"/>
  <c r="N30" i="18"/>
  <c r="M30" i="18"/>
  <c r="L30" i="18"/>
  <c r="K30" i="18"/>
  <c r="J30" i="18"/>
  <c r="I30" i="18"/>
  <c r="H30" i="18"/>
  <c r="G30" i="18"/>
  <c r="U29" i="18"/>
  <c r="T29" i="18"/>
  <c r="S29" i="18"/>
  <c r="R29" i="18"/>
  <c r="Q29" i="18"/>
  <c r="P29" i="18"/>
  <c r="O29" i="18"/>
  <c r="N29" i="18"/>
  <c r="M29" i="18"/>
  <c r="L29" i="18"/>
  <c r="K29" i="18"/>
  <c r="J29" i="18"/>
  <c r="I29" i="18"/>
  <c r="H29" i="18"/>
  <c r="G29" i="18"/>
  <c r="U28" i="18"/>
  <c r="T28" i="18"/>
  <c r="S28" i="18"/>
  <c r="R28" i="18"/>
  <c r="Q28" i="18"/>
  <c r="P28" i="18"/>
  <c r="O28" i="18"/>
  <c r="N28" i="18"/>
  <c r="M28" i="18"/>
  <c r="L28" i="18"/>
  <c r="K28" i="18"/>
  <c r="J28" i="18"/>
  <c r="I28" i="18"/>
  <c r="H28" i="18"/>
  <c r="G28" i="18"/>
  <c r="U27" i="18"/>
  <c r="T27" i="18"/>
  <c r="S27" i="18"/>
  <c r="R27" i="18"/>
  <c r="Q27" i="18"/>
  <c r="P27" i="18"/>
  <c r="O27" i="18"/>
  <c r="N27" i="18"/>
  <c r="M27" i="18"/>
  <c r="L27" i="18"/>
  <c r="K27" i="18"/>
  <c r="J27" i="18"/>
  <c r="I27" i="18"/>
  <c r="H27" i="18"/>
  <c r="G27" i="18"/>
  <c r="U26" i="18"/>
  <c r="T26" i="18"/>
  <c r="S26" i="18"/>
  <c r="R26" i="18"/>
  <c r="Q26" i="18"/>
  <c r="P26" i="18"/>
  <c r="O26" i="18"/>
  <c r="N26" i="18"/>
  <c r="M26" i="18"/>
  <c r="L26" i="18"/>
  <c r="K26" i="18"/>
  <c r="J26" i="18"/>
  <c r="I26" i="18"/>
  <c r="H26" i="18"/>
  <c r="G26" i="18"/>
  <c r="U25" i="18"/>
  <c r="T25" i="18"/>
  <c r="S25" i="18"/>
  <c r="R25" i="18"/>
  <c r="Q25" i="18"/>
  <c r="P25" i="18"/>
  <c r="O25" i="18"/>
  <c r="N25" i="18"/>
  <c r="M25" i="18"/>
  <c r="L25" i="18"/>
  <c r="K25" i="18"/>
  <c r="J25" i="18"/>
  <c r="I25" i="18"/>
  <c r="H25" i="18"/>
  <c r="G25" i="18"/>
  <c r="U24" i="18"/>
  <c r="T24" i="18"/>
  <c r="S24" i="18"/>
  <c r="R24" i="18"/>
  <c r="Q24" i="18"/>
  <c r="P24" i="18"/>
  <c r="O24" i="18"/>
  <c r="N24" i="18"/>
  <c r="M24" i="18"/>
  <c r="L24" i="18"/>
  <c r="K24" i="18"/>
  <c r="J24" i="18"/>
  <c r="I24" i="18"/>
  <c r="H24" i="18"/>
  <c r="G24" i="18"/>
  <c r="U23" i="18"/>
  <c r="T23" i="18"/>
  <c r="S23" i="18"/>
  <c r="R23" i="18"/>
  <c r="Q23" i="18"/>
  <c r="P23" i="18"/>
  <c r="O23" i="18"/>
  <c r="N23" i="18"/>
  <c r="M23" i="18"/>
  <c r="L23" i="18"/>
  <c r="K23" i="18"/>
  <c r="J23" i="18"/>
  <c r="I23" i="18"/>
  <c r="H23" i="18"/>
  <c r="G23" i="18"/>
  <c r="U22" i="18"/>
  <c r="T22" i="18"/>
  <c r="S22" i="18"/>
  <c r="R22" i="18"/>
  <c r="Q22" i="18"/>
  <c r="P22" i="18"/>
  <c r="O22" i="18"/>
  <c r="N22" i="18"/>
  <c r="M22" i="18"/>
  <c r="L22" i="18"/>
  <c r="K22" i="18"/>
  <c r="J22" i="18"/>
  <c r="I22" i="18"/>
  <c r="H22" i="18"/>
  <c r="G22" i="18"/>
  <c r="U21" i="18"/>
  <c r="T21" i="18"/>
  <c r="S21" i="18"/>
  <c r="R21" i="18"/>
  <c r="Q21" i="18"/>
  <c r="P21" i="18"/>
  <c r="O21" i="18"/>
  <c r="N21" i="18"/>
  <c r="M21" i="18"/>
  <c r="L21" i="18"/>
  <c r="K21" i="18"/>
  <c r="J21" i="18"/>
  <c r="I21" i="18"/>
  <c r="H21" i="18"/>
  <c r="G21" i="18"/>
  <c r="U20" i="18"/>
  <c r="T20" i="18"/>
  <c r="S20" i="18"/>
  <c r="R20" i="18"/>
  <c r="Q20" i="18"/>
  <c r="P20" i="18"/>
  <c r="O20" i="18"/>
  <c r="N20" i="18"/>
  <c r="M20" i="18"/>
  <c r="L20" i="18"/>
  <c r="K20" i="18"/>
  <c r="J20" i="18"/>
  <c r="I20" i="18"/>
  <c r="H20" i="18"/>
  <c r="G20" i="18"/>
  <c r="U19" i="18"/>
  <c r="T19" i="18"/>
  <c r="S19" i="18"/>
  <c r="R19" i="18"/>
  <c r="Q19" i="18"/>
  <c r="P19" i="18"/>
  <c r="O19" i="18"/>
  <c r="N19" i="18"/>
  <c r="M19" i="18"/>
  <c r="L19" i="18"/>
  <c r="K19" i="18"/>
  <c r="J19" i="18"/>
  <c r="I19" i="18"/>
  <c r="H19" i="18"/>
  <c r="G19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G18" i="18"/>
  <c r="U17" i="18"/>
  <c r="T17" i="18"/>
  <c r="S17" i="18"/>
  <c r="R17" i="18"/>
  <c r="Q17" i="18"/>
  <c r="P17" i="18"/>
  <c r="O17" i="18"/>
  <c r="N17" i="18"/>
  <c r="M17" i="18"/>
  <c r="L17" i="18"/>
  <c r="K17" i="18"/>
  <c r="J17" i="18"/>
  <c r="I17" i="18"/>
  <c r="H17" i="18"/>
  <c r="G17" i="18"/>
  <c r="U16" i="18"/>
  <c r="T16" i="18"/>
  <c r="S16" i="18"/>
  <c r="R16" i="18"/>
  <c r="Q16" i="18"/>
  <c r="P16" i="18"/>
  <c r="O16" i="18"/>
  <c r="N16" i="18"/>
  <c r="M16" i="18"/>
  <c r="L16" i="18"/>
  <c r="K16" i="18"/>
  <c r="J16" i="18"/>
  <c r="I16" i="18"/>
  <c r="H16" i="18"/>
  <c r="G16" i="18"/>
  <c r="U15" i="18"/>
  <c r="T15" i="18"/>
  <c r="S15" i="18"/>
  <c r="R15" i="18"/>
  <c r="Q15" i="18"/>
  <c r="P15" i="18"/>
  <c r="O15" i="18"/>
  <c r="N15" i="18"/>
  <c r="M15" i="18"/>
  <c r="L15" i="18"/>
  <c r="K15" i="18"/>
  <c r="J15" i="18"/>
  <c r="I15" i="18"/>
  <c r="H15" i="18"/>
  <c r="G15" i="18"/>
  <c r="U14" i="18"/>
  <c r="T14" i="18"/>
  <c r="S14" i="18"/>
  <c r="R14" i="18"/>
  <c r="Q14" i="18"/>
  <c r="P14" i="18"/>
  <c r="O14" i="18"/>
  <c r="N14" i="18"/>
  <c r="M14" i="18"/>
  <c r="L14" i="18"/>
  <c r="K14" i="18"/>
  <c r="J14" i="18"/>
  <c r="I14" i="18"/>
  <c r="H14" i="18"/>
  <c r="G14" i="18"/>
  <c r="U13" i="18"/>
  <c r="T13" i="18"/>
  <c r="S13" i="18"/>
  <c r="R13" i="18"/>
  <c r="Q13" i="18"/>
  <c r="P13" i="18"/>
  <c r="O13" i="18"/>
  <c r="N13" i="18"/>
  <c r="M13" i="18"/>
  <c r="L13" i="18"/>
  <c r="K13" i="18"/>
  <c r="J13" i="18"/>
  <c r="I13" i="18"/>
  <c r="H13" i="18"/>
  <c r="G13" i="18"/>
  <c r="U12" i="18"/>
  <c r="T12" i="18"/>
  <c r="S12" i="18"/>
  <c r="R12" i="18"/>
  <c r="Q12" i="18"/>
  <c r="P12" i="18"/>
  <c r="O12" i="18"/>
  <c r="N12" i="18"/>
  <c r="M12" i="18"/>
  <c r="L12" i="18"/>
  <c r="K12" i="18"/>
  <c r="J12" i="18"/>
  <c r="I12" i="18"/>
  <c r="H12" i="18"/>
  <c r="G12" i="18"/>
  <c r="U11" i="18"/>
  <c r="T11" i="18"/>
  <c r="S11" i="18"/>
  <c r="R11" i="18"/>
  <c r="Q11" i="18"/>
  <c r="P11" i="18"/>
  <c r="O11" i="18"/>
  <c r="N11" i="18"/>
  <c r="M11" i="18"/>
  <c r="L11" i="18"/>
  <c r="K11" i="18"/>
  <c r="J11" i="18"/>
  <c r="I11" i="18"/>
  <c r="H11" i="18"/>
  <c r="G11" i="18"/>
  <c r="U10" i="18"/>
  <c r="T10" i="18"/>
  <c r="S10" i="18"/>
  <c r="R10" i="18"/>
  <c r="Q10" i="18"/>
  <c r="P10" i="18"/>
  <c r="O10" i="18"/>
  <c r="N10" i="18"/>
  <c r="M10" i="18"/>
  <c r="L10" i="18"/>
  <c r="K10" i="18"/>
  <c r="J10" i="18"/>
  <c r="I10" i="18"/>
  <c r="H10" i="18"/>
  <c r="G10" i="18"/>
  <c r="U9" i="18"/>
  <c r="T9" i="18"/>
  <c r="S9" i="18"/>
  <c r="R9" i="18"/>
  <c r="Q9" i="18"/>
  <c r="P9" i="18"/>
  <c r="O9" i="18"/>
  <c r="N9" i="18"/>
  <c r="M9" i="18"/>
  <c r="L9" i="18"/>
  <c r="K9" i="18"/>
  <c r="J9" i="18"/>
  <c r="I9" i="18"/>
  <c r="H9" i="18"/>
  <c r="G9" i="18"/>
  <c r="U8" i="18"/>
  <c r="T8" i="18"/>
  <c r="S8" i="18"/>
  <c r="R8" i="18"/>
  <c r="Q8" i="18"/>
  <c r="P8" i="18"/>
  <c r="O8" i="18"/>
  <c r="N8" i="18"/>
  <c r="M8" i="18"/>
  <c r="L8" i="18"/>
  <c r="K8" i="18"/>
  <c r="J8" i="18"/>
  <c r="I8" i="18"/>
  <c r="H8" i="18"/>
  <c r="G8" i="18"/>
  <c r="U7" i="18"/>
  <c r="T7" i="18"/>
  <c r="S7" i="18"/>
  <c r="R7" i="18"/>
  <c r="Q7" i="18"/>
  <c r="P7" i="18"/>
  <c r="O7" i="18"/>
  <c r="N7" i="18"/>
  <c r="M7" i="18"/>
  <c r="L7" i="18"/>
  <c r="K7" i="18"/>
  <c r="J7" i="18"/>
  <c r="I7" i="18"/>
  <c r="H7" i="18"/>
  <c r="I7" i="9"/>
  <c r="J7" i="9"/>
  <c r="H8" i="9"/>
  <c r="I8" i="9"/>
  <c r="J8" i="9"/>
  <c r="H9" i="9"/>
  <c r="I9" i="9"/>
  <c r="J9" i="9"/>
  <c r="H10" i="9"/>
  <c r="I10" i="9"/>
  <c r="J10" i="9"/>
  <c r="L7" i="16" l="1"/>
  <c r="Z66" i="16"/>
  <c r="Y66" i="16"/>
  <c r="X66" i="16"/>
  <c r="W66" i="16"/>
  <c r="V66" i="16"/>
  <c r="U66" i="16"/>
  <c r="T66" i="16"/>
  <c r="S66" i="16"/>
  <c r="R66" i="16"/>
  <c r="Q66" i="16"/>
  <c r="P66" i="16"/>
  <c r="O66" i="16"/>
  <c r="N66" i="16"/>
  <c r="M66" i="16"/>
  <c r="L66" i="16"/>
  <c r="Z65" i="16"/>
  <c r="Y65" i="16"/>
  <c r="X65" i="16"/>
  <c r="W65" i="16"/>
  <c r="V65" i="16"/>
  <c r="U65" i="16"/>
  <c r="T65" i="16"/>
  <c r="S65" i="16"/>
  <c r="R65" i="16"/>
  <c r="Q65" i="16"/>
  <c r="P65" i="16"/>
  <c r="O65" i="16"/>
  <c r="N65" i="16"/>
  <c r="M65" i="16"/>
  <c r="L65" i="16"/>
  <c r="Z64" i="16"/>
  <c r="Y64" i="16"/>
  <c r="X64" i="16"/>
  <c r="W64" i="16"/>
  <c r="V64" i="16"/>
  <c r="U64" i="16"/>
  <c r="T64" i="16"/>
  <c r="S64" i="16"/>
  <c r="R64" i="16"/>
  <c r="Q64" i="16"/>
  <c r="P64" i="16"/>
  <c r="O64" i="16"/>
  <c r="N64" i="16"/>
  <c r="M64" i="16"/>
  <c r="L64" i="16"/>
  <c r="Z63" i="16"/>
  <c r="Y63" i="16"/>
  <c r="X63" i="16"/>
  <c r="W63" i="16"/>
  <c r="V63" i="16"/>
  <c r="U63" i="16"/>
  <c r="T63" i="16"/>
  <c r="S63" i="16"/>
  <c r="R63" i="16"/>
  <c r="Q63" i="16"/>
  <c r="P63" i="16"/>
  <c r="O63" i="16"/>
  <c r="N63" i="16"/>
  <c r="M63" i="16"/>
  <c r="L63" i="16"/>
  <c r="Z62" i="16"/>
  <c r="Y62" i="16"/>
  <c r="X62" i="16"/>
  <c r="W62" i="16"/>
  <c r="V62" i="16"/>
  <c r="U62" i="16"/>
  <c r="T62" i="16"/>
  <c r="S62" i="16"/>
  <c r="R62" i="16"/>
  <c r="Q62" i="16"/>
  <c r="P62" i="16"/>
  <c r="O62" i="16"/>
  <c r="N62" i="16"/>
  <c r="M62" i="16"/>
  <c r="L62" i="16"/>
  <c r="Z61" i="16"/>
  <c r="Y61" i="16"/>
  <c r="X61" i="16"/>
  <c r="W61" i="16"/>
  <c r="V61" i="16"/>
  <c r="U61" i="16"/>
  <c r="T61" i="16"/>
  <c r="S61" i="16"/>
  <c r="R61" i="16"/>
  <c r="Q61" i="16"/>
  <c r="P61" i="16"/>
  <c r="O61" i="16"/>
  <c r="N61" i="16"/>
  <c r="M61" i="16"/>
  <c r="L61" i="16"/>
  <c r="Z60" i="16"/>
  <c r="Y60" i="16"/>
  <c r="X60" i="16"/>
  <c r="W60" i="16"/>
  <c r="V60" i="16"/>
  <c r="U60" i="16"/>
  <c r="T60" i="16"/>
  <c r="S60" i="16"/>
  <c r="R60" i="16"/>
  <c r="Q60" i="16"/>
  <c r="P60" i="16"/>
  <c r="O60" i="16"/>
  <c r="N60" i="16"/>
  <c r="M60" i="16"/>
  <c r="L60" i="16"/>
  <c r="Z59" i="16"/>
  <c r="Y59" i="16"/>
  <c r="X59" i="16"/>
  <c r="W59" i="16"/>
  <c r="V59" i="16"/>
  <c r="U59" i="16"/>
  <c r="T59" i="16"/>
  <c r="S59" i="16"/>
  <c r="R59" i="16"/>
  <c r="Q59" i="16"/>
  <c r="P59" i="16"/>
  <c r="O59" i="16"/>
  <c r="N59" i="16"/>
  <c r="M59" i="16"/>
  <c r="L59" i="16"/>
  <c r="Z58" i="16"/>
  <c r="Y58" i="16"/>
  <c r="X58" i="16"/>
  <c r="W58" i="16"/>
  <c r="V58" i="16"/>
  <c r="U58" i="16"/>
  <c r="T58" i="16"/>
  <c r="S58" i="16"/>
  <c r="R58" i="16"/>
  <c r="Q58" i="16"/>
  <c r="P58" i="16"/>
  <c r="O58" i="16"/>
  <c r="N58" i="16"/>
  <c r="M58" i="16"/>
  <c r="L58" i="16"/>
  <c r="Z57" i="16"/>
  <c r="Y57" i="16"/>
  <c r="X57" i="16"/>
  <c r="W57" i="16"/>
  <c r="V57" i="16"/>
  <c r="U57" i="16"/>
  <c r="T57" i="16"/>
  <c r="S57" i="16"/>
  <c r="R57" i="16"/>
  <c r="Q57" i="16"/>
  <c r="P57" i="16"/>
  <c r="O57" i="16"/>
  <c r="N57" i="16"/>
  <c r="M57" i="16"/>
  <c r="L57" i="16"/>
  <c r="Z56" i="16"/>
  <c r="Y56" i="16"/>
  <c r="X56" i="16"/>
  <c r="W56" i="16"/>
  <c r="V56" i="16"/>
  <c r="U56" i="16"/>
  <c r="T56" i="16"/>
  <c r="S56" i="16"/>
  <c r="R56" i="16"/>
  <c r="Q56" i="16"/>
  <c r="P56" i="16"/>
  <c r="O56" i="16"/>
  <c r="N56" i="16"/>
  <c r="M56" i="16"/>
  <c r="L56" i="16"/>
  <c r="Z55" i="16"/>
  <c r="Y55" i="16"/>
  <c r="X55" i="16"/>
  <c r="W55" i="16"/>
  <c r="V55" i="16"/>
  <c r="U55" i="16"/>
  <c r="T55" i="16"/>
  <c r="S55" i="16"/>
  <c r="R55" i="16"/>
  <c r="Q55" i="16"/>
  <c r="P55" i="16"/>
  <c r="O55" i="16"/>
  <c r="N55" i="16"/>
  <c r="M55" i="16"/>
  <c r="L55" i="16"/>
  <c r="Z54" i="16"/>
  <c r="Y54" i="16"/>
  <c r="X54" i="16"/>
  <c r="W54" i="16"/>
  <c r="V54" i="16"/>
  <c r="U54" i="16"/>
  <c r="T54" i="16"/>
  <c r="S54" i="16"/>
  <c r="R54" i="16"/>
  <c r="Q54" i="16"/>
  <c r="P54" i="16"/>
  <c r="O54" i="16"/>
  <c r="N54" i="16"/>
  <c r="M54" i="16"/>
  <c r="L54" i="16"/>
  <c r="Z53" i="16"/>
  <c r="Y53" i="16"/>
  <c r="X53" i="16"/>
  <c r="W53" i="16"/>
  <c r="V53" i="16"/>
  <c r="U53" i="16"/>
  <c r="T53" i="16"/>
  <c r="S53" i="16"/>
  <c r="R53" i="16"/>
  <c r="Q53" i="16"/>
  <c r="P53" i="16"/>
  <c r="O53" i="16"/>
  <c r="N53" i="16"/>
  <c r="M53" i="16"/>
  <c r="L53" i="16"/>
  <c r="Z52" i="16"/>
  <c r="Y52" i="16"/>
  <c r="X52" i="16"/>
  <c r="W52" i="16"/>
  <c r="V52" i="16"/>
  <c r="U52" i="16"/>
  <c r="T52" i="16"/>
  <c r="S52" i="16"/>
  <c r="R52" i="16"/>
  <c r="Q52" i="16"/>
  <c r="P52" i="16"/>
  <c r="O52" i="16"/>
  <c r="N52" i="16"/>
  <c r="M52" i="16"/>
  <c r="L52" i="16"/>
  <c r="Z51" i="16"/>
  <c r="Y51" i="16"/>
  <c r="X51" i="16"/>
  <c r="W51" i="16"/>
  <c r="V51" i="16"/>
  <c r="U51" i="16"/>
  <c r="T51" i="16"/>
  <c r="S51" i="16"/>
  <c r="R51" i="16"/>
  <c r="Q51" i="16"/>
  <c r="P51" i="16"/>
  <c r="O51" i="16"/>
  <c r="N51" i="16"/>
  <c r="M51" i="16"/>
  <c r="L51" i="16"/>
  <c r="Z50" i="16"/>
  <c r="Y50" i="16"/>
  <c r="X50" i="16"/>
  <c r="W50" i="16"/>
  <c r="V50" i="16"/>
  <c r="U50" i="16"/>
  <c r="T50" i="16"/>
  <c r="S50" i="16"/>
  <c r="R50" i="16"/>
  <c r="Q50" i="16"/>
  <c r="P50" i="16"/>
  <c r="O50" i="16"/>
  <c r="N50" i="16"/>
  <c r="M50" i="16"/>
  <c r="L50" i="16"/>
  <c r="Z49" i="16"/>
  <c r="Y49" i="16"/>
  <c r="X49" i="16"/>
  <c r="W49" i="16"/>
  <c r="V49" i="16"/>
  <c r="U49" i="16"/>
  <c r="T49" i="16"/>
  <c r="S49" i="16"/>
  <c r="R49" i="16"/>
  <c r="Q49" i="16"/>
  <c r="P49" i="16"/>
  <c r="O49" i="16"/>
  <c r="N49" i="16"/>
  <c r="M49" i="16"/>
  <c r="L49" i="16"/>
  <c r="Z48" i="16"/>
  <c r="Y48" i="16"/>
  <c r="X48" i="16"/>
  <c r="W48" i="16"/>
  <c r="V48" i="16"/>
  <c r="U48" i="16"/>
  <c r="T48" i="16"/>
  <c r="S48" i="16"/>
  <c r="R48" i="16"/>
  <c r="Q48" i="16"/>
  <c r="P48" i="16"/>
  <c r="O48" i="16"/>
  <c r="N48" i="16"/>
  <c r="M48" i="16"/>
  <c r="L48" i="16"/>
  <c r="Z47" i="16"/>
  <c r="Y47" i="16"/>
  <c r="X47" i="16"/>
  <c r="W47" i="16"/>
  <c r="V47" i="16"/>
  <c r="U47" i="16"/>
  <c r="T47" i="16"/>
  <c r="S47" i="16"/>
  <c r="R47" i="16"/>
  <c r="Q47" i="16"/>
  <c r="P47" i="16"/>
  <c r="O47" i="16"/>
  <c r="N47" i="16"/>
  <c r="M47" i="16"/>
  <c r="L47" i="16"/>
  <c r="Z46" i="16"/>
  <c r="Y46" i="16"/>
  <c r="X46" i="16"/>
  <c r="W46" i="16"/>
  <c r="V46" i="16"/>
  <c r="U46" i="16"/>
  <c r="T46" i="16"/>
  <c r="S46" i="16"/>
  <c r="R46" i="16"/>
  <c r="Q46" i="16"/>
  <c r="P46" i="16"/>
  <c r="O46" i="16"/>
  <c r="N46" i="16"/>
  <c r="M46" i="16"/>
  <c r="L46" i="16"/>
  <c r="Z45" i="16"/>
  <c r="Y45" i="16"/>
  <c r="X45" i="16"/>
  <c r="W45" i="16"/>
  <c r="V45" i="16"/>
  <c r="U45" i="16"/>
  <c r="T45" i="16"/>
  <c r="S45" i="16"/>
  <c r="R45" i="16"/>
  <c r="Q45" i="16"/>
  <c r="P45" i="16"/>
  <c r="O45" i="16"/>
  <c r="N45" i="16"/>
  <c r="M45" i="16"/>
  <c r="L45" i="16"/>
  <c r="Z44" i="16"/>
  <c r="Y44" i="16"/>
  <c r="X44" i="16"/>
  <c r="W44" i="16"/>
  <c r="V44" i="16"/>
  <c r="U44" i="16"/>
  <c r="T44" i="16"/>
  <c r="S44" i="16"/>
  <c r="R44" i="16"/>
  <c r="Q44" i="16"/>
  <c r="P44" i="16"/>
  <c r="O44" i="16"/>
  <c r="N44" i="16"/>
  <c r="M44" i="16"/>
  <c r="L44" i="16"/>
  <c r="Z43" i="16"/>
  <c r="Y43" i="16"/>
  <c r="X43" i="16"/>
  <c r="W43" i="16"/>
  <c r="V43" i="16"/>
  <c r="U43" i="16"/>
  <c r="T43" i="16"/>
  <c r="S43" i="16"/>
  <c r="R43" i="16"/>
  <c r="Q43" i="16"/>
  <c r="P43" i="16"/>
  <c r="O43" i="16"/>
  <c r="N43" i="16"/>
  <c r="M43" i="16"/>
  <c r="L43" i="16"/>
  <c r="Z42" i="16"/>
  <c r="Y42" i="16"/>
  <c r="X42" i="16"/>
  <c r="W42" i="16"/>
  <c r="V42" i="16"/>
  <c r="U42" i="16"/>
  <c r="T42" i="16"/>
  <c r="S42" i="16"/>
  <c r="R42" i="16"/>
  <c r="Q42" i="16"/>
  <c r="P42" i="16"/>
  <c r="O42" i="16"/>
  <c r="N42" i="16"/>
  <c r="M42" i="16"/>
  <c r="L42" i="16"/>
  <c r="Z41" i="16"/>
  <c r="Y41" i="16"/>
  <c r="X41" i="16"/>
  <c r="W41" i="16"/>
  <c r="V41" i="16"/>
  <c r="U41" i="16"/>
  <c r="T41" i="16"/>
  <c r="S41" i="16"/>
  <c r="R41" i="16"/>
  <c r="Q41" i="16"/>
  <c r="P41" i="16"/>
  <c r="O41" i="16"/>
  <c r="N41" i="16"/>
  <c r="M41" i="16"/>
  <c r="L41" i="16"/>
  <c r="Z40" i="16"/>
  <c r="Y40" i="16"/>
  <c r="X40" i="16"/>
  <c r="W40" i="16"/>
  <c r="V40" i="16"/>
  <c r="U40" i="16"/>
  <c r="T40" i="16"/>
  <c r="S40" i="16"/>
  <c r="R40" i="16"/>
  <c r="Q40" i="16"/>
  <c r="P40" i="16"/>
  <c r="O40" i="16"/>
  <c r="N40" i="16"/>
  <c r="M40" i="16"/>
  <c r="L40" i="16"/>
  <c r="Z39" i="16"/>
  <c r="Y39" i="16"/>
  <c r="X39" i="16"/>
  <c r="W39" i="16"/>
  <c r="V39" i="16"/>
  <c r="U39" i="16"/>
  <c r="T39" i="16"/>
  <c r="S39" i="16"/>
  <c r="R39" i="16"/>
  <c r="Q39" i="16"/>
  <c r="P39" i="16"/>
  <c r="O39" i="16"/>
  <c r="N39" i="16"/>
  <c r="M39" i="16"/>
  <c r="L39" i="16"/>
  <c r="Z38" i="16"/>
  <c r="Y38" i="16"/>
  <c r="X38" i="16"/>
  <c r="W38" i="16"/>
  <c r="V38" i="16"/>
  <c r="U38" i="16"/>
  <c r="T38" i="16"/>
  <c r="S38" i="16"/>
  <c r="R38" i="16"/>
  <c r="Q38" i="16"/>
  <c r="P38" i="16"/>
  <c r="O38" i="16"/>
  <c r="N38" i="16"/>
  <c r="M38" i="16"/>
  <c r="L38" i="16"/>
  <c r="Z37" i="16"/>
  <c r="Y37" i="16"/>
  <c r="X37" i="16"/>
  <c r="W37" i="16"/>
  <c r="V37" i="16"/>
  <c r="U37" i="16"/>
  <c r="T37" i="16"/>
  <c r="S37" i="16"/>
  <c r="R37" i="16"/>
  <c r="Q37" i="16"/>
  <c r="P37" i="16"/>
  <c r="O37" i="16"/>
  <c r="N37" i="16"/>
  <c r="M37" i="16"/>
  <c r="L37" i="16"/>
  <c r="Z36" i="16"/>
  <c r="Y36" i="16"/>
  <c r="X36" i="16"/>
  <c r="W36" i="16"/>
  <c r="V36" i="16"/>
  <c r="U36" i="16"/>
  <c r="T36" i="16"/>
  <c r="S36" i="16"/>
  <c r="R36" i="16"/>
  <c r="Q36" i="16"/>
  <c r="P36" i="16"/>
  <c r="O36" i="16"/>
  <c r="N36" i="16"/>
  <c r="M36" i="16"/>
  <c r="L36" i="16"/>
  <c r="Z35" i="16"/>
  <c r="Y35" i="16"/>
  <c r="X35" i="16"/>
  <c r="W35" i="16"/>
  <c r="V35" i="16"/>
  <c r="U35" i="16"/>
  <c r="T35" i="16"/>
  <c r="S35" i="16"/>
  <c r="R35" i="16"/>
  <c r="Q35" i="16"/>
  <c r="P35" i="16"/>
  <c r="O35" i="16"/>
  <c r="N35" i="16"/>
  <c r="M35" i="16"/>
  <c r="L35" i="16"/>
  <c r="Z34" i="16"/>
  <c r="Y34" i="16"/>
  <c r="X34" i="16"/>
  <c r="W34" i="16"/>
  <c r="V34" i="16"/>
  <c r="U34" i="16"/>
  <c r="T34" i="16"/>
  <c r="S34" i="16"/>
  <c r="R34" i="16"/>
  <c r="Q34" i="16"/>
  <c r="P34" i="16"/>
  <c r="O34" i="16"/>
  <c r="N34" i="16"/>
  <c r="M34" i="16"/>
  <c r="L34" i="16"/>
  <c r="Z33" i="16"/>
  <c r="Y33" i="16"/>
  <c r="X33" i="16"/>
  <c r="W33" i="16"/>
  <c r="V33" i="16"/>
  <c r="U33" i="16"/>
  <c r="T33" i="16"/>
  <c r="S33" i="16"/>
  <c r="R33" i="16"/>
  <c r="Q33" i="16"/>
  <c r="P33" i="16"/>
  <c r="O33" i="16"/>
  <c r="N33" i="16"/>
  <c r="M33" i="16"/>
  <c r="L33" i="16"/>
  <c r="Z32" i="16"/>
  <c r="Y32" i="16"/>
  <c r="X32" i="16"/>
  <c r="W32" i="16"/>
  <c r="V32" i="16"/>
  <c r="U32" i="16"/>
  <c r="T32" i="16"/>
  <c r="S32" i="16"/>
  <c r="R32" i="16"/>
  <c r="Q32" i="16"/>
  <c r="P32" i="16"/>
  <c r="O32" i="16"/>
  <c r="N32" i="16"/>
  <c r="M32" i="16"/>
  <c r="L32" i="16"/>
  <c r="Z31" i="16"/>
  <c r="Y31" i="16"/>
  <c r="X31" i="16"/>
  <c r="W31" i="16"/>
  <c r="V31" i="16"/>
  <c r="U31" i="16"/>
  <c r="T31" i="16"/>
  <c r="S31" i="16"/>
  <c r="R31" i="16"/>
  <c r="Q31" i="16"/>
  <c r="P31" i="16"/>
  <c r="O31" i="16"/>
  <c r="N31" i="16"/>
  <c r="M31" i="16"/>
  <c r="L31" i="16"/>
  <c r="Z30" i="16"/>
  <c r="Y30" i="16"/>
  <c r="X30" i="16"/>
  <c r="W30" i="16"/>
  <c r="V30" i="16"/>
  <c r="U30" i="16"/>
  <c r="T30" i="16"/>
  <c r="S30" i="16"/>
  <c r="R30" i="16"/>
  <c r="Q30" i="16"/>
  <c r="P30" i="16"/>
  <c r="O30" i="16"/>
  <c r="N30" i="16"/>
  <c r="M30" i="16"/>
  <c r="L30" i="16"/>
  <c r="Z29" i="16"/>
  <c r="Y29" i="16"/>
  <c r="X29" i="16"/>
  <c r="W29" i="16"/>
  <c r="V29" i="16"/>
  <c r="U29" i="16"/>
  <c r="T29" i="16"/>
  <c r="S29" i="16"/>
  <c r="R29" i="16"/>
  <c r="Q29" i="16"/>
  <c r="P29" i="16"/>
  <c r="O29" i="16"/>
  <c r="N29" i="16"/>
  <c r="M29" i="16"/>
  <c r="L29" i="16"/>
  <c r="Z28" i="16"/>
  <c r="Y28" i="16"/>
  <c r="X28" i="16"/>
  <c r="W28" i="16"/>
  <c r="V28" i="16"/>
  <c r="U28" i="16"/>
  <c r="T28" i="16"/>
  <c r="S28" i="16"/>
  <c r="R28" i="16"/>
  <c r="Q28" i="16"/>
  <c r="P28" i="16"/>
  <c r="O28" i="16"/>
  <c r="N28" i="16"/>
  <c r="M28" i="16"/>
  <c r="L28" i="16"/>
  <c r="Z27" i="16"/>
  <c r="Y27" i="16"/>
  <c r="X27" i="16"/>
  <c r="W27" i="16"/>
  <c r="V27" i="16"/>
  <c r="U27" i="16"/>
  <c r="T27" i="16"/>
  <c r="S27" i="16"/>
  <c r="R27" i="16"/>
  <c r="Q27" i="16"/>
  <c r="P27" i="16"/>
  <c r="O27" i="16"/>
  <c r="N27" i="16"/>
  <c r="M27" i="16"/>
  <c r="L27" i="16"/>
  <c r="Z26" i="16"/>
  <c r="Y26" i="16"/>
  <c r="X26" i="16"/>
  <c r="W26" i="16"/>
  <c r="V26" i="16"/>
  <c r="U26" i="16"/>
  <c r="T26" i="16"/>
  <c r="S26" i="16"/>
  <c r="R26" i="16"/>
  <c r="Q26" i="16"/>
  <c r="P26" i="16"/>
  <c r="O26" i="16"/>
  <c r="N26" i="16"/>
  <c r="M26" i="16"/>
  <c r="L26" i="16"/>
  <c r="Z25" i="16"/>
  <c r="Y25" i="16"/>
  <c r="X25" i="16"/>
  <c r="W25" i="16"/>
  <c r="V25" i="16"/>
  <c r="U25" i="16"/>
  <c r="T25" i="16"/>
  <c r="S25" i="16"/>
  <c r="R25" i="16"/>
  <c r="Q25" i="16"/>
  <c r="P25" i="16"/>
  <c r="O25" i="16"/>
  <c r="N25" i="16"/>
  <c r="M25" i="16"/>
  <c r="L25" i="16"/>
  <c r="Z24" i="16"/>
  <c r="Y24" i="16"/>
  <c r="X24" i="16"/>
  <c r="W24" i="16"/>
  <c r="V24" i="16"/>
  <c r="U24" i="16"/>
  <c r="T24" i="16"/>
  <c r="S24" i="16"/>
  <c r="R24" i="16"/>
  <c r="Q24" i="16"/>
  <c r="P24" i="16"/>
  <c r="O24" i="16"/>
  <c r="N24" i="16"/>
  <c r="M24" i="16"/>
  <c r="L24" i="16"/>
  <c r="Z23" i="16"/>
  <c r="Y23" i="16"/>
  <c r="X23" i="16"/>
  <c r="W23" i="16"/>
  <c r="V23" i="16"/>
  <c r="U23" i="16"/>
  <c r="T23" i="16"/>
  <c r="S23" i="16"/>
  <c r="R23" i="16"/>
  <c r="Q23" i="16"/>
  <c r="P23" i="16"/>
  <c r="O23" i="16"/>
  <c r="N23" i="16"/>
  <c r="M23" i="16"/>
  <c r="L23" i="16"/>
  <c r="Z22" i="16"/>
  <c r="Y22" i="16"/>
  <c r="X22" i="16"/>
  <c r="W22" i="16"/>
  <c r="V22" i="16"/>
  <c r="U22" i="16"/>
  <c r="T22" i="16"/>
  <c r="S22" i="16"/>
  <c r="R22" i="16"/>
  <c r="Q22" i="16"/>
  <c r="P22" i="16"/>
  <c r="O22" i="16"/>
  <c r="N22" i="16"/>
  <c r="M22" i="16"/>
  <c r="L22" i="16"/>
  <c r="Z21" i="16"/>
  <c r="Y21" i="16"/>
  <c r="X21" i="16"/>
  <c r="W21" i="16"/>
  <c r="V21" i="16"/>
  <c r="U21" i="16"/>
  <c r="T21" i="16"/>
  <c r="S21" i="16"/>
  <c r="R21" i="16"/>
  <c r="Q21" i="16"/>
  <c r="P21" i="16"/>
  <c r="O21" i="16"/>
  <c r="N21" i="16"/>
  <c r="M21" i="16"/>
  <c r="L21" i="16"/>
  <c r="Z20" i="16"/>
  <c r="Y20" i="16"/>
  <c r="X20" i="16"/>
  <c r="W20" i="16"/>
  <c r="V20" i="16"/>
  <c r="U20" i="16"/>
  <c r="T20" i="16"/>
  <c r="S20" i="16"/>
  <c r="R20" i="16"/>
  <c r="Q20" i="16"/>
  <c r="P20" i="16"/>
  <c r="O20" i="16"/>
  <c r="N20" i="16"/>
  <c r="M20" i="16"/>
  <c r="L20" i="16"/>
  <c r="Z19" i="16"/>
  <c r="Y19" i="16"/>
  <c r="X19" i="16"/>
  <c r="W19" i="16"/>
  <c r="V19" i="16"/>
  <c r="U19" i="16"/>
  <c r="T19" i="16"/>
  <c r="S19" i="16"/>
  <c r="R19" i="16"/>
  <c r="Q19" i="16"/>
  <c r="P19" i="16"/>
  <c r="O19" i="16"/>
  <c r="N19" i="16"/>
  <c r="M19" i="16"/>
  <c r="L19" i="16"/>
  <c r="Z18" i="16"/>
  <c r="Y18" i="16"/>
  <c r="X18" i="16"/>
  <c r="W18" i="16"/>
  <c r="V18" i="16"/>
  <c r="U18" i="16"/>
  <c r="T18" i="16"/>
  <c r="S18" i="16"/>
  <c r="R18" i="16"/>
  <c r="Q18" i="16"/>
  <c r="P18" i="16"/>
  <c r="O18" i="16"/>
  <c r="N18" i="16"/>
  <c r="M18" i="16"/>
  <c r="L18" i="16"/>
  <c r="Z17" i="16"/>
  <c r="Y17" i="16"/>
  <c r="X17" i="16"/>
  <c r="W17" i="16"/>
  <c r="V17" i="16"/>
  <c r="U17" i="16"/>
  <c r="T17" i="16"/>
  <c r="S17" i="16"/>
  <c r="R17" i="16"/>
  <c r="Q17" i="16"/>
  <c r="P17" i="16"/>
  <c r="O17" i="16"/>
  <c r="N17" i="16"/>
  <c r="M17" i="16"/>
  <c r="L17" i="16"/>
  <c r="Z16" i="16"/>
  <c r="Y16" i="16"/>
  <c r="X16" i="16"/>
  <c r="W16" i="16"/>
  <c r="V16" i="16"/>
  <c r="U16" i="16"/>
  <c r="T16" i="16"/>
  <c r="S16" i="16"/>
  <c r="R16" i="16"/>
  <c r="Q16" i="16"/>
  <c r="P16" i="16"/>
  <c r="O16" i="16"/>
  <c r="N16" i="16"/>
  <c r="M16" i="16"/>
  <c r="L16" i="16"/>
  <c r="Z15" i="16"/>
  <c r="Y15" i="16"/>
  <c r="X15" i="16"/>
  <c r="W15" i="16"/>
  <c r="V15" i="16"/>
  <c r="U15" i="16"/>
  <c r="T15" i="16"/>
  <c r="S15" i="16"/>
  <c r="R15" i="16"/>
  <c r="Q15" i="16"/>
  <c r="P15" i="16"/>
  <c r="O15" i="16"/>
  <c r="N15" i="16"/>
  <c r="M15" i="16"/>
  <c r="L15" i="16"/>
  <c r="Z14" i="16"/>
  <c r="Y14" i="16"/>
  <c r="X14" i="16"/>
  <c r="W14" i="16"/>
  <c r="V14" i="16"/>
  <c r="U14" i="16"/>
  <c r="T14" i="16"/>
  <c r="S14" i="16"/>
  <c r="R14" i="16"/>
  <c r="Q14" i="16"/>
  <c r="P14" i="16"/>
  <c r="O14" i="16"/>
  <c r="N14" i="16"/>
  <c r="M14" i="16"/>
  <c r="L14" i="16"/>
  <c r="Z13" i="16"/>
  <c r="Y13" i="16"/>
  <c r="X13" i="16"/>
  <c r="W13" i="16"/>
  <c r="V13" i="16"/>
  <c r="U13" i="16"/>
  <c r="T13" i="16"/>
  <c r="S13" i="16"/>
  <c r="R13" i="16"/>
  <c r="Q13" i="16"/>
  <c r="P13" i="16"/>
  <c r="O13" i="16"/>
  <c r="N13" i="16"/>
  <c r="M13" i="16"/>
  <c r="L13" i="16"/>
  <c r="Z12" i="16"/>
  <c r="Y12" i="16"/>
  <c r="X12" i="16"/>
  <c r="W12" i="16"/>
  <c r="V12" i="16"/>
  <c r="U12" i="16"/>
  <c r="T12" i="16"/>
  <c r="S12" i="16"/>
  <c r="R12" i="16"/>
  <c r="Q12" i="16"/>
  <c r="P12" i="16"/>
  <c r="O12" i="16"/>
  <c r="N12" i="16"/>
  <c r="M12" i="16"/>
  <c r="L12" i="16"/>
  <c r="Z11" i="16"/>
  <c r="Y11" i="16"/>
  <c r="X11" i="16"/>
  <c r="W11" i="16"/>
  <c r="V11" i="16"/>
  <c r="U11" i="16"/>
  <c r="T11" i="16"/>
  <c r="S11" i="16"/>
  <c r="R11" i="16"/>
  <c r="Q11" i="16"/>
  <c r="P11" i="16"/>
  <c r="O11" i="16"/>
  <c r="N11" i="16"/>
  <c r="M11" i="16"/>
  <c r="L11" i="16"/>
  <c r="Z10" i="16"/>
  <c r="Y10" i="16"/>
  <c r="X10" i="16"/>
  <c r="W10" i="16"/>
  <c r="V10" i="16"/>
  <c r="U10" i="16"/>
  <c r="T10" i="16"/>
  <c r="S10" i="16"/>
  <c r="R10" i="16"/>
  <c r="Q10" i="16"/>
  <c r="P10" i="16"/>
  <c r="O10" i="16"/>
  <c r="N10" i="16"/>
  <c r="M10" i="16"/>
  <c r="L10" i="16"/>
  <c r="Z9" i="16"/>
  <c r="Y9" i="16"/>
  <c r="X9" i="16"/>
  <c r="W9" i="16"/>
  <c r="V9" i="16"/>
  <c r="U9" i="16"/>
  <c r="T9" i="16"/>
  <c r="S9" i="16"/>
  <c r="R9" i="16"/>
  <c r="Q9" i="16"/>
  <c r="P9" i="16"/>
  <c r="O9" i="16"/>
  <c r="N9" i="16"/>
  <c r="M9" i="16"/>
  <c r="L9" i="16"/>
  <c r="Z8" i="16"/>
  <c r="Y8" i="16"/>
  <c r="X8" i="16"/>
  <c r="W8" i="16"/>
  <c r="V8" i="16"/>
  <c r="U8" i="16"/>
  <c r="T8" i="16"/>
  <c r="S8" i="16"/>
  <c r="R8" i="16"/>
  <c r="Q8" i="16"/>
  <c r="P8" i="16"/>
  <c r="O8" i="16"/>
  <c r="N8" i="16"/>
  <c r="M8" i="16"/>
  <c r="L8" i="16"/>
  <c r="Z7" i="16"/>
  <c r="Y7" i="16"/>
  <c r="X7" i="16"/>
  <c r="W7" i="16"/>
  <c r="V7" i="16"/>
  <c r="U7" i="16"/>
  <c r="T7" i="16"/>
  <c r="S7" i="16"/>
  <c r="R7" i="16"/>
  <c r="Q7" i="16"/>
  <c r="P7" i="16"/>
  <c r="O7" i="16"/>
  <c r="N7" i="16"/>
  <c r="M7" i="16"/>
  <c r="Z66" i="17"/>
  <c r="Y66" i="17"/>
  <c r="X66" i="17"/>
  <c r="W66" i="17"/>
  <c r="V66" i="17"/>
  <c r="U66" i="17"/>
  <c r="T66" i="17"/>
  <c r="S66" i="17"/>
  <c r="R66" i="17"/>
  <c r="Q66" i="17"/>
  <c r="P66" i="17"/>
  <c r="O66" i="17"/>
  <c r="N66" i="17"/>
  <c r="M66" i="17"/>
  <c r="L66" i="17"/>
  <c r="Z65" i="17"/>
  <c r="Y65" i="17"/>
  <c r="X65" i="17"/>
  <c r="W65" i="17"/>
  <c r="V65" i="17"/>
  <c r="U65" i="17"/>
  <c r="T65" i="17"/>
  <c r="S65" i="17"/>
  <c r="R65" i="17"/>
  <c r="Q65" i="17"/>
  <c r="P65" i="17"/>
  <c r="O65" i="17"/>
  <c r="N65" i="17"/>
  <c r="M65" i="17"/>
  <c r="L65" i="17"/>
  <c r="Z64" i="17"/>
  <c r="Y64" i="17"/>
  <c r="X64" i="17"/>
  <c r="W64" i="17"/>
  <c r="V64" i="17"/>
  <c r="U64" i="17"/>
  <c r="T64" i="17"/>
  <c r="S64" i="17"/>
  <c r="R64" i="17"/>
  <c r="Q64" i="17"/>
  <c r="P64" i="17"/>
  <c r="O64" i="17"/>
  <c r="N64" i="17"/>
  <c r="M64" i="17"/>
  <c r="L64" i="17"/>
  <c r="Z63" i="17"/>
  <c r="Y63" i="17"/>
  <c r="X63" i="17"/>
  <c r="W63" i="17"/>
  <c r="V63" i="17"/>
  <c r="U63" i="17"/>
  <c r="T63" i="17"/>
  <c r="S63" i="17"/>
  <c r="R63" i="17"/>
  <c r="Q63" i="17"/>
  <c r="P63" i="17"/>
  <c r="O63" i="17"/>
  <c r="N63" i="17"/>
  <c r="M63" i="17"/>
  <c r="L63" i="17"/>
  <c r="Z62" i="17"/>
  <c r="Y62" i="17"/>
  <c r="X62" i="17"/>
  <c r="W62" i="17"/>
  <c r="V62" i="17"/>
  <c r="U62" i="17"/>
  <c r="T62" i="17"/>
  <c r="S62" i="17"/>
  <c r="R62" i="17"/>
  <c r="Q62" i="17"/>
  <c r="P62" i="17"/>
  <c r="O62" i="17"/>
  <c r="N62" i="17"/>
  <c r="M62" i="17"/>
  <c r="L62" i="17"/>
  <c r="Z61" i="17"/>
  <c r="Y61" i="17"/>
  <c r="X61" i="17"/>
  <c r="W61" i="17"/>
  <c r="V61" i="17"/>
  <c r="U61" i="17"/>
  <c r="T61" i="17"/>
  <c r="S61" i="17"/>
  <c r="R61" i="17"/>
  <c r="Q61" i="17"/>
  <c r="P61" i="17"/>
  <c r="O61" i="17"/>
  <c r="N61" i="17"/>
  <c r="M61" i="17"/>
  <c r="L61" i="17"/>
  <c r="Z60" i="17"/>
  <c r="Y60" i="17"/>
  <c r="X60" i="17"/>
  <c r="W60" i="17"/>
  <c r="V60" i="17"/>
  <c r="U60" i="17"/>
  <c r="T60" i="17"/>
  <c r="S60" i="17"/>
  <c r="R60" i="17"/>
  <c r="Q60" i="17"/>
  <c r="P60" i="17"/>
  <c r="O60" i="17"/>
  <c r="N60" i="17"/>
  <c r="M60" i="17"/>
  <c r="L60" i="17"/>
  <c r="Z59" i="17"/>
  <c r="Y59" i="17"/>
  <c r="X59" i="17"/>
  <c r="W59" i="17"/>
  <c r="V59" i="17"/>
  <c r="U59" i="17"/>
  <c r="T59" i="17"/>
  <c r="S59" i="17"/>
  <c r="R59" i="17"/>
  <c r="Q59" i="17"/>
  <c r="P59" i="17"/>
  <c r="O59" i="17"/>
  <c r="N59" i="17"/>
  <c r="M59" i="17"/>
  <c r="L59" i="17"/>
  <c r="Z58" i="17"/>
  <c r="Y58" i="17"/>
  <c r="X58" i="17"/>
  <c r="W58" i="17"/>
  <c r="V58" i="17"/>
  <c r="U58" i="17"/>
  <c r="T58" i="17"/>
  <c r="S58" i="17"/>
  <c r="R58" i="17"/>
  <c r="Q58" i="17"/>
  <c r="P58" i="17"/>
  <c r="O58" i="17"/>
  <c r="N58" i="17"/>
  <c r="M58" i="17"/>
  <c r="L58" i="17"/>
  <c r="Z57" i="17"/>
  <c r="Y57" i="17"/>
  <c r="X57" i="17"/>
  <c r="W57" i="17"/>
  <c r="V57" i="17"/>
  <c r="U57" i="17"/>
  <c r="T57" i="17"/>
  <c r="S57" i="17"/>
  <c r="R57" i="17"/>
  <c r="Q57" i="17"/>
  <c r="P57" i="17"/>
  <c r="O57" i="17"/>
  <c r="N57" i="17"/>
  <c r="M57" i="17"/>
  <c r="L57" i="17"/>
  <c r="Z56" i="17"/>
  <c r="Y56" i="17"/>
  <c r="X56" i="17"/>
  <c r="W56" i="17"/>
  <c r="V56" i="17"/>
  <c r="U56" i="17"/>
  <c r="T56" i="17"/>
  <c r="S56" i="17"/>
  <c r="R56" i="17"/>
  <c r="Q56" i="17"/>
  <c r="P56" i="17"/>
  <c r="O56" i="17"/>
  <c r="N56" i="17"/>
  <c r="M56" i="17"/>
  <c r="L56" i="17"/>
  <c r="Z55" i="17"/>
  <c r="Y55" i="17"/>
  <c r="X55" i="17"/>
  <c r="W55" i="17"/>
  <c r="V55" i="17"/>
  <c r="U55" i="17"/>
  <c r="T55" i="17"/>
  <c r="S55" i="17"/>
  <c r="R55" i="17"/>
  <c r="Q55" i="17"/>
  <c r="P55" i="17"/>
  <c r="O55" i="17"/>
  <c r="N55" i="17"/>
  <c r="M55" i="17"/>
  <c r="L55" i="17"/>
  <c r="Z54" i="17"/>
  <c r="Y54" i="17"/>
  <c r="X54" i="17"/>
  <c r="W54" i="17"/>
  <c r="V54" i="17"/>
  <c r="U54" i="17"/>
  <c r="T54" i="17"/>
  <c r="S54" i="17"/>
  <c r="R54" i="17"/>
  <c r="Q54" i="17"/>
  <c r="P54" i="17"/>
  <c r="O54" i="17"/>
  <c r="N54" i="17"/>
  <c r="M54" i="17"/>
  <c r="L54" i="17"/>
  <c r="Z53" i="17"/>
  <c r="Y53" i="17"/>
  <c r="X53" i="17"/>
  <c r="W53" i="17"/>
  <c r="V53" i="17"/>
  <c r="U53" i="17"/>
  <c r="T53" i="17"/>
  <c r="S53" i="17"/>
  <c r="R53" i="17"/>
  <c r="Q53" i="17"/>
  <c r="P53" i="17"/>
  <c r="O53" i="17"/>
  <c r="N53" i="17"/>
  <c r="M53" i="17"/>
  <c r="L53" i="17"/>
  <c r="Z52" i="17"/>
  <c r="Y52" i="17"/>
  <c r="X52" i="17"/>
  <c r="W52" i="17"/>
  <c r="V52" i="17"/>
  <c r="U52" i="17"/>
  <c r="T52" i="17"/>
  <c r="S52" i="17"/>
  <c r="R52" i="17"/>
  <c r="Q52" i="17"/>
  <c r="P52" i="17"/>
  <c r="O52" i="17"/>
  <c r="N52" i="17"/>
  <c r="M52" i="17"/>
  <c r="L52" i="17"/>
  <c r="Z51" i="17"/>
  <c r="Y51" i="17"/>
  <c r="X51" i="17"/>
  <c r="W51" i="17"/>
  <c r="V51" i="17"/>
  <c r="U51" i="17"/>
  <c r="T51" i="17"/>
  <c r="S51" i="17"/>
  <c r="R51" i="17"/>
  <c r="Q51" i="17"/>
  <c r="P51" i="17"/>
  <c r="O51" i="17"/>
  <c r="N51" i="17"/>
  <c r="M51" i="17"/>
  <c r="L51" i="17"/>
  <c r="Z50" i="17"/>
  <c r="Y50" i="17"/>
  <c r="X50" i="17"/>
  <c r="W50" i="17"/>
  <c r="V50" i="17"/>
  <c r="U50" i="17"/>
  <c r="T50" i="17"/>
  <c r="S50" i="17"/>
  <c r="R50" i="17"/>
  <c r="Q50" i="17"/>
  <c r="P50" i="17"/>
  <c r="O50" i="17"/>
  <c r="N50" i="17"/>
  <c r="M50" i="17"/>
  <c r="L50" i="17"/>
  <c r="Z49" i="17"/>
  <c r="Y49" i="17"/>
  <c r="X49" i="17"/>
  <c r="W49" i="17"/>
  <c r="V49" i="17"/>
  <c r="U49" i="17"/>
  <c r="T49" i="17"/>
  <c r="S49" i="17"/>
  <c r="R49" i="17"/>
  <c r="Q49" i="17"/>
  <c r="P49" i="17"/>
  <c r="O49" i="17"/>
  <c r="N49" i="17"/>
  <c r="M49" i="17"/>
  <c r="L49" i="17"/>
  <c r="Z48" i="17"/>
  <c r="Y48" i="17"/>
  <c r="X48" i="17"/>
  <c r="W48" i="17"/>
  <c r="V48" i="17"/>
  <c r="U48" i="17"/>
  <c r="T48" i="17"/>
  <c r="S48" i="17"/>
  <c r="R48" i="17"/>
  <c r="Q48" i="17"/>
  <c r="P48" i="17"/>
  <c r="O48" i="17"/>
  <c r="N48" i="17"/>
  <c r="M48" i="17"/>
  <c r="L48" i="17"/>
  <c r="Z47" i="17"/>
  <c r="Y47" i="17"/>
  <c r="X47" i="17"/>
  <c r="W47" i="17"/>
  <c r="V47" i="17"/>
  <c r="U47" i="17"/>
  <c r="T47" i="17"/>
  <c r="S47" i="17"/>
  <c r="R47" i="17"/>
  <c r="Q47" i="17"/>
  <c r="P47" i="17"/>
  <c r="O47" i="17"/>
  <c r="N47" i="17"/>
  <c r="M47" i="17"/>
  <c r="L47" i="17"/>
  <c r="Z46" i="17"/>
  <c r="Y46" i="17"/>
  <c r="X46" i="17"/>
  <c r="W46" i="17"/>
  <c r="V46" i="17"/>
  <c r="U46" i="17"/>
  <c r="T46" i="17"/>
  <c r="S46" i="17"/>
  <c r="R46" i="17"/>
  <c r="Q46" i="17"/>
  <c r="P46" i="17"/>
  <c r="O46" i="17"/>
  <c r="N46" i="17"/>
  <c r="M46" i="17"/>
  <c r="L46" i="17"/>
  <c r="Z45" i="17"/>
  <c r="Y45" i="17"/>
  <c r="X45" i="17"/>
  <c r="W45" i="17"/>
  <c r="V45" i="17"/>
  <c r="U45" i="17"/>
  <c r="T45" i="17"/>
  <c r="S45" i="17"/>
  <c r="R45" i="17"/>
  <c r="Q45" i="17"/>
  <c r="P45" i="17"/>
  <c r="O45" i="17"/>
  <c r="N45" i="17"/>
  <c r="M45" i="17"/>
  <c r="L45" i="17"/>
  <c r="Z44" i="17"/>
  <c r="Y44" i="17"/>
  <c r="X44" i="17"/>
  <c r="W44" i="17"/>
  <c r="V44" i="17"/>
  <c r="U44" i="17"/>
  <c r="T44" i="17"/>
  <c r="S44" i="17"/>
  <c r="R44" i="17"/>
  <c r="Q44" i="17"/>
  <c r="P44" i="17"/>
  <c r="O44" i="17"/>
  <c r="N44" i="17"/>
  <c r="M44" i="17"/>
  <c r="L44" i="17"/>
  <c r="Z43" i="17"/>
  <c r="Y43" i="17"/>
  <c r="X43" i="17"/>
  <c r="W43" i="17"/>
  <c r="V43" i="17"/>
  <c r="U43" i="17"/>
  <c r="T43" i="17"/>
  <c r="S43" i="17"/>
  <c r="R43" i="17"/>
  <c r="Q43" i="17"/>
  <c r="P43" i="17"/>
  <c r="O43" i="17"/>
  <c r="N43" i="17"/>
  <c r="M43" i="17"/>
  <c r="L43" i="17"/>
  <c r="Z42" i="17"/>
  <c r="Y42" i="17"/>
  <c r="X42" i="17"/>
  <c r="W42" i="17"/>
  <c r="V42" i="17"/>
  <c r="U42" i="17"/>
  <c r="T42" i="17"/>
  <c r="S42" i="17"/>
  <c r="R42" i="17"/>
  <c r="Q42" i="17"/>
  <c r="P42" i="17"/>
  <c r="O42" i="17"/>
  <c r="N42" i="17"/>
  <c r="M42" i="17"/>
  <c r="L42" i="17"/>
  <c r="Z41" i="17"/>
  <c r="Y41" i="17"/>
  <c r="X41" i="17"/>
  <c r="W41" i="17"/>
  <c r="V41" i="17"/>
  <c r="U41" i="17"/>
  <c r="T41" i="17"/>
  <c r="S41" i="17"/>
  <c r="R41" i="17"/>
  <c r="Q41" i="17"/>
  <c r="P41" i="17"/>
  <c r="O41" i="17"/>
  <c r="N41" i="17"/>
  <c r="M41" i="17"/>
  <c r="L41" i="17"/>
  <c r="Z40" i="17"/>
  <c r="Y40" i="17"/>
  <c r="X40" i="17"/>
  <c r="W40" i="17"/>
  <c r="V40" i="17"/>
  <c r="U40" i="17"/>
  <c r="T40" i="17"/>
  <c r="S40" i="17"/>
  <c r="R40" i="17"/>
  <c r="Q40" i="17"/>
  <c r="P40" i="17"/>
  <c r="O40" i="17"/>
  <c r="N40" i="17"/>
  <c r="M40" i="17"/>
  <c r="L40" i="17"/>
  <c r="Z39" i="17"/>
  <c r="Y39" i="17"/>
  <c r="X39" i="17"/>
  <c r="W39" i="17"/>
  <c r="V39" i="17"/>
  <c r="U39" i="17"/>
  <c r="T39" i="17"/>
  <c r="S39" i="17"/>
  <c r="R39" i="17"/>
  <c r="Q39" i="17"/>
  <c r="P39" i="17"/>
  <c r="O39" i="17"/>
  <c r="N39" i="17"/>
  <c r="M39" i="17"/>
  <c r="L39" i="17"/>
  <c r="Z38" i="17"/>
  <c r="Y38" i="17"/>
  <c r="X38" i="17"/>
  <c r="W38" i="17"/>
  <c r="V38" i="17"/>
  <c r="U38" i="17"/>
  <c r="T38" i="17"/>
  <c r="S38" i="17"/>
  <c r="R38" i="17"/>
  <c r="Q38" i="17"/>
  <c r="P38" i="17"/>
  <c r="O38" i="17"/>
  <c r="N38" i="17"/>
  <c r="M38" i="17"/>
  <c r="L38" i="17"/>
  <c r="Z37" i="17"/>
  <c r="Y37" i="17"/>
  <c r="X37" i="17"/>
  <c r="W37" i="17"/>
  <c r="V37" i="17"/>
  <c r="U37" i="17"/>
  <c r="T37" i="17"/>
  <c r="S37" i="17"/>
  <c r="R37" i="17"/>
  <c r="Q37" i="17"/>
  <c r="P37" i="17"/>
  <c r="O37" i="17"/>
  <c r="N37" i="17"/>
  <c r="M37" i="17"/>
  <c r="L37" i="17"/>
  <c r="Z36" i="17"/>
  <c r="Y36" i="17"/>
  <c r="X36" i="17"/>
  <c r="W36" i="17"/>
  <c r="V36" i="17"/>
  <c r="U36" i="17"/>
  <c r="T36" i="17"/>
  <c r="S36" i="17"/>
  <c r="R36" i="17"/>
  <c r="Q36" i="17"/>
  <c r="P36" i="17"/>
  <c r="O36" i="17"/>
  <c r="N36" i="17"/>
  <c r="M36" i="17"/>
  <c r="L36" i="17"/>
  <c r="Z35" i="17"/>
  <c r="Y35" i="17"/>
  <c r="X35" i="17"/>
  <c r="W35" i="17"/>
  <c r="V35" i="17"/>
  <c r="U35" i="17"/>
  <c r="T35" i="17"/>
  <c r="S35" i="17"/>
  <c r="R35" i="17"/>
  <c r="Q35" i="17"/>
  <c r="P35" i="17"/>
  <c r="O35" i="17"/>
  <c r="N35" i="17"/>
  <c r="M35" i="17"/>
  <c r="L35" i="17"/>
  <c r="Z34" i="17"/>
  <c r="Y34" i="17"/>
  <c r="X34" i="17"/>
  <c r="W34" i="17"/>
  <c r="V34" i="17"/>
  <c r="U34" i="17"/>
  <c r="T34" i="17"/>
  <c r="S34" i="17"/>
  <c r="R34" i="17"/>
  <c r="Q34" i="17"/>
  <c r="P34" i="17"/>
  <c r="O34" i="17"/>
  <c r="N34" i="17"/>
  <c r="M34" i="17"/>
  <c r="L34" i="17"/>
  <c r="Z33" i="17"/>
  <c r="Y33" i="17"/>
  <c r="X33" i="17"/>
  <c r="W33" i="17"/>
  <c r="V33" i="17"/>
  <c r="U33" i="17"/>
  <c r="T33" i="17"/>
  <c r="S33" i="17"/>
  <c r="R33" i="17"/>
  <c r="Q33" i="17"/>
  <c r="P33" i="17"/>
  <c r="O33" i="17"/>
  <c r="N33" i="17"/>
  <c r="M33" i="17"/>
  <c r="L33" i="17"/>
  <c r="Z32" i="17"/>
  <c r="Y32" i="17"/>
  <c r="X32" i="17"/>
  <c r="W32" i="17"/>
  <c r="V32" i="17"/>
  <c r="U32" i="17"/>
  <c r="T32" i="17"/>
  <c r="S32" i="17"/>
  <c r="R32" i="17"/>
  <c r="Q32" i="17"/>
  <c r="P32" i="17"/>
  <c r="O32" i="17"/>
  <c r="N32" i="17"/>
  <c r="M32" i="17"/>
  <c r="L32" i="17"/>
  <c r="Z31" i="17"/>
  <c r="Y31" i="17"/>
  <c r="X31" i="17"/>
  <c r="W31" i="17"/>
  <c r="V31" i="17"/>
  <c r="U31" i="17"/>
  <c r="T31" i="17"/>
  <c r="S31" i="17"/>
  <c r="R31" i="17"/>
  <c r="Q31" i="17"/>
  <c r="P31" i="17"/>
  <c r="O31" i="17"/>
  <c r="N31" i="17"/>
  <c r="M31" i="17"/>
  <c r="L31" i="17"/>
  <c r="Z30" i="17"/>
  <c r="Y30" i="17"/>
  <c r="X30" i="17"/>
  <c r="W30" i="17"/>
  <c r="V30" i="17"/>
  <c r="U30" i="17"/>
  <c r="T30" i="17"/>
  <c r="S30" i="17"/>
  <c r="R30" i="17"/>
  <c r="Q30" i="17"/>
  <c r="P30" i="17"/>
  <c r="O30" i="17"/>
  <c r="N30" i="17"/>
  <c r="M30" i="17"/>
  <c r="L30" i="17"/>
  <c r="Z29" i="17"/>
  <c r="Y29" i="17"/>
  <c r="X29" i="17"/>
  <c r="W29" i="17"/>
  <c r="V29" i="17"/>
  <c r="U29" i="17"/>
  <c r="T29" i="17"/>
  <c r="S29" i="17"/>
  <c r="R29" i="17"/>
  <c r="Q29" i="17"/>
  <c r="P29" i="17"/>
  <c r="O29" i="17"/>
  <c r="N29" i="17"/>
  <c r="M29" i="17"/>
  <c r="L29" i="17"/>
  <c r="Z28" i="17"/>
  <c r="Y28" i="17"/>
  <c r="X28" i="17"/>
  <c r="W28" i="17"/>
  <c r="V28" i="17"/>
  <c r="U28" i="17"/>
  <c r="T28" i="17"/>
  <c r="S28" i="17"/>
  <c r="R28" i="17"/>
  <c r="Q28" i="17"/>
  <c r="P28" i="17"/>
  <c r="O28" i="17"/>
  <c r="N28" i="17"/>
  <c r="M28" i="17"/>
  <c r="L28" i="17"/>
  <c r="Z27" i="17"/>
  <c r="Y27" i="17"/>
  <c r="X27" i="17"/>
  <c r="W27" i="17"/>
  <c r="V27" i="17"/>
  <c r="U27" i="17"/>
  <c r="T27" i="17"/>
  <c r="S27" i="17"/>
  <c r="R27" i="17"/>
  <c r="Q27" i="17"/>
  <c r="P27" i="17"/>
  <c r="O27" i="17"/>
  <c r="N27" i="17"/>
  <c r="M27" i="17"/>
  <c r="L27" i="17"/>
  <c r="Z26" i="17"/>
  <c r="Y26" i="17"/>
  <c r="X26" i="17"/>
  <c r="W26" i="17"/>
  <c r="V26" i="17"/>
  <c r="U26" i="17"/>
  <c r="T26" i="17"/>
  <c r="S26" i="17"/>
  <c r="R26" i="17"/>
  <c r="Q26" i="17"/>
  <c r="P26" i="17"/>
  <c r="O26" i="17"/>
  <c r="N26" i="17"/>
  <c r="M26" i="17"/>
  <c r="L26" i="17"/>
  <c r="Z25" i="17"/>
  <c r="Y25" i="17"/>
  <c r="X25" i="17"/>
  <c r="W25" i="17"/>
  <c r="V25" i="17"/>
  <c r="U25" i="17"/>
  <c r="T25" i="17"/>
  <c r="S25" i="17"/>
  <c r="R25" i="17"/>
  <c r="Q25" i="17"/>
  <c r="P25" i="17"/>
  <c r="O25" i="17"/>
  <c r="N25" i="17"/>
  <c r="M25" i="17"/>
  <c r="L25" i="17"/>
  <c r="Z24" i="17"/>
  <c r="Y24" i="17"/>
  <c r="X24" i="17"/>
  <c r="W24" i="17"/>
  <c r="V24" i="17"/>
  <c r="U24" i="17"/>
  <c r="T24" i="17"/>
  <c r="S24" i="17"/>
  <c r="R24" i="17"/>
  <c r="Q24" i="17"/>
  <c r="P24" i="17"/>
  <c r="O24" i="17"/>
  <c r="N24" i="17"/>
  <c r="M24" i="17"/>
  <c r="L24" i="17"/>
  <c r="Z23" i="17"/>
  <c r="Y23" i="17"/>
  <c r="X23" i="17"/>
  <c r="W23" i="17"/>
  <c r="V23" i="17"/>
  <c r="U23" i="17"/>
  <c r="T23" i="17"/>
  <c r="S23" i="17"/>
  <c r="R23" i="17"/>
  <c r="Q23" i="17"/>
  <c r="P23" i="17"/>
  <c r="O23" i="17"/>
  <c r="N23" i="17"/>
  <c r="M23" i="17"/>
  <c r="L23" i="17"/>
  <c r="Z22" i="17"/>
  <c r="Y22" i="17"/>
  <c r="X22" i="17"/>
  <c r="W22" i="17"/>
  <c r="V22" i="17"/>
  <c r="U22" i="17"/>
  <c r="T22" i="17"/>
  <c r="S22" i="17"/>
  <c r="R22" i="17"/>
  <c r="Q22" i="17"/>
  <c r="P22" i="17"/>
  <c r="O22" i="17"/>
  <c r="N22" i="17"/>
  <c r="M22" i="17"/>
  <c r="L22" i="17"/>
  <c r="Z21" i="17"/>
  <c r="Y21" i="17"/>
  <c r="X21" i="17"/>
  <c r="W21" i="17"/>
  <c r="V21" i="17"/>
  <c r="U21" i="17"/>
  <c r="T21" i="17"/>
  <c r="S21" i="17"/>
  <c r="R21" i="17"/>
  <c r="Q21" i="17"/>
  <c r="P21" i="17"/>
  <c r="O21" i="17"/>
  <c r="N21" i="17"/>
  <c r="M21" i="17"/>
  <c r="L21" i="17"/>
  <c r="Z20" i="17"/>
  <c r="Y20" i="17"/>
  <c r="X20" i="17"/>
  <c r="W20" i="17"/>
  <c r="V20" i="17"/>
  <c r="U20" i="17"/>
  <c r="T20" i="17"/>
  <c r="S20" i="17"/>
  <c r="R20" i="17"/>
  <c r="Q20" i="17"/>
  <c r="P20" i="17"/>
  <c r="O20" i="17"/>
  <c r="N20" i="17"/>
  <c r="M20" i="17"/>
  <c r="L20" i="17"/>
  <c r="Z19" i="17"/>
  <c r="Y19" i="17"/>
  <c r="X19" i="17"/>
  <c r="W19" i="17"/>
  <c r="V19" i="17"/>
  <c r="U19" i="17"/>
  <c r="T19" i="17"/>
  <c r="S19" i="17"/>
  <c r="R19" i="17"/>
  <c r="Q19" i="17"/>
  <c r="P19" i="17"/>
  <c r="O19" i="17"/>
  <c r="N19" i="17"/>
  <c r="M19" i="17"/>
  <c r="L19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Z17" i="17"/>
  <c r="Y17" i="17"/>
  <c r="X17" i="17"/>
  <c r="W17" i="17"/>
  <c r="V17" i="17"/>
  <c r="U17" i="17"/>
  <c r="T17" i="17"/>
  <c r="S17" i="17"/>
  <c r="R17" i="17"/>
  <c r="Q17" i="17"/>
  <c r="P17" i="17"/>
  <c r="O17" i="17"/>
  <c r="N17" i="17"/>
  <c r="M17" i="17"/>
  <c r="L17" i="17"/>
  <c r="Z16" i="17"/>
  <c r="Y16" i="17"/>
  <c r="X16" i="17"/>
  <c r="W16" i="17"/>
  <c r="V16" i="17"/>
  <c r="U16" i="17"/>
  <c r="T16" i="17"/>
  <c r="S16" i="17"/>
  <c r="R16" i="17"/>
  <c r="Q16" i="17"/>
  <c r="P16" i="17"/>
  <c r="O16" i="17"/>
  <c r="N16" i="17"/>
  <c r="M16" i="17"/>
  <c r="L16" i="17"/>
  <c r="Z15" i="17"/>
  <c r="Y15" i="17"/>
  <c r="X15" i="17"/>
  <c r="W15" i="17"/>
  <c r="V15" i="17"/>
  <c r="U15" i="17"/>
  <c r="T15" i="17"/>
  <c r="S15" i="17"/>
  <c r="R15" i="17"/>
  <c r="Q15" i="17"/>
  <c r="P15" i="17"/>
  <c r="O15" i="17"/>
  <c r="N15" i="17"/>
  <c r="M15" i="17"/>
  <c r="L15" i="17"/>
  <c r="Z14" i="17"/>
  <c r="Y14" i="17"/>
  <c r="X14" i="17"/>
  <c r="W14" i="17"/>
  <c r="V14" i="17"/>
  <c r="U14" i="17"/>
  <c r="T14" i="17"/>
  <c r="S14" i="17"/>
  <c r="R14" i="17"/>
  <c r="Q14" i="17"/>
  <c r="P14" i="17"/>
  <c r="O14" i="17"/>
  <c r="N14" i="17"/>
  <c r="M14" i="17"/>
  <c r="L14" i="17"/>
  <c r="Z13" i="17"/>
  <c r="Y13" i="17"/>
  <c r="X13" i="17"/>
  <c r="W13" i="17"/>
  <c r="V13" i="17"/>
  <c r="U13" i="17"/>
  <c r="T13" i="17"/>
  <c r="S13" i="17"/>
  <c r="R13" i="17"/>
  <c r="Q13" i="17"/>
  <c r="P13" i="17"/>
  <c r="O13" i="17"/>
  <c r="N13" i="17"/>
  <c r="M13" i="17"/>
  <c r="L13" i="17"/>
  <c r="Z12" i="17"/>
  <c r="Y12" i="17"/>
  <c r="X12" i="17"/>
  <c r="W12" i="17"/>
  <c r="V12" i="17"/>
  <c r="U12" i="17"/>
  <c r="T12" i="17"/>
  <c r="S12" i="17"/>
  <c r="R12" i="17"/>
  <c r="Q12" i="17"/>
  <c r="P12" i="17"/>
  <c r="O12" i="17"/>
  <c r="N12" i="17"/>
  <c r="M12" i="17"/>
  <c r="L12" i="17"/>
  <c r="Z11" i="17"/>
  <c r="Y11" i="17"/>
  <c r="X11" i="17"/>
  <c r="W11" i="17"/>
  <c r="V11" i="17"/>
  <c r="U11" i="17"/>
  <c r="T11" i="17"/>
  <c r="S11" i="17"/>
  <c r="R11" i="17"/>
  <c r="Q11" i="17"/>
  <c r="P11" i="17"/>
  <c r="O11" i="17"/>
  <c r="N11" i="17"/>
  <c r="M11" i="17"/>
  <c r="L11" i="17"/>
  <c r="Z10" i="17"/>
  <c r="Y10" i="17"/>
  <c r="X10" i="17"/>
  <c r="W10" i="17"/>
  <c r="V10" i="17"/>
  <c r="U10" i="17"/>
  <c r="T10" i="17"/>
  <c r="S10" i="17"/>
  <c r="R10" i="17"/>
  <c r="Q10" i="17"/>
  <c r="P10" i="17"/>
  <c r="O10" i="17"/>
  <c r="N10" i="17"/>
  <c r="M10" i="17"/>
  <c r="L10" i="17"/>
  <c r="Z9" i="17"/>
  <c r="Y9" i="17"/>
  <c r="X9" i="17"/>
  <c r="W9" i="17"/>
  <c r="V9" i="17"/>
  <c r="U9" i="17"/>
  <c r="T9" i="17"/>
  <c r="S9" i="17"/>
  <c r="R9" i="17"/>
  <c r="Q9" i="17"/>
  <c r="P9" i="17"/>
  <c r="O9" i="17"/>
  <c r="N9" i="17"/>
  <c r="M9" i="17"/>
  <c r="L9" i="17"/>
  <c r="Z8" i="17"/>
  <c r="Y8" i="17"/>
  <c r="X8" i="17"/>
  <c r="W8" i="17"/>
  <c r="V8" i="17"/>
  <c r="U8" i="17"/>
  <c r="T8" i="17"/>
  <c r="S8" i="17"/>
  <c r="R8" i="17"/>
  <c r="Q8" i="17"/>
  <c r="P8" i="17"/>
  <c r="O8" i="17"/>
  <c r="N8" i="17"/>
  <c r="M8" i="17"/>
  <c r="L8" i="17"/>
  <c r="Z7" i="17"/>
  <c r="Y7" i="17"/>
  <c r="X7" i="17"/>
  <c r="W7" i="17"/>
  <c r="V7" i="17"/>
  <c r="U7" i="17"/>
  <c r="T7" i="17"/>
  <c r="S7" i="17"/>
  <c r="R7" i="17"/>
  <c r="Q7" i="17"/>
  <c r="P7" i="17"/>
  <c r="O7" i="17"/>
  <c r="N7" i="17"/>
  <c r="M7" i="17"/>
  <c r="L7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D10" i="15"/>
  <c r="D3" i="15" l="1"/>
  <c r="W64" i="15"/>
  <c r="V64" i="15"/>
  <c r="U64" i="15"/>
  <c r="T64" i="15"/>
  <c r="S64" i="15"/>
  <c r="R64" i="15"/>
  <c r="Q64" i="15"/>
  <c r="P64" i="15"/>
  <c r="O64" i="15"/>
  <c r="N64" i="15"/>
  <c r="M64" i="15"/>
  <c r="L64" i="15"/>
  <c r="K64" i="15"/>
  <c r="J64" i="15"/>
  <c r="I64" i="15"/>
  <c r="W63" i="15"/>
  <c r="V63" i="15"/>
  <c r="U63" i="15"/>
  <c r="T63" i="15"/>
  <c r="S63" i="15"/>
  <c r="R63" i="15"/>
  <c r="Q63" i="15"/>
  <c r="P63" i="15"/>
  <c r="O63" i="15"/>
  <c r="N63" i="15"/>
  <c r="M63" i="15"/>
  <c r="L63" i="15"/>
  <c r="K63" i="15"/>
  <c r="J63" i="15"/>
  <c r="I63" i="15"/>
  <c r="W62" i="15"/>
  <c r="V62" i="15"/>
  <c r="U62" i="15"/>
  <c r="T62" i="15"/>
  <c r="S62" i="15"/>
  <c r="R62" i="15"/>
  <c r="Q62" i="15"/>
  <c r="P62" i="15"/>
  <c r="O62" i="15"/>
  <c r="N62" i="15"/>
  <c r="M62" i="15"/>
  <c r="L62" i="15"/>
  <c r="K62" i="15"/>
  <c r="J62" i="15"/>
  <c r="I62" i="15"/>
  <c r="W61" i="15"/>
  <c r="V61" i="15"/>
  <c r="U61" i="15"/>
  <c r="T61" i="15"/>
  <c r="S61" i="15"/>
  <c r="R61" i="15"/>
  <c r="Q61" i="15"/>
  <c r="P61" i="15"/>
  <c r="O61" i="15"/>
  <c r="N61" i="15"/>
  <c r="M61" i="15"/>
  <c r="L61" i="15"/>
  <c r="K61" i="15"/>
  <c r="J61" i="15"/>
  <c r="I61" i="15"/>
  <c r="W60" i="15"/>
  <c r="V60" i="15"/>
  <c r="U60" i="15"/>
  <c r="T60" i="15"/>
  <c r="S60" i="15"/>
  <c r="R60" i="15"/>
  <c r="Q60" i="15"/>
  <c r="P60" i="15"/>
  <c r="O60" i="15"/>
  <c r="N60" i="15"/>
  <c r="M60" i="15"/>
  <c r="L60" i="15"/>
  <c r="K60" i="15"/>
  <c r="J60" i="15"/>
  <c r="I60" i="15"/>
  <c r="W59" i="15"/>
  <c r="V59" i="15"/>
  <c r="U59" i="15"/>
  <c r="T59" i="15"/>
  <c r="S59" i="15"/>
  <c r="R59" i="15"/>
  <c r="Q59" i="15"/>
  <c r="P59" i="15"/>
  <c r="O59" i="15"/>
  <c r="N59" i="15"/>
  <c r="M59" i="15"/>
  <c r="L59" i="15"/>
  <c r="K59" i="15"/>
  <c r="J59" i="15"/>
  <c r="I59" i="15"/>
  <c r="W58" i="15"/>
  <c r="V58" i="15"/>
  <c r="U58" i="15"/>
  <c r="T58" i="15"/>
  <c r="S58" i="15"/>
  <c r="R58" i="15"/>
  <c r="Q58" i="15"/>
  <c r="P58" i="15"/>
  <c r="O58" i="15"/>
  <c r="N58" i="15"/>
  <c r="M58" i="15"/>
  <c r="L58" i="15"/>
  <c r="K58" i="15"/>
  <c r="J58" i="15"/>
  <c r="I58" i="15"/>
  <c r="W57" i="15"/>
  <c r="V57" i="15"/>
  <c r="U57" i="15"/>
  <c r="T57" i="15"/>
  <c r="S57" i="15"/>
  <c r="R57" i="15"/>
  <c r="Q57" i="15"/>
  <c r="P57" i="15"/>
  <c r="O57" i="15"/>
  <c r="N57" i="15"/>
  <c r="M57" i="15"/>
  <c r="L57" i="15"/>
  <c r="K57" i="15"/>
  <c r="J57" i="15"/>
  <c r="I57" i="15"/>
  <c r="W56" i="15"/>
  <c r="V56" i="15"/>
  <c r="U56" i="15"/>
  <c r="T56" i="15"/>
  <c r="S56" i="15"/>
  <c r="R56" i="15"/>
  <c r="Q56" i="15"/>
  <c r="P56" i="15"/>
  <c r="O56" i="15"/>
  <c r="N56" i="15"/>
  <c r="M56" i="15"/>
  <c r="L56" i="15"/>
  <c r="K56" i="15"/>
  <c r="J56" i="15"/>
  <c r="I56" i="15"/>
  <c r="W55" i="15"/>
  <c r="V55" i="15"/>
  <c r="U55" i="15"/>
  <c r="T55" i="15"/>
  <c r="S55" i="15"/>
  <c r="R55" i="15"/>
  <c r="Q55" i="15"/>
  <c r="P55" i="15"/>
  <c r="O55" i="15"/>
  <c r="N55" i="15"/>
  <c r="M55" i="15"/>
  <c r="L55" i="15"/>
  <c r="K55" i="15"/>
  <c r="J55" i="15"/>
  <c r="I55" i="15"/>
  <c r="W54" i="15"/>
  <c r="V54" i="15"/>
  <c r="U54" i="15"/>
  <c r="T54" i="15"/>
  <c r="S54" i="15"/>
  <c r="R54" i="15"/>
  <c r="Q54" i="15"/>
  <c r="P54" i="15"/>
  <c r="O54" i="15"/>
  <c r="N54" i="15"/>
  <c r="M54" i="15"/>
  <c r="L54" i="15"/>
  <c r="K54" i="15"/>
  <c r="J54" i="15"/>
  <c r="I54" i="15"/>
  <c r="W53" i="15"/>
  <c r="V53" i="15"/>
  <c r="U53" i="15"/>
  <c r="T53" i="15"/>
  <c r="S53" i="15"/>
  <c r="R53" i="15"/>
  <c r="Q53" i="15"/>
  <c r="P53" i="15"/>
  <c r="O53" i="15"/>
  <c r="N53" i="15"/>
  <c r="M53" i="15"/>
  <c r="L53" i="15"/>
  <c r="K53" i="15"/>
  <c r="J53" i="15"/>
  <c r="I53" i="15"/>
  <c r="W52" i="15"/>
  <c r="V52" i="15"/>
  <c r="U52" i="15"/>
  <c r="T52" i="15"/>
  <c r="S52" i="15"/>
  <c r="R52" i="15"/>
  <c r="Q52" i="15"/>
  <c r="P52" i="15"/>
  <c r="O52" i="15"/>
  <c r="N52" i="15"/>
  <c r="M52" i="15"/>
  <c r="L52" i="15"/>
  <c r="K52" i="15"/>
  <c r="J52" i="15"/>
  <c r="I52" i="15"/>
  <c r="W51" i="15"/>
  <c r="V51" i="15"/>
  <c r="U51" i="15"/>
  <c r="T51" i="15"/>
  <c r="S51" i="15"/>
  <c r="R51" i="15"/>
  <c r="Q51" i="15"/>
  <c r="P51" i="15"/>
  <c r="O51" i="15"/>
  <c r="N51" i="15"/>
  <c r="M51" i="15"/>
  <c r="L51" i="15"/>
  <c r="K51" i="15"/>
  <c r="J51" i="15"/>
  <c r="I51" i="15"/>
  <c r="W50" i="15"/>
  <c r="V50" i="15"/>
  <c r="U50" i="15"/>
  <c r="T50" i="15"/>
  <c r="S50" i="15"/>
  <c r="R50" i="15"/>
  <c r="Q50" i="15"/>
  <c r="P50" i="15"/>
  <c r="O50" i="15"/>
  <c r="N50" i="15"/>
  <c r="M50" i="15"/>
  <c r="L50" i="15"/>
  <c r="K50" i="15"/>
  <c r="J50" i="15"/>
  <c r="I50" i="15"/>
  <c r="W49" i="15"/>
  <c r="V49" i="15"/>
  <c r="U49" i="15"/>
  <c r="T49" i="15"/>
  <c r="S49" i="15"/>
  <c r="R49" i="15"/>
  <c r="Q49" i="15"/>
  <c r="P49" i="15"/>
  <c r="O49" i="15"/>
  <c r="N49" i="15"/>
  <c r="M49" i="15"/>
  <c r="L49" i="15"/>
  <c r="K49" i="15"/>
  <c r="J49" i="15"/>
  <c r="I49" i="15"/>
  <c r="W48" i="15"/>
  <c r="V48" i="15"/>
  <c r="U48" i="15"/>
  <c r="T48" i="15"/>
  <c r="S48" i="15"/>
  <c r="R48" i="15"/>
  <c r="Q48" i="15"/>
  <c r="P48" i="15"/>
  <c r="O48" i="15"/>
  <c r="N48" i="15"/>
  <c r="M48" i="15"/>
  <c r="L48" i="15"/>
  <c r="K48" i="15"/>
  <c r="J48" i="15"/>
  <c r="I48" i="15"/>
  <c r="W47" i="15"/>
  <c r="V47" i="15"/>
  <c r="U47" i="15"/>
  <c r="T47" i="15"/>
  <c r="S47" i="15"/>
  <c r="R47" i="15"/>
  <c r="Q47" i="15"/>
  <c r="P47" i="15"/>
  <c r="O47" i="15"/>
  <c r="N47" i="15"/>
  <c r="M47" i="15"/>
  <c r="L47" i="15"/>
  <c r="K47" i="15"/>
  <c r="J47" i="15"/>
  <c r="I47" i="15"/>
  <c r="W46" i="15"/>
  <c r="V46" i="15"/>
  <c r="U46" i="15"/>
  <c r="T46" i="15"/>
  <c r="S46" i="15"/>
  <c r="R46" i="15"/>
  <c r="Q46" i="15"/>
  <c r="P46" i="15"/>
  <c r="O46" i="15"/>
  <c r="N46" i="15"/>
  <c r="M46" i="15"/>
  <c r="L46" i="15"/>
  <c r="K46" i="15"/>
  <c r="J46" i="15"/>
  <c r="I46" i="15"/>
  <c r="W45" i="15"/>
  <c r="V45" i="15"/>
  <c r="U45" i="15"/>
  <c r="T45" i="15"/>
  <c r="S45" i="15"/>
  <c r="R45" i="15"/>
  <c r="Q45" i="15"/>
  <c r="P45" i="15"/>
  <c r="O45" i="15"/>
  <c r="N45" i="15"/>
  <c r="M45" i="15"/>
  <c r="L45" i="15"/>
  <c r="K45" i="15"/>
  <c r="J45" i="15"/>
  <c r="I45" i="15"/>
  <c r="W44" i="15"/>
  <c r="V44" i="15"/>
  <c r="U44" i="15"/>
  <c r="T44" i="15"/>
  <c r="S44" i="15"/>
  <c r="R44" i="15"/>
  <c r="Q44" i="15"/>
  <c r="P44" i="15"/>
  <c r="O44" i="15"/>
  <c r="N44" i="15"/>
  <c r="M44" i="15"/>
  <c r="L44" i="15"/>
  <c r="K44" i="15"/>
  <c r="J44" i="15"/>
  <c r="I44" i="15"/>
  <c r="W43" i="15"/>
  <c r="V43" i="15"/>
  <c r="U43" i="15"/>
  <c r="T43" i="15"/>
  <c r="S43" i="15"/>
  <c r="R43" i="15"/>
  <c r="Q43" i="15"/>
  <c r="P43" i="15"/>
  <c r="O43" i="15"/>
  <c r="N43" i="15"/>
  <c r="M43" i="15"/>
  <c r="L43" i="15"/>
  <c r="K43" i="15"/>
  <c r="J43" i="15"/>
  <c r="I43" i="15"/>
  <c r="W42" i="15"/>
  <c r="V42" i="15"/>
  <c r="U42" i="15"/>
  <c r="T42" i="15"/>
  <c r="S42" i="15"/>
  <c r="R42" i="15"/>
  <c r="Q42" i="15"/>
  <c r="P42" i="15"/>
  <c r="O42" i="15"/>
  <c r="N42" i="15"/>
  <c r="M42" i="15"/>
  <c r="L42" i="15"/>
  <c r="K42" i="15"/>
  <c r="J42" i="15"/>
  <c r="I42" i="15"/>
  <c r="W41" i="15"/>
  <c r="V41" i="15"/>
  <c r="U41" i="15"/>
  <c r="T41" i="15"/>
  <c r="S41" i="15"/>
  <c r="R41" i="15"/>
  <c r="Q41" i="15"/>
  <c r="P41" i="15"/>
  <c r="O41" i="15"/>
  <c r="N41" i="15"/>
  <c r="M41" i="15"/>
  <c r="L41" i="15"/>
  <c r="K41" i="15"/>
  <c r="J41" i="15"/>
  <c r="I41" i="15"/>
  <c r="W40" i="15"/>
  <c r="V40" i="15"/>
  <c r="U40" i="15"/>
  <c r="T40" i="15"/>
  <c r="S40" i="15"/>
  <c r="R40" i="15"/>
  <c r="Q40" i="15"/>
  <c r="P40" i="15"/>
  <c r="O40" i="15"/>
  <c r="N40" i="15"/>
  <c r="M40" i="15"/>
  <c r="L40" i="15"/>
  <c r="K40" i="15"/>
  <c r="J40" i="15"/>
  <c r="I40" i="15"/>
  <c r="W39" i="15"/>
  <c r="V39" i="15"/>
  <c r="U39" i="15"/>
  <c r="T39" i="15"/>
  <c r="S39" i="15"/>
  <c r="R39" i="15"/>
  <c r="Q39" i="15"/>
  <c r="P39" i="15"/>
  <c r="O39" i="15"/>
  <c r="N39" i="15"/>
  <c r="M39" i="15"/>
  <c r="L39" i="15"/>
  <c r="K39" i="15"/>
  <c r="J39" i="15"/>
  <c r="I39" i="15"/>
  <c r="W38" i="15"/>
  <c r="V38" i="15"/>
  <c r="U38" i="15"/>
  <c r="T38" i="15"/>
  <c r="S38" i="15"/>
  <c r="R38" i="15"/>
  <c r="Q38" i="15"/>
  <c r="P38" i="15"/>
  <c r="O38" i="15"/>
  <c r="N38" i="15"/>
  <c r="M38" i="15"/>
  <c r="L38" i="15"/>
  <c r="K38" i="15"/>
  <c r="J38" i="15"/>
  <c r="I38" i="15"/>
  <c r="W37" i="15"/>
  <c r="V37" i="15"/>
  <c r="U37" i="15"/>
  <c r="T37" i="15"/>
  <c r="S37" i="15"/>
  <c r="R37" i="15"/>
  <c r="Q37" i="15"/>
  <c r="P37" i="15"/>
  <c r="O37" i="15"/>
  <c r="N37" i="15"/>
  <c r="M37" i="15"/>
  <c r="L37" i="15"/>
  <c r="K37" i="15"/>
  <c r="J37" i="15"/>
  <c r="I37" i="15"/>
  <c r="W36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W35" i="15"/>
  <c r="V35" i="15"/>
  <c r="U35" i="15"/>
  <c r="T35" i="15"/>
  <c r="S35" i="15"/>
  <c r="R35" i="15"/>
  <c r="Q35" i="15"/>
  <c r="P35" i="15"/>
  <c r="O35" i="15"/>
  <c r="N35" i="15"/>
  <c r="M35" i="15"/>
  <c r="L35" i="15"/>
  <c r="K35" i="15"/>
  <c r="J35" i="15"/>
  <c r="I35" i="15"/>
  <c r="W34" i="15"/>
  <c r="V34" i="15"/>
  <c r="U34" i="15"/>
  <c r="T34" i="15"/>
  <c r="S34" i="15"/>
  <c r="R34" i="15"/>
  <c r="Q34" i="15"/>
  <c r="P34" i="15"/>
  <c r="O34" i="15"/>
  <c r="N34" i="15"/>
  <c r="M34" i="15"/>
  <c r="L34" i="15"/>
  <c r="K34" i="15"/>
  <c r="J34" i="15"/>
  <c r="I34" i="15"/>
  <c r="W33" i="15"/>
  <c r="V33" i="15"/>
  <c r="U33" i="15"/>
  <c r="T33" i="15"/>
  <c r="S33" i="15"/>
  <c r="R33" i="15"/>
  <c r="Q33" i="15"/>
  <c r="P33" i="15"/>
  <c r="O33" i="15"/>
  <c r="N33" i="15"/>
  <c r="M33" i="15"/>
  <c r="L33" i="15"/>
  <c r="K33" i="15"/>
  <c r="J33" i="15"/>
  <c r="I33" i="15"/>
  <c r="W32" i="15"/>
  <c r="V32" i="15"/>
  <c r="U32" i="15"/>
  <c r="T32" i="15"/>
  <c r="S32" i="15"/>
  <c r="R32" i="15"/>
  <c r="Q32" i="15"/>
  <c r="P32" i="15"/>
  <c r="O32" i="15"/>
  <c r="N32" i="15"/>
  <c r="M32" i="15"/>
  <c r="L32" i="15"/>
  <c r="K32" i="15"/>
  <c r="J32" i="15"/>
  <c r="I32" i="15"/>
  <c r="W31" i="15"/>
  <c r="V31" i="15"/>
  <c r="U31" i="15"/>
  <c r="T31" i="15"/>
  <c r="S31" i="15"/>
  <c r="R31" i="15"/>
  <c r="Q31" i="15"/>
  <c r="P31" i="15"/>
  <c r="O31" i="15"/>
  <c r="N31" i="15"/>
  <c r="M31" i="15"/>
  <c r="L31" i="15"/>
  <c r="K31" i="15"/>
  <c r="J31" i="15"/>
  <c r="I31" i="15"/>
  <c r="W30" i="15"/>
  <c r="V30" i="15"/>
  <c r="U30" i="15"/>
  <c r="T30" i="15"/>
  <c r="S30" i="15"/>
  <c r="R30" i="15"/>
  <c r="Q30" i="15"/>
  <c r="P30" i="15"/>
  <c r="O30" i="15"/>
  <c r="N30" i="15"/>
  <c r="M30" i="15"/>
  <c r="L30" i="15"/>
  <c r="K30" i="15"/>
  <c r="J30" i="15"/>
  <c r="I30" i="15"/>
  <c r="W29" i="15"/>
  <c r="V29" i="15"/>
  <c r="U29" i="15"/>
  <c r="T29" i="15"/>
  <c r="S29" i="15"/>
  <c r="R29" i="15"/>
  <c r="Q29" i="15"/>
  <c r="P29" i="15"/>
  <c r="O29" i="15"/>
  <c r="N29" i="15"/>
  <c r="M29" i="15"/>
  <c r="L29" i="15"/>
  <c r="K29" i="15"/>
  <c r="J29" i="15"/>
  <c r="I29" i="15"/>
  <c r="W28" i="15"/>
  <c r="V28" i="15"/>
  <c r="U28" i="15"/>
  <c r="T28" i="15"/>
  <c r="S28" i="15"/>
  <c r="R28" i="15"/>
  <c r="Q28" i="15"/>
  <c r="P28" i="15"/>
  <c r="O28" i="15"/>
  <c r="N28" i="15"/>
  <c r="M28" i="15"/>
  <c r="L28" i="15"/>
  <c r="K28" i="15"/>
  <c r="J28" i="15"/>
  <c r="I28" i="15"/>
  <c r="W27" i="15"/>
  <c r="V27" i="15"/>
  <c r="U27" i="15"/>
  <c r="T27" i="15"/>
  <c r="S27" i="15"/>
  <c r="R27" i="15"/>
  <c r="Q27" i="15"/>
  <c r="P27" i="15"/>
  <c r="O27" i="15"/>
  <c r="N27" i="15"/>
  <c r="M27" i="15"/>
  <c r="L27" i="15"/>
  <c r="K27" i="15"/>
  <c r="J27" i="15"/>
  <c r="I27" i="15"/>
  <c r="W26" i="15"/>
  <c r="V26" i="15"/>
  <c r="U26" i="15"/>
  <c r="T26" i="15"/>
  <c r="S26" i="15"/>
  <c r="R26" i="15"/>
  <c r="Q26" i="15"/>
  <c r="P26" i="15"/>
  <c r="O26" i="15"/>
  <c r="N26" i="15"/>
  <c r="M26" i="15"/>
  <c r="L26" i="15"/>
  <c r="K26" i="15"/>
  <c r="J26" i="15"/>
  <c r="I26" i="15"/>
  <c r="W25" i="15"/>
  <c r="V25" i="15"/>
  <c r="U25" i="15"/>
  <c r="T25" i="15"/>
  <c r="S25" i="15"/>
  <c r="R25" i="15"/>
  <c r="Q25" i="15"/>
  <c r="P25" i="15"/>
  <c r="O25" i="15"/>
  <c r="N25" i="15"/>
  <c r="M25" i="15"/>
  <c r="L25" i="15"/>
  <c r="K25" i="15"/>
  <c r="J25" i="15"/>
  <c r="I25" i="15"/>
  <c r="W24" i="15"/>
  <c r="V24" i="15"/>
  <c r="U24" i="15"/>
  <c r="T24" i="15"/>
  <c r="S24" i="15"/>
  <c r="R24" i="15"/>
  <c r="Q24" i="15"/>
  <c r="P24" i="15"/>
  <c r="O24" i="15"/>
  <c r="N24" i="15"/>
  <c r="M24" i="15"/>
  <c r="L24" i="15"/>
  <c r="K24" i="15"/>
  <c r="J24" i="15"/>
  <c r="I24" i="15"/>
  <c r="W23" i="15"/>
  <c r="V23" i="15"/>
  <c r="U23" i="15"/>
  <c r="T23" i="15"/>
  <c r="S23" i="15"/>
  <c r="R23" i="15"/>
  <c r="Q23" i="15"/>
  <c r="P23" i="15"/>
  <c r="O23" i="15"/>
  <c r="N23" i="15"/>
  <c r="M23" i="15"/>
  <c r="L23" i="15"/>
  <c r="K23" i="15"/>
  <c r="J23" i="15"/>
  <c r="I23" i="15"/>
  <c r="W22" i="15"/>
  <c r="V22" i="15"/>
  <c r="U22" i="15"/>
  <c r="T22" i="15"/>
  <c r="S22" i="15"/>
  <c r="R22" i="15"/>
  <c r="Q22" i="15"/>
  <c r="P22" i="15"/>
  <c r="O22" i="15"/>
  <c r="N22" i="15"/>
  <c r="M22" i="15"/>
  <c r="L22" i="15"/>
  <c r="K22" i="15"/>
  <c r="J22" i="15"/>
  <c r="I22" i="15"/>
  <c r="W21" i="15"/>
  <c r="V21" i="15"/>
  <c r="U21" i="15"/>
  <c r="T21" i="15"/>
  <c r="S21" i="15"/>
  <c r="R21" i="15"/>
  <c r="Q21" i="15"/>
  <c r="P21" i="15"/>
  <c r="O21" i="15"/>
  <c r="N21" i="15"/>
  <c r="M21" i="15"/>
  <c r="L21" i="15"/>
  <c r="K21" i="15"/>
  <c r="J21" i="15"/>
  <c r="I21" i="15"/>
  <c r="W20" i="15"/>
  <c r="V20" i="15"/>
  <c r="U20" i="15"/>
  <c r="T20" i="15"/>
  <c r="S20" i="15"/>
  <c r="R20" i="15"/>
  <c r="Q20" i="15"/>
  <c r="P20" i="15"/>
  <c r="O20" i="15"/>
  <c r="N20" i="15"/>
  <c r="M20" i="15"/>
  <c r="L20" i="15"/>
  <c r="K20" i="15"/>
  <c r="J20" i="15"/>
  <c r="I20" i="15"/>
  <c r="W19" i="15"/>
  <c r="V19" i="15"/>
  <c r="U19" i="15"/>
  <c r="T19" i="15"/>
  <c r="S19" i="15"/>
  <c r="R19" i="15"/>
  <c r="Q19" i="15"/>
  <c r="P19" i="15"/>
  <c r="O19" i="15"/>
  <c r="N19" i="15"/>
  <c r="M19" i="15"/>
  <c r="L19" i="15"/>
  <c r="K19" i="15"/>
  <c r="J19" i="15"/>
  <c r="I19" i="15"/>
  <c r="W18" i="15"/>
  <c r="V18" i="15"/>
  <c r="U18" i="15"/>
  <c r="T18" i="15"/>
  <c r="S18" i="15"/>
  <c r="R18" i="15"/>
  <c r="Q18" i="15"/>
  <c r="P18" i="15"/>
  <c r="O18" i="15"/>
  <c r="N18" i="15"/>
  <c r="M18" i="15"/>
  <c r="L18" i="15"/>
  <c r="K18" i="15"/>
  <c r="J18" i="15"/>
  <c r="I18" i="15"/>
  <c r="W17" i="15"/>
  <c r="V17" i="15"/>
  <c r="U17" i="15"/>
  <c r="T17" i="15"/>
  <c r="S17" i="15"/>
  <c r="R17" i="15"/>
  <c r="Q17" i="15"/>
  <c r="P17" i="15"/>
  <c r="O17" i="15"/>
  <c r="N17" i="15"/>
  <c r="M17" i="15"/>
  <c r="L17" i="15"/>
  <c r="K17" i="15"/>
  <c r="J17" i="15"/>
  <c r="I17" i="15"/>
  <c r="W16" i="15"/>
  <c r="V16" i="15"/>
  <c r="U16" i="15"/>
  <c r="T16" i="15"/>
  <c r="S16" i="15"/>
  <c r="R16" i="15"/>
  <c r="Q16" i="15"/>
  <c r="P16" i="15"/>
  <c r="O16" i="15"/>
  <c r="N16" i="15"/>
  <c r="M16" i="15"/>
  <c r="L16" i="15"/>
  <c r="K16" i="15"/>
  <c r="J16" i="15"/>
  <c r="I16" i="15"/>
  <c r="W15" i="15"/>
  <c r="V15" i="15"/>
  <c r="U15" i="15"/>
  <c r="T15" i="15"/>
  <c r="S15" i="15"/>
  <c r="R15" i="15"/>
  <c r="Q15" i="15"/>
  <c r="P15" i="15"/>
  <c r="O15" i="15"/>
  <c r="N15" i="15"/>
  <c r="M15" i="15"/>
  <c r="L15" i="15"/>
  <c r="K15" i="15"/>
  <c r="J15" i="15"/>
  <c r="I15" i="15"/>
  <c r="W14" i="15"/>
  <c r="V14" i="15"/>
  <c r="U14" i="15"/>
  <c r="T14" i="15"/>
  <c r="S14" i="15"/>
  <c r="R14" i="15"/>
  <c r="Q14" i="15"/>
  <c r="P14" i="15"/>
  <c r="O14" i="15"/>
  <c r="N14" i="15"/>
  <c r="M14" i="15"/>
  <c r="L14" i="15"/>
  <c r="K14" i="15"/>
  <c r="J14" i="15"/>
  <c r="I14" i="15"/>
  <c r="W13" i="15"/>
  <c r="V13" i="15"/>
  <c r="U13" i="15"/>
  <c r="T13" i="15"/>
  <c r="S13" i="15"/>
  <c r="R13" i="15"/>
  <c r="Q13" i="15"/>
  <c r="P13" i="15"/>
  <c r="O13" i="15"/>
  <c r="N13" i="15"/>
  <c r="M13" i="15"/>
  <c r="L13" i="15"/>
  <c r="K13" i="15"/>
  <c r="J13" i="15"/>
  <c r="I13" i="15"/>
  <c r="W12" i="15"/>
  <c r="V12" i="15"/>
  <c r="U12" i="15"/>
  <c r="T12" i="15"/>
  <c r="S12" i="15"/>
  <c r="R12" i="15"/>
  <c r="Q12" i="15"/>
  <c r="P12" i="15"/>
  <c r="O12" i="15"/>
  <c r="N12" i="15"/>
  <c r="M12" i="15"/>
  <c r="L12" i="15"/>
  <c r="K12" i="15"/>
  <c r="J12" i="15"/>
  <c r="I12" i="15"/>
  <c r="W11" i="15"/>
  <c r="V11" i="15"/>
  <c r="U11" i="15"/>
  <c r="T11" i="15"/>
  <c r="S11" i="15"/>
  <c r="R11" i="15"/>
  <c r="Q11" i="15"/>
  <c r="P11" i="15"/>
  <c r="O11" i="15"/>
  <c r="N11" i="15"/>
  <c r="M11" i="15"/>
  <c r="L11" i="15"/>
  <c r="K11" i="15"/>
  <c r="J11" i="15"/>
  <c r="I11" i="15"/>
  <c r="W10" i="15"/>
  <c r="V10" i="15"/>
  <c r="U10" i="15"/>
  <c r="T10" i="15"/>
  <c r="S10" i="15"/>
  <c r="R10" i="15"/>
  <c r="Q10" i="15"/>
  <c r="P10" i="15"/>
  <c r="O10" i="15"/>
  <c r="N10" i="15"/>
  <c r="M10" i="15"/>
  <c r="L10" i="15"/>
  <c r="K10" i="15"/>
  <c r="J10" i="15"/>
  <c r="I10" i="15"/>
  <c r="W9" i="15"/>
  <c r="V9" i="15"/>
  <c r="U9" i="15"/>
  <c r="T9" i="15"/>
  <c r="S9" i="15"/>
  <c r="R9" i="15"/>
  <c r="Q9" i="15"/>
  <c r="P9" i="15"/>
  <c r="O9" i="15"/>
  <c r="N9" i="15"/>
  <c r="M9" i="15"/>
  <c r="L9" i="15"/>
  <c r="K9" i="15"/>
  <c r="J9" i="15"/>
  <c r="I9" i="15"/>
  <c r="W8" i="15"/>
  <c r="V8" i="15"/>
  <c r="U8" i="15"/>
  <c r="T8" i="15"/>
  <c r="S8" i="15"/>
  <c r="R8" i="15"/>
  <c r="Q8" i="15"/>
  <c r="P8" i="15"/>
  <c r="O8" i="15"/>
  <c r="N8" i="15"/>
  <c r="M8" i="15"/>
  <c r="L8" i="15"/>
  <c r="K8" i="15"/>
  <c r="J8" i="15"/>
  <c r="I8" i="15"/>
  <c r="W7" i="15"/>
  <c r="V7" i="15"/>
  <c r="U7" i="15"/>
  <c r="T7" i="15"/>
  <c r="S7" i="15"/>
  <c r="R7" i="15"/>
  <c r="Q7" i="15"/>
  <c r="P7" i="15"/>
  <c r="O7" i="15"/>
  <c r="N7" i="15"/>
  <c r="M7" i="15"/>
  <c r="L7" i="15"/>
  <c r="K7" i="15"/>
  <c r="J7" i="15"/>
  <c r="I7" i="15"/>
  <c r="W6" i="15"/>
  <c r="V6" i="15"/>
  <c r="U6" i="15"/>
  <c r="T6" i="15"/>
  <c r="S6" i="15"/>
  <c r="R6" i="15"/>
  <c r="Q6" i="15"/>
  <c r="P6" i="15"/>
  <c r="O6" i="15"/>
  <c r="N6" i="15"/>
  <c r="M6" i="15"/>
  <c r="L6" i="15"/>
  <c r="K6" i="15"/>
  <c r="J6" i="15"/>
  <c r="I6" i="15"/>
  <c r="W5" i="15"/>
  <c r="V5" i="15"/>
  <c r="U5" i="15"/>
  <c r="T5" i="15"/>
  <c r="S5" i="15"/>
  <c r="R5" i="15"/>
  <c r="Q5" i="15"/>
  <c r="P5" i="15"/>
  <c r="O5" i="15"/>
  <c r="N5" i="15"/>
  <c r="M5" i="15"/>
  <c r="L5" i="15"/>
  <c r="K5" i="15"/>
  <c r="J5" i="15"/>
  <c r="I5" i="15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V13" i="11"/>
  <c r="W13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V21" i="11"/>
  <c r="W21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W23" i="11"/>
  <c r="I24" i="11"/>
  <c r="J24" i="11"/>
  <c r="K24" i="11"/>
  <c r="L24" i="11"/>
  <c r="M24" i="11"/>
  <c r="N24" i="11"/>
  <c r="O24" i="11"/>
  <c r="P24" i="11"/>
  <c r="Q24" i="11"/>
  <c r="R24" i="11"/>
  <c r="S24" i="11"/>
  <c r="T24" i="11"/>
  <c r="U24" i="11"/>
  <c r="V24" i="11"/>
  <c r="W24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V25" i="11"/>
  <c r="W25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V26" i="11"/>
  <c r="W26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V27" i="11"/>
  <c r="W27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I29" i="11"/>
  <c r="J29" i="11"/>
  <c r="K29" i="11"/>
  <c r="L29" i="11"/>
  <c r="M29" i="11"/>
  <c r="N29" i="11"/>
  <c r="O29" i="11"/>
  <c r="P29" i="11"/>
  <c r="Q29" i="11"/>
  <c r="R29" i="11"/>
  <c r="S29" i="11"/>
  <c r="T29" i="11"/>
  <c r="U29" i="11"/>
  <c r="V29" i="11"/>
  <c r="W29" i="11"/>
  <c r="I30" i="11"/>
  <c r="J30" i="11"/>
  <c r="K30" i="11"/>
  <c r="L30" i="11"/>
  <c r="M30" i="11"/>
  <c r="N30" i="11"/>
  <c r="O30" i="11"/>
  <c r="P30" i="11"/>
  <c r="Q30" i="11"/>
  <c r="R30" i="11"/>
  <c r="S30" i="11"/>
  <c r="T30" i="11"/>
  <c r="U30" i="11"/>
  <c r="V30" i="11"/>
  <c r="W30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U31" i="11"/>
  <c r="V31" i="11"/>
  <c r="W31" i="11"/>
  <c r="I32" i="11"/>
  <c r="J32" i="11"/>
  <c r="K32" i="11"/>
  <c r="L32" i="11"/>
  <c r="M32" i="11"/>
  <c r="N32" i="11"/>
  <c r="O32" i="11"/>
  <c r="P32" i="11"/>
  <c r="Q32" i="11"/>
  <c r="R32" i="11"/>
  <c r="S32" i="11"/>
  <c r="T32" i="11"/>
  <c r="U32" i="11"/>
  <c r="V32" i="11"/>
  <c r="W32" i="11"/>
  <c r="I33" i="11"/>
  <c r="J33" i="11"/>
  <c r="K33" i="11"/>
  <c r="L33" i="11"/>
  <c r="M33" i="11"/>
  <c r="N33" i="11"/>
  <c r="O33" i="11"/>
  <c r="P33" i="11"/>
  <c r="Q33" i="11"/>
  <c r="R33" i="11"/>
  <c r="S33" i="11"/>
  <c r="T33" i="11"/>
  <c r="U33" i="11"/>
  <c r="V33" i="11"/>
  <c r="W33" i="11"/>
  <c r="I34" i="11"/>
  <c r="J34" i="11"/>
  <c r="K34" i="11"/>
  <c r="L34" i="11"/>
  <c r="M34" i="11"/>
  <c r="N34" i="11"/>
  <c r="O34" i="11"/>
  <c r="P34" i="11"/>
  <c r="Q34" i="11"/>
  <c r="R34" i="11"/>
  <c r="S34" i="11"/>
  <c r="T34" i="11"/>
  <c r="U34" i="11"/>
  <c r="V34" i="11"/>
  <c r="W34" i="11"/>
  <c r="I35" i="11"/>
  <c r="J35" i="11"/>
  <c r="K35" i="11"/>
  <c r="L35" i="11"/>
  <c r="M35" i="11"/>
  <c r="N35" i="11"/>
  <c r="O35" i="11"/>
  <c r="P35" i="11"/>
  <c r="Q35" i="11"/>
  <c r="R35" i="11"/>
  <c r="S35" i="11"/>
  <c r="T35" i="11"/>
  <c r="U35" i="11"/>
  <c r="V35" i="11"/>
  <c r="W35" i="11"/>
  <c r="I36" i="11"/>
  <c r="J36" i="11"/>
  <c r="K36" i="11"/>
  <c r="L36" i="11"/>
  <c r="M36" i="11"/>
  <c r="N36" i="11"/>
  <c r="O36" i="11"/>
  <c r="P36" i="11"/>
  <c r="Q36" i="11"/>
  <c r="R36" i="11"/>
  <c r="S36" i="11"/>
  <c r="T36" i="11"/>
  <c r="U36" i="11"/>
  <c r="V36" i="11"/>
  <c r="W36" i="11"/>
  <c r="I37" i="11"/>
  <c r="J37" i="11"/>
  <c r="K37" i="11"/>
  <c r="L37" i="11"/>
  <c r="M37" i="11"/>
  <c r="N37" i="11"/>
  <c r="O37" i="11"/>
  <c r="P37" i="11"/>
  <c r="Q37" i="11"/>
  <c r="R37" i="11"/>
  <c r="S37" i="11"/>
  <c r="T37" i="11"/>
  <c r="U37" i="11"/>
  <c r="V37" i="11"/>
  <c r="W37" i="11"/>
  <c r="I38" i="11"/>
  <c r="J38" i="11"/>
  <c r="K38" i="11"/>
  <c r="L38" i="11"/>
  <c r="M38" i="11"/>
  <c r="N38" i="11"/>
  <c r="O38" i="11"/>
  <c r="P38" i="11"/>
  <c r="Q38" i="11"/>
  <c r="R38" i="11"/>
  <c r="S38" i="11"/>
  <c r="T38" i="11"/>
  <c r="U38" i="11"/>
  <c r="V38" i="11"/>
  <c r="W38" i="11"/>
  <c r="I39" i="11"/>
  <c r="J39" i="11"/>
  <c r="K39" i="11"/>
  <c r="L39" i="11"/>
  <c r="M39" i="11"/>
  <c r="N39" i="11"/>
  <c r="O39" i="11"/>
  <c r="P39" i="11"/>
  <c r="Q39" i="11"/>
  <c r="R39" i="11"/>
  <c r="S39" i="11"/>
  <c r="T39" i="11"/>
  <c r="U39" i="11"/>
  <c r="V39" i="11"/>
  <c r="W39" i="11"/>
  <c r="I40" i="11"/>
  <c r="J40" i="11"/>
  <c r="K40" i="11"/>
  <c r="L40" i="11"/>
  <c r="M40" i="11"/>
  <c r="N40" i="11"/>
  <c r="O40" i="11"/>
  <c r="P40" i="11"/>
  <c r="Q40" i="11"/>
  <c r="R40" i="11"/>
  <c r="S40" i="11"/>
  <c r="T40" i="11"/>
  <c r="U40" i="11"/>
  <c r="V40" i="11"/>
  <c r="W40" i="11"/>
  <c r="I41" i="11"/>
  <c r="J41" i="11"/>
  <c r="K41" i="11"/>
  <c r="L41" i="11"/>
  <c r="M41" i="11"/>
  <c r="N41" i="11"/>
  <c r="O41" i="11"/>
  <c r="P41" i="11"/>
  <c r="Q41" i="11"/>
  <c r="R41" i="11"/>
  <c r="S41" i="11"/>
  <c r="T41" i="11"/>
  <c r="U41" i="11"/>
  <c r="V41" i="11"/>
  <c r="W41" i="11"/>
  <c r="I42" i="11"/>
  <c r="J42" i="11"/>
  <c r="K42" i="11"/>
  <c r="L42" i="11"/>
  <c r="M42" i="11"/>
  <c r="N42" i="11"/>
  <c r="O42" i="11"/>
  <c r="P42" i="11"/>
  <c r="Q42" i="11"/>
  <c r="R42" i="11"/>
  <c r="S42" i="11"/>
  <c r="T42" i="11"/>
  <c r="U42" i="11"/>
  <c r="V42" i="11"/>
  <c r="W42" i="11"/>
  <c r="I43" i="11"/>
  <c r="J43" i="11"/>
  <c r="K43" i="11"/>
  <c r="L43" i="11"/>
  <c r="M43" i="11"/>
  <c r="N43" i="11"/>
  <c r="O43" i="11"/>
  <c r="P43" i="11"/>
  <c r="Q43" i="11"/>
  <c r="R43" i="11"/>
  <c r="S43" i="11"/>
  <c r="T43" i="11"/>
  <c r="U43" i="11"/>
  <c r="V43" i="11"/>
  <c r="W43" i="11"/>
  <c r="I44" i="11"/>
  <c r="J44" i="11"/>
  <c r="K44" i="11"/>
  <c r="L44" i="11"/>
  <c r="M44" i="11"/>
  <c r="N44" i="11"/>
  <c r="O44" i="11"/>
  <c r="P44" i="11"/>
  <c r="Q44" i="11"/>
  <c r="R44" i="11"/>
  <c r="S44" i="11"/>
  <c r="T44" i="11"/>
  <c r="U44" i="11"/>
  <c r="V44" i="11"/>
  <c r="W44" i="11"/>
  <c r="I45" i="11"/>
  <c r="J45" i="11"/>
  <c r="K45" i="11"/>
  <c r="L45" i="11"/>
  <c r="M45" i="11"/>
  <c r="N45" i="11"/>
  <c r="O45" i="11"/>
  <c r="P45" i="11"/>
  <c r="Q45" i="11"/>
  <c r="R45" i="11"/>
  <c r="S45" i="11"/>
  <c r="T45" i="11"/>
  <c r="U45" i="11"/>
  <c r="V45" i="11"/>
  <c r="W45" i="11"/>
  <c r="I46" i="11"/>
  <c r="J46" i="11"/>
  <c r="K46" i="11"/>
  <c r="L46" i="11"/>
  <c r="M46" i="11"/>
  <c r="N46" i="11"/>
  <c r="O46" i="11"/>
  <c r="P46" i="11"/>
  <c r="Q46" i="11"/>
  <c r="R46" i="11"/>
  <c r="S46" i="11"/>
  <c r="T46" i="11"/>
  <c r="U46" i="11"/>
  <c r="V46" i="11"/>
  <c r="W46" i="11"/>
  <c r="I47" i="11"/>
  <c r="J47" i="11"/>
  <c r="K47" i="11"/>
  <c r="L47" i="11"/>
  <c r="M47" i="11"/>
  <c r="N47" i="11"/>
  <c r="O47" i="11"/>
  <c r="P47" i="11"/>
  <c r="Q47" i="11"/>
  <c r="R47" i="11"/>
  <c r="S47" i="11"/>
  <c r="T47" i="11"/>
  <c r="U47" i="11"/>
  <c r="V47" i="11"/>
  <c r="W47" i="11"/>
  <c r="I48" i="11"/>
  <c r="J48" i="11"/>
  <c r="K48" i="11"/>
  <c r="L48" i="11"/>
  <c r="M48" i="11"/>
  <c r="N48" i="11"/>
  <c r="O48" i="11"/>
  <c r="P48" i="11"/>
  <c r="Q48" i="11"/>
  <c r="R48" i="11"/>
  <c r="S48" i="11"/>
  <c r="T48" i="11"/>
  <c r="U48" i="11"/>
  <c r="V48" i="11"/>
  <c r="W48" i="11"/>
  <c r="I49" i="11"/>
  <c r="J49" i="11"/>
  <c r="K49" i="11"/>
  <c r="L49" i="11"/>
  <c r="M49" i="11"/>
  <c r="N49" i="11"/>
  <c r="O49" i="11"/>
  <c r="P49" i="11"/>
  <c r="Q49" i="11"/>
  <c r="R49" i="11"/>
  <c r="S49" i="11"/>
  <c r="T49" i="11"/>
  <c r="U49" i="11"/>
  <c r="V49" i="11"/>
  <c r="W49" i="11"/>
  <c r="I50" i="11"/>
  <c r="J50" i="11"/>
  <c r="K50" i="11"/>
  <c r="L50" i="11"/>
  <c r="M50" i="11"/>
  <c r="N50" i="11"/>
  <c r="O50" i="11"/>
  <c r="P50" i="11"/>
  <c r="Q50" i="11"/>
  <c r="R50" i="11"/>
  <c r="S50" i="11"/>
  <c r="T50" i="11"/>
  <c r="U50" i="11"/>
  <c r="V50" i="11"/>
  <c r="W50" i="11"/>
  <c r="I51" i="11"/>
  <c r="J51" i="11"/>
  <c r="K51" i="11"/>
  <c r="L51" i="11"/>
  <c r="M51" i="11"/>
  <c r="N51" i="11"/>
  <c r="O51" i="11"/>
  <c r="P51" i="11"/>
  <c r="Q51" i="11"/>
  <c r="R51" i="11"/>
  <c r="S51" i="11"/>
  <c r="T51" i="11"/>
  <c r="U51" i="11"/>
  <c r="V51" i="11"/>
  <c r="W51" i="11"/>
  <c r="I52" i="11"/>
  <c r="J52" i="11"/>
  <c r="K52" i="11"/>
  <c r="L52" i="11"/>
  <c r="M52" i="11"/>
  <c r="N52" i="11"/>
  <c r="O52" i="11"/>
  <c r="P52" i="11"/>
  <c r="Q52" i="11"/>
  <c r="R52" i="11"/>
  <c r="S52" i="11"/>
  <c r="T52" i="11"/>
  <c r="U52" i="11"/>
  <c r="V52" i="11"/>
  <c r="W52" i="11"/>
  <c r="I53" i="11"/>
  <c r="J53" i="11"/>
  <c r="K53" i="11"/>
  <c r="L53" i="11"/>
  <c r="M53" i="11"/>
  <c r="N53" i="11"/>
  <c r="O53" i="11"/>
  <c r="P53" i="11"/>
  <c r="Q53" i="11"/>
  <c r="R53" i="11"/>
  <c r="S53" i="11"/>
  <c r="T53" i="11"/>
  <c r="U53" i="11"/>
  <c r="V53" i="11"/>
  <c r="W53" i="11"/>
  <c r="I54" i="11"/>
  <c r="J54" i="11"/>
  <c r="K54" i="11"/>
  <c r="L54" i="11"/>
  <c r="M54" i="11"/>
  <c r="N54" i="11"/>
  <c r="O54" i="11"/>
  <c r="P54" i="11"/>
  <c r="Q54" i="11"/>
  <c r="R54" i="11"/>
  <c r="S54" i="11"/>
  <c r="T54" i="11"/>
  <c r="U54" i="11"/>
  <c r="V54" i="11"/>
  <c r="W54" i="11"/>
  <c r="I55" i="11"/>
  <c r="J55" i="11"/>
  <c r="K55" i="11"/>
  <c r="L55" i="11"/>
  <c r="M55" i="11"/>
  <c r="N55" i="11"/>
  <c r="O55" i="11"/>
  <c r="P55" i="11"/>
  <c r="Q55" i="11"/>
  <c r="R55" i="11"/>
  <c r="S55" i="11"/>
  <c r="T55" i="11"/>
  <c r="U55" i="11"/>
  <c r="V55" i="11"/>
  <c r="W55" i="11"/>
  <c r="I56" i="11"/>
  <c r="J56" i="11"/>
  <c r="K56" i="11"/>
  <c r="L56" i="11"/>
  <c r="M56" i="11"/>
  <c r="N56" i="11"/>
  <c r="O56" i="11"/>
  <c r="P56" i="11"/>
  <c r="Q56" i="11"/>
  <c r="R56" i="11"/>
  <c r="S56" i="11"/>
  <c r="T56" i="11"/>
  <c r="U56" i="11"/>
  <c r="V56" i="11"/>
  <c r="W56" i="11"/>
  <c r="I57" i="11"/>
  <c r="J57" i="11"/>
  <c r="K57" i="11"/>
  <c r="L57" i="11"/>
  <c r="M57" i="11"/>
  <c r="N57" i="11"/>
  <c r="O57" i="11"/>
  <c r="P57" i="11"/>
  <c r="Q57" i="11"/>
  <c r="R57" i="11"/>
  <c r="S57" i="11"/>
  <c r="T57" i="11"/>
  <c r="U57" i="11"/>
  <c r="V57" i="11"/>
  <c r="W57" i="11"/>
  <c r="I58" i="11"/>
  <c r="J58" i="11"/>
  <c r="K58" i="11"/>
  <c r="L58" i="11"/>
  <c r="M58" i="11"/>
  <c r="N58" i="11"/>
  <c r="O58" i="11"/>
  <c r="P58" i="11"/>
  <c r="Q58" i="11"/>
  <c r="R58" i="11"/>
  <c r="S58" i="11"/>
  <c r="T58" i="11"/>
  <c r="U58" i="11"/>
  <c r="V58" i="11"/>
  <c r="W58" i="11"/>
  <c r="I59" i="11"/>
  <c r="J59" i="11"/>
  <c r="K59" i="11"/>
  <c r="L59" i="11"/>
  <c r="M59" i="11"/>
  <c r="N59" i="11"/>
  <c r="O59" i="11"/>
  <c r="P59" i="11"/>
  <c r="Q59" i="11"/>
  <c r="R59" i="11"/>
  <c r="S59" i="11"/>
  <c r="T59" i="11"/>
  <c r="U59" i="11"/>
  <c r="V59" i="11"/>
  <c r="W59" i="11"/>
  <c r="I60" i="11"/>
  <c r="J60" i="11"/>
  <c r="K60" i="11"/>
  <c r="L60" i="11"/>
  <c r="M60" i="11"/>
  <c r="N60" i="11"/>
  <c r="O60" i="11"/>
  <c r="P60" i="11"/>
  <c r="Q60" i="11"/>
  <c r="R60" i="11"/>
  <c r="S60" i="11"/>
  <c r="T60" i="11"/>
  <c r="U60" i="11"/>
  <c r="V60" i="11"/>
  <c r="W60" i="11"/>
  <c r="I61" i="11"/>
  <c r="J61" i="11"/>
  <c r="K61" i="11"/>
  <c r="L61" i="11"/>
  <c r="M61" i="11"/>
  <c r="N61" i="11"/>
  <c r="O61" i="11"/>
  <c r="P61" i="11"/>
  <c r="Q61" i="11"/>
  <c r="R61" i="11"/>
  <c r="S61" i="11"/>
  <c r="T61" i="11"/>
  <c r="U61" i="11"/>
  <c r="V61" i="11"/>
  <c r="W61" i="11"/>
  <c r="I62" i="11"/>
  <c r="J62" i="11"/>
  <c r="K62" i="11"/>
  <c r="L62" i="11"/>
  <c r="M62" i="11"/>
  <c r="N62" i="11"/>
  <c r="O62" i="11"/>
  <c r="P62" i="11"/>
  <c r="Q62" i="11"/>
  <c r="R62" i="11"/>
  <c r="S62" i="11"/>
  <c r="T62" i="11"/>
  <c r="U62" i="11"/>
  <c r="V62" i="11"/>
  <c r="W62" i="11"/>
  <c r="I63" i="11"/>
  <c r="J63" i="11"/>
  <c r="K63" i="11"/>
  <c r="L63" i="11"/>
  <c r="M63" i="11"/>
  <c r="N63" i="11"/>
  <c r="O63" i="11"/>
  <c r="P63" i="11"/>
  <c r="Q63" i="11"/>
  <c r="R63" i="11"/>
  <c r="S63" i="11"/>
  <c r="T63" i="11"/>
  <c r="U63" i="11"/>
  <c r="V63" i="11"/>
  <c r="W63" i="11"/>
  <c r="I64" i="11"/>
  <c r="J64" i="11"/>
  <c r="K64" i="11"/>
  <c r="L64" i="11"/>
  <c r="M64" i="11"/>
  <c r="N64" i="11"/>
  <c r="O64" i="11"/>
  <c r="P64" i="11"/>
  <c r="Q64" i="11"/>
  <c r="R64" i="11"/>
  <c r="S64" i="11"/>
  <c r="T64" i="11"/>
  <c r="U64" i="11"/>
  <c r="V64" i="11"/>
  <c r="W64" i="11"/>
  <c r="D5" i="15" l="1"/>
  <c r="J5" i="11" l="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J8" i="11"/>
  <c r="K8" i="11"/>
  <c r="L8" i="11"/>
  <c r="M8" i="11"/>
  <c r="N8" i="11"/>
  <c r="O8" i="11"/>
  <c r="P8" i="11"/>
  <c r="Q8" i="11"/>
  <c r="R8" i="11"/>
  <c r="S8" i="11"/>
  <c r="T8" i="11"/>
  <c r="U8" i="11"/>
  <c r="V8" i="11"/>
  <c r="W8" i="11"/>
  <c r="J9" i="11"/>
  <c r="K9" i="11"/>
  <c r="L9" i="11"/>
  <c r="M9" i="11"/>
  <c r="N9" i="11"/>
  <c r="O9" i="11"/>
  <c r="P9" i="11"/>
  <c r="Q9" i="11"/>
  <c r="R9" i="11"/>
  <c r="S9" i="11"/>
  <c r="T9" i="11"/>
  <c r="U9" i="11"/>
  <c r="V9" i="11"/>
  <c r="W9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I6" i="11"/>
  <c r="I7" i="11"/>
  <c r="I8" i="11"/>
  <c r="I9" i="11"/>
  <c r="I10" i="11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V65" i="9"/>
  <c r="U65" i="9"/>
  <c r="T65" i="9"/>
  <c r="S65" i="9"/>
  <c r="R65" i="9"/>
  <c r="Q65" i="9"/>
  <c r="P65" i="9"/>
  <c r="O65" i="9"/>
  <c r="N65" i="9"/>
  <c r="M65" i="9"/>
  <c r="L65" i="9"/>
  <c r="K65" i="9"/>
  <c r="J65" i="9"/>
  <c r="I65" i="9"/>
  <c r="H65" i="9"/>
  <c r="V64" i="9"/>
  <c r="U64" i="9"/>
  <c r="T64" i="9"/>
  <c r="S64" i="9"/>
  <c r="R64" i="9"/>
  <c r="Q64" i="9"/>
  <c r="P64" i="9"/>
  <c r="O64" i="9"/>
  <c r="N64" i="9"/>
  <c r="M64" i="9"/>
  <c r="L64" i="9"/>
  <c r="K64" i="9"/>
  <c r="J64" i="9"/>
  <c r="I64" i="9"/>
  <c r="H64" i="9"/>
  <c r="V63" i="9"/>
  <c r="U63" i="9"/>
  <c r="T63" i="9"/>
  <c r="S63" i="9"/>
  <c r="R63" i="9"/>
  <c r="Q63" i="9"/>
  <c r="P63" i="9"/>
  <c r="O63" i="9"/>
  <c r="N63" i="9"/>
  <c r="M63" i="9"/>
  <c r="L63" i="9"/>
  <c r="K63" i="9"/>
  <c r="J63" i="9"/>
  <c r="I63" i="9"/>
  <c r="H63" i="9"/>
  <c r="V62" i="9"/>
  <c r="U62" i="9"/>
  <c r="T62" i="9"/>
  <c r="S62" i="9"/>
  <c r="R62" i="9"/>
  <c r="Q62" i="9"/>
  <c r="P62" i="9"/>
  <c r="O62" i="9"/>
  <c r="N62" i="9"/>
  <c r="M62" i="9"/>
  <c r="L62" i="9"/>
  <c r="K62" i="9"/>
  <c r="J62" i="9"/>
  <c r="I62" i="9"/>
  <c r="H62" i="9"/>
  <c r="V61" i="9"/>
  <c r="U61" i="9"/>
  <c r="T61" i="9"/>
  <c r="S61" i="9"/>
  <c r="R61" i="9"/>
  <c r="Q61" i="9"/>
  <c r="P61" i="9"/>
  <c r="O61" i="9"/>
  <c r="N61" i="9"/>
  <c r="M61" i="9"/>
  <c r="L61" i="9"/>
  <c r="K61" i="9"/>
  <c r="J61" i="9"/>
  <c r="I61" i="9"/>
  <c r="H61" i="9"/>
  <c r="V60" i="9"/>
  <c r="U60" i="9"/>
  <c r="T60" i="9"/>
  <c r="S60" i="9"/>
  <c r="R60" i="9"/>
  <c r="Q60" i="9"/>
  <c r="P60" i="9"/>
  <c r="O60" i="9"/>
  <c r="N60" i="9"/>
  <c r="M60" i="9"/>
  <c r="L60" i="9"/>
  <c r="K60" i="9"/>
  <c r="J60" i="9"/>
  <c r="I60" i="9"/>
  <c r="H60" i="9"/>
  <c r="V59" i="9"/>
  <c r="U59" i="9"/>
  <c r="T59" i="9"/>
  <c r="S59" i="9"/>
  <c r="R59" i="9"/>
  <c r="Q59" i="9"/>
  <c r="P59" i="9"/>
  <c r="O59" i="9"/>
  <c r="N59" i="9"/>
  <c r="M59" i="9"/>
  <c r="L59" i="9"/>
  <c r="K59" i="9"/>
  <c r="J59" i="9"/>
  <c r="I59" i="9"/>
  <c r="H59" i="9"/>
  <c r="V58" i="9"/>
  <c r="U58" i="9"/>
  <c r="T58" i="9"/>
  <c r="S58" i="9"/>
  <c r="R58" i="9"/>
  <c r="Q58" i="9"/>
  <c r="P58" i="9"/>
  <c r="O58" i="9"/>
  <c r="N58" i="9"/>
  <c r="M58" i="9"/>
  <c r="L58" i="9"/>
  <c r="K58" i="9"/>
  <c r="J58" i="9"/>
  <c r="I58" i="9"/>
  <c r="H58" i="9"/>
  <c r="V57" i="9"/>
  <c r="U57" i="9"/>
  <c r="T57" i="9"/>
  <c r="S57" i="9"/>
  <c r="R57" i="9"/>
  <c r="Q57" i="9"/>
  <c r="P57" i="9"/>
  <c r="O57" i="9"/>
  <c r="N57" i="9"/>
  <c r="M57" i="9"/>
  <c r="L57" i="9"/>
  <c r="K57" i="9"/>
  <c r="J57" i="9"/>
  <c r="I57" i="9"/>
  <c r="H57" i="9"/>
  <c r="V56" i="9"/>
  <c r="U56" i="9"/>
  <c r="T56" i="9"/>
  <c r="S56" i="9"/>
  <c r="R56" i="9"/>
  <c r="Q56" i="9"/>
  <c r="P56" i="9"/>
  <c r="O56" i="9"/>
  <c r="N56" i="9"/>
  <c r="M56" i="9"/>
  <c r="L56" i="9"/>
  <c r="K56" i="9"/>
  <c r="J56" i="9"/>
  <c r="I56" i="9"/>
  <c r="H56" i="9"/>
  <c r="V55" i="9"/>
  <c r="U55" i="9"/>
  <c r="T55" i="9"/>
  <c r="S55" i="9"/>
  <c r="R55" i="9"/>
  <c r="Q55" i="9"/>
  <c r="P55" i="9"/>
  <c r="O55" i="9"/>
  <c r="N55" i="9"/>
  <c r="M55" i="9"/>
  <c r="L55" i="9"/>
  <c r="K55" i="9"/>
  <c r="J55" i="9"/>
  <c r="I55" i="9"/>
  <c r="H55" i="9"/>
  <c r="V54" i="9"/>
  <c r="U54" i="9"/>
  <c r="T54" i="9"/>
  <c r="S54" i="9"/>
  <c r="R54" i="9"/>
  <c r="Q54" i="9"/>
  <c r="P54" i="9"/>
  <c r="O54" i="9"/>
  <c r="N54" i="9"/>
  <c r="M54" i="9"/>
  <c r="L54" i="9"/>
  <c r="K54" i="9"/>
  <c r="J54" i="9"/>
  <c r="I54" i="9"/>
  <c r="H54" i="9"/>
  <c r="V53" i="9"/>
  <c r="U53" i="9"/>
  <c r="T53" i="9"/>
  <c r="S53" i="9"/>
  <c r="R53" i="9"/>
  <c r="Q53" i="9"/>
  <c r="P53" i="9"/>
  <c r="O53" i="9"/>
  <c r="N53" i="9"/>
  <c r="M53" i="9"/>
  <c r="L53" i="9"/>
  <c r="K53" i="9"/>
  <c r="J53" i="9"/>
  <c r="I53" i="9"/>
  <c r="H53" i="9"/>
  <c r="V52" i="9"/>
  <c r="U52" i="9"/>
  <c r="T52" i="9"/>
  <c r="S52" i="9"/>
  <c r="R52" i="9"/>
  <c r="Q52" i="9"/>
  <c r="P52" i="9"/>
  <c r="O52" i="9"/>
  <c r="N52" i="9"/>
  <c r="M52" i="9"/>
  <c r="L52" i="9"/>
  <c r="K52" i="9"/>
  <c r="J52" i="9"/>
  <c r="I52" i="9"/>
  <c r="H52" i="9"/>
  <c r="V51" i="9"/>
  <c r="U51" i="9"/>
  <c r="T51" i="9"/>
  <c r="S51" i="9"/>
  <c r="R51" i="9"/>
  <c r="Q51" i="9"/>
  <c r="P51" i="9"/>
  <c r="O51" i="9"/>
  <c r="N51" i="9"/>
  <c r="M51" i="9"/>
  <c r="L51" i="9"/>
  <c r="K51" i="9"/>
  <c r="J51" i="9"/>
  <c r="I51" i="9"/>
  <c r="H51" i="9"/>
  <c r="V50" i="9"/>
  <c r="U50" i="9"/>
  <c r="T50" i="9"/>
  <c r="S50" i="9"/>
  <c r="R50" i="9"/>
  <c r="Q50" i="9"/>
  <c r="P50" i="9"/>
  <c r="O50" i="9"/>
  <c r="N50" i="9"/>
  <c r="M50" i="9"/>
  <c r="L50" i="9"/>
  <c r="K50" i="9"/>
  <c r="J50" i="9"/>
  <c r="I50" i="9"/>
  <c r="H50" i="9"/>
  <c r="V49" i="9"/>
  <c r="U49" i="9"/>
  <c r="T49" i="9"/>
  <c r="S49" i="9"/>
  <c r="R49" i="9"/>
  <c r="Q49" i="9"/>
  <c r="P49" i="9"/>
  <c r="O49" i="9"/>
  <c r="N49" i="9"/>
  <c r="M49" i="9"/>
  <c r="L49" i="9"/>
  <c r="K49" i="9"/>
  <c r="J49" i="9"/>
  <c r="I49" i="9"/>
  <c r="H49" i="9"/>
  <c r="V48" i="9"/>
  <c r="U48" i="9"/>
  <c r="T48" i="9"/>
  <c r="S48" i="9"/>
  <c r="R48" i="9"/>
  <c r="Q48" i="9"/>
  <c r="P48" i="9"/>
  <c r="O48" i="9"/>
  <c r="N48" i="9"/>
  <c r="M48" i="9"/>
  <c r="L48" i="9"/>
  <c r="K48" i="9"/>
  <c r="J48" i="9"/>
  <c r="I48" i="9"/>
  <c r="H48" i="9"/>
  <c r="V47" i="9"/>
  <c r="U47" i="9"/>
  <c r="T47" i="9"/>
  <c r="S47" i="9"/>
  <c r="R47" i="9"/>
  <c r="Q47" i="9"/>
  <c r="P47" i="9"/>
  <c r="O47" i="9"/>
  <c r="N47" i="9"/>
  <c r="M47" i="9"/>
  <c r="L47" i="9"/>
  <c r="K47" i="9"/>
  <c r="J47" i="9"/>
  <c r="I47" i="9"/>
  <c r="H47" i="9"/>
  <c r="V46" i="9"/>
  <c r="U46" i="9"/>
  <c r="T46" i="9"/>
  <c r="S46" i="9"/>
  <c r="R46" i="9"/>
  <c r="Q46" i="9"/>
  <c r="P46" i="9"/>
  <c r="O46" i="9"/>
  <c r="N46" i="9"/>
  <c r="M46" i="9"/>
  <c r="L46" i="9"/>
  <c r="K46" i="9"/>
  <c r="J46" i="9"/>
  <c r="I46" i="9"/>
  <c r="H46" i="9"/>
  <c r="V45" i="9"/>
  <c r="U45" i="9"/>
  <c r="T45" i="9"/>
  <c r="S45" i="9"/>
  <c r="R45" i="9"/>
  <c r="Q45" i="9"/>
  <c r="P45" i="9"/>
  <c r="O45" i="9"/>
  <c r="N45" i="9"/>
  <c r="M45" i="9"/>
  <c r="L45" i="9"/>
  <c r="K45" i="9"/>
  <c r="J45" i="9"/>
  <c r="I45" i="9"/>
  <c r="H45" i="9"/>
  <c r="V44" i="9"/>
  <c r="U44" i="9"/>
  <c r="T44" i="9"/>
  <c r="S44" i="9"/>
  <c r="R44" i="9"/>
  <c r="Q44" i="9"/>
  <c r="P44" i="9"/>
  <c r="O44" i="9"/>
  <c r="N44" i="9"/>
  <c r="M44" i="9"/>
  <c r="L44" i="9"/>
  <c r="K44" i="9"/>
  <c r="J44" i="9"/>
  <c r="I44" i="9"/>
  <c r="H44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V42" i="9"/>
  <c r="U42" i="9"/>
  <c r="T42" i="9"/>
  <c r="S42" i="9"/>
  <c r="R42" i="9"/>
  <c r="Q42" i="9"/>
  <c r="P42" i="9"/>
  <c r="O42" i="9"/>
  <c r="N42" i="9"/>
  <c r="M42" i="9"/>
  <c r="L42" i="9"/>
  <c r="K42" i="9"/>
  <c r="J42" i="9"/>
  <c r="I42" i="9"/>
  <c r="H42" i="9"/>
  <c r="V41" i="9"/>
  <c r="U41" i="9"/>
  <c r="T41" i="9"/>
  <c r="S41" i="9"/>
  <c r="R41" i="9"/>
  <c r="Q41" i="9"/>
  <c r="P41" i="9"/>
  <c r="O41" i="9"/>
  <c r="N41" i="9"/>
  <c r="M41" i="9"/>
  <c r="L41" i="9"/>
  <c r="K41" i="9"/>
  <c r="J41" i="9"/>
  <c r="I41" i="9"/>
  <c r="H41" i="9"/>
  <c r="V40" i="9"/>
  <c r="U40" i="9"/>
  <c r="T40" i="9"/>
  <c r="S40" i="9"/>
  <c r="R40" i="9"/>
  <c r="Q40" i="9"/>
  <c r="P40" i="9"/>
  <c r="O40" i="9"/>
  <c r="N40" i="9"/>
  <c r="M40" i="9"/>
  <c r="L40" i="9"/>
  <c r="K40" i="9"/>
  <c r="J40" i="9"/>
  <c r="I40" i="9"/>
  <c r="H40" i="9"/>
  <c r="V39" i="9"/>
  <c r="U39" i="9"/>
  <c r="T39" i="9"/>
  <c r="S39" i="9"/>
  <c r="R39" i="9"/>
  <c r="Q39" i="9"/>
  <c r="P39" i="9"/>
  <c r="O39" i="9"/>
  <c r="N39" i="9"/>
  <c r="M39" i="9"/>
  <c r="L39" i="9"/>
  <c r="K39" i="9"/>
  <c r="J39" i="9"/>
  <c r="I39" i="9"/>
  <c r="H39" i="9"/>
  <c r="V38" i="9"/>
  <c r="U38" i="9"/>
  <c r="T38" i="9"/>
  <c r="S38" i="9"/>
  <c r="R38" i="9"/>
  <c r="Q38" i="9"/>
  <c r="P38" i="9"/>
  <c r="O38" i="9"/>
  <c r="N38" i="9"/>
  <c r="M38" i="9"/>
  <c r="L38" i="9"/>
  <c r="K38" i="9"/>
  <c r="J38" i="9"/>
  <c r="I38" i="9"/>
  <c r="H38" i="9"/>
  <c r="V37" i="9"/>
  <c r="U37" i="9"/>
  <c r="T37" i="9"/>
  <c r="S37" i="9"/>
  <c r="R37" i="9"/>
  <c r="Q37" i="9"/>
  <c r="P37" i="9"/>
  <c r="O37" i="9"/>
  <c r="N37" i="9"/>
  <c r="M37" i="9"/>
  <c r="L37" i="9"/>
  <c r="K37" i="9"/>
  <c r="J37" i="9"/>
  <c r="I37" i="9"/>
  <c r="H37" i="9"/>
  <c r="V36" i="9"/>
  <c r="U36" i="9"/>
  <c r="T36" i="9"/>
  <c r="S36" i="9"/>
  <c r="R36" i="9"/>
  <c r="Q36" i="9"/>
  <c r="P36" i="9"/>
  <c r="O36" i="9"/>
  <c r="N36" i="9"/>
  <c r="M36" i="9"/>
  <c r="L36" i="9"/>
  <c r="K36" i="9"/>
  <c r="J36" i="9"/>
  <c r="I36" i="9"/>
  <c r="H36" i="9"/>
  <c r="V35" i="9"/>
  <c r="U35" i="9"/>
  <c r="T35" i="9"/>
  <c r="S35" i="9"/>
  <c r="R35" i="9"/>
  <c r="Q35" i="9"/>
  <c r="P35" i="9"/>
  <c r="O35" i="9"/>
  <c r="N35" i="9"/>
  <c r="M35" i="9"/>
  <c r="L35" i="9"/>
  <c r="K35" i="9"/>
  <c r="J35" i="9"/>
  <c r="I35" i="9"/>
  <c r="H35" i="9"/>
  <c r="V34" i="9"/>
  <c r="U34" i="9"/>
  <c r="T34" i="9"/>
  <c r="S34" i="9"/>
  <c r="R34" i="9"/>
  <c r="Q34" i="9"/>
  <c r="P34" i="9"/>
  <c r="O34" i="9"/>
  <c r="N34" i="9"/>
  <c r="M34" i="9"/>
  <c r="L34" i="9"/>
  <c r="K34" i="9"/>
  <c r="J34" i="9"/>
  <c r="I34" i="9"/>
  <c r="H34" i="9"/>
  <c r="V33" i="9"/>
  <c r="U33" i="9"/>
  <c r="T33" i="9"/>
  <c r="S33" i="9"/>
  <c r="R33" i="9"/>
  <c r="Q33" i="9"/>
  <c r="P33" i="9"/>
  <c r="O33" i="9"/>
  <c r="N33" i="9"/>
  <c r="M33" i="9"/>
  <c r="L33" i="9"/>
  <c r="K33" i="9"/>
  <c r="J33" i="9"/>
  <c r="I33" i="9"/>
  <c r="H33" i="9"/>
  <c r="V32" i="9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V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V30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V29" i="9"/>
  <c r="U29" i="9"/>
  <c r="T29" i="9"/>
  <c r="S29" i="9"/>
  <c r="R29" i="9"/>
  <c r="Q29" i="9"/>
  <c r="P29" i="9"/>
  <c r="O29" i="9"/>
  <c r="N29" i="9"/>
  <c r="M29" i="9"/>
  <c r="L29" i="9"/>
  <c r="K29" i="9"/>
  <c r="J29" i="9"/>
  <c r="I29" i="9"/>
  <c r="H29" i="9"/>
  <c r="V28" i="9"/>
  <c r="U28" i="9"/>
  <c r="T28" i="9"/>
  <c r="S28" i="9"/>
  <c r="R28" i="9"/>
  <c r="Q28" i="9"/>
  <c r="P28" i="9"/>
  <c r="O28" i="9"/>
  <c r="N28" i="9"/>
  <c r="M28" i="9"/>
  <c r="L28" i="9"/>
  <c r="K28" i="9"/>
  <c r="J28" i="9"/>
  <c r="I28" i="9"/>
  <c r="H28" i="9"/>
  <c r="V27" i="9"/>
  <c r="U27" i="9"/>
  <c r="T27" i="9"/>
  <c r="S27" i="9"/>
  <c r="R27" i="9"/>
  <c r="Q27" i="9"/>
  <c r="P27" i="9"/>
  <c r="O27" i="9"/>
  <c r="N27" i="9"/>
  <c r="M27" i="9"/>
  <c r="L27" i="9"/>
  <c r="K27" i="9"/>
  <c r="J27" i="9"/>
  <c r="I27" i="9"/>
  <c r="H27" i="9"/>
  <c r="V26" i="9"/>
  <c r="U26" i="9"/>
  <c r="T26" i="9"/>
  <c r="S26" i="9"/>
  <c r="R26" i="9"/>
  <c r="Q26" i="9"/>
  <c r="P26" i="9"/>
  <c r="O26" i="9"/>
  <c r="N26" i="9"/>
  <c r="M26" i="9"/>
  <c r="L26" i="9"/>
  <c r="K26" i="9"/>
  <c r="J26" i="9"/>
  <c r="I26" i="9"/>
  <c r="H26" i="9"/>
  <c r="V25" i="9"/>
  <c r="U25" i="9"/>
  <c r="T25" i="9"/>
  <c r="S25" i="9"/>
  <c r="R25" i="9"/>
  <c r="Q25" i="9"/>
  <c r="P25" i="9"/>
  <c r="O25" i="9"/>
  <c r="N25" i="9"/>
  <c r="M25" i="9"/>
  <c r="L25" i="9"/>
  <c r="K25" i="9"/>
  <c r="J25" i="9"/>
  <c r="I25" i="9"/>
  <c r="H25" i="9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V22" i="9"/>
  <c r="U22" i="9"/>
  <c r="T22" i="9"/>
  <c r="S22" i="9"/>
  <c r="R22" i="9"/>
  <c r="Q22" i="9"/>
  <c r="P22" i="9"/>
  <c r="O22" i="9"/>
  <c r="N22" i="9"/>
  <c r="M22" i="9"/>
  <c r="L22" i="9"/>
  <c r="K22" i="9"/>
  <c r="J22" i="9"/>
  <c r="I22" i="9"/>
  <c r="H22" i="9"/>
  <c r="V21" i="9"/>
  <c r="U21" i="9"/>
  <c r="T21" i="9"/>
  <c r="S21" i="9"/>
  <c r="R21" i="9"/>
  <c r="Q21" i="9"/>
  <c r="P21" i="9"/>
  <c r="O21" i="9"/>
  <c r="N21" i="9"/>
  <c r="M21" i="9"/>
  <c r="L21" i="9"/>
  <c r="K21" i="9"/>
  <c r="J21" i="9"/>
  <c r="I21" i="9"/>
  <c r="H21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H20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V17" i="9"/>
  <c r="U17" i="9"/>
  <c r="T17" i="9"/>
  <c r="S17" i="9"/>
  <c r="R17" i="9"/>
  <c r="Q17" i="9"/>
  <c r="P17" i="9"/>
  <c r="O17" i="9"/>
  <c r="N17" i="9"/>
  <c r="M17" i="9"/>
  <c r="L17" i="9"/>
  <c r="K17" i="9"/>
  <c r="J17" i="9"/>
  <c r="I17" i="9"/>
  <c r="H17" i="9"/>
  <c r="V16" i="9"/>
  <c r="U16" i="9"/>
  <c r="T16" i="9"/>
  <c r="S16" i="9"/>
  <c r="R16" i="9"/>
  <c r="Q16" i="9"/>
  <c r="P16" i="9"/>
  <c r="O16" i="9"/>
  <c r="N16" i="9"/>
  <c r="M16" i="9"/>
  <c r="L16" i="9"/>
  <c r="K16" i="9"/>
  <c r="J16" i="9"/>
  <c r="I16" i="9"/>
  <c r="H16" i="9"/>
  <c r="V15" i="9"/>
  <c r="U15" i="9"/>
  <c r="T15" i="9"/>
  <c r="S15" i="9"/>
  <c r="R15" i="9"/>
  <c r="Q15" i="9"/>
  <c r="P15" i="9"/>
  <c r="O15" i="9"/>
  <c r="N15" i="9"/>
  <c r="M15" i="9"/>
  <c r="L15" i="9"/>
  <c r="K15" i="9"/>
  <c r="J15" i="9"/>
  <c r="I15" i="9"/>
  <c r="H15" i="9"/>
  <c r="V14" i="9"/>
  <c r="U14" i="9"/>
  <c r="T14" i="9"/>
  <c r="S14" i="9"/>
  <c r="R14" i="9"/>
  <c r="Q14" i="9"/>
  <c r="P14" i="9"/>
  <c r="O14" i="9"/>
  <c r="N14" i="9"/>
  <c r="M14" i="9"/>
  <c r="L14" i="9"/>
  <c r="K14" i="9"/>
  <c r="J14" i="9"/>
  <c r="I14" i="9"/>
  <c r="H14" i="9"/>
  <c r="V13" i="9"/>
  <c r="U13" i="9"/>
  <c r="T13" i="9"/>
  <c r="S13" i="9"/>
  <c r="R13" i="9"/>
  <c r="Q13" i="9"/>
  <c r="P13" i="9"/>
  <c r="O13" i="9"/>
  <c r="N13" i="9"/>
  <c r="M13" i="9"/>
  <c r="L13" i="9"/>
  <c r="K13" i="9"/>
  <c r="J13" i="9"/>
  <c r="I13" i="9"/>
  <c r="H13" i="9"/>
  <c r="V12" i="9"/>
  <c r="U12" i="9"/>
  <c r="T12" i="9"/>
  <c r="S12" i="9"/>
  <c r="R12" i="9"/>
  <c r="Q12" i="9"/>
  <c r="P12" i="9"/>
  <c r="O12" i="9"/>
  <c r="N12" i="9"/>
  <c r="M12" i="9"/>
  <c r="L12" i="9"/>
  <c r="K12" i="9"/>
  <c r="J12" i="9"/>
  <c r="I12" i="9"/>
  <c r="H12" i="9"/>
  <c r="V11" i="9"/>
  <c r="U11" i="9"/>
  <c r="T11" i="9"/>
  <c r="S11" i="9"/>
  <c r="R11" i="9"/>
  <c r="Q11" i="9"/>
  <c r="P11" i="9"/>
  <c r="O11" i="9"/>
  <c r="N11" i="9"/>
  <c r="M11" i="9"/>
  <c r="L11" i="9"/>
  <c r="K11" i="9"/>
  <c r="J11" i="9"/>
  <c r="I11" i="9"/>
  <c r="H11" i="9"/>
  <c r="V10" i="9"/>
  <c r="U10" i="9"/>
  <c r="T10" i="9"/>
  <c r="S10" i="9"/>
  <c r="R10" i="9"/>
  <c r="Q10" i="9"/>
  <c r="P10" i="9"/>
  <c r="O10" i="9"/>
  <c r="N10" i="9"/>
  <c r="M10" i="9"/>
  <c r="L10" i="9"/>
  <c r="K10" i="9"/>
  <c r="V9" i="9"/>
  <c r="U9" i="9"/>
  <c r="T9" i="9"/>
  <c r="S9" i="9"/>
  <c r="R9" i="9"/>
  <c r="Q9" i="9"/>
  <c r="P9" i="9"/>
  <c r="O9" i="9"/>
  <c r="N9" i="9"/>
  <c r="M9" i="9"/>
  <c r="L9" i="9"/>
  <c r="K9" i="9"/>
  <c r="V8" i="9"/>
  <c r="U8" i="9"/>
  <c r="T8" i="9"/>
  <c r="S8" i="9"/>
  <c r="R8" i="9"/>
  <c r="Q8" i="9"/>
  <c r="P8" i="9"/>
  <c r="O8" i="9"/>
  <c r="N8" i="9"/>
  <c r="M8" i="9"/>
  <c r="L8" i="9"/>
  <c r="K8" i="9"/>
  <c r="V7" i="9"/>
  <c r="U7" i="9"/>
  <c r="T7" i="9"/>
  <c r="S7" i="9"/>
  <c r="R7" i="9"/>
  <c r="Q7" i="9"/>
  <c r="P7" i="9"/>
  <c r="O7" i="9"/>
  <c r="N7" i="9"/>
  <c r="M7" i="9"/>
  <c r="L7" i="9"/>
  <c r="K7" i="9"/>
  <c r="V66" i="3" l="1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V64" i="3"/>
  <c r="U64" i="3"/>
  <c r="T64" i="3"/>
  <c r="S64" i="3"/>
  <c r="R64" i="3"/>
  <c r="Q64" i="3"/>
  <c r="P64" i="3"/>
  <c r="O64" i="3"/>
  <c r="N64" i="3"/>
  <c r="M64" i="3"/>
  <c r="L64" i="3"/>
  <c r="K64" i="3"/>
  <c r="J64" i="3"/>
  <c r="I64" i="3"/>
  <c r="H64" i="3"/>
  <c r="V63" i="3"/>
  <c r="U63" i="3"/>
  <c r="T63" i="3"/>
  <c r="S63" i="3"/>
  <c r="R63" i="3"/>
  <c r="Q63" i="3"/>
  <c r="P63" i="3"/>
  <c r="O63" i="3"/>
  <c r="N63" i="3"/>
  <c r="M63" i="3"/>
  <c r="L63" i="3"/>
  <c r="K63" i="3"/>
  <c r="J63" i="3"/>
  <c r="I63" i="3"/>
  <c r="H63" i="3"/>
  <c r="V62" i="3"/>
  <c r="U62" i="3"/>
  <c r="T62" i="3"/>
  <c r="S62" i="3"/>
  <c r="R62" i="3"/>
  <c r="Q62" i="3"/>
  <c r="P62" i="3"/>
  <c r="O62" i="3"/>
  <c r="N62" i="3"/>
  <c r="M62" i="3"/>
  <c r="L62" i="3"/>
  <c r="K62" i="3"/>
  <c r="J62" i="3"/>
  <c r="I62" i="3"/>
  <c r="H62" i="3"/>
  <c r="V61" i="3"/>
  <c r="U61" i="3"/>
  <c r="T61" i="3"/>
  <c r="S61" i="3"/>
  <c r="R61" i="3"/>
  <c r="Q61" i="3"/>
  <c r="P61" i="3"/>
  <c r="O61" i="3"/>
  <c r="N61" i="3"/>
  <c r="M61" i="3"/>
  <c r="L61" i="3"/>
  <c r="K61" i="3"/>
  <c r="J61" i="3"/>
  <c r="I61" i="3"/>
  <c r="H61" i="3"/>
  <c r="V60" i="3"/>
  <c r="U60" i="3"/>
  <c r="T60" i="3"/>
  <c r="S60" i="3"/>
  <c r="R60" i="3"/>
  <c r="Q60" i="3"/>
  <c r="P60" i="3"/>
  <c r="O60" i="3"/>
  <c r="N60" i="3"/>
  <c r="M60" i="3"/>
  <c r="L60" i="3"/>
  <c r="K60" i="3"/>
  <c r="J60" i="3"/>
  <c r="I60" i="3"/>
  <c r="H60" i="3"/>
  <c r="V59" i="3"/>
  <c r="U59" i="3"/>
  <c r="T59" i="3"/>
  <c r="S59" i="3"/>
  <c r="R59" i="3"/>
  <c r="Q59" i="3"/>
  <c r="P59" i="3"/>
  <c r="O59" i="3"/>
  <c r="N59" i="3"/>
  <c r="M59" i="3"/>
  <c r="L59" i="3"/>
  <c r="K59" i="3"/>
  <c r="J59" i="3"/>
  <c r="I59" i="3"/>
  <c r="H59" i="3"/>
  <c r="V58" i="3"/>
  <c r="U58" i="3"/>
  <c r="T58" i="3"/>
  <c r="S58" i="3"/>
  <c r="R58" i="3"/>
  <c r="Q58" i="3"/>
  <c r="P58" i="3"/>
  <c r="O58" i="3"/>
  <c r="N58" i="3"/>
  <c r="M58" i="3"/>
  <c r="L58" i="3"/>
  <c r="K58" i="3"/>
  <c r="J58" i="3"/>
  <c r="I58" i="3"/>
  <c r="H58" i="3"/>
  <c r="V57" i="3"/>
  <c r="U57" i="3"/>
  <c r="T57" i="3"/>
  <c r="S57" i="3"/>
  <c r="R57" i="3"/>
  <c r="Q57" i="3"/>
  <c r="P57" i="3"/>
  <c r="O57" i="3"/>
  <c r="N57" i="3"/>
  <c r="M57" i="3"/>
  <c r="L57" i="3"/>
  <c r="K57" i="3"/>
  <c r="J57" i="3"/>
  <c r="I57" i="3"/>
  <c r="H57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V55" i="3"/>
  <c r="U55" i="3"/>
  <c r="T55" i="3"/>
  <c r="S55" i="3"/>
  <c r="R55" i="3"/>
  <c r="Q55" i="3"/>
  <c r="P55" i="3"/>
  <c r="O55" i="3"/>
  <c r="N55" i="3"/>
  <c r="M55" i="3"/>
  <c r="L55" i="3"/>
  <c r="K55" i="3"/>
  <c r="J55" i="3"/>
  <c r="I55" i="3"/>
  <c r="H55" i="3"/>
  <c r="V54" i="3"/>
  <c r="U54" i="3"/>
  <c r="T54" i="3"/>
  <c r="S54" i="3"/>
  <c r="R54" i="3"/>
  <c r="Q54" i="3"/>
  <c r="P54" i="3"/>
  <c r="O54" i="3"/>
  <c r="N54" i="3"/>
  <c r="M54" i="3"/>
  <c r="L54" i="3"/>
  <c r="K54" i="3"/>
  <c r="J54" i="3"/>
  <c r="I54" i="3"/>
  <c r="H54" i="3"/>
  <c r="V53" i="3"/>
  <c r="U53" i="3"/>
  <c r="T53" i="3"/>
  <c r="S53" i="3"/>
  <c r="R53" i="3"/>
  <c r="Q53" i="3"/>
  <c r="P53" i="3"/>
  <c r="O53" i="3"/>
  <c r="N53" i="3"/>
  <c r="M53" i="3"/>
  <c r="L53" i="3"/>
  <c r="K53" i="3"/>
  <c r="J53" i="3"/>
  <c r="I53" i="3"/>
  <c r="H53" i="3"/>
  <c r="V52" i="3"/>
  <c r="U52" i="3"/>
  <c r="T52" i="3"/>
  <c r="S52" i="3"/>
  <c r="R52" i="3"/>
  <c r="Q52" i="3"/>
  <c r="P52" i="3"/>
  <c r="O52" i="3"/>
  <c r="N52" i="3"/>
  <c r="M52" i="3"/>
  <c r="L52" i="3"/>
  <c r="K52" i="3"/>
  <c r="J52" i="3"/>
  <c r="I52" i="3"/>
  <c r="H52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H50" i="3"/>
  <c r="V49" i="3"/>
  <c r="U49" i="3"/>
  <c r="T49" i="3"/>
  <c r="S49" i="3"/>
  <c r="R49" i="3"/>
  <c r="Q49" i="3"/>
  <c r="P49" i="3"/>
  <c r="O49" i="3"/>
  <c r="N49" i="3"/>
  <c r="M49" i="3"/>
  <c r="L49" i="3"/>
  <c r="K49" i="3"/>
  <c r="J49" i="3"/>
  <c r="I49" i="3"/>
  <c r="H49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H48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V46" i="3"/>
  <c r="U46" i="3"/>
  <c r="T46" i="3"/>
  <c r="S46" i="3"/>
  <c r="R46" i="3"/>
  <c r="Q46" i="3"/>
  <c r="P46" i="3"/>
  <c r="O46" i="3"/>
  <c r="N46" i="3"/>
  <c r="M46" i="3"/>
  <c r="L46" i="3"/>
  <c r="K46" i="3"/>
  <c r="J46" i="3"/>
  <c r="I46" i="3"/>
  <c r="H46" i="3"/>
  <c r="V45" i="3"/>
  <c r="U45" i="3"/>
  <c r="T45" i="3"/>
  <c r="S45" i="3"/>
  <c r="R45" i="3"/>
  <c r="Q45" i="3"/>
  <c r="P45" i="3"/>
  <c r="O45" i="3"/>
  <c r="N45" i="3"/>
  <c r="M45" i="3"/>
  <c r="L45" i="3"/>
  <c r="K45" i="3"/>
  <c r="J45" i="3"/>
  <c r="I45" i="3"/>
  <c r="H45" i="3"/>
  <c r="V44" i="3"/>
  <c r="U44" i="3"/>
  <c r="T44" i="3"/>
  <c r="S44" i="3"/>
  <c r="R44" i="3"/>
  <c r="Q44" i="3"/>
  <c r="P44" i="3"/>
  <c r="O44" i="3"/>
  <c r="N44" i="3"/>
  <c r="M44" i="3"/>
  <c r="L44" i="3"/>
  <c r="K44" i="3"/>
  <c r="J44" i="3"/>
  <c r="I44" i="3"/>
  <c r="H44" i="3"/>
  <c r="V43" i="3"/>
  <c r="U43" i="3"/>
  <c r="T43" i="3"/>
  <c r="S43" i="3"/>
  <c r="R43" i="3"/>
  <c r="Q43" i="3"/>
  <c r="P43" i="3"/>
  <c r="O43" i="3"/>
  <c r="N43" i="3"/>
  <c r="M43" i="3"/>
  <c r="L43" i="3"/>
  <c r="K43" i="3"/>
  <c r="J43" i="3"/>
  <c r="I43" i="3"/>
  <c r="H43" i="3"/>
  <c r="V42" i="3"/>
  <c r="U42" i="3"/>
  <c r="T42" i="3"/>
  <c r="S42" i="3"/>
  <c r="R42" i="3"/>
  <c r="Q42" i="3"/>
  <c r="P42" i="3"/>
  <c r="O42" i="3"/>
  <c r="N42" i="3"/>
  <c r="M42" i="3"/>
  <c r="L42" i="3"/>
  <c r="K42" i="3"/>
  <c r="J42" i="3"/>
  <c r="I42" i="3"/>
  <c r="H42" i="3"/>
  <c r="V41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H41" i="3"/>
  <c r="V40" i="3"/>
  <c r="U40" i="3"/>
  <c r="T40" i="3"/>
  <c r="S40" i="3"/>
  <c r="R40" i="3"/>
  <c r="Q40" i="3"/>
  <c r="P40" i="3"/>
  <c r="O40" i="3"/>
  <c r="N40" i="3"/>
  <c r="M40" i="3"/>
  <c r="L40" i="3"/>
  <c r="K40" i="3"/>
  <c r="J40" i="3"/>
  <c r="I40" i="3"/>
  <c r="H40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V37" i="3"/>
  <c r="U37" i="3"/>
  <c r="T37" i="3"/>
  <c r="S37" i="3"/>
  <c r="R37" i="3"/>
  <c r="Q37" i="3"/>
  <c r="P37" i="3"/>
  <c r="O37" i="3"/>
  <c r="N37" i="3"/>
  <c r="M37" i="3"/>
  <c r="L37" i="3"/>
  <c r="K37" i="3"/>
  <c r="J37" i="3"/>
  <c r="I37" i="3"/>
  <c r="H37" i="3"/>
  <c r="V36" i="3"/>
  <c r="U36" i="3"/>
  <c r="T36" i="3"/>
  <c r="S36" i="3"/>
  <c r="R36" i="3"/>
  <c r="Q36" i="3"/>
  <c r="P36" i="3"/>
  <c r="O36" i="3"/>
  <c r="N36" i="3"/>
  <c r="M36" i="3"/>
  <c r="L36" i="3"/>
  <c r="K36" i="3"/>
  <c r="J36" i="3"/>
  <c r="I36" i="3"/>
  <c r="H36" i="3"/>
  <c r="V35" i="3"/>
  <c r="U35" i="3"/>
  <c r="T35" i="3"/>
  <c r="S35" i="3"/>
  <c r="R35" i="3"/>
  <c r="Q35" i="3"/>
  <c r="P35" i="3"/>
  <c r="O35" i="3"/>
  <c r="N35" i="3"/>
  <c r="M35" i="3"/>
  <c r="L35" i="3"/>
  <c r="K35" i="3"/>
  <c r="J35" i="3"/>
  <c r="I35" i="3"/>
  <c r="H35" i="3"/>
  <c r="V34" i="3"/>
  <c r="U34" i="3"/>
  <c r="T34" i="3"/>
  <c r="S34" i="3"/>
  <c r="R34" i="3"/>
  <c r="Q34" i="3"/>
  <c r="P34" i="3"/>
  <c r="O34" i="3"/>
  <c r="N34" i="3"/>
  <c r="M34" i="3"/>
  <c r="L34" i="3"/>
  <c r="K34" i="3"/>
  <c r="J34" i="3"/>
  <c r="I34" i="3"/>
  <c r="H34" i="3"/>
  <c r="V33" i="3"/>
  <c r="U33" i="3"/>
  <c r="T33" i="3"/>
  <c r="S33" i="3"/>
  <c r="R33" i="3"/>
  <c r="Q33" i="3"/>
  <c r="P33" i="3"/>
  <c r="O33" i="3"/>
  <c r="N33" i="3"/>
  <c r="M33" i="3"/>
  <c r="L33" i="3"/>
  <c r="K33" i="3"/>
  <c r="J33" i="3"/>
  <c r="I33" i="3"/>
  <c r="H33" i="3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V28" i="3"/>
  <c r="U28" i="3"/>
  <c r="T28" i="3"/>
  <c r="S28" i="3"/>
  <c r="R28" i="3"/>
  <c r="Q28" i="3"/>
  <c r="P28" i="3"/>
  <c r="O28" i="3"/>
  <c r="N28" i="3"/>
  <c r="M28" i="3"/>
  <c r="L28" i="3"/>
  <c r="K28" i="3"/>
  <c r="J28" i="3"/>
  <c r="I28" i="3"/>
  <c r="H28" i="3"/>
  <c r="V27" i="3"/>
  <c r="U27" i="3"/>
  <c r="T27" i="3"/>
  <c r="S27" i="3"/>
  <c r="R27" i="3"/>
  <c r="Q27" i="3"/>
  <c r="P27" i="3"/>
  <c r="O27" i="3"/>
  <c r="N27" i="3"/>
  <c r="M27" i="3"/>
  <c r="L27" i="3"/>
  <c r="K27" i="3"/>
  <c r="J27" i="3"/>
  <c r="I27" i="3"/>
  <c r="H27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V25" i="3"/>
  <c r="U25" i="3"/>
  <c r="T25" i="3"/>
  <c r="S25" i="3"/>
  <c r="R25" i="3"/>
  <c r="Q25" i="3"/>
  <c r="P25" i="3"/>
  <c r="O25" i="3"/>
  <c r="N25" i="3"/>
  <c r="M25" i="3"/>
  <c r="L25" i="3"/>
  <c r="K25" i="3"/>
  <c r="J25" i="3"/>
  <c r="I25" i="3"/>
  <c r="H25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V17" i="3"/>
  <c r="U17" i="3"/>
  <c r="T17" i="3"/>
  <c r="S17" i="3"/>
  <c r="R17" i="3"/>
  <c r="Q17" i="3"/>
  <c r="P17" i="3"/>
  <c r="O17" i="3"/>
  <c r="N17" i="3"/>
  <c r="M17" i="3"/>
  <c r="L17" i="3"/>
  <c r="K17" i="3"/>
  <c r="J17" i="3"/>
  <c r="I17" i="3"/>
  <c r="H17" i="3"/>
  <c r="V16" i="3"/>
  <c r="U16" i="3"/>
  <c r="T16" i="3"/>
  <c r="S16" i="3"/>
  <c r="R16" i="3"/>
  <c r="Q16" i="3"/>
  <c r="P16" i="3"/>
  <c r="O16" i="3"/>
  <c r="N16" i="3"/>
  <c r="M16" i="3"/>
  <c r="L16" i="3"/>
  <c r="K16" i="3"/>
  <c r="J16" i="3"/>
  <c r="I16" i="3"/>
  <c r="H16" i="3"/>
  <c r="V15" i="3"/>
  <c r="U15" i="3"/>
  <c r="T15" i="3"/>
  <c r="S15" i="3"/>
  <c r="R15" i="3"/>
  <c r="Q15" i="3"/>
  <c r="P15" i="3"/>
  <c r="O15" i="3"/>
  <c r="N15" i="3"/>
  <c r="M15" i="3"/>
  <c r="L15" i="3"/>
  <c r="K15" i="3"/>
  <c r="J15" i="3"/>
  <c r="I15" i="3"/>
  <c r="H15" i="3"/>
  <c r="V14" i="3"/>
  <c r="U14" i="3"/>
  <c r="T14" i="3"/>
  <c r="S14" i="3"/>
  <c r="R14" i="3"/>
  <c r="Q14" i="3"/>
  <c r="P14" i="3"/>
  <c r="O14" i="3"/>
  <c r="N14" i="3"/>
  <c r="M14" i="3"/>
  <c r="L14" i="3"/>
  <c r="K14" i="3"/>
  <c r="J14" i="3"/>
  <c r="I14" i="3"/>
  <c r="H14" i="3"/>
  <c r="V13" i="3"/>
  <c r="U13" i="3"/>
  <c r="T13" i="3"/>
  <c r="S13" i="3"/>
  <c r="R13" i="3"/>
  <c r="Q13" i="3"/>
  <c r="P13" i="3"/>
  <c r="O13" i="3"/>
  <c r="N13" i="3"/>
  <c r="M13" i="3"/>
  <c r="L13" i="3"/>
  <c r="K13" i="3"/>
  <c r="J13" i="3"/>
  <c r="I13" i="3"/>
  <c r="H13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V11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9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</calcChain>
</file>

<file path=xl/sharedStrings.xml><?xml version="1.0" encoding="utf-8"?>
<sst xmlns="http://schemas.openxmlformats.org/spreadsheetml/2006/main" count="154" uniqueCount="68">
  <si>
    <t>Periode</t>
  </si>
  <si>
    <t>PV =</t>
  </si>
  <si>
    <r>
      <t>1 - (1 + i)</t>
    </r>
    <r>
      <rPr>
        <vertAlign val="superscript"/>
        <sz val="11"/>
        <color theme="1"/>
        <rFont val="Calibri"/>
        <family val="2"/>
        <scheme val="minor"/>
      </rPr>
      <t>-n</t>
    </r>
  </si>
  <si>
    <t>i</t>
  </si>
  <si>
    <t>TABEL 1</t>
  </si>
  <si>
    <t>Nilai Sekarang dari Rp 1 (Nilai Tunggal)</t>
  </si>
  <si>
    <t>Persamaan:</t>
  </si>
  <si>
    <t xml:space="preserve">1 + i </t>
  </si>
  <si>
    <t>n</t>
  </si>
  <si>
    <t>Prosedur membuat tabel:</t>
  </si>
  <si>
    <t>2. susun rumus =1/(1+I$4)^$H5</t>
  </si>
  <si>
    <t>1. tempatkan penunjuk sel pada I5</t>
  </si>
  <si>
    <t xml:space="preserve">3. salin rumus dan tempatkan ke </t>
  </si>
  <si>
    <t xml:space="preserve"> range I5:W64</t>
  </si>
  <si>
    <t>Tabel 1 - Nilai Sekarang dari Rp 1 (Nilai Tunggal)</t>
  </si>
  <si>
    <t>MENGGUNAKAN TABEL</t>
  </si>
  <si>
    <t>Pilih bunga</t>
  </si>
  <si>
    <t>Hasil</t>
  </si>
  <si>
    <t>Isi bunga</t>
  </si>
  <si>
    <t>Tanpa tabel</t>
  </si>
  <si>
    <t>&lt;&lt;&lt; =1/(1+D8)^D9</t>
  </si>
  <si>
    <t>&lt;&lt;&lt; =INDEX(TABEL1;MATCH(D4;PERIODE;);MATCH(D3;BUNGA;))</t>
  </si>
  <si>
    <t>Tabel 2 - Nilai Sekarang dari Anuitas Biasa Rp 1</t>
  </si>
  <si>
    <t>TABEL 2</t>
  </si>
  <si>
    <t>1. tempatkan penunjuk sel pada L7</t>
  </si>
  <si>
    <t>2. susun rumus =(1-(1+L$6)^-$K7)/L$6</t>
  </si>
  <si>
    <t xml:space="preserve"> range L7:Z66</t>
  </si>
  <si>
    <t>2. susun fungsi =PV(L$6;$K7;-1)</t>
  </si>
  <si>
    <t>2. susun fungsi =1/PMT(L$6;$K7;-1)</t>
  </si>
  <si>
    <r>
      <t>1 - (1 + i)</t>
    </r>
    <r>
      <rPr>
        <vertAlign val="superscript"/>
        <sz val="11"/>
        <color theme="1"/>
        <rFont val="Calibri"/>
        <family val="2"/>
        <scheme val="minor"/>
      </rPr>
      <t>-n+1</t>
    </r>
  </si>
  <si>
    <t>+ 1</t>
  </si>
  <si>
    <t>TABEL 3</t>
  </si>
  <si>
    <t>TABEL 4</t>
  </si>
  <si>
    <t>Tabel 3 - Nilai Sekarang dari Anuitas Dimuka Rp 1</t>
  </si>
  <si>
    <r>
      <t>(1 + i)</t>
    </r>
    <r>
      <rPr>
        <vertAlign val="superscript"/>
        <sz val="11"/>
        <rFont val="Calibri"/>
        <family val="2"/>
        <scheme val="minor"/>
      </rPr>
      <t>n</t>
    </r>
  </si>
  <si>
    <t>Tabel 4 - Nilai Akan Datang dari Rp 1 (Nilai Tunggal)</t>
  </si>
  <si>
    <t>TABEL 5</t>
  </si>
  <si>
    <t>Nilai Sekarang dari Anuitas Biasa Rp 1</t>
  </si>
  <si>
    <t>Nilai Sekarang dari Anuitas Dimuka Rp 1</t>
  </si>
  <si>
    <t>Nilai Akan Datang dari Anuitas Biasa Rp 1</t>
  </si>
  <si>
    <t>Nilai Akan Datang dari Rp 1 (Nilai Tunggal)</t>
  </si>
  <si>
    <t>Tabel 5 - Nilai Akan Datang dari Anuitas Biasa Rp 1</t>
  </si>
  <si>
    <t>FV =</t>
  </si>
  <si>
    <r>
      <t>(1 + i)</t>
    </r>
    <r>
      <rPr>
        <vertAlign val="superscript"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charset val="1"/>
        <scheme val="minor"/>
      </rPr>
      <t xml:space="preserve"> - 1</t>
    </r>
  </si>
  <si>
    <t xml:space="preserve">3. salin fungsi dan tempatkan ke </t>
  </si>
  <si>
    <t>TABEL 6</t>
  </si>
  <si>
    <t>Tabel 6 - Nilai Akan Datang dari Anuitas Dimuka Rp 1</t>
  </si>
  <si>
    <t>Nilai Akan Datang dari Anuitas Dimuka Rp 1</t>
  </si>
  <si>
    <t xml:space="preserve">  x (1 + i)</t>
  </si>
  <si>
    <t xml:space="preserve"> range H7:V66</t>
  </si>
  <si>
    <t>1. tempatkan penunjuk sel pada H7</t>
  </si>
  <si>
    <t>2. susun rumus =((1+H$6)^$G7-1)/H$6*(1+H$6)</t>
  </si>
  <si>
    <t>TABEL KEUANGAN</t>
  </si>
  <si>
    <t>Silakan pilih:</t>
  </si>
  <si>
    <t>Bunga</t>
  </si>
  <si>
    <t>Pilih</t>
  </si>
  <si>
    <t>1. tempatkan penunjuk sel pada G7</t>
  </si>
  <si>
    <t>2. susun rumus =((1-(1+H$6)^-($G7-1))/H$6+1)</t>
  </si>
  <si>
    <t>2. susun rumus =(1+G$6)^$F7</t>
  </si>
  <si>
    <t>2. susun rumus =((1+H$6)^$G7-1)/H$6</t>
  </si>
  <si>
    <t>2. salin fungsi =FV(H$6;$G7;-1)</t>
  </si>
  <si>
    <t>Penjelasan Fungsi</t>
  </si>
  <si>
    <t>Sel</t>
  </si>
  <si>
    <t>Fungsi</t>
  </si>
  <si>
    <t>Silakan isi:</t>
  </si>
  <si>
    <t>=IF(A3=1;1/(1+E5)^E6;IF(A3=2;PV(E5;E6;-1);IF(A3=3;((1-(1+E5)^-(E6-1))/E5+1);IF(A3=4;(1+E5)^E6;IF(A3=5;FV(E5;E6;-1);((1+E5)^E6-1)/E5*(1+E5))))))</t>
  </si>
  <si>
    <t xml:space="preserve"> range G7:U66</t>
  </si>
  <si>
    <t>E7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</si>
</sst>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(* #,##0_);_(* \(#,##0\);_(* &quot;-&quot;_);_(@_)"/>
    <numFmt numFmtId="43" formatCode="_(* #,##0.00_);_(* \(#,##0.00\);_(* &quot;-&quot;??_);_(@_)"/>
    <numFmt numFmtId="164" formatCode="0.000%"/>
    <numFmt numFmtId="165" formatCode="#,##0.00000_);[Red]\(#,##0.00000\)"/>
    <numFmt numFmtId="166" formatCode="0.000"/>
    <numFmt numFmtId="167" formatCode="#,##0.0000000"/>
    <numFmt numFmtId="168" formatCode="#,##0.00000"/>
    <numFmt numFmtId="169" formatCode="&quot;$&quot;#,##0"/>
    <numFmt numFmtId="170" formatCode="&quot;$&quot;#,##0.00_);[Red]\(&quot;$&quot;#,##0.00\)"/>
    <numFmt numFmtId="171" formatCode="0.00000%"/>
    <numFmt numFmtId="172" formatCode="0.0%"/>
    <numFmt numFmtId="173" formatCode="_-&quot;£&quot;* #,##0_-;\-&quot;£&quot;* #,##0_-;_-&quot;£&quot;* &quot;-&quot;_-;_-@_-"/>
    <numFmt numFmtId="174" formatCode="_-* #,##0_-;\-* #,##0_-;_-* &quot;-&quot;_-;_-@_-"/>
    <numFmt numFmtId="175" formatCode="_-* #,##0.00_-;\-* #,##0.00_-;_-* &quot;-&quot;??_-;_-@_-"/>
    <numFmt numFmtId="176" formatCode="_-&quot;£&quot;* #,##0.00_-;\-&quot;£&quot;* #,##0.00_-;_-&quot;£&quot;* &quot;-&quot;??_-;_-@_-"/>
    <numFmt numFmtId="177" formatCode="0.00000"/>
    <numFmt numFmtId="178" formatCode="&quot;Tabel &quot;General"/>
  </numFmts>
  <fonts count="3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4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rgb="FF0000FF"/>
      <name val="Calibri"/>
      <family val="2"/>
      <scheme val="minor"/>
    </font>
    <font>
      <vertAlign val="superscript"/>
      <sz val="11"/>
      <color theme="1"/>
      <name val="Calibri"/>
      <family val="2"/>
      <charset val="1"/>
      <scheme val="minor"/>
    </font>
    <font>
      <vertAlign val="subscript"/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Tahoma"/>
      <family val="2"/>
    </font>
    <font>
      <sz val="8"/>
      <name val="Verdana"/>
      <family val="2"/>
    </font>
    <font>
      <sz val="11"/>
      <color theme="1"/>
      <name val="Calibri"/>
      <family val="2"/>
      <charset val="1"/>
    </font>
    <font>
      <sz val="11"/>
      <color indexed="8"/>
      <name val="Calibri"/>
      <family val="2"/>
      <charset val="1"/>
    </font>
    <font>
      <b/>
      <sz val="11"/>
      <color indexed="12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u/>
      <sz val="8"/>
      <color indexed="8"/>
      <name val="Tahoma"/>
      <family val="2"/>
    </font>
    <font>
      <b/>
      <sz val="15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b/>
      <sz val="18"/>
      <color theme="3"/>
      <name val="Cambria"/>
      <family val="2"/>
      <scheme val="major"/>
    </font>
    <font>
      <b/>
      <sz val="8"/>
      <color indexed="63"/>
      <name val="Verdana"/>
      <family val="2"/>
    </font>
    <font>
      <b/>
      <sz val="9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charset val="1"/>
      <scheme val="minor"/>
    </font>
    <font>
      <b/>
      <sz val="12"/>
      <color rgb="FF0000FF"/>
      <name val="Calibri"/>
      <family val="2"/>
      <scheme val="minor"/>
    </font>
    <font>
      <sz val="11"/>
      <name val="Calibri"/>
      <family val="2"/>
      <charset val="1"/>
      <scheme val="minor"/>
    </font>
    <font>
      <vertAlign val="superscript"/>
      <sz val="11"/>
      <name val="Calibri"/>
      <family val="2"/>
      <scheme val="minor"/>
    </font>
    <font>
      <sz val="1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theme="8" tint="-0.24997711111789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55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114">
    <xf numFmtId="0" fontId="0" fillId="0" borderId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1" fillId="25" borderId="0" applyNumberFormat="0" applyBorder="0" applyAlignment="0" applyProtection="0"/>
    <xf numFmtId="0" fontId="10" fillId="9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0" applyNumberFormat="0" applyBorder="0" applyAlignment="0" applyProtection="0"/>
    <xf numFmtId="37" fontId="12" fillId="28" borderId="10" applyBorder="0" applyProtection="0">
      <alignment vertical="center"/>
    </xf>
    <xf numFmtId="0" fontId="13" fillId="29" borderId="0" applyBorder="0">
      <alignment horizontal="left" vertical="center" indent="1"/>
    </xf>
    <xf numFmtId="41" fontId="1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4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6" fillId="0" borderId="0">
      <alignment horizontal="left" vertical="center" indent="1"/>
    </xf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32" borderId="0" applyNumberFormat="0" applyBorder="0" applyAlignment="0" applyProtection="0"/>
    <xf numFmtId="37" fontId="18" fillId="33" borderId="11" applyBorder="0">
      <alignment horizontal="left" vertical="center" indent="1"/>
    </xf>
    <xf numFmtId="37" fontId="19" fillId="0" borderId="12">
      <alignment vertical="center"/>
    </xf>
    <xf numFmtId="0" fontId="19" fillId="34" borderId="13" applyNumberFormat="0">
      <alignment horizontal="left" vertical="top" indent="1"/>
    </xf>
    <xf numFmtId="0" fontId="19" fillId="28" borderId="0" applyBorder="0">
      <alignment horizontal="left" vertical="center" indent="1"/>
    </xf>
    <xf numFmtId="0" fontId="19" fillId="0" borderId="13" applyNumberFormat="0" applyFill="0">
      <alignment horizontal="centerContinuous" vertical="top"/>
    </xf>
    <xf numFmtId="0" fontId="20" fillId="28" borderId="14" applyNumberFormat="0" applyBorder="0">
      <alignment horizontal="left" vertical="center" indent="1"/>
    </xf>
    <xf numFmtId="0" fontId="21" fillId="0" borderId="1" applyNumberFormat="0" applyFill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2" borderId="2" applyNumberFormat="0" applyAlignment="0" applyProtection="0"/>
    <xf numFmtId="0" fontId="24" fillId="35" borderId="0">
      <alignment horizontal="left" indent="1"/>
    </xf>
    <xf numFmtId="0" fontId="10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10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25" fillId="29" borderId="0">
      <alignment horizontal="left" indent="1"/>
    </xf>
    <xf numFmtId="0" fontId="26" fillId="0" borderId="0" applyNumberFormat="0" applyFill="0" applyBorder="0" applyAlignment="0" applyProtection="0"/>
    <xf numFmtId="0" fontId="6" fillId="36" borderId="0"/>
    <xf numFmtId="0" fontId="27" fillId="29" borderId="0" applyBorder="0">
      <alignment horizontal="left" vertical="center" indent="1"/>
    </xf>
    <xf numFmtId="16" fontId="28" fillId="0" borderId="0" applyNumberFormat="0" applyFont="0" applyFill="0" applyBorder="0">
      <alignment horizontal="left"/>
    </xf>
    <xf numFmtId="173" fontId="6" fillId="0" borderId="0" applyFont="0" applyFill="0" applyBorder="0" applyAlignment="0" applyProtection="0"/>
    <xf numFmtId="176" fontId="6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3" borderId="0" xfId="0" applyFont="1" applyFill="1" applyBorder="1" applyAlignment="1">
      <alignment horizontal="left" vertical="center" indent="1"/>
    </xf>
    <xf numFmtId="0" fontId="4" fillId="3" borderId="3" xfId="0" applyFont="1" applyFill="1" applyBorder="1" applyAlignment="1">
      <alignment vertical="center"/>
    </xf>
    <xf numFmtId="3" fontId="0" fillId="0" borderId="0" xfId="0" applyNumberFormat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9" fontId="4" fillId="3" borderId="5" xfId="0" applyNumberFormat="1" applyFont="1" applyFill="1" applyBorder="1" applyAlignment="1">
      <alignment horizontal="center" vertical="center"/>
    </xf>
    <xf numFmtId="9" fontId="4" fillId="3" borderId="0" xfId="0" applyNumberFormat="1" applyFont="1" applyFill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165" fontId="0" fillId="7" borderId="7" xfId="0" applyNumberForma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65" fontId="0" fillId="0" borderId="0" xfId="0" applyNumberFormat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 indent="1"/>
    </xf>
    <xf numFmtId="0" fontId="0" fillId="0" borderId="0" xfId="0" quotePrefix="1" applyAlignment="1">
      <alignment horizontal="left" vertical="center" inden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8" fontId="0" fillId="0" borderId="15" xfId="0" applyNumberFormat="1" applyBorder="1" applyAlignment="1">
      <alignment horizontal="center" vertical="center"/>
    </xf>
    <xf numFmtId="9" fontId="4" fillId="3" borderId="16" xfId="0" applyNumberFormat="1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168" fontId="0" fillId="0" borderId="15" xfId="0" quotePrefix="1" applyNumberFormat="1" applyBorder="1" applyAlignment="1">
      <alignment horizontal="center" vertical="center"/>
    </xf>
    <xf numFmtId="0" fontId="31" fillId="0" borderId="0" xfId="0" applyFont="1" applyAlignment="1">
      <alignment vertical="center"/>
    </xf>
    <xf numFmtId="168" fontId="0" fillId="0" borderId="0" xfId="0" applyNumberFormat="1" applyBorder="1" applyAlignment="1">
      <alignment horizontal="left" vertical="center"/>
    </xf>
    <xf numFmtId="9" fontId="0" fillId="4" borderId="0" xfId="0" applyNumberFormat="1" applyFill="1" applyAlignment="1">
      <alignment horizontal="right" vertical="center" indent="1"/>
    </xf>
    <xf numFmtId="0" fontId="4" fillId="3" borderId="19" xfId="0" applyFont="1" applyFill="1" applyBorder="1" applyAlignment="1">
      <alignment horizontal="left" vertical="center" indent="1"/>
    </xf>
    <xf numFmtId="0" fontId="4" fillId="3" borderId="18" xfId="0" applyFont="1" applyFill="1" applyBorder="1" applyAlignment="1">
      <alignment vertical="center"/>
    </xf>
    <xf numFmtId="0" fontId="0" fillId="4" borderId="19" xfId="0" applyFill="1" applyBorder="1" applyAlignment="1">
      <alignment horizontal="right" vertical="center" indent="1"/>
    </xf>
    <xf numFmtId="177" fontId="0" fillId="7" borderId="0" xfId="0" quotePrefix="1" applyNumberFormat="1" applyFill="1" applyAlignment="1">
      <alignment horizontal="center" vertical="center"/>
    </xf>
    <xf numFmtId="0" fontId="7" fillId="0" borderId="0" xfId="0" applyFont="1" applyAlignment="1">
      <alignment vertical="center"/>
    </xf>
    <xf numFmtId="164" fontId="0" fillId="4" borderId="0" xfId="0" applyNumberFormat="1" applyFill="1" applyAlignment="1">
      <alignment horizontal="right" vertical="center" indent="1"/>
    </xf>
    <xf numFmtId="0" fontId="32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167" fontId="0" fillId="0" borderId="0" xfId="0" quotePrefix="1" applyNumberFormat="1" applyBorder="1" applyAlignment="1">
      <alignment horizontal="left" vertical="center"/>
    </xf>
    <xf numFmtId="1" fontId="9" fillId="0" borderId="0" xfId="0" applyNumberFormat="1" applyFont="1" applyBorder="1" applyAlignment="1">
      <alignment vertical="center"/>
    </xf>
    <xf numFmtId="9" fontId="9" fillId="0" borderId="0" xfId="0" applyNumberFormat="1" applyFont="1" applyBorder="1" applyAlignment="1">
      <alignment horizontal="left" vertical="center"/>
    </xf>
    <xf numFmtId="9" fontId="0" fillId="0" borderId="0" xfId="0" applyNumberFormat="1" applyBorder="1" applyAlignment="1">
      <alignment horizontal="left" vertical="center"/>
    </xf>
    <xf numFmtId="0" fontId="0" fillId="0" borderId="0" xfId="0" quotePrefix="1" applyBorder="1" applyAlignment="1">
      <alignment vertical="center"/>
    </xf>
    <xf numFmtId="166" fontId="0" fillId="0" borderId="0" xfId="0" applyNumberFormat="1" applyBorder="1" applyAlignment="1">
      <alignment vertical="center"/>
    </xf>
    <xf numFmtId="165" fontId="0" fillId="7" borderId="7" xfId="0" quotePrefix="1" applyNumberFormat="1" applyFill="1" applyBorder="1" applyAlignment="1">
      <alignment vertical="center"/>
    </xf>
    <xf numFmtId="4" fontId="0" fillId="0" borderId="0" xfId="0" quotePrefix="1" applyNumberFormat="1" applyBorder="1" applyAlignment="1">
      <alignment vertical="center"/>
    </xf>
    <xf numFmtId="0" fontId="0" fillId="0" borderId="0" xfId="0" applyFill="1" applyAlignment="1">
      <alignment vertical="center"/>
    </xf>
    <xf numFmtId="0" fontId="30" fillId="0" borderId="0" xfId="0" quotePrefix="1" applyFont="1" applyAlignment="1">
      <alignment horizontal="left" vertical="center"/>
    </xf>
    <xf numFmtId="0" fontId="30" fillId="0" borderId="0" xfId="0" applyFont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32" fillId="0" borderId="0" xfId="0" applyFont="1" applyBorder="1" applyAlignment="1">
      <alignment vertical="center"/>
    </xf>
    <xf numFmtId="165" fontId="0" fillId="0" borderId="7" xfId="0" applyNumberFormat="1" applyFill="1" applyBorder="1" applyAlignment="1">
      <alignment vertical="center"/>
    </xf>
    <xf numFmtId="0" fontId="34" fillId="0" borderId="0" xfId="0" applyFont="1" applyAlignment="1">
      <alignment vertical="center"/>
    </xf>
    <xf numFmtId="178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ill="1" applyBorder="1" applyAlignment="1">
      <alignment horizontal="right" vertical="center" indent="1"/>
    </xf>
    <xf numFmtId="177" fontId="0" fillId="0" borderId="0" xfId="0" quotePrefix="1" applyNumberFormat="1" applyFill="1" applyAlignment="1">
      <alignment horizontal="center" vertical="center"/>
    </xf>
    <xf numFmtId="1" fontId="2" fillId="0" borderId="0" xfId="0" applyNumberFormat="1" applyFont="1" applyFill="1" applyAlignment="1">
      <alignment horizontal="right" vertical="center" indent="1"/>
    </xf>
    <xf numFmtId="0" fontId="4" fillId="3" borderId="0" xfId="0" applyFont="1" applyFill="1" applyAlignment="1">
      <alignment horizontal="left" vertical="center" indent="1"/>
    </xf>
    <xf numFmtId="0" fontId="4" fillId="3" borderId="0" xfId="0" applyFont="1" applyFill="1" applyAlignment="1">
      <alignment vertical="center"/>
    </xf>
    <xf numFmtId="178" fontId="4" fillId="37" borderId="4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0" fontId="0" fillId="0" borderId="0" xfId="0" applyAlignment="1">
      <alignment horizontal="right" vertical="center" indent="1"/>
    </xf>
    <xf numFmtId="0" fontId="34" fillId="7" borderId="21" xfId="0" applyFont="1" applyFill="1" applyBorder="1" applyAlignment="1">
      <alignment horizontal="right" vertical="center" indent="1"/>
    </xf>
    <xf numFmtId="164" fontId="34" fillId="7" borderId="4" xfId="0" applyNumberFormat="1" applyFont="1" applyFill="1" applyBorder="1" applyAlignment="1">
      <alignment horizontal="right" vertical="center" indent="1"/>
    </xf>
    <xf numFmtId="0" fontId="4" fillId="37" borderId="19" xfId="0" applyFont="1" applyFill="1" applyBorder="1" applyAlignment="1">
      <alignment horizontal="center" vertical="center"/>
    </xf>
    <xf numFmtId="168" fontId="0" fillId="4" borderId="20" xfId="0" quotePrefix="1" applyNumberFormat="1" applyFill="1" applyBorder="1" applyAlignment="1">
      <alignment horizontal="right" vertical="center" indent="1"/>
    </xf>
    <xf numFmtId="0" fontId="4" fillId="3" borderId="3" xfId="0" applyFont="1" applyFill="1" applyBorder="1" applyAlignment="1">
      <alignment horizontal="center" vertical="center"/>
    </xf>
    <xf numFmtId="1" fontId="11" fillId="0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37" borderId="0" xfId="0" applyFont="1" applyFill="1" applyAlignment="1">
      <alignment horizontal="center" vertical="center"/>
    </xf>
    <xf numFmtId="3" fontId="0" fillId="0" borderId="0" xfId="0" applyNumberForma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" fontId="0" fillId="0" borderId="0" xfId="0" quotePrefix="1" applyNumberFormat="1" applyBorder="1" applyAlignment="1">
      <alignment horizontal="left" vertical="center"/>
    </xf>
    <xf numFmtId="0" fontId="0" fillId="0" borderId="0" xfId="0" quotePrefix="1" applyAlignment="1">
      <alignment horizontal="left" vertical="center"/>
    </xf>
    <xf numFmtId="0" fontId="30" fillId="0" borderId="0" xfId="0" quotePrefix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4" fillId="7" borderId="0" xfId="0" applyFont="1" applyFill="1" applyAlignment="1">
      <alignment horizontal="left" vertical="center" wrapText="1" indent="1"/>
    </xf>
    <xf numFmtId="0" fontId="34" fillId="7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</cellXfs>
  <cellStyles count="114">
    <cellStyle name="20% - Accent3 2" xfId="1"/>
    <cellStyle name="20% - Accent6 2" xfId="2"/>
    <cellStyle name="Accent1 - 20%" xfId="3"/>
    <cellStyle name="Accent1 - 40%" xfId="4"/>
    <cellStyle name="Accent1 - 60%" xfId="5"/>
    <cellStyle name="Accent1 2" xfId="6"/>
    <cellStyle name="Accent2 - 20%" xfId="7"/>
    <cellStyle name="Accent2 - 40%" xfId="8"/>
    <cellStyle name="Accent2 - 60%" xfId="9"/>
    <cellStyle name="Accent2 2" xfId="10"/>
    <cellStyle name="Accent3 - 20%" xfId="11"/>
    <cellStyle name="Accent3 - 40%" xfId="12"/>
    <cellStyle name="Accent3 - 60%" xfId="13"/>
    <cellStyle name="Accent4 - 20%" xfId="14"/>
    <cellStyle name="Accent4 - 40%" xfId="15"/>
    <cellStyle name="Accent4 - 60%" xfId="16"/>
    <cellStyle name="Accent5 - 20%" xfId="17"/>
    <cellStyle name="Accent5 - 40%" xfId="18"/>
    <cellStyle name="Accent5 - 60%" xfId="19"/>
    <cellStyle name="Accent6 - 20%" xfId="20"/>
    <cellStyle name="Accent6 - 40%" xfId="21"/>
    <cellStyle name="Accent6 - 60%" xfId="22"/>
    <cellStyle name="amount" xfId="23"/>
    <cellStyle name="Body text" xfId="24"/>
    <cellStyle name="Comma [0] 2" xfId="25"/>
    <cellStyle name="Comma [0] 2 2" xfId="26"/>
    <cellStyle name="Comma [0] 3" xfId="27"/>
    <cellStyle name="Comma [0] 4" xfId="28"/>
    <cellStyle name="Comma [0] 5" xfId="29"/>
    <cellStyle name="Comma 2" xfId="30"/>
    <cellStyle name="Comma 2 2" xfId="31"/>
    <cellStyle name="Comma 3" xfId="32"/>
    <cellStyle name="Comma 4" xfId="33"/>
    <cellStyle name="Comma 5" xfId="34"/>
    <cellStyle name="Comma 6" xfId="35"/>
    <cellStyle name="ContentsHyperlink" xfId="36"/>
    <cellStyle name="Currency 10" xfId="37"/>
    <cellStyle name="Currency 11" xfId="38"/>
    <cellStyle name="Currency 12" xfId="39"/>
    <cellStyle name="Currency 13" xfId="40"/>
    <cellStyle name="Currency 14" xfId="41"/>
    <cellStyle name="Currency 15" xfId="42"/>
    <cellStyle name="Currency 16" xfId="43"/>
    <cellStyle name="Currency 17" xfId="44"/>
    <cellStyle name="Currency 18" xfId="45"/>
    <cellStyle name="Currency 19" xfId="46"/>
    <cellStyle name="Currency 2" xfId="47"/>
    <cellStyle name="Currency 2 2" xfId="48"/>
    <cellStyle name="Currency 2 3" xfId="49"/>
    <cellStyle name="Currency 2 4" xfId="50"/>
    <cellStyle name="Currency 20" xfId="51"/>
    <cellStyle name="Currency 21" xfId="52"/>
    <cellStyle name="Currency 22" xfId="53"/>
    <cellStyle name="Currency 23" xfId="54"/>
    <cellStyle name="Currency 24" xfId="55"/>
    <cellStyle name="Currency 3" xfId="56"/>
    <cellStyle name="Currency 3 2" xfId="57"/>
    <cellStyle name="Currency 3 3" xfId="58"/>
    <cellStyle name="Currency 4" xfId="59"/>
    <cellStyle name="Currency 4 2" xfId="60"/>
    <cellStyle name="Currency 5" xfId="61"/>
    <cellStyle name="Currency 5 2" xfId="62"/>
    <cellStyle name="Currency 6" xfId="63"/>
    <cellStyle name="Currency 6 2" xfId="64"/>
    <cellStyle name="Currency 7" xfId="65"/>
    <cellStyle name="Currency 7 2" xfId="66"/>
    <cellStyle name="Currency 7 3" xfId="67"/>
    <cellStyle name="Currency 8" xfId="68"/>
    <cellStyle name="Currency 8 2" xfId="69"/>
    <cellStyle name="Currency 8 3" xfId="70"/>
    <cellStyle name="Currency 9" xfId="71"/>
    <cellStyle name="Dezimal [0]_Compiling Utility Macros" xfId="72"/>
    <cellStyle name="Dezimal_Compiling Utility Macros" xfId="73"/>
    <cellStyle name="Emphasis 1" xfId="74"/>
    <cellStyle name="Emphasis 2" xfId="75"/>
    <cellStyle name="Emphasis 3" xfId="76"/>
    <cellStyle name="header" xfId="77"/>
    <cellStyle name="Header Total" xfId="78"/>
    <cellStyle name="Header1" xfId="79"/>
    <cellStyle name="Header2" xfId="80"/>
    <cellStyle name="Header3" xfId="81"/>
    <cellStyle name="Header4" xfId="82"/>
    <cellStyle name="Heading 1 2" xfId="83"/>
    <cellStyle name="Hyperlink 2" xfId="84"/>
    <cellStyle name="Input 2" xfId="85"/>
    <cellStyle name="NonPrint_Heading" xfId="86"/>
    <cellStyle name="Normal" xfId="0" builtinId="0"/>
    <cellStyle name="Normal 2" xfId="87"/>
    <cellStyle name="Normal 2 2" xfId="88"/>
    <cellStyle name="Normal 2 2 2" xfId="89"/>
    <cellStyle name="Normal 2 3" xfId="90"/>
    <cellStyle name="Normal 3" xfId="91"/>
    <cellStyle name="Normal 3 2" xfId="92"/>
    <cellStyle name="Normal 3 3" xfId="93"/>
    <cellStyle name="Normal 4" xfId="94"/>
    <cellStyle name="Normal 4 2" xfId="95"/>
    <cellStyle name="Normal 5" xfId="96"/>
    <cellStyle name="Normal 5 2" xfId="97"/>
    <cellStyle name="Normal 6" xfId="98"/>
    <cellStyle name="Normal 6 2" xfId="99"/>
    <cellStyle name="Normal 6 3" xfId="100"/>
    <cellStyle name="Normal 7" xfId="101"/>
    <cellStyle name="Normal 8" xfId="102"/>
    <cellStyle name="Percent 2" xfId="103"/>
    <cellStyle name="Percent 3" xfId="104"/>
    <cellStyle name="Percent 4" xfId="105"/>
    <cellStyle name="Percent 5" xfId="106"/>
    <cellStyle name="Product Title" xfId="107"/>
    <cellStyle name="Sheet Title" xfId="108"/>
    <cellStyle name="Standard_Anpassen der Amortisation" xfId="109"/>
    <cellStyle name="Text" xfId="110"/>
    <cellStyle name="update" xfId="111"/>
    <cellStyle name="Währung [0]_Compiling Utility Macros" xfId="112"/>
    <cellStyle name="Währung_Compiling Utility Macros" xfId="113"/>
  </cellStyles>
  <dxfs count="15"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rgb="FF00B050"/>
        </left>
        <right style="thin">
          <color rgb="FF00B050"/>
        </right>
        <top style="thin">
          <color rgb="FF00B050"/>
        </top>
        <bottom style="thin">
          <color rgb="FF00B05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rgb="FF00B050"/>
        </left>
        <right style="thin">
          <color rgb="FF00B050"/>
        </right>
        <top style="thin">
          <color rgb="FF00B050"/>
        </top>
        <bottom style="thin">
          <color rgb="FF00B05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Scroll" dx="16" fmlaLink="$E$3" horiz="1" max="15" min="1" page="10" val="3"/>
</file>

<file path=xl/ctrlProps/ctrlProp2.xml><?xml version="1.0" encoding="utf-8"?>
<formControlPr xmlns="http://schemas.microsoft.com/office/spreadsheetml/2009/9/main" objectType="Scroll" dx="16" fmlaLink="$D$4" horiz="1" max="60" min="1" page="10" val="10"/>
</file>

<file path=xl/ctrlProps/ctrlProp3.xml><?xml version="1.0" encoding="utf-8"?>
<formControlPr xmlns="http://schemas.microsoft.com/office/spreadsheetml/2009/9/main" objectType="Scroll" dx="16" fmlaLink="$D$3" horiz="1" max="6" min="1" page="10"/>
</file>

<file path=xl/ctrlProps/ctrlProp4.xml><?xml version="1.0" encoding="utf-8"?>
<formControlPr xmlns="http://schemas.microsoft.com/office/spreadsheetml/2009/9/main" objectType="Scroll" dx="16" fmlaLink="$E$6" horiz="1" max="15" min="1" page="10" val="4"/>
</file>

<file path=xl/ctrlProps/ctrlProp5.xml><?xml version="1.0" encoding="utf-8"?>
<formControlPr xmlns="http://schemas.microsoft.com/office/spreadsheetml/2009/9/main" objectType="Scroll" dx="16" fmlaLink="$D$7" horiz="1" max="60" min="1" page="10" val="5"/>
</file>

<file path=xl/ctrlProps/ctrlProp6.xml><?xml version="1.0" encoding="utf-8"?>
<formControlPr xmlns="http://schemas.microsoft.com/office/spreadsheetml/2009/9/main" objectType="Scroll" dx="16" fmlaLink="$A$3" horiz="1" max="6" min="1" page="10" val="6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5</xdr:row>
      <xdr:rowOff>9525</xdr:rowOff>
    </xdr:from>
    <xdr:to>
      <xdr:col>4</xdr:col>
      <xdr:colOff>28575</xdr:colOff>
      <xdr:row>6</xdr:row>
      <xdr:rowOff>180975</xdr:rowOff>
    </xdr:to>
    <xdr:sp macro="" textlink="">
      <xdr:nvSpPr>
        <xdr:cNvPr id="2" name="Double Bracket 1"/>
        <xdr:cNvSpPr/>
      </xdr:nvSpPr>
      <xdr:spPr>
        <a:xfrm>
          <a:off x="1228725" y="1009650"/>
          <a:ext cx="371475" cy="36195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180975</xdr:colOff>
          <xdr:row>2</xdr:row>
          <xdr:rowOff>38100</xdr:rowOff>
        </xdr:from>
        <xdr:to>
          <xdr:col>2</xdr:col>
          <xdr:colOff>666750</xdr:colOff>
          <xdr:row>2</xdr:row>
          <xdr:rowOff>200025</xdr:rowOff>
        </xdr:to>
        <xdr:sp macro="" textlink="">
          <xdr:nvSpPr>
            <xdr:cNvPr id="15361" name="Scroll Bar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180975</xdr:colOff>
          <xdr:row>5</xdr:row>
          <xdr:rowOff>28575</xdr:rowOff>
        </xdr:from>
        <xdr:to>
          <xdr:col>2</xdr:col>
          <xdr:colOff>666750</xdr:colOff>
          <xdr:row>5</xdr:row>
          <xdr:rowOff>190500</xdr:rowOff>
        </xdr:to>
        <xdr:sp macro="" textlink="">
          <xdr:nvSpPr>
            <xdr:cNvPr id="15364" name="Scroll Bar 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180975</xdr:colOff>
          <xdr:row>6</xdr:row>
          <xdr:rowOff>9525</xdr:rowOff>
        </xdr:from>
        <xdr:to>
          <xdr:col>2</xdr:col>
          <xdr:colOff>666750</xdr:colOff>
          <xdr:row>6</xdr:row>
          <xdr:rowOff>171450</xdr:rowOff>
        </xdr:to>
        <xdr:sp macro="" textlink="">
          <xdr:nvSpPr>
            <xdr:cNvPr id="15365" name="Scroll Bar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</xdr:row>
          <xdr:rowOff>38100</xdr:rowOff>
        </xdr:from>
        <xdr:to>
          <xdr:col>2</xdr:col>
          <xdr:colOff>514350</xdr:colOff>
          <xdr:row>2</xdr:row>
          <xdr:rowOff>200025</xdr:rowOff>
        </xdr:to>
        <xdr:sp macro="" textlink="">
          <xdr:nvSpPr>
            <xdr:cNvPr id="20481" name="Scroll Bar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2</xdr:row>
          <xdr:rowOff>28575</xdr:rowOff>
        </xdr:from>
        <xdr:to>
          <xdr:col>2</xdr:col>
          <xdr:colOff>733425</xdr:colOff>
          <xdr:row>2</xdr:row>
          <xdr:rowOff>190500</xdr:rowOff>
        </xdr:to>
        <xdr:sp macro="" textlink="">
          <xdr:nvSpPr>
            <xdr:cNvPr id="11265" name="Scroll Bar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247650</xdr:colOff>
          <xdr:row>3</xdr:row>
          <xdr:rowOff>28575</xdr:rowOff>
        </xdr:from>
        <xdr:to>
          <xdr:col>2</xdr:col>
          <xdr:colOff>733425</xdr:colOff>
          <xdr:row>3</xdr:row>
          <xdr:rowOff>190500</xdr:rowOff>
        </xdr:to>
        <xdr:sp macro="" textlink="">
          <xdr:nvSpPr>
            <xdr:cNvPr id="11266" name="Scroll Bar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19052</xdr:colOff>
      <xdr:row>5</xdr:row>
      <xdr:rowOff>19050</xdr:rowOff>
    </xdr:from>
    <xdr:to>
      <xdr:col>7</xdr:col>
      <xdr:colOff>47626</xdr:colOff>
      <xdr:row>6</xdr:row>
      <xdr:rowOff>152400</xdr:rowOff>
    </xdr:to>
    <xdr:sp macro="" textlink="">
      <xdr:nvSpPr>
        <xdr:cNvPr id="2" name="Double Bracket 1"/>
        <xdr:cNvSpPr/>
      </xdr:nvSpPr>
      <xdr:spPr>
        <a:xfrm>
          <a:off x="4381502" y="2790825"/>
          <a:ext cx="714374" cy="352425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19052</xdr:colOff>
      <xdr:row>5</xdr:row>
      <xdr:rowOff>19050</xdr:rowOff>
    </xdr:from>
    <xdr:to>
      <xdr:col>7</xdr:col>
      <xdr:colOff>47626</xdr:colOff>
      <xdr:row>6</xdr:row>
      <xdr:rowOff>152400</xdr:rowOff>
    </xdr:to>
    <xdr:sp macro="" textlink="">
      <xdr:nvSpPr>
        <xdr:cNvPr id="2" name="Double Bracket 1"/>
        <xdr:cNvSpPr/>
      </xdr:nvSpPr>
      <xdr:spPr>
        <a:xfrm>
          <a:off x="933452" y="1085850"/>
          <a:ext cx="714374" cy="352425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19052</xdr:colOff>
      <xdr:row>5</xdr:row>
      <xdr:rowOff>19050</xdr:rowOff>
    </xdr:from>
    <xdr:to>
      <xdr:col>7</xdr:col>
      <xdr:colOff>47626</xdr:colOff>
      <xdr:row>6</xdr:row>
      <xdr:rowOff>152400</xdr:rowOff>
    </xdr:to>
    <xdr:sp macro="" textlink="">
      <xdr:nvSpPr>
        <xdr:cNvPr id="2" name="Double Bracket 1"/>
        <xdr:cNvSpPr/>
      </xdr:nvSpPr>
      <xdr:spPr>
        <a:xfrm>
          <a:off x="1209677" y="1352550"/>
          <a:ext cx="714374" cy="352425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19051</xdr:colOff>
      <xdr:row>5</xdr:row>
      <xdr:rowOff>19050</xdr:rowOff>
    </xdr:from>
    <xdr:to>
      <xdr:col>4</xdr:col>
      <xdr:colOff>228600</xdr:colOff>
      <xdr:row>6</xdr:row>
      <xdr:rowOff>152400</xdr:rowOff>
    </xdr:to>
    <xdr:sp macro="" textlink="">
      <xdr:nvSpPr>
        <xdr:cNvPr id="12" name="Double Bracket 11"/>
        <xdr:cNvSpPr/>
      </xdr:nvSpPr>
      <xdr:spPr>
        <a:xfrm>
          <a:off x="1409701" y="1000125"/>
          <a:ext cx="942974" cy="352425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5</xdr:row>
      <xdr:rowOff>19050</xdr:rowOff>
    </xdr:from>
    <xdr:to>
      <xdr:col>4</xdr:col>
      <xdr:colOff>38100</xdr:colOff>
      <xdr:row>6</xdr:row>
      <xdr:rowOff>142875</xdr:rowOff>
    </xdr:to>
    <xdr:sp macro="" textlink="">
      <xdr:nvSpPr>
        <xdr:cNvPr id="2" name="Double Bracket 1"/>
        <xdr:cNvSpPr/>
      </xdr:nvSpPr>
      <xdr:spPr>
        <a:xfrm>
          <a:off x="1409700" y="1009650"/>
          <a:ext cx="666750" cy="3429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5</xdr:row>
      <xdr:rowOff>19050</xdr:rowOff>
    </xdr:from>
    <xdr:to>
      <xdr:col>4</xdr:col>
      <xdr:colOff>38100</xdr:colOff>
      <xdr:row>6</xdr:row>
      <xdr:rowOff>142875</xdr:rowOff>
    </xdr:to>
    <xdr:sp macro="" textlink="">
      <xdr:nvSpPr>
        <xdr:cNvPr id="2" name="Double Bracket 1"/>
        <xdr:cNvSpPr/>
      </xdr:nvSpPr>
      <xdr:spPr>
        <a:xfrm>
          <a:off x="1409700" y="1009650"/>
          <a:ext cx="695325" cy="3429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5</xdr:row>
      <xdr:rowOff>28575</xdr:rowOff>
    </xdr:from>
    <xdr:to>
      <xdr:col>4</xdr:col>
      <xdr:colOff>28575</xdr:colOff>
      <xdr:row>6</xdr:row>
      <xdr:rowOff>171450</xdr:rowOff>
    </xdr:to>
    <xdr:sp macro="" textlink="">
      <xdr:nvSpPr>
        <xdr:cNvPr id="10" name="Double Bracket 9"/>
        <xdr:cNvSpPr/>
      </xdr:nvSpPr>
      <xdr:spPr>
        <a:xfrm>
          <a:off x="1190625" y="1152525"/>
          <a:ext cx="638175" cy="36195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rmas004\books\SE9BOOKS\Chartsmmc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1/150FUNGSI/specialized%20lookup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CURVES(Beginner)"/>
      <sheetName val="FORM CONTROLS &amp; CHARTS(Casual)"/>
      <sheetName val="CAPACITY-DEMAND MODEL(Advanced)"/>
      <sheetName val="RESOURCE MODEL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0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65"/>
  <sheetViews>
    <sheetView showGridLines="0" workbookViewId="0">
      <selection activeCell="I5" sqref="I5"/>
    </sheetView>
  </sheetViews>
  <sheetFormatPr defaultRowHeight="15" x14ac:dyDescent="0.25"/>
  <cols>
    <col min="1" max="1" width="5.85546875" style="1" customWidth="1"/>
    <col min="2" max="2" width="9.140625" style="1"/>
    <col min="3" max="3" width="0.5703125" style="1" customWidth="1"/>
    <col min="4" max="4" width="4.7109375" style="1" customWidth="1"/>
    <col min="5" max="5" width="0.5703125" style="1" customWidth="1"/>
    <col min="6" max="6" width="19.85546875" style="1" customWidth="1"/>
    <col min="7" max="7" width="4.28515625" style="1" customWidth="1"/>
    <col min="8" max="15" width="9.140625" style="1"/>
    <col min="16" max="21" width="7.5703125" style="1" bestFit="1" customWidth="1"/>
    <col min="22" max="23" width="9.140625" style="1"/>
    <col min="24" max="24" width="5.85546875" style="1" customWidth="1"/>
    <col min="25" max="16384" width="9.140625" style="1"/>
  </cols>
  <sheetData>
    <row r="1" spans="2:23" ht="19.5" customHeight="1" x14ac:dyDescent="0.25"/>
    <row r="2" spans="2:23" ht="18.75" x14ac:dyDescent="0.25">
      <c r="B2" s="2" t="s">
        <v>4</v>
      </c>
    </row>
    <row r="3" spans="2:23" ht="15.75" x14ac:dyDescent="0.25">
      <c r="B3" s="1" t="s">
        <v>5</v>
      </c>
      <c r="H3" s="30" t="s">
        <v>14</v>
      </c>
    </row>
    <row r="4" spans="2:23" x14ac:dyDescent="0.25">
      <c r="H4" s="27" t="s">
        <v>0</v>
      </c>
      <c r="I4" s="9">
        <v>0.01</v>
      </c>
      <c r="J4" s="25">
        <v>0.02</v>
      </c>
      <c r="K4" s="25">
        <v>0.03</v>
      </c>
      <c r="L4" s="25">
        <v>0.04</v>
      </c>
      <c r="M4" s="25">
        <v>0.05</v>
      </c>
      <c r="N4" s="25">
        <v>0.06</v>
      </c>
      <c r="O4" s="25">
        <v>7.0000000000000007E-2</v>
      </c>
      <c r="P4" s="25">
        <v>0.08</v>
      </c>
      <c r="Q4" s="25">
        <v>0.09</v>
      </c>
      <c r="R4" s="25">
        <v>0.1</v>
      </c>
      <c r="S4" s="25">
        <v>0.11</v>
      </c>
      <c r="T4" s="25">
        <v>0.12</v>
      </c>
      <c r="U4" s="25">
        <v>0.13</v>
      </c>
      <c r="V4" s="25">
        <v>0.14000000000000001</v>
      </c>
      <c r="W4" s="9">
        <v>0.15</v>
      </c>
    </row>
    <row r="5" spans="2:23" x14ac:dyDescent="0.25">
      <c r="B5" s="1" t="s">
        <v>6</v>
      </c>
      <c r="H5" s="16">
        <v>1</v>
      </c>
      <c r="I5" s="29">
        <f>1/(1+I$4)^$H5</f>
        <v>0.99009900990099009</v>
      </c>
      <c r="J5" s="24">
        <f t="shared" ref="J5:W5" si="0">1/(1+J$4)^$H5</f>
        <v>0.98039215686274506</v>
      </c>
      <c r="K5" s="24">
        <f t="shared" si="0"/>
        <v>0.970873786407767</v>
      </c>
      <c r="L5" s="24">
        <f t="shared" si="0"/>
        <v>0.96153846153846145</v>
      </c>
      <c r="M5" s="24">
        <f t="shared" si="0"/>
        <v>0.95238095238095233</v>
      </c>
      <c r="N5" s="24">
        <f t="shared" si="0"/>
        <v>0.94339622641509424</v>
      </c>
      <c r="O5" s="24">
        <f t="shared" si="0"/>
        <v>0.93457943925233644</v>
      </c>
      <c r="P5" s="24">
        <f t="shared" si="0"/>
        <v>0.92592592592592582</v>
      </c>
      <c r="Q5" s="24">
        <f t="shared" si="0"/>
        <v>0.9174311926605504</v>
      </c>
      <c r="R5" s="24">
        <f t="shared" si="0"/>
        <v>0.90909090909090906</v>
      </c>
      <c r="S5" s="24">
        <f t="shared" si="0"/>
        <v>0.9009009009009008</v>
      </c>
      <c r="T5" s="24">
        <f t="shared" si="0"/>
        <v>0.89285714285714279</v>
      </c>
      <c r="U5" s="24">
        <f t="shared" si="0"/>
        <v>0.88495575221238942</v>
      </c>
      <c r="V5" s="24">
        <f t="shared" si="0"/>
        <v>0.8771929824561403</v>
      </c>
      <c r="W5" s="24">
        <f t="shared" si="0"/>
        <v>0.86956521739130443</v>
      </c>
    </row>
    <row r="6" spans="2:23" ht="17.25" x14ac:dyDescent="0.25">
      <c r="B6" s="77" t="s">
        <v>1</v>
      </c>
      <c r="D6" s="22">
        <v>1</v>
      </c>
      <c r="F6" s="28" t="s">
        <v>8</v>
      </c>
      <c r="G6" s="28"/>
      <c r="H6" s="26">
        <v>2</v>
      </c>
      <c r="I6" s="24">
        <f t="shared" ref="I6:W21" si="1">1/(1+I$4)^$H6</f>
        <v>0.98029604940692083</v>
      </c>
      <c r="J6" s="24">
        <f t="shared" si="1"/>
        <v>0.96116878123798544</v>
      </c>
      <c r="K6" s="24">
        <f t="shared" si="1"/>
        <v>0.94259590913375435</v>
      </c>
      <c r="L6" s="24">
        <f t="shared" si="1"/>
        <v>0.92455621301775137</v>
      </c>
      <c r="M6" s="24">
        <f t="shared" si="1"/>
        <v>0.90702947845804982</v>
      </c>
      <c r="N6" s="24">
        <f t="shared" si="1"/>
        <v>0.88999644001423983</v>
      </c>
      <c r="O6" s="24">
        <f t="shared" si="1"/>
        <v>0.87343872827321156</v>
      </c>
      <c r="P6" s="24">
        <f t="shared" si="1"/>
        <v>0.85733882030178321</v>
      </c>
      <c r="Q6" s="24">
        <f t="shared" si="1"/>
        <v>0.84167999326655996</v>
      </c>
      <c r="R6" s="24">
        <f t="shared" si="1"/>
        <v>0.82644628099173545</v>
      </c>
      <c r="S6" s="24">
        <f t="shared" si="1"/>
        <v>0.8116224332440547</v>
      </c>
      <c r="T6" s="24">
        <f t="shared" si="1"/>
        <v>0.79719387755102034</v>
      </c>
      <c r="U6" s="24">
        <f t="shared" si="1"/>
        <v>0.78314668337379612</v>
      </c>
      <c r="V6" s="24">
        <f t="shared" si="1"/>
        <v>0.76946752847029842</v>
      </c>
      <c r="W6" s="24">
        <f t="shared" si="1"/>
        <v>0.7561436672967865</v>
      </c>
    </row>
    <row r="7" spans="2:23" x14ac:dyDescent="0.25">
      <c r="B7" s="77"/>
      <c r="D7" s="17" t="s">
        <v>7</v>
      </c>
      <c r="H7" s="26">
        <v>3</v>
      </c>
      <c r="I7" s="24">
        <f t="shared" si="1"/>
        <v>0.97059014792764453</v>
      </c>
      <c r="J7" s="24">
        <f t="shared" si="1"/>
        <v>0.94232233454704462</v>
      </c>
      <c r="K7" s="24">
        <f t="shared" si="1"/>
        <v>0.91514165935315961</v>
      </c>
      <c r="L7" s="24">
        <f t="shared" si="1"/>
        <v>0.88899635867091487</v>
      </c>
      <c r="M7" s="24">
        <f t="shared" si="1"/>
        <v>0.86383759853147601</v>
      </c>
      <c r="N7" s="24">
        <f t="shared" si="1"/>
        <v>0.8396192830323016</v>
      </c>
      <c r="O7" s="24">
        <f t="shared" si="1"/>
        <v>0.81629787689085187</v>
      </c>
      <c r="P7" s="24">
        <f t="shared" si="1"/>
        <v>0.79383224102016958</v>
      </c>
      <c r="Q7" s="24">
        <f t="shared" si="1"/>
        <v>0.77218348006106419</v>
      </c>
      <c r="R7" s="24">
        <f t="shared" si="1"/>
        <v>0.75131480090157754</v>
      </c>
      <c r="S7" s="24">
        <f t="shared" si="1"/>
        <v>0.73119138130095018</v>
      </c>
      <c r="T7" s="24">
        <f t="shared" si="1"/>
        <v>0.71178024781341087</v>
      </c>
      <c r="U7" s="24">
        <f t="shared" si="1"/>
        <v>0.69305016227769578</v>
      </c>
      <c r="V7" s="24">
        <f t="shared" si="1"/>
        <v>0.67497151620201612</v>
      </c>
      <c r="W7" s="24">
        <f t="shared" si="1"/>
        <v>0.65751623243198831</v>
      </c>
    </row>
    <row r="8" spans="2:23" x14ac:dyDescent="0.25">
      <c r="H8" s="26">
        <v>4</v>
      </c>
      <c r="I8" s="24">
        <f t="shared" si="1"/>
        <v>0.96098034448281622</v>
      </c>
      <c r="J8" s="24">
        <f t="shared" si="1"/>
        <v>0.9238454260265142</v>
      </c>
      <c r="K8" s="24">
        <f t="shared" si="1"/>
        <v>0.888487047915689</v>
      </c>
      <c r="L8" s="24">
        <f t="shared" si="1"/>
        <v>0.85480419102972571</v>
      </c>
      <c r="M8" s="24">
        <f t="shared" si="1"/>
        <v>0.82270247479188197</v>
      </c>
      <c r="N8" s="24">
        <f t="shared" si="1"/>
        <v>0.79209366323802044</v>
      </c>
      <c r="O8" s="24">
        <f t="shared" si="1"/>
        <v>0.7628952120475252</v>
      </c>
      <c r="P8" s="24">
        <f t="shared" si="1"/>
        <v>0.73502985279645328</v>
      </c>
      <c r="Q8" s="24">
        <f t="shared" si="1"/>
        <v>0.7084252110651964</v>
      </c>
      <c r="R8" s="24">
        <f t="shared" si="1"/>
        <v>0.68301345536507052</v>
      </c>
      <c r="S8" s="24">
        <f t="shared" si="1"/>
        <v>0.65873097414500015</v>
      </c>
      <c r="T8" s="24">
        <f t="shared" si="1"/>
        <v>0.63551807840483121</v>
      </c>
      <c r="U8" s="24">
        <f t="shared" si="1"/>
        <v>0.61331872767937679</v>
      </c>
      <c r="V8" s="24">
        <f t="shared" si="1"/>
        <v>0.59208027737018942</v>
      </c>
      <c r="W8" s="24">
        <f t="shared" si="1"/>
        <v>0.57175324559303342</v>
      </c>
    </row>
    <row r="9" spans="2:23" x14ac:dyDescent="0.25">
      <c r="B9" s="1" t="s">
        <v>9</v>
      </c>
      <c r="H9" s="26">
        <v>5</v>
      </c>
      <c r="I9" s="24">
        <f t="shared" si="1"/>
        <v>0.95146568760674888</v>
      </c>
      <c r="J9" s="24">
        <f t="shared" si="1"/>
        <v>0.90573080982991594</v>
      </c>
      <c r="K9" s="24">
        <f t="shared" si="1"/>
        <v>0.86260878438416411</v>
      </c>
      <c r="L9" s="24">
        <f t="shared" si="1"/>
        <v>0.82192710675935154</v>
      </c>
      <c r="M9" s="24">
        <f t="shared" si="1"/>
        <v>0.78352616646845896</v>
      </c>
      <c r="N9" s="24">
        <f t="shared" si="1"/>
        <v>0.74725817286605689</v>
      </c>
      <c r="O9" s="24">
        <f t="shared" si="1"/>
        <v>0.71298617948366838</v>
      </c>
      <c r="P9" s="24">
        <f t="shared" si="1"/>
        <v>0.68058319703375303</v>
      </c>
      <c r="Q9" s="24">
        <f t="shared" si="1"/>
        <v>0.64993138629834524</v>
      </c>
      <c r="R9" s="24">
        <f t="shared" si="1"/>
        <v>0.62092132305915493</v>
      </c>
      <c r="S9" s="24">
        <f t="shared" si="1"/>
        <v>0.5934513280585586</v>
      </c>
      <c r="T9" s="24">
        <f t="shared" si="1"/>
        <v>0.56742685571859919</v>
      </c>
      <c r="U9" s="24">
        <f t="shared" si="1"/>
        <v>0.54275993599944861</v>
      </c>
      <c r="V9" s="24">
        <f t="shared" si="1"/>
        <v>0.51936866435981521</v>
      </c>
      <c r="W9" s="24">
        <f t="shared" si="1"/>
        <v>0.49717673529828987</v>
      </c>
    </row>
    <row r="10" spans="2:23" x14ac:dyDescent="0.25">
      <c r="B10" s="1" t="s">
        <v>11</v>
      </c>
      <c r="H10" s="26">
        <v>6</v>
      </c>
      <c r="I10" s="24">
        <f t="shared" si="1"/>
        <v>0.94204523525420658</v>
      </c>
      <c r="J10" s="24">
        <f t="shared" si="1"/>
        <v>0.88797138218619198</v>
      </c>
      <c r="K10" s="24">
        <f t="shared" si="1"/>
        <v>0.83748425668365445</v>
      </c>
      <c r="L10" s="24">
        <f t="shared" si="1"/>
        <v>0.79031452573014571</v>
      </c>
      <c r="M10" s="24">
        <f t="shared" si="1"/>
        <v>0.74621539663662761</v>
      </c>
      <c r="N10" s="24">
        <f t="shared" si="1"/>
        <v>0.70496054043967626</v>
      </c>
      <c r="O10" s="24">
        <f t="shared" si="1"/>
        <v>0.66634222381651254</v>
      </c>
      <c r="P10" s="24">
        <f t="shared" si="1"/>
        <v>0.63016962688310452</v>
      </c>
      <c r="Q10" s="24">
        <f t="shared" si="1"/>
        <v>0.5962673268792158</v>
      </c>
      <c r="R10" s="24">
        <f t="shared" si="1"/>
        <v>0.56447393005377722</v>
      </c>
      <c r="S10" s="24">
        <f t="shared" si="1"/>
        <v>0.53464083608879154</v>
      </c>
      <c r="T10" s="24">
        <f t="shared" si="1"/>
        <v>0.50663112117732068</v>
      </c>
      <c r="U10" s="24">
        <f t="shared" si="1"/>
        <v>0.48031852743314046</v>
      </c>
      <c r="V10" s="24">
        <f t="shared" si="1"/>
        <v>0.45558654768404844</v>
      </c>
      <c r="W10" s="24">
        <f t="shared" si="1"/>
        <v>0.43232759591155645</v>
      </c>
    </row>
    <row r="11" spans="2:23" x14ac:dyDescent="0.25">
      <c r="B11" s="31" t="s">
        <v>10</v>
      </c>
      <c r="H11" s="26">
        <v>7</v>
      </c>
      <c r="I11" s="24">
        <f t="shared" si="1"/>
        <v>0.93271805470713554</v>
      </c>
      <c r="J11" s="24">
        <f t="shared" si="1"/>
        <v>0.87056017861391388</v>
      </c>
      <c r="K11" s="24">
        <f t="shared" si="1"/>
        <v>0.81309151134335378</v>
      </c>
      <c r="L11" s="24">
        <f t="shared" si="1"/>
        <v>0.75991781320206331</v>
      </c>
      <c r="M11" s="24">
        <f t="shared" si="1"/>
        <v>0.71068133013012147</v>
      </c>
      <c r="N11" s="24">
        <f t="shared" si="1"/>
        <v>0.66505711362233599</v>
      </c>
      <c r="O11" s="24">
        <f t="shared" si="1"/>
        <v>0.62274974188459109</v>
      </c>
      <c r="P11" s="24">
        <f t="shared" si="1"/>
        <v>0.58349039526213387</v>
      </c>
      <c r="Q11" s="24">
        <f t="shared" si="1"/>
        <v>0.54703424484331731</v>
      </c>
      <c r="R11" s="24">
        <f t="shared" si="1"/>
        <v>0.51315811823070645</v>
      </c>
      <c r="S11" s="24">
        <f t="shared" si="1"/>
        <v>0.48165841089080319</v>
      </c>
      <c r="T11" s="24">
        <f t="shared" si="1"/>
        <v>0.45234921533689343</v>
      </c>
      <c r="U11" s="24">
        <f t="shared" si="1"/>
        <v>0.425060643746142</v>
      </c>
      <c r="V11" s="24">
        <f t="shared" si="1"/>
        <v>0.39963732252986695</v>
      </c>
      <c r="W11" s="24">
        <f t="shared" si="1"/>
        <v>0.37593703992309269</v>
      </c>
    </row>
    <row r="12" spans="2:23" x14ac:dyDescent="0.25">
      <c r="B12" s="1" t="s">
        <v>12</v>
      </c>
      <c r="H12" s="26">
        <v>8</v>
      </c>
      <c r="I12" s="24">
        <f t="shared" si="1"/>
        <v>0.92348322248231218</v>
      </c>
      <c r="J12" s="24">
        <f t="shared" si="1"/>
        <v>0.85349037119011162</v>
      </c>
      <c r="K12" s="24">
        <f t="shared" si="1"/>
        <v>0.78940923431393573</v>
      </c>
      <c r="L12" s="24">
        <f t="shared" si="1"/>
        <v>0.73069020500198378</v>
      </c>
      <c r="M12" s="24">
        <f t="shared" si="1"/>
        <v>0.67683936202868722</v>
      </c>
      <c r="N12" s="24">
        <f t="shared" si="1"/>
        <v>0.62741237134182648</v>
      </c>
      <c r="O12" s="24">
        <f t="shared" si="1"/>
        <v>0.5820091045650384</v>
      </c>
      <c r="P12" s="24">
        <f t="shared" si="1"/>
        <v>0.54026888450197574</v>
      </c>
      <c r="Q12" s="24">
        <f t="shared" si="1"/>
        <v>0.50186627967276809</v>
      </c>
      <c r="R12" s="24">
        <f t="shared" si="1"/>
        <v>0.46650738020973315</v>
      </c>
      <c r="S12" s="24">
        <f t="shared" si="1"/>
        <v>0.43392649629802077</v>
      </c>
      <c r="T12" s="24">
        <f t="shared" si="1"/>
        <v>0.4038832279793691</v>
      </c>
      <c r="U12" s="24">
        <f t="shared" si="1"/>
        <v>0.37615986172224958</v>
      </c>
      <c r="V12" s="24">
        <f t="shared" si="1"/>
        <v>0.35055905485076044</v>
      </c>
      <c r="W12" s="24">
        <f t="shared" si="1"/>
        <v>0.32690177384616753</v>
      </c>
    </row>
    <row r="13" spans="2:23" x14ac:dyDescent="0.25">
      <c r="B13" s="19" t="s">
        <v>13</v>
      </c>
      <c r="H13" s="26">
        <v>9</v>
      </c>
      <c r="I13" s="24">
        <f t="shared" si="1"/>
        <v>0.91433982423991289</v>
      </c>
      <c r="J13" s="24">
        <f t="shared" si="1"/>
        <v>0.83675526587265847</v>
      </c>
      <c r="K13" s="24">
        <f t="shared" si="1"/>
        <v>0.76641673234362695</v>
      </c>
      <c r="L13" s="24">
        <f t="shared" si="1"/>
        <v>0.70258673557883045</v>
      </c>
      <c r="M13" s="24">
        <f t="shared" si="1"/>
        <v>0.64460891621779726</v>
      </c>
      <c r="N13" s="24">
        <f t="shared" si="1"/>
        <v>0.59189846353002495</v>
      </c>
      <c r="O13" s="24">
        <f t="shared" si="1"/>
        <v>0.54393374258414806</v>
      </c>
      <c r="P13" s="24">
        <f t="shared" si="1"/>
        <v>0.50024896713145905</v>
      </c>
      <c r="Q13" s="24">
        <f t="shared" si="1"/>
        <v>0.46042777951630098</v>
      </c>
      <c r="R13" s="24">
        <f t="shared" si="1"/>
        <v>0.42409761837248466</v>
      </c>
      <c r="S13" s="24">
        <f t="shared" si="1"/>
        <v>0.39092477143965831</v>
      </c>
      <c r="T13" s="24">
        <f t="shared" si="1"/>
        <v>0.36061002498157957</v>
      </c>
      <c r="U13" s="24">
        <f t="shared" si="1"/>
        <v>0.33288483338252178</v>
      </c>
      <c r="V13" s="24">
        <f t="shared" si="1"/>
        <v>0.3075079428515442</v>
      </c>
      <c r="W13" s="24">
        <f t="shared" si="1"/>
        <v>0.28426241204014574</v>
      </c>
    </row>
    <row r="14" spans="2:23" x14ac:dyDescent="0.25">
      <c r="H14" s="26">
        <v>10</v>
      </c>
      <c r="I14" s="24">
        <f t="shared" si="1"/>
        <v>0.90528695469298315</v>
      </c>
      <c r="J14" s="24">
        <f t="shared" si="1"/>
        <v>0.82034829987515534</v>
      </c>
      <c r="K14" s="24">
        <f t="shared" si="1"/>
        <v>0.74409391489672516</v>
      </c>
      <c r="L14" s="24">
        <f t="shared" si="1"/>
        <v>0.67556416882579851</v>
      </c>
      <c r="M14" s="24">
        <f t="shared" si="1"/>
        <v>0.61391325354075932</v>
      </c>
      <c r="N14" s="24">
        <f t="shared" si="1"/>
        <v>0.55839477691511785</v>
      </c>
      <c r="O14" s="24">
        <f t="shared" si="1"/>
        <v>0.5083492921347178</v>
      </c>
      <c r="P14" s="24">
        <f t="shared" si="1"/>
        <v>0.46319348808468425</v>
      </c>
      <c r="Q14" s="24">
        <f t="shared" si="1"/>
        <v>0.42241080689568894</v>
      </c>
      <c r="R14" s="24">
        <f t="shared" si="1"/>
        <v>0.38554328942953148</v>
      </c>
      <c r="S14" s="24">
        <f t="shared" si="1"/>
        <v>0.3521844787744669</v>
      </c>
      <c r="T14" s="24">
        <f t="shared" si="1"/>
        <v>0.32197323659069599</v>
      </c>
      <c r="U14" s="24">
        <f t="shared" si="1"/>
        <v>0.2945883481261255</v>
      </c>
      <c r="V14" s="24">
        <f t="shared" si="1"/>
        <v>0.26974380951889843</v>
      </c>
      <c r="W14" s="24">
        <f t="shared" si="1"/>
        <v>0.24718470612186585</v>
      </c>
    </row>
    <row r="15" spans="2:23" x14ac:dyDescent="0.25">
      <c r="H15" s="26">
        <v>11</v>
      </c>
      <c r="I15" s="24">
        <f t="shared" si="1"/>
        <v>0.89632371751780526</v>
      </c>
      <c r="J15" s="24">
        <f t="shared" si="1"/>
        <v>0.80426303909328967</v>
      </c>
      <c r="K15" s="24">
        <f t="shared" si="1"/>
        <v>0.72242127659876232</v>
      </c>
      <c r="L15" s="24">
        <f t="shared" si="1"/>
        <v>0.6495809315632679</v>
      </c>
      <c r="M15" s="24">
        <f t="shared" si="1"/>
        <v>0.5846792890864374</v>
      </c>
      <c r="N15" s="24">
        <f t="shared" si="1"/>
        <v>0.52678752539162055</v>
      </c>
      <c r="O15" s="24">
        <f t="shared" si="1"/>
        <v>0.47509279638758667</v>
      </c>
      <c r="P15" s="24">
        <f t="shared" si="1"/>
        <v>0.42888285933767062</v>
      </c>
      <c r="Q15" s="24">
        <f t="shared" si="1"/>
        <v>0.38753285036301738</v>
      </c>
      <c r="R15" s="24">
        <f t="shared" si="1"/>
        <v>0.3504938994813922</v>
      </c>
      <c r="S15" s="24">
        <f t="shared" si="1"/>
        <v>0.31728331421123146</v>
      </c>
      <c r="T15" s="24">
        <f t="shared" si="1"/>
        <v>0.28747610409883567</v>
      </c>
      <c r="U15" s="24">
        <f t="shared" si="1"/>
        <v>0.26069765320896066</v>
      </c>
      <c r="V15" s="24">
        <f t="shared" si="1"/>
        <v>0.23661737677096348</v>
      </c>
      <c r="W15" s="24">
        <f t="shared" si="1"/>
        <v>0.21494322271466598</v>
      </c>
    </row>
    <row r="16" spans="2:23" x14ac:dyDescent="0.25">
      <c r="H16" s="26">
        <v>12</v>
      </c>
      <c r="I16" s="24">
        <f t="shared" si="1"/>
        <v>0.88744922526515368</v>
      </c>
      <c r="J16" s="24">
        <f t="shared" si="1"/>
        <v>0.78849317558165644</v>
      </c>
      <c r="K16" s="24">
        <f t="shared" si="1"/>
        <v>0.70137988019297326</v>
      </c>
      <c r="L16" s="24">
        <f t="shared" si="1"/>
        <v>0.62459704958006512</v>
      </c>
      <c r="M16" s="24">
        <f t="shared" si="1"/>
        <v>0.5568374181775595</v>
      </c>
      <c r="N16" s="24">
        <f t="shared" si="1"/>
        <v>0.4969693635770005</v>
      </c>
      <c r="O16" s="24">
        <f t="shared" si="1"/>
        <v>0.44401195924073528</v>
      </c>
      <c r="P16" s="24">
        <f t="shared" si="1"/>
        <v>0.39711375864599124</v>
      </c>
      <c r="Q16" s="24">
        <f t="shared" si="1"/>
        <v>0.35553472510368567</v>
      </c>
      <c r="R16" s="24">
        <f t="shared" si="1"/>
        <v>0.31863081771035656</v>
      </c>
      <c r="S16" s="24">
        <f t="shared" si="1"/>
        <v>0.28584082361372198</v>
      </c>
      <c r="T16" s="24">
        <f t="shared" si="1"/>
        <v>0.25667509294538904</v>
      </c>
      <c r="U16" s="24">
        <f t="shared" si="1"/>
        <v>0.23070588779554044</v>
      </c>
      <c r="V16" s="24">
        <f t="shared" si="1"/>
        <v>0.20755910243066969</v>
      </c>
      <c r="W16" s="24">
        <f t="shared" si="1"/>
        <v>0.18690715018666609</v>
      </c>
    </row>
    <row r="17" spans="8:23" x14ac:dyDescent="0.25">
      <c r="H17" s="26">
        <v>13</v>
      </c>
      <c r="I17" s="24">
        <f t="shared" si="1"/>
        <v>0.87866259927242929</v>
      </c>
      <c r="J17" s="24">
        <f t="shared" si="1"/>
        <v>0.77303252508005538</v>
      </c>
      <c r="K17" s="24">
        <f t="shared" si="1"/>
        <v>0.68095133999317792</v>
      </c>
      <c r="L17" s="24">
        <f t="shared" si="1"/>
        <v>0.600574086134678</v>
      </c>
      <c r="M17" s="24">
        <f t="shared" si="1"/>
        <v>0.53032135064529462</v>
      </c>
      <c r="N17" s="24">
        <f t="shared" si="1"/>
        <v>0.46883902224245327</v>
      </c>
      <c r="O17" s="24">
        <f t="shared" si="1"/>
        <v>0.41496444788853759</v>
      </c>
      <c r="P17" s="24">
        <f t="shared" si="1"/>
        <v>0.36769792467221413</v>
      </c>
      <c r="Q17" s="24">
        <f t="shared" si="1"/>
        <v>0.32617864688411524</v>
      </c>
      <c r="R17" s="24">
        <f t="shared" si="1"/>
        <v>0.28966437973668779</v>
      </c>
      <c r="S17" s="24">
        <f t="shared" si="1"/>
        <v>0.25751425550785767</v>
      </c>
      <c r="T17" s="24">
        <f t="shared" si="1"/>
        <v>0.22917419012981158</v>
      </c>
      <c r="U17" s="24">
        <f t="shared" si="1"/>
        <v>0.20416450247392959</v>
      </c>
      <c r="V17" s="24">
        <f t="shared" si="1"/>
        <v>0.18206938809707865</v>
      </c>
      <c r="W17" s="24">
        <f t="shared" si="1"/>
        <v>0.16252795668405748</v>
      </c>
    </row>
    <row r="18" spans="8:23" x14ac:dyDescent="0.25">
      <c r="H18" s="26">
        <v>14</v>
      </c>
      <c r="I18" s="24">
        <f t="shared" si="1"/>
        <v>0.86996296957666264</v>
      </c>
      <c r="J18" s="24">
        <f t="shared" si="1"/>
        <v>0.75787502458828948</v>
      </c>
      <c r="K18" s="24">
        <f t="shared" si="1"/>
        <v>0.66111780581861923</v>
      </c>
      <c r="L18" s="24">
        <f t="shared" si="1"/>
        <v>0.57747508282180582</v>
      </c>
      <c r="M18" s="24">
        <f t="shared" si="1"/>
        <v>0.50506795299551888</v>
      </c>
      <c r="N18" s="24">
        <f t="shared" si="1"/>
        <v>0.44230096437967292</v>
      </c>
      <c r="O18" s="24">
        <f t="shared" si="1"/>
        <v>0.3878172410173249</v>
      </c>
      <c r="P18" s="24">
        <f t="shared" si="1"/>
        <v>0.34046104136316119</v>
      </c>
      <c r="Q18" s="24">
        <f t="shared" si="1"/>
        <v>0.29924646503129837</v>
      </c>
      <c r="R18" s="24">
        <f t="shared" si="1"/>
        <v>0.26333125430607973</v>
      </c>
      <c r="S18" s="24">
        <f t="shared" si="1"/>
        <v>0.23199482478185374</v>
      </c>
      <c r="T18" s="24">
        <f t="shared" si="1"/>
        <v>0.20461981261590317</v>
      </c>
      <c r="U18" s="24">
        <f t="shared" si="1"/>
        <v>0.18067655086188467</v>
      </c>
      <c r="V18" s="24">
        <f t="shared" si="1"/>
        <v>0.15970998955884091</v>
      </c>
      <c r="W18" s="24">
        <f t="shared" si="1"/>
        <v>0.14132865798613695</v>
      </c>
    </row>
    <row r="19" spans="8:23" x14ac:dyDescent="0.25">
      <c r="H19" s="26">
        <v>15</v>
      </c>
      <c r="I19" s="24">
        <f t="shared" si="1"/>
        <v>0.86134947482837909</v>
      </c>
      <c r="J19" s="24">
        <f t="shared" si="1"/>
        <v>0.74301472998851925</v>
      </c>
      <c r="K19" s="24">
        <f t="shared" si="1"/>
        <v>0.64186194739671765</v>
      </c>
      <c r="L19" s="24">
        <f t="shared" si="1"/>
        <v>0.55526450271327477</v>
      </c>
      <c r="M19" s="24">
        <f t="shared" si="1"/>
        <v>0.48101709809097021</v>
      </c>
      <c r="N19" s="24">
        <f t="shared" si="1"/>
        <v>0.41726506073554037</v>
      </c>
      <c r="O19" s="24">
        <f t="shared" si="1"/>
        <v>0.36244601964235967</v>
      </c>
      <c r="P19" s="24">
        <f t="shared" si="1"/>
        <v>0.31524170496588994</v>
      </c>
      <c r="Q19" s="24">
        <f t="shared" si="1"/>
        <v>0.27453804131311776</v>
      </c>
      <c r="R19" s="24">
        <f t="shared" si="1"/>
        <v>0.23939204936916339</v>
      </c>
      <c r="S19" s="24">
        <f t="shared" si="1"/>
        <v>0.2090043466503187</v>
      </c>
      <c r="T19" s="24">
        <f t="shared" si="1"/>
        <v>0.18269626126419927</v>
      </c>
      <c r="U19" s="24">
        <f t="shared" si="1"/>
        <v>0.15989075297511918</v>
      </c>
      <c r="V19" s="24">
        <f t="shared" si="1"/>
        <v>0.1400964820691587</v>
      </c>
      <c r="W19" s="24">
        <f t="shared" si="1"/>
        <v>0.1228944852053365</v>
      </c>
    </row>
    <row r="20" spans="8:23" x14ac:dyDescent="0.25">
      <c r="H20" s="26">
        <v>16</v>
      </c>
      <c r="I20" s="24">
        <f t="shared" si="1"/>
        <v>0.8528212622063156</v>
      </c>
      <c r="J20" s="24">
        <f t="shared" si="1"/>
        <v>0.72844581371423445</v>
      </c>
      <c r="K20" s="24">
        <f t="shared" si="1"/>
        <v>0.62316693922011435</v>
      </c>
      <c r="L20" s="24">
        <f t="shared" si="1"/>
        <v>0.53390817568584104</v>
      </c>
      <c r="M20" s="24">
        <f t="shared" si="1"/>
        <v>0.45811152199140021</v>
      </c>
      <c r="N20" s="24">
        <f t="shared" si="1"/>
        <v>0.39364628371277405</v>
      </c>
      <c r="O20" s="24">
        <f t="shared" si="1"/>
        <v>0.33873459779659787</v>
      </c>
      <c r="P20" s="24">
        <f t="shared" si="1"/>
        <v>0.29189046756100923</v>
      </c>
      <c r="Q20" s="24">
        <f t="shared" si="1"/>
        <v>0.2518697626725851</v>
      </c>
      <c r="R20" s="24">
        <f t="shared" si="1"/>
        <v>0.21762913579014853</v>
      </c>
      <c r="S20" s="24">
        <f t="shared" si="1"/>
        <v>0.18829220418947626</v>
      </c>
      <c r="T20" s="24">
        <f t="shared" si="1"/>
        <v>0.16312166184303503</v>
      </c>
      <c r="U20" s="24">
        <f t="shared" si="1"/>
        <v>0.14149624157090193</v>
      </c>
      <c r="V20" s="24">
        <f t="shared" si="1"/>
        <v>0.12289165093785848</v>
      </c>
      <c r="W20" s="24">
        <f t="shared" si="1"/>
        <v>0.10686476974377089</v>
      </c>
    </row>
    <row r="21" spans="8:23" x14ac:dyDescent="0.25">
      <c r="H21" s="26">
        <v>17</v>
      </c>
      <c r="I21" s="24">
        <f t="shared" si="1"/>
        <v>0.84437748733298568</v>
      </c>
      <c r="J21" s="24">
        <f t="shared" si="1"/>
        <v>0.7141625624649357</v>
      </c>
      <c r="K21" s="24">
        <f t="shared" si="1"/>
        <v>0.60501644584477121</v>
      </c>
      <c r="L21" s="24">
        <f t="shared" si="1"/>
        <v>0.51337324585177024</v>
      </c>
      <c r="M21" s="24">
        <f t="shared" si="1"/>
        <v>0.43629668761085727</v>
      </c>
      <c r="N21" s="24">
        <f t="shared" si="1"/>
        <v>0.37136441859695657</v>
      </c>
      <c r="O21" s="24">
        <f t="shared" si="1"/>
        <v>0.31657439046411018</v>
      </c>
      <c r="P21" s="24">
        <f t="shared" si="1"/>
        <v>0.27026895144537894</v>
      </c>
      <c r="Q21" s="24">
        <f t="shared" si="1"/>
        <v>0.23107317676383954</v>
      </c>
      <c r="R21" s="24">
        <f t="shared" si="1"/>
        <v>0.19784466890013502</v>
      </c>
      <c r="S21" s="24">
        <f t="shared" si="1"/>
        <v>0.16963261638691554</v>
      </c>
      <c r="T21" s="24">
        <f t="shared" si="1"/>
        <v>0.14564434093128129</v>
      </c>
      <c r="U21" s="24">
        <f t="shared" si="1"/>
        <v>0.12521791289460349</v>
      </c>
      <c r="V21" s="24">
        <f t="shared" si="1"/>
        <v>0.107799693805139</v>
      </c>
      <c r="W21" s="24">
        <f t="shared" si="1"/>
        <v>9.2925886733713825E-2</v>
      </c>
    </row>
    <row r="22" spans="8:23" x14ac:dyDescent="0.25">
      <c r="H22" s="26">
        <v>18</v>
      </c>
      <c r="I22" s="24">
        <f t="shared" ref="I22:W38" si="2">1/(1+I$4)^$H22</f>
        <v>0.83601731419107495</v>
      </c>
      <c r="J22" s="24">
        <f t="shared" si="2"/>
        <v>0.7001593749656233</v>
      </c>
      <c r="K22" s="24">
        <f t="shared" si="2"/>
        <v>0.5873946076162827</v>
      </c>
      <c r="L22" s="24">
        <f t="shared" si="2"/>
        <v>0.49362812101131748</v>
      </c>
      <c r="M22" s="24">
        <f t="shared" si="2"/>
        <v>0.41552065486748313</v>
      </c>
      <c r="N22" s="24">
        <f t="shared" si="2"/>
        <v>0.35034379112920433</v>
      </c>
      <c r="O22" s="24">
        <f t="shared" si="2"/>
        <v>0.29586391632159825</v>
      </c>
      <c r="P22" s="24">
        <f t="shared" si="2"/>
        <v>0.25024902911609154</v>
      </c>
      <c r="Q22" s="24">
        <f t="shared" si="2"/>
        <v>0.21199374015031147</v>
      </c>
      <c r="R22" s="24">
        <f t="shared" si="2"/>
        <v>0.17985878990921364</v>
      </c>
      <c r="S22" s="24">
        <f t="shared" si="2"/>
        <v>0.15282217692514913</v>
      </c>
      <c r="T22" s="24">
        <f t="shared" si="2"/>
        <v>0.13003959011721541</v>
      </c>
      <c r="U22" s="24">
        <f t="shared" si="2"/>
        <v>0.1108123122961093</v>
      </c>
      <c r="V22" s="24">
        <f t="shared" si="2"/>
        <v>9.4561134916788581E-2</v>
      </c>
      <c r="W22" s="24">
        <f t="shared" si="2"/>
        <v>8.0805118898881603E-2</v>
      </c>
    </row>
    <row r="23" spans="8:23" x14ac:dyDescent="0.25">
      <c r="H23" s="26">
        <v>19</v>
      </c>
      <c r="I23" s="24">
        <f t="shared" si="2"/>
        <v>0.82773991504066846</v>
      </c>
      <c r="J23" s="24">
        <f t="shared" si="2"/>
        <v>0.68643075977021895</v>
      </c>
      <c r="K23" s="24">
        <f t="shared" si="2"/>
        <v>0.57028602681192497</v>
      </c>
      <c r="L23" s="24">
        <f t="shared" si="2"/>
        <v>0.47464242404934376</v>
      </c>
      <c r="M23" s="24">
        <f t="shared" si="2"/>
        <v>0.39573395701665059</v>
      </c>
      <c r="N23" s="24">
        <f t="shared" si="2"/>
        <v>0.3305130104992493</v>
      </c>
      <c r="O23" s="24">
        <f t="shared" si="2"/>
        <v>0.27650833301083949</v>
      </c>
      <c r="P23" s="24">
        <f t="shared" si="2"/>
        <v>0.23171206399638106</v>
      </c>
      <c r="Q23" s="24">
        <f t="shared" si="2"/>
        <v>0.19448966986267105</v>
      </c>
      <c r="R23" s="24">
        <f t="shared" si="2"/>
        <v>0.16350799082655781</v>
      </c>
      <c r="S23" s="24">
        <f t="shared" si="2"/>
        <v>0.13767763686950371</v>
      </c>
      <c r="T23" s="24">
        <f t="shared" si="2"/>
        <v>0.1161067768903709</v>
      </c>
      <c r="U23" s="24">
        <f t="shared" si="2"/>
        <v>9.8063993182397627E-2</v>
      </c>
      <c r="V23" s="24">
        <f t="shared" si="2"/>
        <v>8.2948363962095248E-2</v>
      </c>
      <c r="W23" s="24">
        <f t="shared" si="2"/>
        <v>7.0265320781636179E-2</v>
      </c>
    </row>
    <row r="24" spans="8:23" x14ac:dyDescent="0.25">
      <c r="H24" s="26">
        <v>20</v>
      </c>
      <c r="I24" s="24">
        <f t="shared" si="2"/>
        <v>0.81954447033729538</v>
      </c>
      <c r="J24" s="24">
        <f t="shared" si="2"/>
        <v>0.67297133310805779</v>
      </c>
      <c r="K24" s="24">
        <f t="shared" si="2"/>
        <v>0.55367575418633497</v>
      </c>
      <c r="L24" s="24">
        <f t="shared" si="2"/>
        <v>0.45638694620129205</v>
      </c>
      <c r="M24" s="24">
        <f t="shared" si="2"/>
        <v>0.37688948287300061</v>
      </c>
      <c r="N24" s="24">
        <f t="shared" si="2"/>
        <v>0.31180472688608429</v>
      </c>
      <c r="O24" s="24">
        <f t="shared" si="2"/>
        <v>0.2584190028138687</v>
      </c>
      <c r="P24" s="24">
        <f t="shared" si="2"/>
        <v>0.21454820740405653</v>
      </c>
      <c r="Q24" s="24">
        <f t="shared" si="2"/>
        <v>0.17843088978226704</v>
      </c>
      <c r="R24" s="24">
        <f t="shared" si="2"/>
        <v>0.14864362802414349</v>
      </c>
      <c r="S24" s="24">
        <f t="shared" si="2"/>
        <v>0.12403390708964297</v>
      </c>
      <c r="T24" s="24">
        <f t="shared" si="2"/>
        <v>0.1036667650806883</v>
      </c>
      <c r="U24" s="24">
        <f t="shared" si="2"/>
        <v>8.678229485167932E-2</v>
      </c>
      <c r="V24" s="24">
        <f t="shared" si="2"/>
        <v>7.2761722773767745E-2</v>
      </c>
      <c r="W24" s="24">
        <f t="shared" si="2"/>
        <v>6.1100278940553199E-2</v>
      </c>
    </row>
    <row r="25" spans="8:23" x14ac:dyDescent="0.25">
      <c r="H25" s="26">
        <v>21</v>
      </c>
      <c r="I25" s="24">
        <f t="shared" si="2"/>
        <v>0.81143016865078765</v>
      </c>
      <c r="J25" s="24">
        <f t="shared" si="2"/>
        <v>0.65977581677260566</v>
      </c>
      <c r="K25" s="24">
        <f t="shared" si="2"/>
        <v>0.5375492759090631</v>
      </c>
      <c r="L25" s="24">
        <f t="shared" si="2"/>
        <v>0.43883360211662686</v>
      </c>
      <c r="M25" s="24">
        <f t="shared" si="2"/>
        <v>0.35894236464095297</v>
      </c>
      <c r="N25" s="24">
        <f t="shared" si="2"/>
        <v>0.29415540272272095</v>
      </c>
      <c r="O25" s="24">
        <f t="shared" si="2"/>
        <v>0.24151308674193336</v>
      </c>
      <c r="P25" s="24">
        <f t="shared" si="2"/>
        <v>0.19865574759634863</v>
      </c>
      <c r="Q25" s="24">
        <f t="shared" si="2"/>
        <v>0.16369806402042844</v>
      </c>
      <c r="R25" s="24">
        <f t="shared" si="2"/>
        <v>0.13513057093103953</v>
      </c>
      <c r="S25" s="24">
        <f t="shared" si="2"/>
        <v>0.11174225863931797</v>
      </c>
      <c r="T25" s="24">
        <f t="shared" si="2"/>
        <v>9.2559611679185971E-2</v>
      </c>
      <c r="U25" s="24">
        <f t="shared" si="2"/>
        <v>7.6798491019185247E-2</v>
      </c>
      <c r="V25" s="24">
        <f t="shared" si="2"/>
        <v>6.3826072608568193E-2</v>
      </c>
      <c r="W25" s="24">
        <f t="shared" si="2"/>
        <v>5.3130677339611479E-2</v>
      </c>
    </row>
    <row r="26" spans="8:23" x14ac:dyDescent="0.25">
      <c r="H26" s="26">
        <v>22</v>
      </c>
      <c r="I26" s="24">
        <f t="shared" si="2"/>
        <v>0.80339620658493804</v>
      </c>
      <c r="J26" s="24">
        <f t="shared" si="2"/>
        <v>0.64683903605157411</v>
      </c>
      <c r="K26" s="24">
        <f t="shared" si="2"/>
        <v>0.52189250088258554</v>
      </c>
      <c r="L26" s="24">
        <f t="shared" si="2"/>
        <v>0.42195538665060278</v>
      </c>
      <c r="M26" s="24">
        <f t="shared" si="2"/>
        <v>0.3418498710866219</v>
      </c>
      <c r="N26" s="24">
        <f t="shared" si="2"/>
        <v>0.27750509690822728</v>
      </c>
      <c r="O26" s="24">
        <f t="shared" si="2"/>
        <v>0.22571316517937698</v>
      </c>
      <c r="P26" s="24">
        <f t="shared" si="2"/>
        <v>0.18394050703365611</v>
      </c>
      <c r="Q26" s="24">
        <f t="shared" si="2"/>
        <v>0.15018171011048481</v>
      </c>
      <c r="R26" s="24">
        <f t="shared" si="2"/>
        <v>0.12284597357367227</v>
      </c>
      <c r="S26" s="24">
        <f t="shared" si="2"/>
        <v>0.10066870147686303</v>
      </c>
      <c r="T26" s="24">
        <f t="shared" si="2"/>
        <v>8.2642510427844609E-2</v>
      </c>
      <c r="U26" s="24">
        <f t="shared" si="2"/>
        <v>6.796326638865953E-2</v>
      </c>
      <c r="V26" s="24">
        <f t="shared" si="2"/>
        <v>5.5987782989972097E-2</v>
      </c>
      <c r="W26" s="24">
        <f t="shared" si="2"/>
        <v>4.6200588990966504E-2</v>
      </c>
    </row>
    <row r="27" spans="8:23" x14ac:dyDescent="0.25">
      <c r="H27" s="26">
        <v>23</v>
      </c>
      <c r="I27" s="24">
        <f t="shared" si="2"/>
        <v>0.79544178869795856</v>
      </c>
      <c r="J27" s="24">
        <f t="shared" si="2"/>
        <v>0.63415591769762181</v>
      </c>
      <c r="K27" s="24">
        <f t="shared" si="2"/>
        <v>0.50669174842969467</v>
      </c>
      <c r="L27" s="24">
        <f t="shared" si="2"/>
        <v>0.40572633331788732</v>
      </c>
      <c r="M27" s="24">
        <f t="shared" si="2"/>
        <v>0.32557130579678267</v>
      </c>
      <c r="N27" s="24">
        <f t="shared" si="2"/>
        <v>0.26179726123417668</v>
      </c>
      <c r="O27" s="24">
        <f t="shared" si="2"/>
        <v>0.21094688334521211</v>
      </c>
      <c r="P27" s="24">
        <f t="shared" si="2"/>
        <v>0.17031528429042234</v>
      </c>
      <c r="Q27" s="24">
        <f t="shared" si="2"/>
        <v>0.13778138542246313</v>
      </c>
      <c r="R27" s="24">
        <f t="shared" si="2"/>
        <v>0.11167815779424752</v>
      </c>
      <c r="S27" s="24">
        <f t="shared" si="2"/>
        <v>9.0692523853029769E-2</v>
      </c>
      <c r="T27" s="24">
        <f t="shared" si="2"/>
        <v>7.3787955739146982E-2</v>
      </c>
      <c r="U27" s="24">
        <f t="shared" si="2"/>
        <v>6.0144483529787192E-2</v>
      </c>
      <c r="V27" s="24">
        <f t="shared" si="2"/>
        <v>4.9112090342080778E-2</v>
      </c>
      <c r="W27" s="24">
        <f t="shared" si="2"/>
        <v>4.0174425209536097E-2</v>
      </c>
    </row>
    <row r="28" spans="8:23" x14ac:dyDescent="0.25">
      <c r="H28" s="26">
        <v>24</v>
      </c>
      <c r="I28" s="24">
        <f t="shared" si="2"/>
        <v>0.78756612742372123</v>
      </c>
      <c r="J28" s="24">
        <f t="shared" si="2"/>
        <v>0.62172148793884485</v>
      </c>
      <c r="K28" s="24">
        <f t="shared" si="2"/>
        <v>0.49193373633950943</v>
      </c>
      <c r="L28" s="24">
        <f t="shared" si="2"/>
        <v>0.39012147434412242</v>
      </c>
      <c r="M28" s="24">
        <f t="shared" si="2"/>
        <v>0.31006791028265024</v>
      </c>
      <c r="N28" s="24">
        <f t="shared" si="2"/>
        <v>0.24697854833412897</v>
      </c>
      <c r="O28" s="24">
        <f t="shared" si="2"/>
        <v>0.19714661994879637</v>
      </c>
      <c r="P28" s="24">
        <f t="shared" si="2"/>
        <v>0.1576993373059466</v>
      </c>
      <c r="Q28" s="24">
        <f t="shared" si="2"/>
        <v>0.12640494075455333</v>
      </c>
      <c r="R28" s="24">
        <f t="shared" si="2"/>
        <v>0.10152559799477048</v>
      </c>
      <c r="S28" s="24">
        <f t="shared" si="2"/>
        <v>8.1704976444170935E-2</v>
      </c>
      <c r="T28" s="24">
        <f t="shared" si="2"/>
        <v>6.5882103338524081E-2</v>
      </c>
      <c r="U28" s="24">
        <f t="shared" si="2"/>
        <v>5.3225206663528493E-2</v>
      </c>
      <c r="V28" s="24">
        <f t="shared" si="2"/>
        <v>4.3080781001825233E-2</v>
      </c>
      <c r="W28" s="24">
        <f t="shared" si="2"/>
        <v>3.493428279090096E-2</v>
      </c>
    </row>
    <row r="29" spans="8:23" x14ac:dyDescent="0.25">
      <c r="H29" s="26">
        <v>25</v>
      </c>
      <c r="I29" s="24">
        <f t="shared" si="2"/>
        <v>0.77976844299378323</v>
      </c>
      <c r="J29" s="24">
        <f t="shared" si="2"/>
        <v>0.60953087052827937</v>
      </c>
      <c r="K29" s="24">
        <f t="shared" si="2"/>
        <v>0.47760556926165965</v>
      </c>
      <c r="L29" s="24">
        <f t="shared" si="2"/>
        <v>0.37511680225396377</v>
      </c>
      <c r="M29" s="24">
        <f t="shared" si="2"/>
        <v>0.29530277169776209</v>
      </c>
      <c r="N29" s="24">
        <f t="shared" si="2"/>
        <v>0.23299863050389524</v>
      </c>
      <c r="O29" s="24">
        <f t="shared" si="2"/>
        <v>0.18424917752223957</v>
      </c>
      <c r="P29" s="24">
        <f t="shared" si="2"/>
        <v>0.1460179049129135</v>
      </c>
      <c r="Q29" s="24">
        <f t="shared" si="2"/>
        <v>0.11596783555463605</v>
      </c>
      <c r="R29" s="24">
        <f t="shared" si="2"/>
        <v>9.2295998177064048E-2</v>
      </c>
      <c r="S29" s="24">
        <f t="shared" si="2"/>
        <v>7.3608086886640473E-2</v>
      </c>
      <c r="T29" s="24">
        <f t="shared" si="2"/>
        <v>5.8823306552253637E-2</v>
      </c>
      <c r="U29" s="24">
        <f t="shared" si="2"/>
        <v>4.7101952799582736E-2</v>
      </c>
      <c r="V29" s="24">
        <f t="shared" si="2"/>
        <v>3.779015877353091E-2</v>
      </c>
      <c r="W29" s="24">
        <f t="shared" si="2"/>
        <v>3.03776372094791E-2</v>
      </c>
    </row>
    <row r="30" spans="8:23" x14ac:dyDescent="0.25">
      <c r="H30" s="26">
        <v>26</v>
      </c>
      <c r="I30" s="24">
        <f t="shared" si="2"/>
        <v>0.77204796336018144</v>
      </c>
      <c r="J30" s="24">
        <f t="shared" si="2"/>
        <v>0.59757928483164635</v>
      </c>
      <c r="K30" s="24">
        <f t="shared" si="2"/>
        <v>0.46369472743850448</v>
      </c>
      <c r="L30" s="24">
        <f t="shared" si="2"/>
        <v>0.36068923293650368</v>
      </c>
      <c r="M30" s="24">
        <f t="shared" si="2"/>
        <v>0.28124073495024959</v>
      </c>
      <c r="N30" s="24">
        <f t="shared" si="2"/>
        <v>0.21981002877725966</v>
      </c>
      <c r="O30" s="24">
        <f t="shared" si="2"/>
        <v>0.17219549301143888</v>
      </c>
      <c r="P30" s="24">
        <f t="shared" si="2"/>
        <v>0.13520176380825324</v>
      </c>
      <c r="Q30" s="24">
        <f t="shared" si="2"/>
        <v>0.10639250968315234</v>
      </c>
      <c r="R30" s="24">
        <f t="shared" si="2"/>
        <v>8.3905452888240042E-2</v>
      </c>
      <c r="S30" s="24">
        <f t="shared" si="2"/>
        <v>6.6313591789766188E-2</v>
      </c>
      <c r="T30" s="24">
        <f t="shared" si="2"/>
        <v>5.2520809421655032E-2</v>
      </c>
      <c r="U30" s="24">
        <f t="shared" si="2"/>
        <v>4.1683144070427211E-2</v>
      </c>
      <c r="V30" s="24">
        <f t="shared" si="2"/>
        <v>3.3149262082044648E-2</v>
      </c>
      <c r="W30" s="24">
        <f t="shared" si="2"/>
        <v>2.6415336703894867E-2</v>
      </c>
    </row>
    <row r="31" spans="8:23" x14ac:dyDescent="0.25">
      <c r="H31" s="26">
        <v>27</v>
      </c>
      <c r="I31" s="24">
        <f t="shared" si="2"/>
        <v>0.76440392411899183</v>
      </c>
      <c r="J31" s="24">
        <f t="shared" si="2"/>
        <v>0.58586204395259456</v>
      </c>
      <c r="K31" s="24">
        <f t="shared" si="2"/>
        <v>0.45018905576553836</v>
      </c>
      <c r="L31" s="24">
        <f t="shared" si="2"/>
        <v>0.3468165701312535</v>
      </c>
      <c r="M31" s="24">
        <f t="shared" si="2"/>
        <v>0.2678483190002377</v>
      </c>
      <c r="N31" s="24">
        <f t="shared" si="2"/>
        <v>0.20736795167666003</v>
      </c>
      <c r="O31" s="24">
        <f t="shared" si="2"/>
        <v>0.16093036730041013</v>
      </c>
      <c r="P31" s="24">
        <f t="shared" si="2"/>
        <v>0.12518681834097523</v>
      </c>
      <c r="Q31" s="24">
        <f t="shared" si="2"/>
        <v>9.7607807048763609E-2</v>
      </c>
      <c r="R31" s="24">
        <f t="shared" si="2"/>
        <v>7.6277684443854576E-2</v>
      </c>
      <c r="S31" s="24">
        <f t="shared" si="2"/>
        <v>5.9741974585374946E-2</v>
      </c>
      <c r="T31" s="24">
        <f t="shared" si="2"/>
        <v>4.6893579840763415E-2</v>
      </c>
      <c r="U31" s="24">
        <f t="shared" si="2"/>
        <v>3.6887738115422314E-2</v>
      </c>
      <c r="V31" s="24">
        <f t="shared" si="2"/>
        <v>2.9078300071968988E-2</v>
      </c>
      <c r="W31" s="24">
        <f t="shared" si="2"/>
        <v>2.2969858003386846E-2</v>
      </c>
    </row>
    <row r="32" spans="8:23" x14ac:dyDescent="0.25">
      <c r="H32" s="26">
        <v>28</v>
      </c>
      <c r="I32" s="24">
        <f t="shared" si="2"/>
        <v>0.75683556843464528</v>
      </c>
      <c r="J32" s="24">
        <f t="shared" si="2"/>
        <v>0.57437455289470041</v>
      </c>
      <c r="K32" s="24">
        <f t="shared" si="2"/>
        <v>0.4370767531704256</v>
      </c>
      <c r="L32" s="24">
        <f t="shared" si="2"/>
        <v>0.3334774712800514</v>
      </c>
      <c r="M32" s="24">
        <f t="shared" si="2"/>
        <v>0.25509363714308358</v>
      </c>
      <c r="N32" s="24">
        <f t="shared" si="2"/>
        <v>0.1956301430911887</v>
      </c>
      <c r="O32" s="24">
        <f t="shared" si="2"/>
        <v>0.15040221243028987</v>
      </c>
      <c r="P32" s="24">
        <f t="shared" si="2"/>
        <v>0.11591372068608817</v>
      </c>
      <c r="Q32" s="24">
        <f t="shared" si="2"/>
        <v>8.954844683372809E-2</v>
      </c>
      <c r="R32" s="24">
        <f t="shared" si="2"/>
        <v>6.9343349494413245E-2</v>
      </c>
      <c r="S32" s="24">
        <f t="shared" si="2"/>
        <v>5.3821598725563004E-2</v>
      </c>
      <c r="T32" s="24">
        <f t="shared" si="2"/>
        <v>4.1869267714967337E-2</v>
      </c>
      <c r="U32" s="24">
        <f t="shared" si="2"/>
        <v>3.2644016031347187E-2</v>
      </c>
      <c r="V32" s="24">
        <f t="shared" si="2"/>
        <v>2.5507280764885072E-2</v>
      </c>
      <c r="W32" s="24">
        <f t="shared" si="2"/>
        <v>1.9973789568162478E-2</v>
      </c>
    </row>
    <row r="33" spans="8:23" x14ac:dyDescent="0.25">
      <c r="H33" s="26">
        <v>29</v>
      </c>
      <c r="I33" s="24">
        <f t="shared" si="2"/>
        <v>0.74934214696499535</v>
      </c>
      <c r="J33" s="24">
        <f t="shared" si="2"/>
        <v>0.56311230675951029</v>
      </c>
      <c r="K33" s="24">
        <f t="shared" si="2"/>
        <v>0.42434636230138412</v>
      </c>
      <c r="L33" s="24">
        <f t="shared" si="2"/>
        <v>0.32065141469235708</v>
      </c>
      <c r="M33" s="24">
        <f t="shared" si="2"/>
        <v>0.24294632108865097</v>
      </c>
      <c r="N33" s="24">
        <f t="shared" si="2"/>
        <v>0.18455673876527234</v>
      </c>
      <c r="O33" s="24">
        <f t="shared" si="2"/>
        <v>0.1405628153554111</v>
      </c>
      <c r="P33" s="24">
        <f t="shared" si="2"/>
        <v>0.10732751915378534</v>
      </c>
      <c r="Q33" s="24">
        <f t="shared" si="2"/>
        <v>8.2154538379567044E-2</v>
      </c>
      <c r="R33" s="24">
        <f t="shared" si="2"/>
        <v>6.3039408631284766E-2</v>
      </c>
      <c r="S33" s="24">
        <f t="shared" si="2"/>
        <v>4.8487926779786493E-2</v>
      </c>
      <c r="T33" s="24">
        <f t="shared" si="2"/>
        <v>3.7383274745506546E-2</v>
      </c>
      <c r="U33" s="24">
        <f t="shared" si="2"/>
        <v>2.8888509762254145E-2</v>
      </c>
      <c r="V33" s="24">
        <f t="shared" si="2"/>
        <v>2.2374807688495677E-2</v>
      </c>
      <c r="W33" s="24">
        <f t="shared" si="2"/>
        <v>1.7368512667967372E-2</v>
      </c>
    </row>
    <row r="34" spans="8:23" x14ac:dyDescent="0.25">
      <c r="H34" s="26">
        <v>30</v>
      </c>
      <c r="I34" s="24">
        <f t="shared" si="2"/>
        <v>0.74192291778712394</v>
      </c>
      <c r="J34" s="24">
        <f t="shared" si="2"/>
        <v>0.55207088897991197</v>
      </c>
      <c r="K34" s="24">
        <f t="shared" si="2"/>
        <v>0.41198675951590691</v>
      </c>
      <c r="L34" s="24">
        <f t="shared" si="2"/>
        <v>0.30831866797342034</v>
      </c>
      <c r="M34" s="24">
        <f t="shared" si="2"/>
        <v>0.23137744865585813</v>
      </c>
      <c r="N34" s="24">
        <f t="shared" si="2"/>
        <v>0.17411013091063426</v>
      </c>
      <c r="O34" s="24">
        <f t="shared" si="2"/>
        <v>0.13136711715458982</v>
      </c>
      <c r="P34" s="24">
        <f t="shared" si="2"/>
        <v>9.9377332549801231E-2</v>
      </c>
      <c r="Q34" s="24">
        <f t="shared" si="2"/>
        <v>7.5371136128043151E-2</v>
      </c>
      <c r="R34" s="24">
        <f t="shared" si="2"/>
        <v>5.7308553301167964E-2</v>
      </c>
      <c r="S34" s="24">
        <f t="shared" si="2"/>
        <v>4.3682816918726573E-2</v>
      </c>
      <c r="T34" s="24">
        <f t="shared" si="2"/>
        <v>3.3377923879916553E-2</v>
      </c>
      <c r="U34" s="24">
        <f t="shared" si="2"/>
        <v>2.556505288695058E-2</v>
      </c>
      <c r="V34" s="24">
        <f t="shared" si="2"/>
        <v>1.9627024288154101E-2</v>
      </c>
      <c r="W34" s="24">
        <f t="shared" si="2"/>
        <v>1.5103054493884669E-2</v>
      </c>
    </row>
    <row r="35" spans="8:23" x14ac:dyDescent="0.25">
      <c r="H35" s="26">
        <v>31</v>
      </c>
      <c r="I35" s="24">
        <f t="shared" si="2"/>
        <v>0.73457714632388538</v>
      </c>
      <c r="J35" s="24">
        <f t="shared" si="2"/>
        <v>0.54124596958814919</v>
      </c>
      <c r="K35" s="24">
        <f t="shared" si="2"/>
        <v>0.39998714516107459</v>
      </c>
      <c r="L35" s="24">
        <f t="shared" si="2"/>
        <v>0.29646025766675027</v>
      </c>
      <c r="M35" s="24">
        <f t="shared" si="2"/>
        <v>0.220359474910341</v>
      </c>
      <c r="N35" s="24">
        <f t="shared" si="2"/>
        <v>0.16425484048173042</v>
      </c>
      <c r="O35" s="24">
        <f t="shared" si="2"/>
        <v>0.1227730066865325</v>
      </c>
      <c r="P35" s="24">
        <f t="shared" si="2"/>
        <v>9.2016048657223348E-2</v>
      </c>
      <c r="Q35" s="24">
        <f t="shared" si="2"/>
        <v>6.914783131013133E-2</v>
      </c>
      <c r="R35" s="24">
        <f t="shared" si="2"/>
        <v>5.2098684819243603E-2</v>
      </c>
      <c r="S35" s="24">
        <f t="shared" si="2"/>
        <v>3.9353889115969883E-2</v>
      </c>
      <c r="T35" s="24">
        <f t="shared" si="2"/>
        <v>2.9801717749925499E-2</v>
      </c>
      <c r="U35" s="24">
        <f t="shared" si="2"/>
        <v>2.2623940607920865E-2</v>
      </c>
      <c r="V35" s="24">
        <f t="shared" si="2"/>
        <v>1.7216687972064999E-2</v>
      </c>
      <c r="W35" s="24">
        <f t="shared" si="2"/>
        <v>1.3133090864247542E-2</v>
      </c>
    </row>
    <row r="36" spans="8:23" x14ac:dyDescent="0.25">
      <c r="H36" s="26">
        <v>32</v>
      </c>
      <c r="I36" s="24">
        <f t="shared" si="2"/>
        <v>0.7273041052711734</v>
      </c>
      <c r="J36" s="24">
        <f t="shared" si="2"/>
        <v>0.53063330351779314</v>
      </c>
      <c r="K36" s="24">
        <f t="shared" si="2"/>
        <v>0.38833703413696569</v>
      </c>
      <c r="L36" s="24">
        <f t="shared" si="2"/>
        <v>0.28505794006418295</v>
      </c>
      <c r="M36" s="24">
        <f t="shared" si="2"/>
        <v>0.20986616658127716</v>
      </c>
      <c r="N36" s="24">
        <f t="shared" si="2"/>
        <v>0.15495739668087777</v>
      </c>
      <c r="O36" s="24">
        <f t="shared" si="2"/>
        <v>0.11474112774442291</v>
      </c>
      <c r="P36" s="24">
        <f t="shared" si="2"/>
        <v>8.5200045052984577E-2</v>
      </c>
      <c r="Q36" s="24">
        <f t="shared" si="2"/>
        <v>6.3438377348744343E-2</v>
      </c>
      <c r="R36" s="24">
        <f t="shared" si="2"/>
        <v>4.7362440744766907E-2</v>
      </c>
      <c r="S36" s="24">
        <f t="shared" si="2"/>
        <v>3.545395415853142E-2</v>
      </c>
      <c r="T36" s="24">
        <f t="shared" si="2"/>
        <v>2.6608676562433473E-2</v>
      </c>
      <c r="U36" s="24">
        <f t="shared" si="2"/>
        <v>2.0021186378691033E-2</v>
      </c>
      <c r="V36" s="24">
        <f t="shared" si="2"/>
        <v>1.5102357870232454E-2</v>
      </c>
      <c r="W36" s="24">
        <f t="shared" si="2"/>
        <v>1.1420079012389169E-2</v>
      </c>
    </row>
    <row r="37" spans="8:23" x14ac:dyDescent="0.25">
      <c r="H37" s="26">
        <v>33</v>
      </c>
      <c r="I37" s="24">
        <f t="shared" si="2"/>
        <v>0.72010307452591427</v>
      </c>
      <c r="J37" s="24">
        <f t="shared" si="2"/>
        <v>0.52022872893901284</v>
      </c>
      <c r="K37" s="24">
        <f t="shared" si="2"/>
        <v>0.37702624673491814</v>
      </c>
      <c r="L37" s="24">
        <f t="shared" si="2"/>
        <v>0.27409417313863743</v>
      </c>
      <c r="M37" s="24">
        <f t="shared" si="2"/>
        <v>0.19987253960121634</v>
      </c>
      <c r="N37" s="24">
        <f t="shared" si="2"/>
        <v>0.14618622328384695</v>
      </c>
      <c r="O37" s="24">
        <f t="shared" si="2"/>
        <v>0.10723469882656347</v>
      </c>
      <c r="P37" s="24">
        <f t="shared" si="2"/>
        <v>7.8888930604615354E-2</v>
      </c>
      <c r="Q37" s="24">
        <f t="shared" si="2"/>
        <v>5.8200346191508566E-2</v>
      </c>
      <c r="R37" s="24">
        <f t="shared" si="2"/>
        <v>4.3056764313424457E-2</v>
      </c>
      <c r="S37" s="24">
        <f t="shared" si="2"/>
        <v>3.1940499241920196E-2</v>
      </c>
      <c r="T37" s="24">
        <f t="shared" si="2"/>
        <v>2.3757746930744169E-2</v>
      </c>
      <c r="U37" s="24">
        <f t="shared" si="2"/>
        <v>1.771786405193897E-2</v>
      </c>
      <c r="V37" s="24">
        <f t="shared" si="2"/>
        <v>1.3247682342309167E-2</v>
      </c>
      <c r="W37" s="24">
        <f t="shared" si="2"/>
        <v>9.9305034890340618E-3</v>
      </c>
    </row>
    <row r="38" spans="8:23" x14ac:dyDescent="0.25">
      <c r="H38" s="26">
        <v>34</v>
      </c>
      <c r="I38" s="24">
        <f t="shared" si="2"/>
        <v>0.71297334111476662</v>
      </c>
      <c r="J38" s="24">
        <f t="shared" si="2"/>
        <v>0.51002816562648323</v>
      </c>
      <c r="K38" s="24">
        <f t="shared" si="2"/>
        <v>0.36604489974263904</v>
      </c>
      <c r="L38" s="24">
        <f t="shared" si="2"/>
        <v>0.26355208955638215</v>
      </c>
      <c r="M38" s="24">
        <f t="shared" si="2"/>
        <v>0.19035479962020604</v>
      </c>
      <c r="N38" s="24">
        <f t="shared" si="2"/>
        <v>0.1379115313998556</v>
      </c>
      <c r="O38" s="24">
        <f t="shared" si="2"/>
        <v>0.10021934469772288</v>
      </c>
      <c r="P38" s="24">
        <f t="shared" si="2"/>
        <v>7.3045306115384581E-2</v>
      </c>
      <c r="Q38" s="24">
        <f t="shared" si="2"/>
        <v>5.3394813019732625E-2</v>
      </c>
      <c r="R38" s="24">
        <f t="shared" si="2"/>
        <v>3.9142513012204054E-2</v>
      </c>
      <c r="S38" s="24">
        <f t="shared" si="2"/>
        <v>2.8775224542270446E-2</v>
      </c>
      <c r="T38" s="24">
        <f t="shared" si="2"/>
        <v>2.1212274045307292E-2</v>
      </c>
      <c r="U38" s="24">
        <f t="shared" si="2"/>
        <v>1.5679525709680505E-2</v>
      </c>
      <c r="V38" s="24">
        <f t="shared" si="2"/>
        <v>1.1620773984481724E-2</v>
      </c>
      <c r="W38" s="24">
        <f t="shared" si="2"/>
        <v>8.6352204252470102E-3</v>
      </c>
    </row>
    <row r="39" spans="8:23" x14ac:dyDescent="0.25">
      <c r="H39" s="26">
        <v>35</v>
      </c>
      <c r="I39" s="24">
        <f t="shared" ref="I39:W55" si="3">1/(1+I$4)^$H39</f>
        <v>0.70591419912353137</v>
      </c>
      <c r="J39" s="24">
        <f t="shared" si="3"/>
        <v>0.50002761335929735</v>
      </c>
      <c r="K39" s="24">
        <f t="shared" si="3"/>
        <v>0.35538339780838735</v>
      </c>
      <c r="L39" s="24">
        <f t="shared" si="3"/>
        <v>0.25341547072729048</v>
      </c>
      <c r="M39" s="24">
        <f t="shared" si="3"/>
        <v>0.18129028535257716</v>
      </c>
      <c r="N39" s="24">
        <f t="shared" si="3"/>
        <v>0.13010521830175056</v>
      </c>
      <c r="O39" s="24">
        <f t="shared" si="3"/>
        <v>9.366293896983445E-2</v>
      </c>
      <c r="P39" s="24">
        <f t="shared" si="3"/>
        <v>6.7634542699430159E-2</v>
      </c>
      <c r="Q39" s="24">
        <f t="shared" si="3"/>
        <v>4.8986066990580383E-2</v>
      </c>
      <c r="R39" s="24">
        <f t="shared" si="3"/>
        <v>3.5584102738367311E-2</v>
      </c>
      <c r="S39" s="24">
        <f t="shared" si="3"/>
        <v>2.5923625713757153E-2</v>
      </c>
      <c r="T39" s="24">
        <f t="shared" si="3"/>
        <v>1.8939530397595796E-2</v>
      </c>
      <c r="U39" s="24">
        <f t="shared" si="3"/>
        <v>1.3875686468743813E-2</v>
      </c>
      <c r="V39" s="24">
        <f t="shared" si="3"/>
        <v>1.019366138989625E-2</v>
      </c>
      <c r="W39" s="24">
        <f t="shared" si="3"/>
        <v>7.5088873263017501E-3</v>
      </c>
    </row>
    <row r="40" spans="8:23" x14ac:dyDescent="0.25">
      <c r="H40" s="26">
        <v>36</v>
      </c>
      <c r="I40" s="24">
        <f t="shared" si="3"/>
        <v>0.69892494962725871</v>
      </c>
      <c r="J40" s="24">
        <f t="shared" si="3"/>
        <v>0.49022315035225233</v>
      </c>
      <c r="K40" s="24">
        <f t="shared" si="3"/>
        <v>0.34503242505668674</v>
      </c>
      <c r="L40" s="24">
        <f t="shared" si="3"/>
        <v>0.24366872185316396</v>
      </c>
      <c r="M40" s="24">
        <f t="shared" si="3"/>
        <v>0.17265741462150208</v>
      </c>
      <c r="N40" s="24">
        <f t="shared" si="3"/>
        <v>0.12274077198278353</v>
      </c>
      <c r="O40" s="24">
        <f t="shared" si="3"/>
        <v>8.7535456981153698E-2</v>
      </c>
      <c r="P40" s="24">
        <f t="shared" si="3"/>
        <v>6.2624576573546434E-2</v>
      </c>
      <c r="Q40" s="24">
        <f t="shared" si="3"/>
        <v>4.4941345862917786E-2</v>
      </c>
      <c r="R40" s="24">
        <f t="shared" si="3"/>
        <v>3.2349184307606652E-2</v>
      </c>
      <c r="S40" s="24">
        <f t="shared" si="3"/>
        <v>2.3354617760141583E-2</v>
      </c>
      <c r="T40" s="24">
        <f t="shared" si="3"/>
        <v>1.691029499785339E-2</v>
      </c>
      <c r="U40" s="24">
        <f t="shared" si="3"/>
        <v>1.2279368556410455E-2</v>
      </c>
      <c r="V40" s="24">
        <f t="shared" si="3"/>
        <v>8.9418082367510934E-3</v>
      </c>
      <c r="W40" s="24">
        <f t="shared" si="3"/>
        <v>6.5294672402623904E-3</v>
      </c>
    </row>
    <row r="41" spans="8:23" x14ac:dyDescent="0.25">
      <c r="H41" s="26">
        <v>37</v>
      </c>
      <c r="I41" s="24">
        <f t="shared" si="3"/>
        <v>0.69200490062104825</v>
      </c>
      <c r="J41" s="24">
        <f t="shared" si="3"/>
        <v>0.48061093171789437</v>
      </c>
      <c r="K41" s="24">
        <f t="shared" si="3"/>
        <v>0.33498293694823961</v>
      </c>
      <c r="L41" s="24">
        <f t="shared" si="3"/>
        <v>0.23429684793573452</v>
      </c>
      <c r="M41" s="24">
        <f t="shared" si="3"/>
        <v>0.1644356329728591</v>
      </c>
      <c r="N41" s="24">
        <f t="shared" si="3"/>
        <v>0.11579318111583352</v>
      </c>
      <c r="O41" s="24">
        <f t="shared" si="3"/>
        <v>8.1808838300143641E-2</v>
      </c>
      <c r="P41" s="24">
        <f t="shared" si="3"/>
        <v>5.7985719049580033E-2</v>
      </c>
      <c r="Q41" s="24">
        <f t="shared" si="3"/>
        <v>4.1230592534786961E-2</v>
      </c>
      <c r="R41" s="24">
        <f t="shared" si="3"/>
        <v>2.94083493705515E-2</v>
      </c>
      <c r="S41" s="24">
        <f t="shared" si="3"/>
        <v>2.1040196180307728E-2</v>
      </c>
      <c r="T41" s="24">
        <f t="shared" si="3"/>
        <v>1.5098477676654811E-2</v>
      </c>
      <c r="U41" s="24">
        <f t="shared" si="3"/>
        <v>1.0866697837531377E-2</v>
      </c>
      <c r="V41" s="24">
        <f t="shared" si="3"/>
        <v>7.8436914357465741E-3</v>
      </c>
      <c r="W41" s="24">
        <f t="shared" si="3"/>
        <v>5.6777976002281658E-3</v>
      </c>
    </row>
    <row r="42" spans="8:23" x14ac:dyDescent="0.25">
      <c r="H42" s="26">
        <v>38</v>
      </c>
      <c r="I42" s="24">
        <f t="shared" si="3"/>
        <v>0.68515336695153284</v>
      </c>
      <c r="J42" s="24">
        <f t="shared" si="3"/>
        <v>0.47118718795871989</v>
      </c>
      <c r="K42" s="24">
        <f t="shared" si="3"/>
        <v>0.3252261523769317</v>
      </c>
      <c r="L42" s="24">
        <f t="shared" si="3"/>
        <v>0.22528543070743706</v>
      </c>
      <c r="M42" s="24">
        <f t="shared" si="3"/>
        <v>0.15660536473605632</v>
      </c>
      <c r="N42" s="24">
        <f t="shared" si="3"/>
        <v>0.10923885010927689</v>
      </c>
      <c r="O42" s="24">
        <f t="shared" si="3"/>
        <v>7.6456858224433308E-2</v>
      </c>
      <c r="P42" s="24">
        <f t="shared" si="3"/>
        <v>5.3690480601462989E-2</v>
      </c>
      <c r="Q42" s="24">
        <f t="shared" si="3"/>
        <v>3.782623168329078E-2</v>
      </c>
      <c r="R42" s="24">
        <f t="shared" si="3"/>
        <v>2.6734863064137721E-2</v>
      </c>
      <c r="S42" s="24">
        <f t="shared" si="3"/>
        <v>1.8955131693970926E-2</v>
      </c>
      <c r="T42" s="24">
        <f t="shared" si="3"/>
        <v>1.3480783639870366E-2</v>
      </c>
      <c r="U42" s="24">
        <f t="shared" si="3"/>
        <v>9.6165467588773274E-3</v>
      </c>
      <c r="V42" s="24">
        <f t="shared" si="3"/>
        <v>6.8804310839882211E-3</v>
      </c>
      <c r="W42" s="24">
        <f t="shared" si="3"/>
        <v>4.937215304546232E-3</v>
      </c>
    </row>
    <row r="43" spans="8:23" x14ac:dyDescent="0.25">
      <c r="H43" s="26">
        <v>39</v>
      </c>
      <c r="I43" s="24">
        <f t="shared" si="3"/>
        <v>0.6783696702490426</v>
      </c>
      <c r="J43" s="24">
        <f t="shared" si="3"/>
        <v>0.46194822348894127</v>
      </c>
      <c r="K43" s="24">
        <f t="shared" si="3"/>
        <v>0.31575354599702099</v>
      </c>
      <c r="L43" s="24">
        <f t="shared" si="3"/>
        <v>0.21662060644945874</v>
      </c>
      <c r="M43" s="24">
        <f t="shared" si="3"/>
        <v>0.14914796641529171</v>
      </c>
      <c r="N43" s="24">
        <f t="shared" si="3"/>
        <v>0.10305551897101592</v>
      </c>
      <c r="O43" s="24">
        <f t="shared" si="3"/>
        <v>7.1455007686386268E-2</v>
      </c>
      <c r="P43" s="24">
        <f t="shared" si="3"/>
        <v>4.9713407964317585E-2</v>
      </c>
      <c r="Q43" s="24">
        <f t="shared" si="3"/>
        <v>3.4702964847055769E-2</v>
      </c>
      <c r="R43" s="24">
        <f t="shared" si="3"/>
        <v>2.4304420967397926E-2</v>
      </c>
      <c r="S43" s="24">
        <f t="shared" si="3"/>
        <v>1.7076695219793627E-2</v>
      </c>
      <c r="T43" s="24">
        <f t="shared" si="3"/>
        <v>1.2036413964169971E-2</v>
      </c>
      <c r="U43" s="24">
        <f t="shared" si="3"/>
        <v>8.5102183706879005E-3</v>
      </c>
      <c r="V43" s="24">
        <f t="shared" si="3"/>
        <v>6.0354658631475624E-3</v>
      </c>
      <c r="W43" s="24">
        <f t="shared" si="3"/>
        <v>4.2932306996054199E-3</v>
      </c>
    </row>
    <row r="44" spans="8:23" x14ac:dyDescent="0.25">
      <c r="H44" s="26">
        <v>40</v>
      </c>
      <c r="I44" s="24">
        <f t="shared" si="3"/>
        <v>0.67165313886043809</v>
      </c>
      <c r="J44" s="24">
        <f t="shared" si="3"/>
        <v>0.45289041518523643</v>
      </c>
      <c r="K44" s="24">
        <f t="shared" si="3"/>
        <v>0.30655684077380685</v>
      </c>
      <c r="L44" s="24">
        <f t="shared" si="3"/>
        <v>0.20828904466294101</v>
      </c>
      <c r="M44" s="24">
        <f t="shared" si="3"/>
        <v>0.14204568230027784</v>
      </c>
      <c r="N44" s="24">
        <f t="shared" si="3"/>
        <v>9.7222187708505589E-2</v>
      </c>
      <c r="O44" s="24">
        <f t="shared" si="3"/>
        <v>6.6780381015314264E-2</v>
      </c>
      <c r="P44" s="24">
        <f t="shared" si="3"/>
        <v>4.6030933300294057E-2</v>
      </c>
      <c r="Q44" s="24">
        <f t="shared" si="3"/>
        <v>3.1837582428491523E-2</v>
      </c>
      <c r="R44" s="24">
        <f t="shared" si="3"/>
        <v>2.2094928152179935E-2</v>
      </c>
      <c r="S44" s="24">
        <f t="shared" si="3"/>
        <v>1.5384410107922184E-2</v>
      </c>
      <c r="T44" s="24">
        <f t="shared" si="3"/>
        <v>1.0746798182294614E-2</v>
      </c>
      <c r="U44" s="24">
        <f t="shared" si="3"/>
        <v>7.5311666997238055E-3</v>
      </c>
      <c r="V44" s="24">
        <f t="shared" si="3"/>
        <v>5.2942683010066324E-3</v>
      </c>
      <c r="W44" s="24">
        <f t="shared" si="3"/>
        <v>3.7332440866134084E-3</v>
      </c>
    </row>
    <row r="45" spans="8:23" x14ac:dyDescent="0.25">
      <c r="H45" s="26">
        <v>41</v>
      </c>
      <c r="I45" s="24">
        <f t="shared" si="3"/>
        <v>0.66500310778261185</v>
      </c>
      <c r="J45" s="24">
        <f t="shared" si="3"/>
        <v>0.44401021096591808</v>
      </c>
      <c r="K45" s="24">
        <f t="shared" si="3"/>
        <v>0.29762800075126877</v>
      </c>
      <c r="L45" s="24">
        <f t="shared" si="3"/>
        <v>0.20027792756052021</v>
      </c>
      <c r="M45" s="24">
        <f t="shared" si="3"/>
        <v>0.13528160219074079</v>
      </c>
      <c r="N45" s="24">
        <f t="shared" si="3"/>
        <v>9.171904500802415E-2</v>
      </c>
      <c r="O45" s="24">
        <f t="shared" si="3"/>
        <v>6.2411571042349782E-2</v>
      </c>
      <c r="P45" s="24">
        <f t="shared" si="3"/>
        <v>4.2621234537309309E-2</v>
      </c>
      <c r="Q45" s="24">
        <f t="shared" si="3"/>
        <v>2.9208791218799563E-2</v>
      </c>
      <c r="R45" s="24">
        <f t="shared" si="3"/>
        <v>2.0086298320163575E-2</v>
      </c>
      <c r="S45" s="24">
        <f t="shared" si="3"/>
        <v>1.3859828926056019E-2</v>
      </c>
      <c r="T45" s="24">
        <f t="shared" si="3"/>
        <v>9.5953555199059064E-3</v>
      </c>
      <c r="U45" s="24">
        <f t="shared" si="3"/>
        <v>6.6647492917909796E-3</v>
      </c>
      <c r="V45" s="24">
        <f t="shared" si="3"/>
        <v>4.6440950008830107E-3</v>
      </c>
      <c r="W45" s="24">
        <f t="shared" si="3"/>
        <v>3.2462992057507903E-3</v>
      </c>
    </row>
    <row r="46" spans="8:23" x14ac:dyDescent="0.25">
      <c r="H46" s="26">
        <v>42</v>
      </c>
      <c r="I46" s="24">
        <f t="shared" si="3"/>
        <v>0.65841891859664536</v>
      </c>
      <c r="J46" s="24">
        <f t="shared" si="3"/>
        <v>0.4353041283979589</v>
      </c>
      <c r="K46" s="24">
        <f t="shared" si="3"/>
        <v>0.28895922403035801</v>
      </c>
      <c r="L46" s="24">
        <f t="shared" si="3"/>
        <v>0.19257493034665407</v>
      </c>
      <c r="M46" s="24">
        <f t="shared" si="3"/>
        <v>0.12883962113403885</v>
      </c>
      <c r="N46" s="24">
        <f t="shared" si="3"/>
        <v>8.6527400950966171E-2</v>
      </c>
      <c r="O46" s="24">
        <f t="shared" si="3"/>
        <v>5.8328571067616623E-2</v>
      </c>
      <c r="P46" s="24">
        <f t="shared" si="3"/>
        <v>3.9464106053064177E-2</v>
      </c>
      <c r="Q46" s="24">
        <f t="shared" si="3"/>
        <v>2.6797056164036295E-2</v>
      </c>
      <c r="R46" s="24">
        <f t="shared" si="3"/>
        <v>1.8260271200148705E-2</v>
      </c>
      <c r="S46" s="24">
        <f t="shared" si="3"/>
        <v>1.2486332365816231E-2</v>
      </c>
      <c r="T46" s="24">
        <f t="shared" si="3"/>
        <v>8.5672817142017008E-3</v>
      </c>
      <c r="U46" s="24">
        <f t="shared" si="3"/>
        <v>5.8980082228238763E-3</v>
      </c>
      <c r="V46" s="24">
        <f t="shared" si="3"/>
        <v>4.0737675446342195E-3</v>
      </c>
      <c r="W46" s="24">
        <f t="shared" si="3"/>
        <v>2.822868874565905E-3</v>
      </c>
    </row>
    <row r="47" spans="8:23" x14ac:dyDescent="0.25">
      <c r="H47" s="26">
        <v>43</v>
      </c>
      <c r="I47" s="24">
        <f t="shared" si="3"/>
        <v>0.65189991940261938</v>
      </c>
      <c r="J47" s="24">
        <f t="shared" si="3"/>
        <v>0.4267687533313323</v>
      </c>
      <c r="K47" s="24">
        <f t="shared" si="3"/>
        <v>0.28054293595180391</v>
      </c>
      <c r="L47" s="24">
        <f t="shared" si="3"/>
        <v>0.18516820225639813</v>
      </c>
      <c r="M47" s="24">
        <f t="shared" si="3"/>
        <v>0.12270440108003698</v>
      </c>
      <c r="N47" s="24">
        <f t="shared" si="3"/>
        <v>8.162962353864732E-2</v>
      </c>
      <c r="O47" s="24">
        <f t="shared" si="3"/>
        <v>5.4512683240763193E-2</v>
      </c>
      <c r="P47" s="24">
        <f t="shared" si="3"/>
        <v>3.6540838938022388E-2</v>
      </c>
      <c r="Q47" s="24">
        <f t="shared" si="3"/>
        <v>2.4584455196363569E-2</v>
      </c>
      <c r="R47" s="24">
        <f t="shared" si="3"/>
        <v>1.6600246545589729E-2</v>
      </c>
      <c r="S47" s="24">
        <f t="shared" si="3"/>
        <v>1.1248948077311921E-2</v>
      </c>
      <c r="T47" s="24">
        <f t="shared" si="3"/>
        <v>7.6493586733943734E-3</v>
      </c>
      <c r="U47" s="24">
        <f t="shared" si="3"/>
        <v>5.2194763033839619E-3</v>
      </c>
      <c r="V47" s="24">
        <f t="shared" si="3"/>
        <v>3.5734803023107185E-3</v>
      </c>
      <c r="W47" s="24">
        <f t="shared" si="3"/>
        <v>2.454668586579048E-3</v>
      </c>
    </row>
    <row r="48" spans="8:23" x14ac:dyDescent="0.25">
      <c r="H48" s="26">
        <v>44</v>
      </c>
      <c r="I48" s="24">
        <f t="shared" si="3"/>
        <v>0.64544546475506859</v>
      </c>
      <c r="J48" s="24">
        <f t="shared" si="3"/>
        <v>0.41840073856012966</v>
      </c>
      <c r="K48" s="24">
        <f t="shared" si="3"/>
        <v>0.27237178247747956</v>
      </c>
      <c r="L48" s="24">
        <f t="shared" si="3"/>
        <v>0.17804634832345972</v>
      </c>
      <c r="M48" s="24">
        <f t="shared" si="3"/>
        <v>0.11686133436193999</v>
      </c>
      <c r="N48" s="24">
        <f t="shared" si="3"/>
        <v>7.7009078810044637E-2</v>
      </c>
      <c r="O48" s="24">
        <f t="shared" si="3"/>
        <v>5.0946432935292711E-2</v>
      </c>
      <c r="P48" s="24">
        <f t="shared" si="3"/>
        <v>3.3834110127798502E-2</v>
      </c>
      <c r="Q48" s="24">
        <f t="shared" si="3"/>
        <v>2.2554546051709697E-2</v>
      </c>
      <c r="R48" s="24">
        <f t="shared" si="3"/>
        <v>1.5091133223263388E-2</v>
      </c>
      <c r="S48" s="24">
        <f t="shared" si="3"/>
        <v>1.0134187457037766E-2</v>
      </c>
      <c r="T48" s="24">
        <f t="shared" si="3"/>
        <v>6.8297845298164062E-3</v>
      </c>
      <c r="U48" s="24">
        <f t="shared" si="3"/>
        <v>4.619005578215896E-3</v>
      </c>
      <c r="V48" s="24">
        <f t="shared" si="3"/>
        <v>3.1346318441322083E-3</v>
      </c>
      <c r="W48" s="24">
        <f t="shared" si="3"/>
        <v>2.1344944231122161E-3</v>
      </c>
    </row>
    <row r="49" spans="8:23" x14ac:dyDescent="0.25">
      <c r="H49" s="26">
        <v>45</v>
      </c>
      <c r="I49" s="24">
        <f t="shared" si="3"/>
        <v>0.63905491559907779</v>
      </c>
      <c r="J49" s="24">
        <f t="shared" si="3"/>
        <v>0.41019680250993107</v>
      </c>
      <c r="K49" s="24">
        <f t="shared" si="3"/>
        <v>0.26443862376454325</v>
      </c>
      <c r="L49" s="24">
        <f t="shared" si="3"/>
        <v>0.17119841184948048</v>
      </c>
      <c r="M49" s="24">
        <f t="shared" si="3"/>
        <v>0.1112965089161333</v>
      </c>
      <c r="N49" s="24">
        <f t="shared" si="3"/>
        <v>7.2650074349098717E-2</v>
      </c>
      <c r="O49" s="24">
        <f t="shared" si="3"/>
        <v>4.761348872457262E-2</v>
      </c>
      <c r="P49" s="24">
        <f t="shared" si="3"/>
        <v>3.1327879747961578E-2</v>
      </c>
      <c r="Q49" s="24">
        <f t="shared" si="3"/>
        <v>2.0692244084137335E-2</v>
      </c>
      <c r="R49" s="24">
        <f t="shared" si="3"/>
        <v>1.3719212021148534E-2</v>
      </c>
      <c r="S49" s="24">
        <f t="shared" si="3"/>
        <v>9.1298986099439313E-3</v>
      </c>
      <c r="T49" s="24">
        <f t="shared" si="3"/>
        <v>6.0980219016217897E-3</v>
      </c>
      <c r="U49" s="24">
        <f t="shared" si="3"/>
        <v>4.0876155559432708E-3</v>
      </c>
      <c r="V49" s="24">
        <f t="shared" si="3"/>
        <v>2.7496770562563228E-3</v>
      </c>
      <c r="W49" s="24">
        <f t="shared" si="3"/>
        <v>1.856082107054101E-3</v>
      </c>
    </row>
    <row r="50" spans="8:23" x14ac:dyDescent="0.25">
      <c r="H50" s="26">
        <v>46</v>
      </c>
      <c r="I50" s="24">
        <f t="shared" si="3"/>
        <v>0.63272763920700759</v>
      </c>
      <c r="J50" s="24">
        <f t="shared" si="3"/>
        <v>0.40215372795091275</v>
      </c>
      <c r="K50" s="24">
        <f t="shared" si="3"/>
        <v>0.25673652792674101</v>
      </c>
      <c r="L50" s="24">
        <f t="shared" si="3"/>
        <v>0.1646138575475774</v>
      </c>
      <c r="M50" s="24">
        <f t="shared" si="3"/>
        <v>0.10599667515822221</v>
      </c>
      <c r="N50" s="24">
        <f t="shared" si="3"/>
        <v>6.8537805989715761E-2</v>
      </c>
      <c r="O50" s="24">
        <f t="shared" si="3"/>
        <v>4.4498587593058525E-2</v>
      </c>
      <c r="P50" s="24">
        <f t="shared" si="3"/>
        <v>2.900729606292738E-2</v>
      </c>
      <c r="Q50" s="24">
        <f t="shared" si="3"/>
        <v>1.8983710168933333E-2</v>
      </c>
      <c r="R50" s="24">
        <f t="shared" si="3"/>
        <v>1.2472010928316847E-2</v>
      </c>
      <c r="S50" s="24">
        <f t="shared" si="3"/>
        <v>8.2251338828323705E-3</v>
      </c>
      <c r="T50" s="24">
        <f t="shared" si="3"/>
        <v>5.4446624121623115E-3</v>
      </c>
      <c r="U50" s="24">
        <f t="shared" si="3"/>
        <v>3.6173588990648432E-3</v>
      </c>
      <c r="V50" s="24">
        <f t="shared" si="3"/>
        <v>2.4119974177687041E-3</v>
      </c>
      <c r="W50" s="24">
        <f t="shared" si="3"/>
        <v>1.6139844409166094E-3</v>
      </c>
    </row>
    <row r="51" spans="8:23" x14ac:dyDescent="0.25">
      <c r="H51" s="26">
        <v>47</v>
      </c>
      <c r="I51" s="24">
        <f t="shared" si="3"/>
        <v>0.6264630091158494</v>
      </c>
      <c r="J51" s="24">
        <f t="shared" si="3"/>
        <v>0.39426836073618909</v>
      </c>
      <c r="K51" s="24">
        <f t="shared" si="3"/>
        <v>0.24925876497741845</v>
      </c>
      <c r="L51" s="24">
        <f t="shared" si="3"/>
        <v>0.15828255533420904</v>
      </c>
      <c r="M51" s="24">
        <f t="shared" si="3"/>
        <v>0.10094921443640208</v>
      </c>
      <c r="N51" s="24">
        <f t="shared" si="3"/>
        <v>6.465830753746768E-2</v>
      </c>
      <c r="O51" s="24">
        <f t="shared" si="3"/>
        <v>4.1587465040241613E-2</v>
      </c>
      <c r="P51" s="24">
        <f t="shared" si="3"/>
        <v>2.6858607465673496E-2</v>
      </c>
      <c r="Q51" s="24">
        <f t="shared" si="3"/>
        <v>1.7416247861406726E-2</v>
      </c>
      <c r="R51" s="24">
        <f t="shared" si="3"/>
        <v>1.1338191753015316E-2</v>
      </c>
      <c r="S51" s="24">
        <f t="shared" si="3"/>
        <v>7.4100305250742087E-3</v>
      </c>
      <c r="T51" s="24">
        <f t="shared" si="3"/>
        <v>4.8613057251449222E-3</v>
      </c>
      <c r="U51" s="24">
        <f t="shared" si="3"/>
        <v>3.2012025655441087E-3</v>
      </c>
      <c r="V51" s="24">
        <f t="shared" si="3"/>
        <v>2.1157872085690384E-3</v>
      </c>
      <c r="W51" s="24">
        <f t="shared" si="3"/>
        <v>1.4034647312318347E-3</v>
      </c>
    </row>
    <row r="52" spans="8:23" x14ac:dyDescent="0.25">
      <c r="H52" s="26">
        <v>48</v>
      </c>
      <c r="I52" s="24">
        <f t="shared" si="3"/>
        <v>0.6202604050651972</v>
      </c>
      <c r="J52" s="24">
        <f t="shared" si="3"/>
        <v>0.38653760856489122</v>
      </c>
      <c r="K52" s="24">
        <f t="shared" si="3"/>
        <v>0.24199880094894996</v>
      </c>
      <c r="L52" s="24">
        <f t="shared" si="3"/>
        <v>0.15219476474443175</v>
      </c>
      <c r="M52" s="24">
        <f t="shared" si="3"/>
        <v>9.6142108987049613E-2</v>
      </c>
      <c r="N52" s="24">
        <f t="shared" si="3"/>
        <v>6.0998403337233678E-2</v>
      </c>
      <c r="O52" s="24">
        <f t="shared" si="3"/>
        <v>3.8866789757235155E-2</v>
      </c>
      <c r="P52" s="24">
        <f t="shared" si="3"/>
        <v>2.4869080986734723E-2</v>
      </c>
      <c r="Q52" s="24">
        <f t="shared" si="3"/>
        <v>1.5978209047162135E-2</v>
      </c>
      <c r="R52" s="24">
        <f t="shared" si="3"/>
        <v>1.0307447048195742E-2</v>
      </c>
      <c r="S52" s="24">
        <f t="shared" si="3"/>
        <v>6.6757031757425289E-3</v>
      </c>
      <c r="T52" s="24">
        <f t="shared" si="3"/>
        <v>4.3404515403079645E-3</v>
      </c>
      <c r="U52" s="24">
        <f t="shared" si="3"/>
        <v>2.8329226243753174E-3</v>
      </c>
      <c r="V52" s="24">
        <f t="shared" si="3"/>
        <v>1.8559536917272265E-3</v>
      </c>
      <c r="W52" s="24">
        <f t="shared" si="3"/>
        <v>1.2204041141146392E-3</v>
      </c>
    </row>
    <row r="53" spans="8:23" x14ac:dyDescent="0.25">
      <c r="H53" s="26">
        <v>49</v>
      </c>
      <c r="I53" s="24">
        <f t="shared" si="3"/>
        <v>0.61411921293583871</v>
      </c>
      <c r="J53" s="24">
        <f t="shared" si="3"/>
        <v>0.37895843976950117</v>
      </c>
      <c r="K53" s="24">
        <f t="shared" si="3"/>
        <v>0.2349502921834466</v>
      </c>
      <c r="L53" s="24">
        <f t="shared" si="3"/>
        <v>0.14634111994656898</v>
      </c>
      <c r="M53" s="24">
        <f t="shared" si="3"/>
        <v>9.1563913320999626E-2</v>
      </c>
      <c r="N53" s="24">
        <f t="shared" si="3"/>
        <v>5.7545663525692139E-2</v>
      </c>
      <c r="O53" s="24">
        <f t="shared" si="3"/>
        <v>3.6324102576855283E-2</v>
      </c>
      <c r="P53" s="24">
        <f t="shared" si="3"/>
        <v>2.3026926839569185E-2</v>
      </c>
      <c r="Q53" s="24">
        <f t="shared" si="3"/>
        <v>1.4658907382717554E-2</v>
      </c>
      <c r="R53" s="24">
        <f t="shared" si="3"/>
        <v>9.3704064074506734E-3</v>
      </c>
      <c r="S53" s="24">
        <f t="shared" si="3"/>
        <v>6.0141470051734494E-3</v>
      </c>
      <c r="T53" s="24">
        <f t="shared" si="3"/>
        <v>3.8754031609892544E-3</v>
      </c>
      <c r="U53" s="24">
        <f t="shared" si="3"/>
        <v>2.5070111720135557E-3</v>
      </c>
      <c r="V53" s="24">
        <f t="shared" si="3"/>
        <v>1.6280295541466895E-3</v>
      </c>
      <c r="W53" s="24">
        <f t="shared" si="3"/>
        <v>1.0612209687953383E-3</v>
      </c>
    </row>
    <row r="54" spans="8:23" x14ac:dyDescent="0.25">
      <c r="H54" s="26">
        <v>50</v>
      </c>
      <c r="I54" s="24">
        <f t="shared" si="3"/>
        <v>0.60803882468894921</v>
      </c>
      <c r="J54" s="24">
        <f t="shared" si="3"/>
        <v>0.37152788212696192</v>
      </c>
      <c r="K54" s="24">
        <f t="shared" si="3"/>
        <v>0.22810707978975397</v>
      </c>
      <c r="L54" s="24">
        <f t="shared" si="3"/>
        <v>0.14071261533323939</v>
      </c>
      <c r="M54" s="24">
        <f t="shared" si="3"/>
        <v>8.7203726972380588E-2</v>
      </c>
      <c r="N54" s="24">
        <f t="shared" si="3"/>
        <v>5.4288361816690701E-2</v>
      </c>
      <c r="O54" s="24">
        <f t="shared" si="3"/>
        <v>3.3947759417621758E-2</v>
      </c>
      <c r="P54" s="24">
        <f t="shared" si="3"/>
        <v>2.1321228555156651E-2</v>
      </c>
      <c r="Q54" s="24">
        <f t="shared" si="3"/>
        <v>1.3448538883227112E-2</v>
      </c>
      <c r="R54" s="24">
        <f t="shared" si="3"/>
        <v>8.5185512795006111E-3</v>
      </c>
      <c r="S54" s="24">
        <f t="shared" si="3"/>
        <v>5.4181504551112153E-3</v>
      </c>
      <c r="T54" s="24">
        <f t="shared" si="3"/>
        <v>3.460181393740405E-3</v>
      </c>
      <c r="U54" s="24">
        <f t="shared" si="3"/>
        <v>2.2185939575341202E-3</v>
      </c>
      <c r="V54" s="24">
        <f t="shared" si="3"/>
        <v>1.4280961001286749E-3</v>
      </c>
      <c r="W54" s="24">
        <f t="shared" si="3"/>
        <v>9.2280084243072911E-4</v>
      </c>
    </row>
    <row r="55" spans="8:23" x14ac:dyDescent="0.25">
      <c r="H55" s="26">
        <v>51</v>
      </c>
      <c r="I55" s="24">
        <f t="shared" si="3"/>
        <v>0.60201863830589042</v>
      </c>
      <c r="J55" s="24">
        <f t="shared" si="3"/>
        <v>0.36424302169309997</v>
      </c>
      <c r="K55" s="24">
        <f t="shared" si="3"/>
        <v>0.22146318426189707</v>
      </c>
      <c r="L55" s="24">
        <f t="shared" si="3"/>
        <v>0.13530059166657632</v>
      </c>
      <c r="M55" s="24">
        <f t="shared" si="3"/>
        <v>8.3051168545124371E-2</v>
      </c>
      <c r="N55" s="24">
        <f t="shared" si="3"/>
        <v>5.12154356761233E-2</v>
      </c>
      <c r="O55" s="24">
        <f t="shared" si="3"/>
        <v>3.1726877960394168E-2</v>
      </c>
      <c r="P55" s="24">
        <f t="shared" si="3"/>
        <v>1.9741878291811711E-2</v>
      </c>
      <c r="Q55" s="24">
        <f t="shared" si="3"/>
        <v>1.2338109067180835E-2</v>
      </c>
      <c r="R55" s="24">
        <f t="shared" si="3"/>
        <v>7.744137526818737E-3</v>
      </c>
      <c r="S55" s="24">
        <f t="shared" si="3"/>
        <v>4.8812166262263198E-3</v>
      </c>
      <c r="T55" s="24">
        <f t="shared" si="3"/>
        <v>3.0894476729825043E-3</v>
      </c>
      <c r="U55" s="24">
        <f t="shared" si="3"/>
        <v>1.9633574845434698E-3</v>
      </c>
      <c r="V55" s="24">
        <f t="shared" si="3"/>
        <v>1.2527158773058553E-3</v>
      </c>
      <c r="W55" s="24">
        <f t="shared" si="3"/>
        <v>8.0243551515715575E-4</v>
      </c>
    </row>
    <row r="56" spans="8:23" x14ac:dyDescent="0.25">
      <c r="H56" s="26">
        <v>52</v>
      </c>
      <c r="I56" s="24">
        <f t="shared" ref="I56:W64" si="4">1/(1+I$4)^$H56</f>
        <v>0.59605805772860432</v>
      </c>
      <c r="J56" s="24">
        <f t="shared" si="4"/>
        <v>0.35710100165990188</v>
      </c>
      <c r="K56" s="24">
        <f t="shared" si="4"/>
        <v>0.215012800254269</v>
      </c>
      <c r="L56" s="24">
        <f t="shared" si="4"/>
        <v>0.13009672275632339</v>
      </c>
      <c r="M56" s="24">
        <f t="shared" si="4"/>
        <v>7.9096350995356543E-2</v>
      </c>
      <c r="N56" s="24">
        <f t="shared" si="4"/>
        <v>4.8316448751059712E-2</v>
      </c>
      <c r="O56" s="24">
        <f t="shared" si="4"/>
        <v>2.9651287813452491E-2</v>
      </c>
      <c r="P56" s="24">
        <f t="shared" si="4"/>
        <v>1.8279516936862698E-2</v>
      </c>
      <c r="Q56" s="24">
        <f t="shared" si="4"/>
        <v>1.1319366116679667E-2</v>
      </c>
      <c r="R56" s="24">
        <f t="shared" si="4"/>
        <v>7.0401250243806697E-3</v>
      </c>
      <c r="S56" s="24">
        <f t="shared" si="4"/>
        <v>4.3974924560597466E-3</v>
      </c>
      <c r="T56" s="24">
        <f t="shared" si="4"/>
        <v>2.7584354223058076E-3</v>
      </c>
      <c r="U56" s="24">
        <f t="shared" si="4"/>
        <v>1.7374844995959912E-3</v>
      </c>
      <c r="V56" s="24">
        <f t="shared" si="4"/>
        <v>1.0988735765840832E-3</v>
      </c>
      <c r="W56" s="24">
        <f t="shared" si="4"/>
        <v>6.9777001318013559E-4</v>
      </c>
    </row>
    <row r="57" spans="8:23" x14ac:dyDescent="0.25">
      <c r="H57" s="26">
        <v>53</v>
      </c>
      <c r="I57" s="24">
        <f t="shared" si="4"/>
        <v>0.59015649280059845</v>
      </c>
      <c r="J57" s="24">
        <f t="shared" si="4"/>
        <v>0.35009902123519798</v>
      </c>
      <c r="K57" s="24">
        <f t="shared" si="4"/>
        <v>0.20875029150899907</v>
      </c>
      <c r="L57" s="24">
        <f t="shared" si="4"/>
        <v>0.12509300265031092</v>
      </c>
      <c r="M57" s="24">
        <f t="shared" si="4"/>
        <v>7.5329858090815757E-2</v>
      </c>
      <c r="N57" s="24">
        <f t="shared" si="4"/>
        <v>4.5581555425528025E-2</v>
      </c>
      <c r="O57" s="24">
        <f t="shared" si="4"/>
        <v>2.7711483937806064E-2</v>
      </c>
      <c r="P57" s="24">
        <f t="shared" si="4"/>
        <v>1.6925478645243238E-2</v>
      </c>
      <c r="Q57" s="24">
        <f t="shared" si="4"/>
        <v>1.038473955658685E-2</v>
      </c>
      <c r="R57" s="24">
        <f t="shared" si="4"/>
        <v>6.4001136585278805E-3</v>
      </c>
      <c r="S57" s="24">
        <f t="shared" si="4"/>
        <v>3.9617049153691406E-3</v>
      </c>
      <c r="T57" s="24">
        <f t="shared" si="4"/>
        <v>2.4628887699158996E-3</v>
      </c>
      <c r="U57" s="24">
        <f t="shared" si="4"/>
        <v>1.5375969022973373E-3</v>
      </c>
      <c r="V57" s="24">
        <f t="shared" si="4"/>
        <v>9.6392418998603787E-4</v>
      </c>
      <c r="W57" s="24">
        <f t="shared" si="4"/>
        <v>6.0675653320011792E-4</v>
      </c>
    </row>
    <row r="58" spans="8:23" x14ac:dyDescent="0.25">
      <c r="H58" s="26">
        <v>54</v>
      </c>
      <c r="I58" s="24">
        <f t="shared" si="4"/>
        <v>0.58431335920851313</v>
      </c>
      <c r="J58" s="24">
        <f t="shared" si="4"/>
        <v>0.34323433454431168</v>
      </c>
      <c r="K58" s="24">
        <f t="shared" si="4"/>
        <v>0.20267018593106703</v>
      </c>
      <c r="L58" s="24">
        <f t="shared" si="4"/>
        <v>0.12028173331760666</v>
      </c>
      <c r="M58" s="24">
        <f t="shared" si="4"/>
        <v>7.1742721991253117E-2</v>
      </c>
      <c r="N58" s="24">
        <f t="shared" si="4"/>
        <v>4.3001467382573606E-2</v>
      </c>
      <c r="O58" s="24">
        <f t="shared" si="4"/>
        <v>2.5898583119444922E-2</v>
      </c>
      <c r="P58" s="24">
        <f t="shared" si="4"/>
        <v>1.5671739486336329E-2</v>
      </c>
      <c r="Q58" s="24">
        <f t="shared" si="4"/>
        <v>9.5272839968686684E-3</v>
      </c>
      <c r="R58" s="24">
        <f t="shared" si="4"/>
        <v>5.8182851441162548E-3</v>
      </c>
      <c r="S58" s="24">
        <f t="shared" si="4"/>
        <v>3.5691035273595858E-3</v>
      </c>
      <c r="T58" s="24">
        <f t="shared" si="4"/>
        <v>2.199007830282053E-3</v>
      </c>
      <c r="U58" s="24">
        <f t="shared" si="4"/>
        <v>1.3607052232719801E-3</v>
      </c>
      <c r="V58" s="24">
        <f t="shared" si="4"/>
        <v>8.4554753507547187E-4</v>
      </c>
      <c r="W58" s="24">
        <f t="shared" si="4"/>
        <v>5.276143766957547E-4</v>
      </c>
    </row>
    <row r="59" spans="8:23" x14ac:dyDescent="0.25">
      <c r="H59" s="26">
        <v>55</v>
      </c>
      <c r="I59" s="24">
        <f t="shared" si="4"/>
        <v>0.57852807842427056</v>
      </c>
      <c r="J59" s="24">
        <f t="shared" si="4"/>
        <v>0.33650424955324687</v>
      </c>
      <c r="K59" s="24">
        <f t="shared" si="4"/>
        <v>0.19676717080686118</v>
      </c>
      <c r="L59" s="24">
        <f t="shared" si="4"/>
        <v>0.11565551280539103</v>
      </c>
      <c r="M59" s="24">
        <f t="shared" si="4"/>
        <v>6.8326401896431521E-2</v>
      </c>
      <c r="N59" s="24">
        <f t="shared" si="4"/>
        <v>4.0567422059031695E-2</v>
      </c>
      <c r="O59" s="24">
        <f t="shared" si="4"/>
        <v>2.4204283289200861E-2</v>
      </c>
      <c r="P59" s="24">
        <f t="shared" si="4"/>
        <v>1.4510869894755859E-2</v>
      </c>
      <c r="Q59" s="24">
        <f t="shared" si="4"/>
        <v>8.7406275200629987E-3</v>
      </c>
      <c r="R59" s="24">
        <f t="shared" si="4"/>
        <v>5.2893501310147762E-3</v>
      </c>
      <c r="S59" s="24">
        <f t="shared" si="4"/>
        <v>3.2154085832068352E-3</v>
      </c>
      <c r="T59" s="24">
        <f t="shared" si="4"/>
        <v>1.9633998484661188E-3</v>
      </c>
      <c r="U59" s="24">
        <f t="shared" si="4"/>
        <v>1.2041639143999827E-3</v>
      </c>
      <c r="V59" s="24">
        <f t="shared" si="4"/>
        <v>7.4170836410129089E-4</v>
      </c>
      <c r="W59" s="24">
        <f t="shared" si="4"/>
        <v>4.5879511017022159E-4</v>
      </c>
    </row>
    <row r="60" spans="8:23" x14ac:dyDescent="0.25">
      <c r="H60" s="26">
        <v>56</v>
      </c>
      <c r="I60" s="24">
        <f t="shared" si="4"/>
        <v>0.5728000776477925</v>
      </c>
      <c r="J60" s="24">
        <f t="shared" si="4"/>
        <v>0.3299061270129871</v>
      </c>
      <c r="K60" s="24">
        <f t="shared" si="4"/>
        <v>0.19103608816200118</v>
      </c>
      <c r="L60" s="24">
        <f t="shared" si="4"/>
        <v>0.11120722385133754</v>
      </c>
      <c r="M60" s="24">
        <f t="shared" si="4"/>
        <v>6.5072763710887174E-2</v>
      </c>
      <c r="N60" s="24">
        <f t="shared" si="4"/>
        <v>3.827115288587897E-2</v>
      </c>
      <c r="O60" s="24">
        <f t="shared" si="4"/>
        <v>2.262082550392604E-2</v>
      </c>
      <c r="P60" s="24">
        <f t="shared" si="4"/>
        <v>1.3435990643292463E-2</v>
      </c>
      <c r="Q60" s="24">
        <f t="shared" si="4"/>
        <v>8.018924330333025E-3</v>
      </c>
      <c r="R60" s="24">
        <f t="shared" si="4"/>
        <v>4.808500119104343E-3</v>
      </c>
      <c r="S60" s="24">
        <f t="shared" si="4"/>
        <v>2.8967644893755258E-3</v>
      </c>
      <c r="T60" s="24">
        <f t="shared" si="4"/>
        <v>1.7530355789876059E-3</v>
      </c>
      <c r="U60" s="24">
        <f t="shared" si="4"/>
        <v>1.0656317826548518E-3</v>
      </c>
      <c r="V60" s="24">
        <f t="shared" si="4"/>
        <v>6.5062137201867605E-4</v>
      </c>
      <c r="W60" s="24">
        <f t="shared" si="4"/>
        <v>3.9895226971323617E-4</v>
      </c>
    </row>
    <row r="61" spans="8:23" x14ac:dyDescent="0.25">
      <c r="H61" s="26">
        <v>57</v>
      </c>
      <c r="I61" s="24">
        <f t="shared" si="4"/>
        <v>0.56712878975028957</v>
      </c>
      <c r="J61" s="24">
        <f t="shared" si="4"/>
        <v>0.32343737942449713</v>
      </c>
      <c r="K61" s="24">
        <f t="shared" si="4"/>
        <v>0.18547193025437006</v>
      </c>
      <c r="L61" s="24">
        <f t="shared" si="4"/>
        <v>0.10693002293397837</v>
      </c>
      <c r="M61" s="24">
        <f t="shared" si="4"/>
        <v>6.1974060677035397E-2</v>
      </c>
      <c r="N61" s="24">
        <f t="shared" si="4"/>
        <v>3.6104861213093364E-2</v>
      </c>
      <c r="O61" s="24">
        <f t="shared" si="4"/>
        <v>2.1140958414884149E-2</v>
      </c>
      <c r="P61" s="24">
        <f t="shared" si="4"/>
        <v>1.244073207712265E-2</v>
      </c>
      <c r="Q61" s="24">
        <f t="shared" si="4"/>
        <v>7.3568113122321329E-3</v>
      </c>
      <c r="R61" s="24">
        <f t="shared" si="4"/>
        <v>4.3713637446403109E-3</v>
      </c>
      <c r="S61" s="24">
        <f t="shared" si="4"/>
        <v>2.6096977381761493E-3</v>
      </c>
      <c r="T61" s="24">
        <f t="shared" si="4"/>
        <v>1.5652103383817905E-3</v>
      </c>
      <c r="U61" s="24">
        <f t="shared" si="4"/>
        <v>9.4303697580075385E-4</v>
      </c>
      <c r="V61" s="24">
        <f t="shared" si="4"/>
        <v>5.7072050177076853E-4</v>
      </c>
      <c r="W61" s="24">
        <f t="shared" si="4"/>
        <v>3.4691501714194454E-4</v>
      </c>
    </row>
    <row r="62" spans="8:23" x14ac:dyDescent="0.25">
      <c r="H62" s="26">
        <v>58</v>
      </c>
      <c r="I62" s="24">
        <f t="shared" si="4"/>
        <v>0.56151365321810853</v>
      </c>
      <c r="J62" s="24">
        <f t="shared" si="4"/>
        <v>0.31709547002401678</v>
      </c>
      <c r="K62" s="24">
        <f t="shared" si="4"/>
        <v>0.18006983519841754</v>
      </c>
      <c r="L62" s="24">
        <f t="shared" si="4"/>
        <v>0.10281732974420998</v>
      </c>
      <c r="M62" s="24">
        <f t="shared" si="4"/>
        <v>5.9022914930509894E-2</v>
      </c>
      <c r="N62" s="24">
        <f t="shared" si="4"/>
        <v>3.406118982367299E-2</v>
      </c>
      <c r="O62" s="24">
        <f t="shared" si="4"/>
        <v>1.9757905060639392E-2</v>
      </c>
      <c r="P62" s="24">
        <f t="shared" si="4"/>
        <v>1.1519196367706156E-2</v>
      </c>
      <c r="Q62" s="24">
        <f t="shared" si="4"/>
        <v>6.7493681763597544E-3</v>
      </c>
      <c r="R62" s="24">
        <f t="shared" si="4"/>
        <v>3.9739670405821012E-3</v>
      </c>
      <c r="S62" s="24">
        <f t="shared" si="4"/>
        <v>2.351079043401936E-3</v>
      </c>
      <c r="T62" s="24">
        <f t="shared" si="4"/>
        <v>1.3975092306980274E-3</v>
      </c>
      <c r="U62" s="24">
        <f t="shared" si="4"/>
        <v>8.3454599628385306E-4</v>
      </c>
      <c r="V62" s="24">
        <f t="shared" si="4"/>
        <v>5.0063201909716524E-4</v>
      </c>
      <c r="W62" s="24">
        <f t="shared" si="4"/>
        <v>3.016652322973431E-4</v>
      </c>
    </row>
    <row r="63" spans="8:23" x14ac:dyDescent="0.25">
      <c r="H63" s="26">
        <v>59</v>
      </c>
      <c r="I63" s="24">
        <f t="shared" si="4"/>
        <v>0.5559541120971373</v>
      </c>
      <c r="J63" s="24">
        <f t="shared" si="4"/>
        <v>0.3108779117882518</v>
      </c>
      <c r="K63" s="24">
        <f t="shared" si="4"/>
        <v>0.17482508271691022</v>
      </c>
      <c r="L63" s="24">
        <f t="shared" si="4"/>
        <v>9.8862817061740368E-2</v>
      </c>
      <c r="M63" s="24">
        <f t="shared" si="4"/>
        <v>5.6212299933818946E-2</v>
      </c>
      <c r="N63" s="24">
        <f t="shared" si="4"/>
        <v>3.21331979468613E-2</v>
      </c>
      <c r="O63" s="24">
        <f t="shared" si="4"/>
        <v>1.8465331832373259E-2</v>
      </c>
      <c r="P63" s="24">
        <f t="shared" si="4"/>
        <v>1.0665922562690886E-2</v>
      </c>
      <c r="Q63" s="24">
        <f t="shared" si="4"/>
        <v>6.1920808957428939E-3</v>
      </c>
      <c r="R63" s="24">
        <f t="shared" si="4"/>
        <v>3.6126973096200906E-3</v>
      </c>
      <c r="S63" s="24">
        <f t="shared" si="4"/>
        <v>2.1180892282900324E-3</v>
      </c>
      <c r="T63" s="24">
        <f t="shared" si="4"/>
        <v>1.2477760988375242E-3</v>
      </c>
      <c r="U63" s="24">
        <f t="shared" si="4"/>
        <v>7.3853627989721535E-4</v>
      </c>
      <c r="V63" s="24">
        <f t="shared" si="4"/>
        <v>4.3915089394488179E-4</v>
      </c>
      <c r="W63" s="24">
        <f t="shared" si="4"/>
        <v>2.6231759330203752E-4</v>
      </c>
    </row>
    <row r="64" spans="8:23" x14ac:dyDescent="0.25">
      <c r="H64" s="16">
        <v>60</v>
      </c>
      <c r="I64" s="24">
        <f t="shared" si="4"/>
        <v>0.55044961593775965</v>
      </c>
      <c r="J64" s="24">
        <f t="shared" si="4"/>
        <v>0.30478226645907031</v>
      </c>
      <c r="K64" s="24">
        <f t="shared" si="4"/>
        <v>0.1697330900164177</v>
      </c>
      <c r="L64" s="24">
        <f t="shared" si="4"/>
        <v>9.506040102090417E-2</v>
      </c>
      <c r="M64" s="24">
        <f t="shared" si="4"/>
        <v>5.3535523746494243E-2</v>
      </c>
      <c r="N64" s="24">
        <f t="shared" si="4"/>
        <v>3.0314337685718208E-2</v>
      </c>
      <c r="O64" s="24">
        <f t="shared" si="4"/>
        <v>1.7257319469507721E-2</v>
      </c>
      <c r="P64" s="24">
        <f t="shared" si="4"/>
        <v>9.8758542247137822E-3</v>
      </c>
      <c r="Q64" s="24">
        <f t="shared" si="4"/>
        <v>5.6808081612320128E-3</v>
      </c>
      <c r="R64" s="24">
        <f t="shared" si="4"/>
        <v>3.2842702814728101E-3</v>
      </c>
      <c r="S64" s="24">
        <f t="shared" si="4"/>
        <v>1.908188493954984E-3</v>
      </c>
      <c r="T64" s="24">
        <f t="shared" si="4"/>
        <v>1.1140858025335037E-3</v>
      </c>
      <c r="U64" s="24">
        <f t="shared" si="4"/>
        <v>6.5357192911257998E-4</v>
      </c>
      <c r="V64" s="24">
        <f t="shared" si="4"/>
        <v>3.8522008240779096E-4</v>
      </c>
      <c r="W64" s="24">
        <f t="shared" si="4"/>
        <v>2.2810225504525002E-4</v>
      </c>
    </row>
    <row r="65" ht="19.5" customHeight="1" x14ac:dyDescent="0.25"/>
  </sheetData>
  <mergeCells count="1">
    <mergeCell ref="B6:B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"/>
  <sheetViews>
    <sheetView showGridLines="0" zoomScaleNormal="100" workbookViewId="0">
      <selection activeCell="H7" sqref="H7"/>
    </sheetView>
  </sheetViews>
  <sheetFormatPr defaultRowHeight="15" x14ac:dyDescent="0.25"/>
  <cols>
    <col min="1" max="1" width="5.85546875" style="1" customWidth="1"/>
    <col min="2" max="2" width="11.7109375" style="1" customWidth="1"/>
    <col min="3" max="3" width="0.5703125" style="1" customWidth="1"/>
    <col min="4" max="4" width="8.85546875" style="1" customWidth="1"/>
    <col min="5" max="5" width="20.28515625" style="1" customWidth="1"/>
    <col min="6" max="6" width="3.5703125" style="1" customWidth="1"/>
    <col min="7" max="7" width="9.140625" style="1"/>
    <col min="8" max="12" width="10.7109375" style="1" customWidth="1"/>
    <col min="13" max="14" width="10.28515625" style="1" bestFit="1" customWidth="1"/>
    <col min="15" max="19" width="11.85546875" style="1" bestFit="1" customWidth="1"/>
    <col min="20" max="22" width="12.85546875" style="1" bestFit="1" customWidth="1"/>
    <col min="23" max="23" width="5.85546875" style="1" customWidth="1"/>
    <col min="24" max="16384" width="9.140625" style="1"/>
  </cols>
  <sheetData>
    <row r="1" spans="1:22" ht="19.5" customHeight="1" x14ac:dyDescent="0.25"/>
    <row r="2" spans="1:22" ht="18.75" x14ac:dyDescent="0.25">
      <c r="B2" s="2" t="s">
        <v>45</v>
      </c>
    </row>
    <row r="3" spans="1:22" ht="17.25" customHeight="1" x14ac:dyDescent="0.25">
      <c r="A3" s="3">
        <v>5</v>
      </c>
      <c r="B3" s="1" t="s">
        <v>47</v>
      </c>
    </row>
    <row r="4" spans="1:22" ht="17.25" customHeight="1" x14ac:dyDescent="0.25">
      <c r="A4" s="3">
        <v>10</v>
      </c>
    </row>
    <row r="5" spans="1:22" ht="15.75" x14ac:dyDescent="0.25">
      <c r="B5" s="39" t="s">
        <v>6</v>
      </c>
      <c r="C5" s="6"/>
      <c r="G5" s="30" t="s">
        <v>46</v>
      </c>
    </row>
    <row r="6" spans="1:22" ht="17.25" x14ac:dyDescent="0.25">
      <c r="B6" s="77" t="s">
        <v>42</v>
      </c>
      <c r="D6" s="12" t="s">
        <v>43</v>
      </c>
      <c r="E6" s="85" t="s">
        <v>48</v>
      </c>
      <c r="F6" s="13"/>
      <c r="G6" s="7" t="s">
        <v>0</v>
      </c>
      <c r="H6" s="8">
        <v>0.01</v>
      </c>
      <c r="I6" s="8">
        <v>0.02</v>
      </c>
      <c r="J6" s="8">
        <v>0.03</v>
      </c>
      <c r="K6" s="8">
        <v>0.04</v>
      </c>
      <c r="L6" s="8">
        <v>0.05</v>
      </c>
      <c r="M6" s="8">
        <v>0.06</v>
      </c>
      <c r="N6" s="8">
        <v>7.0000000000000007E-2</v>
      </c>
      <c r="O6" s="8">
        <v>0.08</v>
      </c>
      <c r="P6" s="8">
        <v>0.09</v>
      </c>
      <c r="Q6" s="8">
        <v>0.1</v>
      </c>
      <c r="R6" s="8">
        <v>0.11</v>
      </c>
      <c r="S6" s="8">
        <v>0.12</v>
      </c>
      <c r="T6" s="8">
        <v>0.13</v>
      </c>
      <c r="U6" s="8">
        <v>0.14000000000000001</v>
      </c>
      <c r="V6" s="8">
        <v>0.15</v>
      </c>
    </row>
    <row r="7" spans="1:22" x14ac:dyDescent="0.25">
      <c r="B7" s="77"/>
      <c r="D7" s="23" t="s">
        <v>3</v>
      </c>
      <c r="E7" s="85"/>
      <c r="F7" s="13"/>
      <c r="G7" s="10">
        <v>1</v>
      </c>
      <c r="H7" s="50">
        <f>((1+H$6)^$G7-1)/H$6*(1+H$6)</f>
        <v>1.0100000000000009</v>
      </c>
      <c r="I7" s="11">
        <f t="shared" ref="H7:V23" si="0">((1+I$6)^$G7-1)/I$6*(1+I$6)</f>
        <v>1.0200000000000009</v>
      </c>
      <c r="J7" s="11">
        <f t="shared" si="0"/>
        <v>1.0300000000000009</v>
      </c>
      <c r="K7" s="11">
        <f t="shared" si="0"/>
        <v>1.0400000000000009</v>
      </c>
      <c r="L7" s="11">
        <f t="shared" si="0"/>
        <v>1.0500000000000009</v>
      </c>
      <c r="M7" s="11">
        <f t="shared" si="0"/>
        <v>1.0600000000000009</v>
      </c>
      <c r="N7" s="11">
        <f t="shared" si="0"/>
        <v>1.070000000000001</v>
      </c>
      <c r="O7" s="11">
        <f t="shared" si="0"/>
        <v>1.080000000000001</v>
      </c>
      <c r="P7" s="11">
        <f t="shared" si="0"/>
        <v>1.090000000000001</v>
      </c>
      <c r="Q7" s="11">
        <f t="shared" si="0"/>
        <v>1.100000000000001</v>
      </c>
      <c r="R7" s="11">
        <f t="shared" si="0"/>
        <v>1.110000000000001</v>
      </c>
      <c r="S7" s="11">
        <f t="shared" si="0"/>
        <v>1.120000000000001</v>
      </c>
      <c r="T7" s="11">
        <f t="shared" si="0"/>
        <v>1.1299999999999988</v>
      </c>
      <c r="U7" s="11">
        <f t="shared" si="0"/>
        <v>1.1400000000000012</v>
      </c>
      <c r="V7" s="11">
        <f t="shared" si="0"/>
        <v>1.1499999999999992</v>
      </c>
    </row>
    <row r="8" spans="1:22" x14ac:dyDescent="0.25">
      <c r="C8" s="15"/>
      <c r="D8" s="15"/>
      <c r="E8" s="15"/>
      <c r="G8" s="10">
        <v>2</v>
      </c>
      <c r="H8" s="11">
        <f t="shared" si="0"/>
        <v>2.0301000000000009</v>
      </c>
      <c r="I8" s="11">
        <f t="shared" ref="I8:V22" si="1">((1+I$6)^$G8-1)/I$6*(1+I$6)</f>
        <v>2.0603999999999996</v>
      </c>
      <c r="J8" s="11">
        <f t="shared" si="1"/>
        <v>2.0908999999999986</v>
      </c>
      <c r="K8" s="11">
        <f t="shared" si="1"/>
        <v>2.121600000000003</v>
      </c>
      <c r="L8" s="11">
        <f t="shared" si="1"/>
        <v>2.1525000000000007</v>
      </c>
      <c r="M8" s="11">
        <f t="shared" si="1"/>
        <v>2.1836000000000029</v>
      </c>
      <c r="N8" s="11">
        <f t="shared" si="1"/>
        <v>2.2149000000000005</v>
      </c>
      <c r="O8" s="11">
        <f t="shared" si="1"/>
        <v>2.2464000000000017</v>
      </c>
      <c r="P8" s="11">
        <f t="shared" si="1"/>
        <v>2.278100000000002</v>
      </c>
      <c r="Q8" s="11">
        <f t="shared" si="1"/>
        <v>2.3100000000000023</v>
      </c>
      <c r="R8" s="11">
        <f t="shared" si="1"/>
        <v>2.3421000000000021</v>
      </c>
      <c r="S8" s="11">
        <f t="shared" si="1"/>
        <v>2.3744000000000018</v>
      </c>
      <c r="T8" s="11">
        <f t="shared" si="1"/>
        <v>2.4068999999999972</v>
      </c>
      <c r="U8" s="11">
        <f t="shared" si="1"/>
        <v>2.4396000000000022</v>
      </c>
      <c r="V8" s="11">
        <f t="shared" si="1"/>
        <v>2.4724999999999984</v>
      </c>
    </row>
    <row r="9" spans="1:22" x14ac:dyDescent="0.25">
      <c r="B9" s="1" t="s">
        <v>9</v>
      </c>
      <c r="C9" s="15"/>
      <c r="D9" s="15"/>
      <c r="E9" s="15"/>
      <c r="G9" s="10">
        <v>3</v>
      </c>
      <c r="H9" s="11">
        <f t="shared" si="0"/>
        <v>3.0604009999999913</v>
      </c>
      <c r="I9" s="11">
        <f t="shared" si="1"/>
        <v>3.1216079999999966</v>
      </c>
      <c r="J9" s="11">
        <f t="shared" si="1"/>
        <v>3.1836270000000004</v>
      </c>
      <c r="K9" s="11">
        <f t="shared" si="1"/>
        <v>3.2464640000000022</v>
      </c>
      <c r="L9" s="11">
        <f t="shared" si="1"/>
        <v>3.3101250000000029</v>
      </c>
      <c r="M9" s="11">
        <f t="shared" si="1"/>
        <v>3.3746160000000054</v>
      </c>
      <c r="N9" s="11">
        <f t="shared" si="1"/>
        <v>3.4399430000000013</v>
      </c>
      <c r="O9" s="11">
        <f t="shared" si="1"/>
        <v>3.5061120000000026</v>
      </c>
      <c r="P9" s="11">
        <f t="shared" si="1"/>
        <v>3.5731290000000029</v>
      </c>
      <c r="Q9" s="11">
        <f t="shared" si="1"/>
        <v>3.6410000000000049</v>
      </c>
      <c r="R9" s="11">
        <f t="shared" si="1"/>
        <v>3.7097310000000032</v>
      </c>
      <c r="S9" s="11">
        <f t="shared" si="1"/>
        <v>3.7793280000000045</v>
      </c>
      <c r="T9" s="11">
        <f t="shared" si="1"/>
        <v>3.8497969999999944</v>
      </c>
      <c r="U9" s="11">
        <f t="shared" si="1"/>
        <v>3.9211440000000035</v>
      </c>
      <c r="V9" s="11">
        <f t="shared" si="1"/>
        <v>3.9933749999999963</v>
      </c>
    </row>
    <row r="10" spans="1:22" x14ac:dyDescent="0.25">
      <c r="B10" s="1" t="s">
        <v>50</v>
      </c>
      <c r="C10" s="15"/>
      <c r="E10" s="15"/>
      <c r="G10" s="10">
        <v>4</v>
      </c>
      <c r="H10" s="11">
        <f t="shared" si="0"/>
        <v>4.1010050100000024</v>
      </c>
      <c r="I10" s="11">
        <f t="shared" si="1"/>
        <v>4.2040401599999981</v>
      </c>
      <c r="J10" s="11">
        <f t="shared" si="1"/>
        <v>4.3091358099999981</v>
      </c>
      <c r="K10" s="11">
        <f t="shared" si="1"/>
        <v>4.4163225600000056</v>
      </c>
      <c r="L10" s="11">
        <f t="shared" si="1"/>
        <v>4.52563125</v>
      </c>
      <c r="M10" s="11">
        <f t="shared" si="1"/>
        <v>4.6370929600000066</v>
      </c>
      <c r="N10" s="11">
        <f t="shared" si="1"/>
        <v>4.7507390100000002</v>
      </c>
      <c r="O10" s="11">
        <f t="shared" si="1"/>
        <v>4.866600960000004</v>
      </c>
      <c r="P10" s="11">
        <f t="shared" si="1"/>
        <v>4.984710610000004</v>
      </c>
      <c r="Q10" s="11">
        <f t="shared" si="1"/>
        <v>5.1051000000000046</v>
      </c>
      <c r="R10" s="11">
        <f t="shared" si="1"/>
        <v>5.227801410000005</v>
      </c>
      <c r="S10" s="11">
        <f t="shared" si="1"/>
        <v>5.3528473600000037</v>
      </c>
      <c r="T10" s="11">
        <f t="shared" si="1"/>
        <v>5.4802706099999927</v>
      </c>
      <c r="U10" s="11">
        <f t="shared" si="1"/>
        <v>5.6101041600000068</v>
      </c>
      <c r="V10" s="11">
        <f t="shared" si="1"/>
        <v>5.7423812499999958</v>
      </c>
    </row>
    <row r="11" spans="1:22" x14ac:dyDescent="0.25">
      <c r="B11" s="1" t="s">
        <v>51</v>
      </c>
      <c r="C11" s="15"/>
      <c r="E11" s="15"/>
      <c r="G11" s="10">
        <v>5</v>
      </c>
      <c r="H11" s="11">
        <f t="shared" si="0"/>
        <v>5.152015060099993</v>
      </c>
      <c r="I11" s="11">
        <f t="shared" si="1"/>
        <v>5.3081209632000013</v>
      </c>
      <c r="J11" s="11">
        <f t="shared" si="1"/>
        <v>5.4684098842999953</v>
      </c>
      <c r="K11" s="11">
        <f t="shared" si="1"/>
        <v>5.632975462400009</v>
      </c>
      <c r="L11" s="11">
        <f t="shared" si="1"/>
        <v>5.801912812500003</v>
      </c>
      <c r="M11" s="11">
        <f t="shared" si="1"/>
        <v>5.9753185376000095</v>
      </c>
      <c r="N11" s="11">
        <f t="shared" si="1"/>
        <v>6.1532907407000028</v>
      </c>
      <c r="O11" s="11">
        <f t="shared" si="1"/>
        <v>6.335929036800005</v>
      </c>
      <c r="P11" s="11">
        <f t="shared" si="1"/>
        <v>6.523334564900007</v>
      </c>
      <c r="Q11" s="11">
        <f t="shared" si="1"/>
        <v>6.715610000000007</v>
      </c>
      <c r="R11" s="11">
        <f t="shared" si="1"/>
        <v>6.912859565100006</v>
      </c>
      <c r="S11" s="11">
        <f t="shared" si="1"/>
        <v>7.1151890432000062</v>
      </c>
      <c r="T11" s="11">
        <f t="shared" si="1"/>
        <v>7.3227057892999889</v>
      </c>
      <c r="U11" s="11">
        <f t="shared" si="1"/>
        <v>7.5355187424000087</v>
      </c>
      <c r="V11" s="11">
        <f t="shared" si="1"/>
        <v>7.7537384374999947</v>
      </c>
    </row>
    <row r="12" spans="1:22" x14ac:dyDescent="0.25">
      <c r="B12" s="1" t="s">
        <v>12</v>
      </c>
      <c r="C12" s="15"/>
      <c r="E12" s="15"/>
      <c r="G12" s="10">
        <v>6</v>
      </c>
      <c r="H12" s="11">
        <f t="shared" si="0"/>
        <v>6.2135352107010133</v>
      </c>
      <c r="I12" s="11">
        <f t="shared" si="1"/>
        <v>6.4342833824640033</v>
      </c>
      <c r="J12" s="11">
        <f t="shared" si="1"/>
        <v>6.6624621808289968</v>
      </c>
      <c r="K12" s="11">
        <f t="shared" si="1"/>
        <v>6.8982944808960101</v>
      </c>
      <c r="L12" s="11">
        <f t="shared" si="1"/>
        <v>7.1420084531249994</v>
      </c>
      <c r="M12" s="11">
        <f t="shared" si="1"/>
        <v>7.3938376498560103</v>
      </c>
      <c r="N12" s="11">
        <f t="shared" si="1"/>
        <v>7.6540210925490006</v>
      </c>
      <c r="O12" s="11">
        <f t="shared" si="1"/>
        <v>7.922803359744008</v>
      </c>
      <c r="P12" s="11">
        <f t="shared" si="1"/>
        <v>8.2004346757410076</v>
      </c>
      <c r="Q12" s="11">
        <f t="shared" si="1"/>
        <v>8.4871710000000089</v>
      </c>
      <c r="R12" s="11">
        <f t="shared" si="1"/>
        <v>8.7832741172610085</v>
      </c>
      <c r="S12" s="11">
        <f t="shared" si="1"/>
        <v>9.0890117283840102</v>
      </c>
      <c r="T12" s="11">
        <f t="shared" si="1"/>
        <v>9.4046575419089837</v>
      </c>
      <c r="U12" s="11">
        <f t="shared" si="1"/>
        <v>9.7304913663360129</v>
      </c>
      <c r="V12" s="11">
        <f t="shared" si="1"/>
        <v>10.066799203124992</v>
      </c>
    </row>
    <row r="13" spans="1:22" x14ac:dyDescent="0.25">
      <c r="B13" s="19" t="s">
        <v>49</v>
      </c>
      <c r="C13" s="15"/>
      <c r="G13" s="10">
        <v>7</v>
      </c>
      <c r="H13" s="11">
        <f t="shared" si="0"/>
        <v>7.2856705628079927</v>
      </c>
      <c r="I13" s="11">
        <f t="shared" si="1"/>
        <v>7.5829690501132712</v>
      </c>
      <c r="J13" s="11">
        <f t="shared" si="1"/>
        <v>7.8923360462538694</v>
      </c>
      <c r="K13" s="11">
        <f t="shared" si="1"/>
        <v>8.2142262601318468</v>
      </c>
      <c r="L13" s="11">
        <f t="shared" si="1"/>
        <v>8.5491088757812559</v>
      </c>
      <c r="M13" s="11">
        <f t="shared" si="1"/>
        <v>8.8974679088473749</v>
      </c>
      <c r="N13" s="11">
        <f t="shared" si="1"/>
        <v>9.2598025690274319</v>
      </c>
      <c r="O13" s="11">
        <f t="shared" si="1"/>
        <v>9.6366276285235308</v>
      </c>
      <c r="P13" s="11">
        <f t="shared" si="1"/>
        <v>10.0284737965577</v>
      </c>
      <c r="Q13" s="11">
        <f t="shared" si="1"/>
        <v>10.435888100000012</v>
      </c>
      <c r="R13" s="11">
        <f t="shared" si="1"/>
        <v>10.859434270159719</v>
      </c>
      <c r="S13" s="11">
        <f t="shared" si="1"/>
        <v>11.29969313579009</v>
      </c>
      <c r="T13" s="11">
        <f t="shared" si="1"/>
        <v>11.757263022357151</v>
      </c>
      <c r="U13" s="11">
        <f t="shared" si="1"/>
        <v>12.232760157623057</v>
      </c>
      <c r="V13" s="11">
        <f t="shared" si="1"/>
        <v>12.726819083593735</v>
      </c>
    </row>
    <row r="14" spans="1:22" x14ac:dyDescent="0.25">
      <c r="C14" s="15"/>
      <c r="G14" s="10">
        <v>8</v>
      </c>
      <c r="H14" s="11">
        <f t="shared" si="0"/>
        <v>8.3685272684361021</v>
      </c>
      <c r="I14" s="11">
        <f t="shared" si="1"/>
        <v>8.7546284311155418</v>
      </c>
      <c r="J14" s="11">
        <f t="shared" si="1"/>
        <v>9.1591061276414809</v>
      </c>
      <c r="K14" s="11">
        <f t="shared" si="1"/>
        <v>9.5827953105371257</v>
      </c>
      <c r="L14" s="11">
        <f t="shared" si="1"/>
        <v>10.026564319570314</v>
      </c>
      <c r="M14" s="11">
        <f t="shared" si="1"/>
        <v>10.491315983378216</v>
      </c>
      <c r="N14" s="11">
        <f t="shared" si="1"/>
        <v>10.977988748859351</v>
      </c>
      <c r="O14" s="11">
        <f t="shared" si="1"/>
        <v>11.487557838805412</v>
      </c>
      <c r="P14" s="11">
        <f t="shared" si="1"/>
        <v>12.021036438247894</v>
      </c>
      <c r="Q14" s="11">
        <f t="shared" si="1"/>
        <v>12.579476910000013</v>
      </c>
      <c r="R14" s="11">
        <f t="shared" si="1"/>
        <v>13.163972039877294</v>
      </c>
      <c r="S14" s="11">
        <f t="shared" si="1"/>
        <v>13.775656312084903</v>
      </c>
      <c r="T14" s="11">
        <f t="shared" si="1"/>
        <v>14.415707215263579</v>
      </c>
      <c r="U14" s="11">
        <f t="shared" si="1"/>
        <v>15.085346579690288</v>
      </c>
      <c r="V14" s="11">
        <f t="shared" si="1"/>
        <v>15.785841946132795</v>
      </c>
    </row>
    <row r="15" spans="1:22" x14ac:dyDescent="0.25">
      <c r="C15" s="15"/>
      <c r="G15" s="10">
        <v>9</v>
      </c>
      <c r="H15" s="11">
        <f t="shared" si="0"/>
        <v>9.4622125411204721</v>
      </c>
      <c r="I15" s="11">
        <f t="shared" si="1"/>
        <v>9.9497209997378526</v>
      </c>
      <c r="J15" s="11">
        <f t="shared" si="1"/>
        <v>10.463879311470727</v>
      </c>
      <c r="K15" s="11">
        <f t="shared" si="1"/>
        <v>11.006107122958614</v>
      </c>
      <c r="L15" s="11">
        <f t="shared" si="1"/>
        <v>11.577892535548832</v>
      </c>
      <c r="M15" s="11">
        <f t="shared" si="1"/>
        <v>12.180794942380908</v>
      </c>
      <c r="N15" s="11">
        <f t="shared" si="1"/>
        <v>12.816447961279511</v>
      </c>
      <c r="O15" s="11">
        <f t="shared" si="1"/>
        <v>13.486562465909847</v>
      </c>
      <c r="P15" s="11">
        <f t="shared" si="1"/>
        <v>14.192929717690207</v>
      </c>
      <c r="Q15" s="11">
        <f t="shared" si="1"/>
        <v>14.937424601000018</v>
      </c>
      <c r="R15" s="11">
        <f t="shared" si="1"/>
        <v>15.7220089642638</v>
      </c>
      <c r="S15" s="11">
        <f t="shared" si="1"/>
        <v>16.548735069535095</v>
      </c>
      <c r="T15" s="11">
        <f t="shared" si="1"/>
        <v>17.419749153247842</v>
      </c>
      <c r="U15" s="11">
        <f t="shared" si="1"/>
        <v>18.33729510084693</v>
      </c>
      <c r="V15" s="11">
        <f t="shared" si="1"/>
        <v>19.303718238052713</v>
      </c>
    </row>
    <row r="16" spans="1:22" x14ac:dyDescent="0.25">
      <c r="C16" s="15"/>
      <c r="G16" s="10">
        <v>10</v>
      </c>
      <c r="H16" s="11">
        <f t="shared" si="0"/>
        <v>10.566834666531678</v>
      </c>
      <c r="I16" s="11">
        <f t="shared" si="1"/>
        <v>11.168715419732612</v>
      </c>
      <c r="J16" s="11">
        <f t="shared" si="1"/>
        <v>11.807795690814849</v>
      </c>
      <c r="K16" s="11">
        <f t="shared" si="1"/>
        <v>12.48635140787696</v>
      </c>
      <c r="L16" s="11">
        <f t="shared" si="1"/>
        <v>13.206787162326272</v>
      </c>
      <c r="M16" s="11">
        <f t="shared" si="1"/>
        <v>13.971642638923765</v>
      </c>
      <c r="N16" s="11">
        <f t="shared" si="1"/>
        <v>14.783599318569074</v>
      </c>
      <c r="O16" s="11">
        <f t="shared" si="1"/>
        <v>15.645487463182636</v>
      </c>
      <c r="P16" s="11">
        <f t="shared" si="1"/>
        <v>16.560293392282329</v>
      </c>
      <c r="Q16" s="11">
        <f t="shared" si="1"/>
        <v>17.531167061100021</v>
      </c>
      <c r="R16" s="11">
        <f t="shared" si="1"/>
        <v>18.561429950332819</v>
      </c>
      <c r="S16" s="11">
        <f t="shared" si="1"/>
        <v>19.654583277879308</v>
      </c>
      <c r="T16" s="11">
        <f t="shared" si="1"/>
        <v>20.814316543170055</v>
      </c>
      <c r="U16" s="11">
        <f t="shared" si="1"/>
        <v>22.044516414965507</v>
      </c>
      <c r="V16" s="11">
        <f t="shared" si="1"/>
        <v>23.349275973760619</v>
      </c>
    </row>
    <row r="17" spans="3:22" x14ac:dyDescent="0.25">
      <c r="C17" s="15"/>
      <c r="G17" s="10">
        <v>11</v>
      </c>
      <c r="H17" s="11">
        <f t="shared" si="0"/>
        <v>11.682503013196971</v>
      </c>
      <c r="I17" s="11">
        <f t="shared" si="1"/>
        <v>12.412089728127254</v>
      </c>
      <c r="J17" s="11">
        <f t="shared" si="1"/>
        <v>13.192029561539295</v>
      </c>
      <c r="K17" s="11">
        <f t="shared" si="1"/>
        <v>14.025805464192034</v>
      </c>
      <c r="L17" s="11">
        <f t="shared" si="1"/>
        <v>14.91712652044259</v>
      </c>
      <c r="M17" s="11">
        <f t="shared" si="1"/>
        <v>15.869941197259196</v>
      </c>
      <c r="N17" s="11">
        <f t="shared" si="1"/>
        <v>16.888451270868913</v>
      </c>
      <c r="O17" s="11">
        <f t="shared" si="1"/>
        <v>17.977126460237244</v>
      </c>
      <c r="P17" s="11">
        <f t="shared" si="1"/>
        <v>19.140719797587735</v>
      </c>
      <c r="Q17" s="11">
        <f t="shared" si="1"/>
        <v>20.384283767210029</v>
      </c>
      <c r="R17" s="11">
        <f t="shared" si="1"/>
        <v>21.713187244869431</v>
      </c>
      <c r="S17" s="11">
        <f t="shared" si="1"/>
        <v>23.133133271224832</v>
      </c>
      <c r="T17" s="11">
        <f t="shared" si="1"/>
        <v>24.650177693782158</v>
      </c>
      <c r="U17" s="11">
        <f t="shared" si="1"/>
        <v>26.27074871306068</v>
      </c>
      <c r="V17" s="11">
        <f t="shared" si="1"/>
        <v>28.001667369824705</v>
      </c>
    </row>
    <row r="18" spans="3:22" x14ac:dyDescent="0.25">
      <c r="C18" s="15"/>
      <c r="G18" s="10">
        <v>12</v>
      </c>
      <c r="H18" s="11">
        <f t="shared" si="0"/>
        <v>12.809328043328946</v>
      </c>
      <c r="I18" s="11">
        <f t="shared" si="1"/>
        <v>13.680331522689809</v>
      </c>
      <c r="J18" s="11">
        <f t="shared" si="1"/>
        <v>14.617790448385467</v>
      </c>
      <c r="K18" s="11">
        <f t="shared" si="1"/>
        <v>15.626837682759726</v>
      </c>
      <c r="L18" s="11">
        <f t="shared" si="1"/>
        <v>16.712982846464712</v>
      </c>
      <c r="M18" s="11">
        <f t="shared" si="1"/>
        <v>17.88213766909475</v>
      </c>
      <c r="N18" s="11">
        <f t="shared" si="1"/>
        <v>19.140642859829729</v>
      </c>
      <c r="O18" s="11">
        <f t="shared" si="1"/>
        <v>20.49529657705623</v>
      </c>
      <c r="P18" s="11">
        <f t="shared" si="1"/>
        <v>21.953384579370631</v>
      </c>
      <c r="Q18" s="11">
        <f t="shared" si="1"/>
        <v>23.522712143931031</v>
      </c>
      <c r="R18" s="11">
        <f t="shared" si="1"/>
        <v>25.211637841805072</v>
      </c>
      <c r="S18" s="11">
        <f t="shared" si="1"/>
        <v>27.029109263771808</v>
      </c>
      <c r="T18" s="11">
        <f t="shared" si="1"/>
        <v>28.984700793973836</v>
      </c>
      <c r="U18" s="11">
        <f t="shared" si="1"/>
        <v>31.088653532889182</v>
      </c>
      <c r="V18" s="11">
        <f t="shared" si="1"/>
        <v>33.351917475298407</v>
      </c>
    </row>
    <row r="19" spans="3:22" x14ac:dyDescent="0.25">
      <c r="G19" s="10">
        <v>13</v>
      </c>
      <c r="H19" s="11">
        <f t="shared" si="0"/>
        <v>13.94742132376224</v>
      </c>
      <c r="I19" s="11">
        <f t="shared" si="1"/>
        <v>14.973938153143601</v>
      </c>
      <c r="J19" s="11">
        <f t="shared" si="1"/>
        <v>16.08632416183703</v>
      </c>
      <c r="K19" s="11">
        <f t="shared" si="1"/>
        <v>17.291911190070113</v>
      </c>
      <c r="L19" s="11">
        <f t="shared" si="1"/>
        <v>18.598631988787957</v>
      </c>
      <c r="M19" s="11">
        <f t="shared" si="1"/>
        <v>20.015065929240439</v>
      </c>
      <c r="N19" s="11">
        <f t="shared" si="1"/>
        <v>21.550487860017814</v>
      </c>
      <c r="O19" s="11">
        <f t="shared" si="1"/>
        <v>23.214920303220726</v>
      </c>
      <c r="P19" s="11">
        <f t="shared" si="1"/>
        <v>25.019189191513998</v>
      </c>
      <c r="Q19" s="11">
        <f t="shared" si="1"/>
        <v>26.974983358324131</v>
      </c>
      <c r="R19" s="11">
        <f t="shared" si="1"/>
        <v>29.094918004403631</v>
      </c>
      <c r="S19" s="11">
        <f t="shared" si="1"/>
        <v>31.392602375424428</v>
      </c>
      <c r="T19" s="11">
        <f t="shared" si="1"/>
        <v>33.882711897190433</v>
      </c>
      <c r="U19" s="11">
        <f t="shared" si="1"/>
        <v>36.581065027493672</v>
      </c>
      <c r="V19" s="11">
        <f t="shared" si="1"/>
        <v>39.50470509659317</v>
      </c>
    </row>
    <row r="20" spans="3:22" x14ac:dyDescent="0.25">
      <c r="G20" s="10">
        <v>14</v>
      </c>
      <c r="H20" s="11">
        <f t="shared" si="0"/>
        <v>15.096895536999877</v>
      </c>
      <c r="I20" s="11">
        <f t="shared" si="1"/>
        <v>16.293416916206478</v>
      </c>
      <c r="J20" s="11">
        <f t="shared" si="1"/>
        <v>17.598913886692145</v>
      </c>
      <c r="K20" s="11">
        <f t="shared" si="1"/>
        <v>19.023587637672918</v>
      </c>
      <c r="L20" s="11">
        <f t="shared" si="1"/>
        <v>20.578563588227343</v>
      </c>
      <c r="M20" s="11">
        <f t="shared" si="1"/>
        <v>22.275969884994861</v>
      </c>
      <c r="N20" s="11">
        <f t="shared" si="1"/>
        <v>24.129022010219057</v>
      </c>
      <c r="O20" s="11">
        <f t="shared" si="1"/>
        <v>26.152113927478393</v>
      </c>
      <c r="P20" s="11">
        <f t="shared" si="1"/>
        <v>28.360916218750255</v>
      </c>
      <c r="Q20" s="11">
        <f t="shared" si="1"/>
        <v>30.772481694156554</v>
      </c>
      <c r="R20" s="11">
        <f t="shared" si="1"/>
        <v>33.405358984888032</v>
      </c>
      <c r="S20" s="11">
        <f t="shared" si="1"/>
        <v>36.279714660475364</v>
      </c>
      <c r="T20" s="11">
        <f t="shared" si="1"/>
        <v>39.417464443825175</v>
      </c>
      <c r="U20" s="11">
        <f t="shared" si="1"/>
        <v>42.842414131342792</v>
      </c>
      <c r="V20" s="11">
        <f t="shared" si="1"/>
        <v>46.580410861082143</v>
      </c>
    </row>
    <row r="21" spans="3:22" x14ac:dyDescent="0.25">
      <c r="G21" s="10">
        <v>15</v>
      </c>
      <c r="H21" s="11">
        <f t="shared" si="0"/>
        <v>16.257864492369844</v>
      </c>
      <c r="I21" s="11">
        <f t="shared" si="1"/>
        <v>17.639285254530591</v>
      </c>
      <c r="J21" s="11">
        <f t="shared" si="1"/>
        <v>19.156881303292913</v>
      </c>
      <c r="K21" s="11">
        <f t="shared" si="1"/>
        <v>20.824531143179836</v>
      </c>
      <c r="L21" s="11">
        <f t="shared" si="1"/>
        <v>22.657491767638728</v>
      </c>
      <c r="M21" s="11">
        <f t="shared" si="1"/>
        <v>24.672528078094569</v>
      </c>
      <c r="N21" s="11">
        <f t="shared" si="1"/>
        <v>26.888053550934401</v>
      </c>
      <c r="O21" s="11">
        <f t="shared" si="1"/>
        <v>29.324283041676665</v>
      </c>
      <c r="P21" s="11">
        <f t="shared" si="1"/>
        <v>32.003398678437783</v>
      </c>
      <c r="Q21" s="11">
        <f t="shared" si="1"/>
        <v>34.949729863572209</v>
      </c>
      <c r="R21" s="11">
        <f t="shared" si="1"/>
        <v>38.189948473225712</v>
      </c>
      <c r="S21" s="11">
        <f t="shared" si="1"/>
        <v>41.753280419732405</v>
      </c>
      <c r="T21" s="11">
        <f t="shared" si="1"/>
        <v>45.671734821522449</v>
      </c>
      <c r="U21" s="11">
        <f t="shared" si="1"/>
        <v>49.980352109730788</v>
      </c>
      <c r="V21" s="11">
        <f t="shared" si="1"/>
        <v>54.717472490244454</v>
      </c>
    </row>
    <row r="22" spans="3:22" x14ac:dyDescent="0.25">
      <c r="G22" s="10">
        <v>16</v>
      </c>
      <c r="H22" s="11">
        <f t="shared" si="0"/>
        <v>17.43044313729358</v>
      </c>
      <c r="I22" s="11">
        <f t="shared" si="1"/>
        <v>19.012070959621216</v>
      </c>
      <c r="J22" s="11">
        <f t="shared" si="1"/>
        <v>20.76158774239169</v>
      </c>
      <c r="K22" s="11">
        <f t="shared" si="1"/>
        <v>22.69751238890704</v>
      </c>
      <c r="L22" s="11">
        <f t="shared" si="1"/>
        <v>24.84036635602066</v>
      </c>
      <c r="M22" s="11">
        <f t="shared" si="1"/>
        <v>27.212879762780229</v>
      </c>
      <c r="N22" s="11">
        <f t="shared" si="1"/>
        <v>29.840217299499798</v>
      </c>
      <c r="O22" s="11">
        <f t="shared" si="1"/>
        <v>32.750225685010804</v>
      </c>
      <c r="P22" s="11">
        <f t="shared" si="1"/>
        <v>35.973704559497186</v>
      </c>
      <c r="Q22" s="11">
        <f t="shared" si="1"/>
        <v>39.544702849929436</v>
      </c>
      <c r="R22" s="11">
        <f t="shared" si="1"/>
        <v>43.500842805280556</v>
      </c>
      <c r="S22" s="11">
        <f t="shared" si="1"/>
        <v>47.883674070100305</v>
      </c>
      <c r="T22" s="11">
        <f t="shared" si="1"/>
        <v>52.739060348320365</v>
      </c>
      <c r="U22" s="11">
        <f t="shared" si="1"/>
        <v>58.117601405093104</v>
      </c>
      <c r="V22" s="11">
        <f t="shared" si="1"/>
        <v>64.075093363781107</v>
      </c>
    </row>
    <row r="23" spans="3:22" x14ac:dyDescent="0.25">
      <c r="G23" s="10">
        <v>17</v>
      </c>
      <c r="H23" s="11">
        <f t="shared" si="0"/>
        <v>18.61474756866652</v>
      </c>
      <c r="I23" s="11">
        <f t="shared" si="0"/>
        <v>20.412312378813645</v>
      </c>
      <c r="J23" s="11">
        <f t="shared" si="0"/>
        <v>22.414435374663441</v>
      </c>
      <c r="K23" s="11">
        <f t="shared" si="0"/>
        <v>24.645412884463319</v>
      </c>
      <c r="L23" s="11">
        <f t="shared" si="0"/>
        <v>27.132384673821697</v>
      </c>
      <c r="M23" s="11">
        <f t="shared" si="0"/>
        <v>29.905652548547049</v>
      </c>
      <c r="N23" s="11">
        <f t="shared" si="0"/>
        <v>32.999032510464787</v>
      </c>
      <c r="O23" s="11">
        <f t="shared" si="0"/>
        <v>36.450243739811661</v>
      </c>
      <c r="P23" s="11">
        <f t="shared" si="0"/>
        <v>40.301337969851929</v>
      </c>
      <c r="Q23" s="11">
        <f t="shared" si="0"/>
        <v>44.599173134922374</v>
      </c>
      <c r="R23" s="11">
        <f t="shared" si="0"/>
        <v>49.39593551386141</v>
      </c>
      <c r="S23" s="11">
        <f t="shared" si="0"/>
        <v>54.749714958512349</v>
      </c>
      <c r="T23" s="11">
        <f t="shared" si="0"/>
        <v>60.725138193602007</v>
      </c>
      <c r="U23" s="11">
        <f t="shared" si="0"/>
        <v>67.394065601806147</v>
      </c>
      <c r="V23" s="11">
        <f t="shared" si="0"/>
        <v>74.836357368348274</v>
      </c>
    </row>
    <row r="24" spans="3:22" x14ac:dyDescent="0.25">
      <c r="G24" s="10">
        <v>18</v>
      </c>
      <c r="H24" s="11">
        <f t="shared" ref="H24:V39" si="2">((1+H$6)^$G24-1)/H$6*(1+H$6)</f>
        <v>19.810895044353188</v>
      </c>
      <c r="I24" s="11">
        <f t="shared" si="2"/>
        <v>21.840558626389907</v>
      </c>
      <c r="J24" s="11">
        <f t="shared" si="2"/>
        <v>24.116868435903346</v>
      </c>
      <c r="K24" s="11">
        <f t="shared" si="2"/>
        <v>26.671229399841859</v>
      </c>
      <c r="L24" s="11">
        <f t="shared" si="2"/>
        <v>29.539003907512779</v>
      </c>
      <c r="M24" s="11">
        <f t="shared" si="2"/>
        <v>32.759991701459874</v>
      </c>
      <c r="N24" s="11">
        <f t="shared" si="2"/>
        <v>36.378964786197322</v>
      </c>
      <c r="O24" s="11">
        <f t="shared" si="2"/>
        <v>40.446263238996607</v>
      </c>
      <c r="P24" s="11">
        <f t="shared" si="2"/>
        <v>45.018458387138615</v>
      </c>
      <c r="Q24" s="11">
        <f t="shared" si="2"/>
        <v>50.159090448414617</v>
      </c>
      <c r="R24" s="11">
        <f t="shared" si="2"/>
        <v>55.939488420386176</v>
      </c>
      <c r="S24" s="11">
        <f t="shared" si="2"/>
        <v>62.439680753533835</v>
      </c>
      <c r="T24" s="11">
        <f t="shared" si="2"/>
        <v>69.749406158770256</v>
      </c>
      <c r="U24" s="11">
        <f t="shared" si="2"/>
        <v>77.969234786059033</v>
      </c>
      <c r="V24" s="11">
        <f t="shared" si="2"/>
        <v>87.211810973600493</v>
      </c>
    </row>
    <row r="25" spans="3:22" x14ac:dyDescent="0.25">
      <c r="G25" s="10">
        <v>19</v>
      </c>
      <c r="H25" s="11">
        <f t="shared" si="2"/>
        <v>21.019003994796691</v>
      </c>
      <c r="I25" s="11">
        <f t="shared" si="2"/>
        <v>23.297369798917707</v>
      </c>
      <c r="J25" s="11">
        <f t="shared" si="2"/>
        <v>25.870374488980442</v>
      </c>
      <c r="K25" s="11">
        <f t="shared" si="2"/>
        <v>28.778078575835533</v>
      </c>
      <c r="L25" s="11">
        <f t="shared" si="2"/>
        <v>32.065954102888419</v>
      </c>
      <c r="M25" s="11">
        <f t="shared" si="2"/>
        <v>35.785591203547469</v>
      </c>
      <c r="N25" s="11">
        <f t="shared" si="2"/>
        <v>39.99549232123114</v>
      </c>
      <c r="O25" s="11">
        <f t="shared" si="2"/>
        <v>44.761964298116339</v>
      </c>
      <c r="P25" s="11">
        <f t="shared" si="2"/>
        <v>50.160119641981098</v>
      </c>
      <c r="Q25" s="11">
        <f t="shared" si="2"/>
        <v>56.274999493256097</v>
      </c>
      <c r="R25" s="11">
        <f t="shared" si="2"/>
        <v>63.202832146628658</v>
      </c>
      <c r="S25" s="11">
        <f t="shared" si="2"/>
        <v>71.052442443957901</v>
      </c>
      <c r="T25" s="11">
        <f t="shared" si="2"/>
        <v>79.946828959410368</v>
      </c>
      <c r="U25" s="11">
        <f t="shared" si="2"/>
        <v>90.024927656107295</v>
      </c>
      <c r="V25" s="11">
        <f t="shared" si="2"/>
        <v>101.44358261964055</v>
      </c>
    </row>
    <row r="26" spans="3:22" x14ac:dyDescent="0.25">
      <c r="G26" s="10">
        <v>20</v>
      </c>
      <c r="H26" s="11">
        <f t="shared" si="2"/>
        <v>22.239194034744671</v>
      </c>
      <c r="I26" s="11">
        <f t="shared" si="2"/>
        <v>24.783317194896064</v>
      </c>
      <c r="J26" s="11">
        <f t="shared" si="2"/>
        <v>27.676485723649854</v>
      </c>
      <c r="K26" s="11">
        <f t="shared" si="2"/>
        <v>30.969201718868952</v>
      </c>
      <c r="L26" s="11">
        <f t="shared" si="2"/>
        <v>34.719251808032837</v>
      </c>
      <c r="M26" s="11">
        <f t="shared" si="2"/>
        <v>38.992726675760316</v>
      </c>
      <c r="N26" s="11">
        <f t="shared" si="2"/>
        <v>43.865176783717317</v>
      </c>
      <c r="O26" s="11">
        <f t="shared" si="2"/>
        <v>49.422921441965642</v>
      </c>
      <c r="P26" s="11">
        <f t="shared" si="2"/>
        <v>55.764530409759388</v>
      </c>
      <c r="Q26" s="11">
        <f t="shared" si="2"/>
        <v>63.002499442581701</v>
      </c>
      <c r="R26" s="11">
        <f t="shared" si="2"/>
        <v>71.265143682757824</v>
      </c>
      <c r="S26" s="11">
        <f t="shared" si="2"/>
        <v>80.698735537232835</v>
      </c>
      <c r="T26" s="11">
        <f t="shared" si="2"/>
        <v>91.469916724133711</v>
      </c>
      <c r="U26" s="11">
        <f t="shared" si="2"/>
        <v>103.76841752796233</v>
      </c>
      <c r="V26" s="11">
        <f t="shared" si="2"/>
        <v>117.81012001258662</v>
      </c>
    </row>
    <row r="27" spans="3:22" x14ac:dyDescent="0.25">
      <c r="G27" s="10">
        <v>21</v>
      </c>
      <c r="H27" s="11">
        <f t="shared" si="2"/>
        <v>23.471585975092108</v>
      </c>
      <c r="I27" s="11">
        <f t="shared" si="2"/>
        <v>26.298983538793983</v>
      </c>
      <c r="J27" s="11">
        <f t="shared" si="2"/>
        <v>29.536780295359343</v>
      </c>
      <c r="K27" s="11">
        <f t="shared" si="2"/>
        <v>33.247969787623724</v>
      </c>
      <c r="L27" s="11">
        <f t="shared" si="2"/>
        <v>37.505214398434482</v>
      </c>
      <c r="M27" s="11">
        <f t="shared" si="2"/>
        <v>42.39229027630595</v>
      </c>
      <c r="N27" s="11">
        <f t="shared" si="2"/>
        <v>48.005739158577533</v>
      </c>
      <c r="O27" s="11">
        <f t="shared" si="2"/>
        <v>54.456755157322895</v>
      </c>
      <c r="P27" s="11">
        <f t="shared" si="2"/>
        <v>61.873338146637742</v>
      </c>
      <c r="Q27" s="11">
        <f t="shared" si="2"/>
        <v>70.402749386839886</v>
      </c>
      <c r="R27" s="11">
        <f t="shared" si="2"/>
        <v>80.214309487861186</v>
      </c>
      <c r="S27" s="11">
        <f t="shared" si="2"/>
        <v>91.502583801700794</v>
      </c>
      <c r="T27" s="11">
        <f t="shared" si="2"/>
        <v>104.49100589827107</v>
      </c>
      <c r="U27" s="11">
        <f t="shared" si="2"/>
        <v>119.43599598187707</v>
      </c>
      <c r="V27" s="11">
        <f t="shared" si="2"/>
        <v>136.63163801447462</v>
      </c>
    </row>
    <row r="28" spans="3:22" x14ac:dyDescent="0.25">
      <c r="G28" s="10">
        <v>22</v>
      </c>
      <c r="H28" s="11">
        <f t="shared" si="2"/>
        <v>24.716301834843058</v>
      </c>
      <c r="I28" s="11">
        <f t="shared" si="2"/>
        <v>27.844963209569869</v>
      </c>
      <c r="J28" s="11">
        <f t="shared" si="2"/>
        <v>31.452883704220131</v>
      </c>
      <c r="K28" s="11">
        <f t="shared" si="2"/>
        <v>35.617888579128675</v>
      </c>
      <c r="L28" s="11">
        <f t="shared" si="2"/>
        <v>40.430475118356199</v>
      </c>
      <c r="M28" s="11">
        <f t="shared" si="2"/>
        <v>45.995827692884312</v>
      </c>
      <c r="N28" s="11">
        <f t="shared" si="2"/>
        <v>52.436140899677959</v>
      </c>
      <c r="O28" s="11">
        <f t="shared" si="2"/>
        <v>59.893295569908737</v>
      </c>
      <c r="P28" s="11">
        <f t="shared" si="2"/>
        <v>68.531938579835142</v>
      </c>
      <c r="Q28" s="11">
        <f t="shared" si="2"/>
        <v>78.543024325523888</v>
      </c>
      <c r="R28" s="11">
        <f t="shared" si="2"/>
        <v>90.14788353152592</v>
      </c>
      <c r="S28" s="11">
        <f t="shared" si="2"/>
        <v>103.60289385790492</v>
      </c>
      <c r="T28" s="11">
        <f t="shared" si="2"/>
        <v>119.2048366650463</v>
      </c>
      <c r="U28" s="11">
        <f t="shared" si="2"/>
        <v>137.29703541933986</v>
      </c>
      <c r="V28" s="11">
        <f t="shared" si="2"/>
        <v>158.2763837166458</v>
      </c>
    </row>
    <row r="29" spans="3:22" x14ac:dyDescent="0.25">
      <c r="G29" s="10">
        <v>23</v>
      </c>
      <c r="H29" s="11">
        <f t="shared" si="2"/>
        <v>25.973464853191469</v>
      </c>
      <c r="I29" s="11">
        <f t="shared" si="2"/>
        <v>29.421862473761248</v>
      </c>
      <c r="J29" s="11">
        <f t="shared" si="2"/>
        <v>33.42647021534674</v>
      </c>
      <c r="K29" s="11">
        <f t="shared" si="2"/>
        <v>38.082604122293816</v>
      </c>
      <c r="L29" s="11">
        <f t="shared" si="2"/>
        <v>43.501998874274015</v>
      </c>
      <c r="M29" s="11">
        <f t="shared" si="2"/>
        <v>49.815577354457382</v>
      </c>
      <c r="N29" s="11">
        <f t="shared" si="2"/>
        <v>57.176670762655412</v>
      </c>
      <c r="O29" s="11">
        <f t="shared" si="2"/>
        <v>65.764759215501428</v>
      </c>
      <c r="P29" s="11">
        <f t="shared" si="2"/>
        <v>75.789813052020307</v>
      </c>
      <c r="Q29" s="11">
        <f t="shared" si="2"/>
        <v>87.497326758076284</v>
      </c>
      <c r="R29" s="11">
        <f t="shared" si="2"/>
        <v>101.17415071999376</v>
      </c>
      <c r="S29" s="11">
        <f t="shared" si="2"/>
        <v>117.15524112085349</v>
      </c>
      <c r="T29" s="11">
        <f t="shared" si="2"/>
        <v>135.83146543150229</v>
      </c>
      <c r="U29" s="11">
        <f t="shared" si="2"/>
        <v>157.65862037804749</v>
      </c>
      <c r="V29" s="11">
        <f t="shared" si="2"/>
        <v>183.16784127414266</v>
      </c>
    </row>
    <row r="30" spans="3:22" x14ac:dyDescent="0.25">
      <c r="G30" s="10">
        <v>24</v>
      </c>
      <c r="H30" s="11">
        <f t="shared" si="2"/>
        <v>27.243199501723414</v>
      </c>
      <c r="I30" s="11">
        <f t="shared" si="2"/>
        <v>31.030299723236478</v>
      </c>
      <c r="J30" s="11">
        <f t="shared" si="2"/>
        <v>35.459264321807126</v>
      </c>
      <c r="K30" s="11">
        <f t="shared" si="2"/>
        <v>40.64590828718557</v>
      </c>
      <c r="L30" s="11">
        <f t="shared" si="2"/>
        <v>46.727098817987709</v>
      </c>
      <c r="M30" s="11">
        <f t="shared" si="2"/>
        <v>53.864511995724811</v>
      </c>
      <c r="N30" s="11">
        <f t="shared" si="2"/>
        <v>62.249037716041293</v>
      </c>
      <c r="O30" s="11">
        <f t="shared" si="2"/>
        <v>72.105939952741551</v>
      </c>
      <c r="P30" s="11">
        <f t="shared" si="2"/>
        <v>83.700896226702142</v>
      </c>
      <c r="Q30" s="11">
        <f t="shared" si="2"/>
        <v>97.347059433883885</v>
      </c>
      <c r="R30" s="11">
        <f t="shared" si="2"/>
        <v>113.41330729919312</v>
      </c>
      <c r="S30" s="11">
        <f t="shared" si="2"/>
        <v>132.33387005535593</v>
      </c>
      <c r="T30" s="11">
        <f t="shared" si="2"/>
        <v>154.61955593759762</v>
      </c>
      <c r="U30" s="11">
        <f t="shared" si="2"/>
        <v>180.87082723097416</v>
      </c>
      <c r="V30" s="11">
        <f t="shared" si="2"/>
        <v>211.793017465264</v>
      </c>
    </row>
    <row r="31" spans="3:22" x14ac:dyDescent="0.25">
      <c r="G31" s="10">
        <v>25</v>
      </c>
      <c r="H31" s="11">
        <f t="shared" si="2"/>
        <v>28.525631496740658</v>
      </c>
      <c r="I31" s="11">
        <f t="shared" si="2"/>
        <v>32.670905717701203</v>
      </c>
      <c r="J31" s="11">
        <f t="shared" si="2"/>
        <v>37.553042251461342</v>
      </c>
      <c r="K31" s="11">
        <f t="shared" si="2"/>
        <v>43.311744618673011</v>
      </c>
      <c r="L31" s="11">
        <f t="shared" si="2"/>
        <v>50.113453758887104</v>
      </c>
      <c r="M31" s="11">
        <f t="shared" si="2"/>
        <v>58.156382715468297</v>
      </c>
      <c r="N31" s="11">
        <f t="shared" si="2"/>
        <v>67.676470356164188</v>
      </c>
      <c r="O31" s="11">
        <f t="shared" si="2"/>
        <v>78.954415148960891</v>
      </c>
      <c r="P31" s="11">
        <f t="shared" si="2"/>
        <v>92.32397688710536</v>
      </c>
      <c r="Q31" s="11">
        <f t="shared" si="2"/>
        <v>108.1817653772723</v>
      </c>
      <c r="R31" s="11">
        <f t="shared" si="2"/>
        <v>126.99877110210437</v>
      </c>
      <c r="S31" s="11">
        <f t="shared" si="2"/>
        <v>149.33393446199867</v>
      </c>
      <c r="T31" s="11">
        <f t="shared" si="2"/>
        <v>175.85009820948525</v>
      </c>
      <c r="U31" s="11">
        <f t="shared" si="2"/>
        <v>207.33274304331053</v>
      </c>
      <c r="V31" s="11">
        <f t="shared" si="2"/>
        <v>244.71197008505359</v>
      </c>
    </row>
    <row r="32" spans="3:22" x14ac:dyDescent="0.25">
      <c r="G32" s="10">
        <v>26</v>
      </c>
      <c r="H32" s="11">
        <f t="shared" si="2"/>
        <v>29.820887811708062</v>
      </c>
      <c r="I32" s="11">
        <f t="shared" si="2"/>
        <v>34.344323832055245</v>
      </c>
      <c r="J32" s="11">
        <f t="shared" si="2"/>
        <v>39.709633519005195</v>
      </c>
      <c r="K32" s="11">
        <f t="shared" si="2"/>
        <v>46.084214403419921</v>
      </c>
      <c r="L32" s="11">
        <f t="shared" si="2"/>
        <v>53.669126446831463</v>
      </c>
      <c r="M32" s="11">
        <f t="shared" si="2"/>
        <v>62.705765678396396</v>
      </c>
      <c r="N32" s="11">
        <f t="shared" si="2"/>
        <v>73.483823281095667</v>
      </c>
      <c r="O32" s="11">
        <f t="shared" si="2"/>
        <v>86.350768360877751</v>
      </c>
      <c r="P32" s="11">
        <f t="shared" si="2"/>
        <v>101.72313480694486</v>
      </c>
      <c r="Q32" s="11">
        <f t="shared" si="2"/>
        <v>120.09994191499953</v>
      </c>
      <c r="R32" s="11">
        <f t="shared" si="2"/>
        <v>142.07863592333587</v>
      </c>
      <c r="S32" s="11">
        <f t="shared" si="2"/>
        <v>168.37400659743849</v>
      </c>
      <c r="T32" s="11">
        <f t="shared" si="2"/>
        <v>199.84061097671832</v>
      </c>
      <c r="U32" s="11">
        <f t="shared" si="2"/>
        <v>237.49932706937406</v>
      </c>
      <c r="V32" s="11">
        <f t="shared" si="2"/>
        <v>282.56876559781165</v>
      </c>
    </row>
    <row r="33" spans="7:22" x14ac:dyDescent="0.25">
      <c r="G33" s="10">
        <v>27</v>
      </c>
      <c r="H33" s="11">
        <f t="shared" si="2"/>
        <v>31.129096689825101</v>
      </c>
      <c r="I33" s="11">
        <f t="shared" si="2"/>
        <v>36.051210308696326</v>
      </c>
      <c r="J33" s="11">
        <f t="shared" si="2"/>
        <v>41.930922524575344</v>
      </c>
      <c r="K33" s="11">
        <f t="shared" si="2"/>
        <v>48.967582979556717</v>
      </c>
      <c r="L33" s="11">
        <f t="shared" si="2"/>
        <v>57.402582769173037</v>
      </c>
      <c r="M33" s="11">
        <f t="shared" si="2"/>
        <v>67.528111619100201</v>
      </c>
      <c r="N33" s="11">
        <f t="shared" si="2"/>
        <v>79.697690910772394</v>
      </c>
      <c r="O33" s="11">
        <f t="shared" si="2"/>
        <v>94.338829829747979</v>
      </c>
      <c r="P33" s="11">
        <f t="shared" si="2"/>
        <v>111.96821693956987</v>
      </c>
      <c r="Q33" s="11">
        <f t="shared" si="2"/>
        <v>133.20993610649953</v>
      </c>
      <c r="R33" s="11">
        <f t="shared" si="2"/>
        <v>158.81728587490284</v>
      </c>
      <c r="S33" s="11">
        <f t="shared" si="2"/>
        <v>189.69888738913116</v>
      </c>
      <c r="T33" s="11">
        <f t="shared" si="2"/>
        <v>226.94989040369165</v>
      </c>
      <c r="U33" s="11">
        <f t="shared" si="2"/>
        <v>271.88923285908646</v>
      </c>
      <c r="V33" s="11">
        <f t="shared" si="2"/>
        <v>326.10408043748339</v>
      </c>
    </row>
    <row r="34" spans="7:22" x14ac:dyDescent="0.25">
      <c r="G34" s="10">
        <v>28</v>
      </c>
      <c r="H34" s="11">
        <f t="shared" si="2"/>
        <v>32.450387656723365</v>
      </c>
      <c r="I34" s="11">
        <f t="shared" si="2"/>
        <v>37.792234514870273</v>
      </c>
      <c r="J34" s="11">
        <f t="shared" si="2"/>
        <v>44.218850200312602</v>
      </c>
      <c r="K34" s="11">
        <f t="shared" si="2"/>
        <v>51.966286298739</v>
      </c>
      <c r="L34" s="11">
        <f t="shared" si="2"/>
        <v>61.322711907631678</v>
      </c>
      <c r="M34" s="11">
        <f t="shared" si="2"/>
        <v>72.639798316246214</v>
      </c>
      <c r="N34" s="11">
        <f t="shared" si="2"/>
        <v>86.346529274526432</v>
      </c>
      <c r="O34" s="11">
        <f t="shared" si="2"/>
        <v>102.96593621612782</v>
      </c>
      <c r="P34" s="11">
        <f t="shared" si="2"/>
        <v>123.13535646413116</v>
      </c>
      <c r="Q34" s="11">
        <f t="shared" si="2"/>
        <v>147.63092971714946</v>
      </c>
      <c r="R34" s="11">
        <f t="shared" si="2"/>
        <v>177.39718732114216</v>
      </c>
      <c r="S34" s="11">
        <f t="shared" si="2"/>
        <v>213.58275387582688</v>
      </c>
      <c r="T34" s="11">
        <f t="shared" si="2"/>
        <v>257.58337615617154</v>
      </c>
      <c r="U34" s="11">
        <f t="shared" si="2"/>
        <v>311.09372545935861</v>
      </c>
      <c r="V34" s="11">
        <f t="shared" si="2"/>
        <v>376.16969250310581</v>
      </c>
    </row>
    <row r="35" spans="7:22" x14ac:dyDescent="0.25">
      <c r="G35" s="10">
        <v>29</v>
      </c>
      <c r="H35" s="11">
        <f t="shared" si="2"/>
        <v>33.784891533290597</v>
      </c>
      <c r="I35" s="11">
        <f t="shared" si="2"/>
        <v>39.568079205167663</v>
      </c>
      <c r="J35" s="11">
        <f t="shared" si="2"/>
        <v>46.575415706321976</v>
      </c>
      <c r="K35" s="11">
        <f t="shared" si="2"/>
        <v>55.084937750688567</v>
      </c>
      <c r="L35" s="11">
        <f t="shared" si="2"/>
        <v>65.438847503013278</v>
      </c>
      <c r="M35" s="11">
        <f t="shared" si="2"/>
        <v>78.058186215220985</v>
      </c>
      <c r="N35" s="11">
        <f t="shared" si="2"/>
        <v>93.460786323743292</v>
      </c>
      <c r="O35" s="11">
        <f t="shared" si="2"/>
        <v>112.28321111341805</v>
      </c>
      <c r="P35" s="11">
        <f t="shared" si="2"/>
        <v>135.30753854590299</v>
      </c>
      <c r="Q35" s="11">
        <f t="shared" si="2"/>
        <v>163.49402268886442</v>
      </c>
      <c r="R35" s="11">
        <f t="shared" si="2"/>
        <v>198.02087792646779</v>
      </c>
      <c r="S35" s="11">
        <f t="shared" si="2"/>
        <v>240.33268434092614</v>
      </c>
      <c r="T35" s="11">
        <f t="shared" si="2"/>
        <v>292.19921505647386</v>
      </c>
      <c r="U35" s="11">
        <f t="shared" si="2"/>
        <v>355.78684702366883</v>
      </c>
      <c r="V35" s="11">
        <f t="shared" si="2"/>
        <v>433.74514637857163</v>
      </c>
    </row>
    <row r="36" spans="7:22" x14ac:dyDescent="0.25">
      <c r="G36" s="10">
        <v>30</v>
      </c>
      <c r="H36" s="11">
        <f t="shared" si="2"/>
        <v>35.13274044862353</v>
      </c>
      <c r="I36" s="11">
        <f t="shared" si="2"/>
        <v>41.379440789271023</v>
      </c>
      <c r="J36" s="11">
        <f t="shared" si="2"/>
        <v>49.002678177511626</v>
      </c>
      <c r="K36" s="11">
        <f t="shared" si="2"/>
        <v>58.328335260716095</v>
      </c>
      <c r="L36" s="11">
        <f t="shared" si="2"/>
        <v>69.760789878163919</v>
      </c>
      <c r="M36" s="11">
        <f t="shared" si="2"/>
        <v>83.801677388134266</v>
      </c>
      <c r="N36" s="11">
        <f t="shared" si="2"/>
        <v>101.07304136640532</v>
      </c>
      <c r="O36" s="11">
        <f t="shared" si="2"/>
        <v>122.34586800249151</v>
      </c>
      <c r="P36" s="11">
        <f t="shared" si="2"/>
        <v>148.57521701503427</v>
      </c>
      <c r="Q36" s="11">
        <f t="shared" si="2"/>
        <v>180.94342495775092</v>
      </c>
      <c r="R36" s="11">
        <f t="shared" si="2"/>
        <v>220.91317449837925</v>
      </c>
      <c r="S36" s="11">
        <f t="shared" si="2"/>
        <v>270.29260646183729</v>
      </c>
      <c r="T36" s="11">
        <f t="shared" si="2"/>
        <v>331.31511301381539</v>
      </c>
      <c r="U36" s="11">
        <f t="shared" si="2"/>
        <v>406.73700560698256</v>
      </c>
      <c r="V36" s="11">
        <f t="shared" si="2"/>
        <v>499.95691833535739</v>
      </c>
    </row>
    <row r="37" spans="7:22" x14ac:dyDescent="0.25">
      <c r="G37" s="10">
        <v>31</v>
      </c>
      <c r="H37" s="11">
        <f t="shared" si="2"/>
        <v>36.494067853109719</v>
      </c>
      <c r="I37" s="11">
        <f t="shared" si="2"/>
        <v>43.22702960505643</v>
      </c>
      <c r="J37" s="11">
        <f t="shared" si="2"/>
        <v>51.502758522836999</v>
      </c>
      <c r="K37" s="11">
        <f t="shared" si="2"/>
        <v>61.701468671144745</v>
      </c>
      <c r="L37" s="11">
        <f t="shared" si="2"/>
        <v>74.298829372072149</v>
      </c>
      <c r="M37" s="11">
        <f t="shared" si="2"/>
        <v>89.889778031422338</v>
      </c>
      <c r="N37" s="11">
        <f t="shared" si="2"/>
        <v>109.21815426205372</v>
      </c>
      <c r="O37" s="11">
        <f t="shared" si="2"/>
        <v>133.21353744269084</v>
      </c>
      <c r="P37" s="11">
        <f t="shared" si="2"/>
        <v>163.03698654638737</v>
      </c>
      <c r="Q37" s="11">
        <f t="shared" si="2"/>
        <v>200.13776745352601</v>
      </c>
      <c r="R37" s="11">
        <f t="shared" si="2"/>
        <v>246.323623693201</v>
      </c>
      <c r="S37" s="11">
        <f t="shared" si="2"/>
        <v>303.84771923725776</v>
      </c>
      <c r="T37" s="11">
        <f t="shared" si="2"/>
        <v>375.51607770561134</v>
      </c>
      <c r="U37" s="11">
        <f t="shared" si="2"/>
        <v>464.82018639196014</v>
      </c>
      <c r="V37" s="11">
        <f t="shared" si="2"/>
        <v>576.10045608566088</v>
      </c>
    </row>
    <row r="38" spans="7:22" x14ac:dyDescent="0.25">
      <c r="G38" s="10">
        <v>32</v>
      </c>
      <c r="H38" s="11">
        <f t="shared" si="2"/>
        <v>37.869008531640851</v>
      </c>
      <c r="I38" s="11">
        <f t="shared" si="2"/>
        <v>45.111570197157576</v>
      </c>
      <c r="J38" s="11">
        <f t="shared" si="2"/>
        <v>54.077841278522087</v>
      </c>
      <c r="K38" s="11">
        <f t="shared" si="2"/>
        <v>65.209527417990543</v>
      </c>
      <c r="L38" s="11">
        <f t="shared" si="2"/>
        <v>79.063770840675744</v>
      </c>
      <c r="M38" s="11">
        <f t="shared" si="2"/>
        <v>96.343164713307658</v>
      </c>
      <c r="N38" s="11">
        <f t="shared" si="2"/>
        <v>117.93342506039747</v>
      </c>
      <c r="O38" s="11">
        <f t="shared" si="2"/>
        <v>144.95062043810611</v>
      </c>
      <c r="P38" s="11">
        <f t="shared" si="2"/>
        <v>178.8003153355622</v>
      </c>
      <c r="Q38" s="11">
        <f t="shared" si="2"/>
        <v>221.25154419887861</v>
      </c>
      <c r="R38" s="11">
        <f t="shared" si="2"/>
        <v>274.52922229945312</v>
      </c>
      <c r="S38" s="11">
        <f t="shared" si="2"/>
        <v>341.42944554572881</v>
      </c>
      <c r="T38" s="11">
        <f t="shared" si="2"/>
        <v>425.46316780734082</v>
      </c>
      <c r="U38" s="11">
        <f t="shared" si="2"/>
        <v>531.0350124868346</v>
      </c>
      <c r="V38" s="11">
        <f t="shared" si="2"/>
        <v>663.66552449850985</v>
      </c>
    </row>
    <row r="39" spans="7:22" x14ac:dyDescent="0.25">
      <c r="G39" s="10">
        <v>33</v>
      </c>
      <c r="H39" s="11">
        <f t="shared" si="2"/>
        <v>39.257698616957271</v>
      </c>
      <c r="I39" s="11">
        <f t="shared" si="2"/>
        <v>47.033801601100734</v>
      </c>
      <c r="J39" s="11">
        <f t="shared" si="2"/>
        <v>56.730176516877755</v>
      </c>
      <c r="K39" s="11">
        <f t="shared" si="2"/>
        <v>68.857908514710161</v>
      </c>
      <c r="L39" s="11">
        <f t="shared" si="2"/>
        <v>84.066959382709541</v>
      </c>
      <c r="M39" s="11">
        <f t="shared" si="2"/>
        <v>103.18375459610611</v>
      </c>
      <c r="N39" s="11">
        <f t="shared" si="2"/>
        <v>127.25876481462528</v>
      </c>
      <c r="O39" s="11">
        <f t="shared" si="2"/>
        <v>157.6266700731546</v>
      </c>
      <c r="P39" s="11">
        <f t="shared" si="2"/>
        <v>195.98234371576282</v>
      </c>
      <c r="Q39" s="11">
        <f t="shared" si="2"/>
        <v>244.47669861876648</v>
      </c>
      <c r="R39" s="11">
        <f t="shared" si="2"/>
        <v>305.83743675239299</v>
      </c>
      <c r="S39" s="11">
        <f t="shared" si="2"/>
        <v>383.52097901121624</v>
      </c>
      <c r="T39" s="11">
        <f t="shared" si="2"/>
        <v>481.90337962229501</v>
      </c>
      <c r="U39" s="11">
        <f t="shared" si="2"/>
        <v>606.51991423499146</v>
      </c>
      <c r="V39" s="11">
        <f t="shared" si="2"/>
        <v>764.36535317328628</v>
      </c>
    </row>
    <row r="40" spans="7:22" x14ac:dyDescent="0.25">
      <c r="G40" s="10">
        <v>34</v>
      </c>
      <c r="H40" s="11">
        <f t="shared" ref="H40:V55" si="3">((1+H$6)^$G40-1)/H$6*(1+H$6)</f>
        <v>40.660275603126841</v>
      </c>
      <c r="I40" s="11">
        <f t="shared" si="3"/>
        <v>48.994477633122735</v>
      </c>
      <c r="J40" s="11">
        <f t="shared" si="3"/>
        <v>59.462081812384078</v>
      </c>
      <c r="K40" s="11">
        <f t="shared" si="3"/>
        <v>72.652224855298584</v>
      </c>
      <c r="L40" s="11">
        <f t="shared" si="3"/>
        <v>89.320307351845003</v>
      </c>
      <c r="M40" s="11">
        <f t="shared" si="3"/>
        <v>110.43477987187249</v>
      </c>
      <c r="N40" s="11">
        <f t="shared" si="3"/>
        <v>137.23687835164904</v>
      </c>
      <c r="O40" s="11">
        <f t="shared" si="3"/>
        <v>171.31680367900697</v>
      </c>
      <c r="P40" s="11">
        <f t="shared" si="3"/>
        <v>214.71075465018149</v>
      </c>
      <c r="Q40" s="11">
        <f t="shared" si="3"/>
        <v>270.02436848064315</v>
      </c>
      <c r="R40" s="11">
        <f t="shared" si="3"/>
        <v>340.58955479515623</v>
      </c>
      <c r="S40" s="11">
        <f t="shared" si="3"/>
        <v>430.66349649256222</v>
      </c>
      <c r="T40" s="11">
        <f t="shared" si="3"/>
        <v>545.68081897319325</v>
      </c>
      <c r="U40" s="11">
        <f t="shared" si="3"/>
        <v>692.57270222789043</v>
      </c>
      <c r="V40" s="11">
        <f t="shared" si="3"/>
        <v>880.17015614927914</v>
      </c>
    </row>
    <row r="41" spans="7:22" x14ac:dyDescent="0.25">
      <c r="G41" s="10">
        <v>35</v>
      </c>
      <c r="H41" s="11">
        <f t="shared" si="3"/>
        <v>42.076878359158087</v>
      </c>
      <c r="I41" s="11">
        <f t="shared" si="3"/>
        <v>50.994367185785187</v>
      </c>
      <c r="J41" s="11">
        <f t="shared" si="3"/>
        <v>62.275944266755609</v>
      </c>
      <c r="K41" s="11">
        <f t="shared" si="3"/>
        <v>76.598313849510532</v>
      </c>
      <c r="L41" s="11">
        <f t="shared" si="3"/>
        <v>94.836322719437277</v>
      </c>
      <c r="M41" s="11">
        <f t="shared" si="3"/>
        <v>118.12086666418486</v>
      </c>
      <c r="N41" s="11">
        <f t="shared" si="3"/>
        <v>147.91345983626448</v>
      </c>
      <c r="O41" s="11">
        <f t="shared" si="3"/>
        <v>186.10214797332756</v>
      </c>
      <c r="P41" s="11">
        <f t="shared" si="3"/>
        <v>235.12472256869788</v>
      </c>
      <c r="Q41" s="11">
        <f t="shared" si="3"/>
        <v>298.12680532870746</v>
      </c>
      <c r="R41" s="11">
        <f t="shared" si="3"/>
        <v>379.16440582262351</v>
      </c>
      <c r="S41" s="11">
        <f t="shared" si="3"/>
        <v>483.46311607166973</v>
      </c>
      <c r="T41" s="11">
        <f t="shared" si="3"/>
        <v>617.74932543970829</v>
      </c>
      <c r="U41" s="11">
        <f t="shared" si="3"/>
        <v>790.67288053979507</v>
      </c>
      <c r="V41" s="11">
        <f t="shared" si="3"/>
        <v>1013.3456795716708</v>
      </c>
    </row>
    <row r="42" spans="7:22" x14ac:dyDescent="0.25">
      <c r="G42" s="10">
        <v>36</v>
      </c>
      <c r="H42" s="11">
        <f t="shared" si="3"/>
        <v>43.507647142749683</v>
      </c>
      <c r="I42" s="11">
        <f t="shared" si="3"/>
        <v>53.034254529500885</v>
      </c>
      <c r="J42" s="11">
        <f t="shared" si="3"/>
        <v>65.174222594758277</v>
      </c>
      <c r="K42" s="11">
        <f t="shared" si="3"/>
        <v>80.702246403490946</v>
      </c>
      <c r="L42" s="11">
        <f t="shared" si="3"/>
        <v>100.62813885540912</v>
      </c>
      <c r="M42" s="11">
        <f t="shared" si="3"/>
        <v>126.26811866403595</v>
      </c>
      <c r="N42" s="11">
        <f t="shared" si="3"/>
        <v>159.337402024803</v>
      </c>
      <c r="O42" s="11">
        <f t="shared" si="3"/>
        <v>202.0703198111938</v>
      </c>
      <c r="P42" s="11">
        <f t="shared" si="3"/>
        <v>257.37594759988065</v>
      </c>
      <c r="Q42" s="11">
        <f t="shared" si="3"/>
        <v>329.03948586157821</v>
      </c>
      <c r="R42" s="11">
        <f t="shared" si="3"/>
        <v>421.98249046311207</v>
      </c>
      <c r="S42" s="11">
        <f t="shared" si="3"/>
        <v>542.59869000027004</v>
      </c>
      <c r="T42" s="11">
        <f t="shared" si="3"/>
        <v>699.18673774687045</v>
      </c>
      <c r="U42" s="11">
        <f t="shared" si="3"/>
        <v>902.50708381536663</v>
      </c>
      <c r="V42" s="11">
        <f t="shared" si="3"/>
        <v>1166.4975315074216</v>
      </c>
    </row>
    <row r="43" spans="7:22" x14ac:dyDescent="0.25">
      <c r="G43" s="10">
        <v>37</v>
      </c>
      <c r="H43" s="11">
        <f t="shared" si="3"/>
        <v>44.952723614177181</v>
      </c>
      <c r="I43" s="11">
        <f t="shared" si="3"/>
        <v>55.114939620090915</v>
      </c>
      <c r="J43" s="11">
        <f t="shared" si="3"/>
        <v>68.159449272601009</v>
      </c>
      <c r="K43" s="11">
        <f t="shared" si="3"/>
        <v>84.970336259630614</v>
      </c>
      <c r="L43" s="11">
        <f t="shared" si="3"/>
        <v>106.70954579817959</v>
      </c>
      <c r="M43" s="11">
        <f t="shared" si="3"/>
        <v>134.90420578387813</v>
      </c>
      <c r="N43" s="11">
        <f t="shared" si="3"/>
        <v>171.56102016653924</v>
      </c>
      <c r="O43" s="11">
        <f t="shared" si="3"/>
        <v>219.31594539608932</v>
      </c>
      <c r="P43" s="11">
        <f t="shared" si="3"/>
        <v>281.62978288386995</v>
      </c>
      <c r="Q43" s="11">
        <f t="shared" si="3"/>
        <v>363.04343444773605</v>
      </c>
      <c r="R43" s="11">
        <f t="shared" si="3"/>
        <v>469.51056441405444</v>
      </c>
      <c r="S43" s="11">
        <f t="shared" si="3"/>
        <v>608.83053280030265</v>
      </c>
      <c r="T43" s="11">
        <f t="shared" si="3"/>
        <v>791.21101365396351</v>
      </c>
      <c r="U43" s="11">
        <f t="shared" si="3"/>
        <v>1029.998075549518</v>
      </c>
      <c r="V43" s="11">
        <f t="shared" si="3"/>
        <v>1342.6221612335348</v>
      </c>
    </row>
    <row r="44" spans="7:22" x14ac:dyDescent="0.25">
      <c r="G44" s="10">
        <v>38</v>
      </c>
      <c r="H44" s="11">
        <f t="shared" si="3"/>
        <v>46.412250850318969</v>
      </c>
      <c r="I44" s="11">
        <f t="shared" si="3"/>
        <v>57.237238412492751</v>
      </c>
      <c r="J44" s="11">
        <f t="shared" si="3"/>
        <v>71.234232750779043</v>
      </c>
      <c r="K44" s="11">
        <f t="shared" si="3"/>
        <v>89.409149710015825</v>
      </c>
      <c r="L44" s="11">
        <f t="shared" si="3"/>
        <v>113.09502308808854</v>
      </c>
      <c r="M44" s="11">
        <f t="shared" si="3"/>
        <v>144.05845813091085</v>
      </c>
      <c r="N44" s="11">
        <f t="shared" si="3"/>
        <v>184.64029157819695</v>
      </c>
      <c r="O44" s="11">
        <f t="shared" si="3"/>
        <v>237.94122102777649</v>
      </c>
      <c r="P44" s="11">
        <f t="shared" si="3"/>
        <v>308.06646334341826</v>
      </c>
      <c r="Q44" s="11">
        <f t="shared" si="3"/>
        <v>400.44777789250981</v>
      </c>
      <c r="R44" s="11">
        <f t="shared" si="3"/>
        <v>522.26672649960051</v>
      </c>
      <c r="S44" s="11">
        <f t="shared" si="3"/>
        <v>683.01019673633891</v>
      </c>
      <c r="T44" s="11">
        <f t="shared" si="3"/>
        <v>895.19844542897852</v>
      </c>
      <c r="U44" s="11">
        <f t="shared" si="3"/>
        <v>1175.3378061264507</v>
      </c>
      <c r="V44" s="11">
        <f t="shared" si="3"/>
        <v>1545.1654854185649</v>
      </c>
    </row>
    <row r="45" spans="7:22" x14ac:dyDescent="0.25">
      <c r="G45" s="10">
        <v>39</v>
      </c>
      <c r="H45" s="11">
        <f t="shared" si="3"/>
        <v>47.886373358822119</v>
      </c>
      <c r="I45" s="11">
        <f t="shared" si="3"/>
        <v>59.401983180742562</v>
      </c>
      <c r="J45" s="11">
        <f t="shared" si="3"/>
        <v>74.401259733302425</v>
      </c>
      <c r="K45" s="11">
        <f t="shared" si="3"/>
        <v>94.025515698416442</v>
      </c>
      <c r="L45" s="11">
        <f t="shared" si="3"/>
        <v>119.799774242493</v>
      </c>
      <c r="M45" s="11">
        <f t="shared" si="3"/>
        <v>153.76196561876552</v>
      </c>
      <c r="N45" s="11">
        <f t="shared" si="3"/>
        <v>198.63511198867079</v>
      </c>
      <c r="O45" s="11">
        <f t="shared" si="3"/>
        <v>258.05651870999861</v>
      </c>
      <c r="P45" s="11">
        <f t="shared" si="3"/>
        <v>336.88244504432589</v>
      </c>
      <c r="Q45" s="11">
        <f t="shared" si="3"/>
        <v>441.59255568176081</v>
      </c>
      <c r="R45" s="11">
        <f t="shared" si="3"/>
        <v>580.82606641455652</v>
      </c>
      <c r="S45" s="11">
        <f t="shared" si="3"/>
        <v>766.09142034469949</v>
      </c>
      <c r="T45" s="11">
        <f t="shared" si="3"/>
        <v>1012.7042433347457</v>
      </c>
      <c r="U45" s="11">
        <f t="shared" si="3"/>
        <v>1341.0250989841538</v>
      </c>
      <c r="V45" s="11">
        <f t="shared" si="3"/>
        <v>1778.0903082313489</v>
      </c>
    </row>
    <row r="46" spans="7:22" x14ac:dyDescent="0.25">
      <c r="G46" s="10">
        <v>40</v>
      </c>
      <c r="H46" s="11">
        <f t="shared" si="3"/>
        <v>49.37523709241038</v>
      </c>
      <c r="I46" s="11">
        <f t="shared" si="3"/>
        <v>61.610022844357445</v>
      </c>
      <c r="J46" s="11">
        <f t="shared" si="3"/>
        <v>77.663297525301473</v>
      </c>
      <c r="K46" s="11">
        <f t="shared" si="3"/>
        <v>98.82653632635315</v>
      </c>
      <c r="L46" s="11">
        <f t="shared" si="3"/>
        <v>126.83976295461763</v>
      </c>
      <c r="M46" s="11">
        <f t="shared" si="3"/>
        <v>164.04768355589141</v>
      </c>
      <c r="N46" s="11">
        <f t="shared" si="3"/>
        <v>213.60956982787772</v>
      </c>
      <c r="O46" s="11">
        <f t="shared" si="3"/>
        <v>279.78104020679854</v>
      </c>
      <c r="P46" s="11">
        <f t="shared" si="3"/>
        <v>368.29186509831527</v>
      </c>
      <c r="Q46" s="11">
        <f t="shared" si="3"/>
        <v>486.85181124993682</v>
      </c>
      <c r="R46" s="11">
        <f t="shared" si="3"/>
        <v>645.82693372015774</v>
      </c>
      <c r="S46" s="11">
        <f t="shared" si="3"/>
        <v>859.14239078606374</v>
      </c>
      <c r="T46" s="11">
        <f t="shared" si="3"/>
        <v>1145.4857949682626</v>
      </c>
      <c r="U46" s="11">
        <f t="shared" si="3"/>
        <v>1529.9086128419358</v>
      </c>
      <c r="V46" s="11">
        <f t="shared" si="3"/>
        <v>2045.9538544660513</v>
      </c>
    </row>
    <row r="47" spans="7:22" x14ac:dyDescent="0.25">
      <c r="G47" s="10">
        <v>41</v>
      </c>
      <c r="H47" s="11">
        <f t="shared" si="3"/>
        <v>50.878989463334491</v>
      </c>
      <c r="I47" s="11">
        <f t="shared" si="3"/>
        <v>63.86222330124459</v>
      </c>
      <c r="J47" s="11">
        <f t="shared" si="3"/>
        <v>81.023196451060528</v>
      </c>
      <c r="K47" s="11">
        <f t="shared" si="3"/>
        <v>103.81959777940726</v>
      </c>
      <c r="L47" s="11">
        <f t="shared" si="3"/>
        <v>134.23175110234854</v>
      </c>
      <c r="M47" s="11">
        <f t="shared" si="3"/>
        <v>174.95054456924487</v>
      </c>
      <c r="N47" s="11">
        <f t="shared" si="3"/>
        <v>229.63223971582914</v>
      </c>
      <c r="O47" s="11">
        <f t="shared" si="3"/>
        <v>303.24352342334237</v>
      </c>
      <c r="P47" s="11">
        <f t="shared" si="3"/>
        <v>402.52813295716368</v>
      </c>
      <c r="Q47" s="11">
        <f t="shared" si="3"/>
        <v>536.63699237493051</v>
      </c>
      <c r="R47" s="11">
        <f t="shared" si="3"/>
        <v>717.97789642937528</v>
      </c>
      <c r="S47" s="11">
        <f t="shared" si="3"/>
        <v>963.35947768039125</v>
      </c>
      <c r="T47" s="11">
        <f t="shared" si="3"/>
        <v>1295.5289483141366</v>
      </c>
      <c r="U47" s="11">
        <f t="shared" si="3"/>
        <v>1745.2358186398069</v>
      </c>
      <c r="V47" s="11">
        <f t="shared" si="3"/>
        <v>2353.9969326359587</v>
      </c>
    </row>
    <row r="48" spans="7:22" x14ac:dyDescent="0.25">
      <c r="G48" s="10">
        <v>42</v>
      </c>
      <c r="H48" s="11">
        <f t="shared" si="3"/>
        <v>52.397779357967856</v>
      </c>
      <c r="I48" s="11">
        <f t="shared" si="3"/>
        <v>66.159467767269476</v>
      </c>
      <c r="J48" s="11">
        <f t="shared" si="3"/>
        <v>84.483892344592348</v>
      </c>
      <c r="K48" s="11">
        <f t="shared" si="3"/>
        <v>109.01238169058355</v>
      </c>
      <c r="L48" s="11">
        <f t="shared" si="3"/>
        <v>141.99333865746596</v>
      </c>
      <c r="M48" s="11">
        <f t="shared" si="3"/>
        <v>186.5075772433996</v>
      </c>
      <c r="N48" s="11">
        <f t="shared" si="3"/>
        <v>246.77649649593721</v>
      </c>
      <c r="O48" s="11">
        <f t="shared" si="3"/>
        <v>328.58300529720975</v>
      </c>
      <c r="P48" s="11">
        <f t="shared" si="3"/>
        <v>439.84566492330845</v>
      </c>
      <c r="Q48" s="11">
        <f t="shared" si="3"/>
        <v>591.40069161242366</v>
      </c>
      <c r="R48" s="11">
        <f t="shared" si="3"/>
        <v>798.06546503660672</v>
      </c>
      <c r="S48" s="11">
        <f t="shared" si="3"/>
        <v>1080.0826150020384</v>
      </c>
      <c r="T48" s="11">
        <f t="shared" si="3"/>
        <v>1465.0777115949743</v>
      </c>
      <c r="U48" s="11">
        <f t="shared" si="3"/>
        <v>1990.7088332493802</v>
      </c>
      <c r="V48" s="11">
        <f t="shared" si="3"/>
        <v>2708.2464725313525</v>
      </c>
    </row>
    <row r="49" spans="7:22" x14ac:dyDescent="0.25">
      <c r="G49" s="10">
        <v>43</v>
      </c>
      <c r="H49" s="11">
        <f t="shared" si="3"/>
        <v>53.931757151547494</v>
      </c>
      <c r="I49" s="11">
        <f t="shared" si="3"/>
        <v>68.502657122614849</v>
      </c>
      <c r="J49" s="11">
        <f t="shared" si="3"/>
        <v>88.048409114930124</v>
      </c>
      <c r="K49" s="11">
        <f t="shared" si="3"/>
        <v>114.41287695820689</v>
      </c>
      <c r="L49" s="11">
        <f t="shared" si="3"/>
        <v>150.14300559033927</v>
      </c>
      <c r="M49" s="11">
        <f t="shared" si="3"/>
        <v>198.75803187800361</v>
      </c>
      <c r="N49" s="11">
        <f t="shared" si="3"/>
        <v>265.12085125065283</v>
      </c>
      <c r="O49" s="11">
        <f t="shared" si="3"/>
        <v>355.94964572098655</v>
      </c>
      <c r="P49" s="11">
        <f t="shared" si="3"/>
        <v>480.52177476640617</v>
      </c>
      <c r="Q49" s="11">
        <f t="shared" si="3"/>
        <v>651.6407607736661</v>
      </c>
      <c r="R49" s="11">
        <f t="shared" si="3"/>
        <v>886.9626661906334</v>
      </c>
      <c r="S49" s="11">
        <f t="shared" si="3"/>
        <v>1210.8125288022832</v>
      </c>
      <c r="T49" s="11">
        <f t="shared" si="3"/>
        <v>1656.6678141023206</v>
      </c>
      <c r="U49" s="11">
        <f t="shared" si="3"/>
        <v>2270.5480699042937</v>
      </c>
      <c r="V49" s="11">
        <f t="shared" si="3"/>
        <v>3115.6334434110554</v>
      </c>
    </row>
    <row r="50" spans="7:22" x14ac:dyDescent="0.25">
      <c r="G50" s="10">
        <v>44</v>
      </c>
      <c r="H50" s="11">
        <f t="shared" si="3"/>
        <v>55.481074723062974</v>
      </c>
      <c r="I50" s="11">
        <f t="shared" si="3"/>
        <v>70.89271026506718</v>
      </c>
      <c r="J50" s="11">
        <f t="shared" si="3"/>
        <v>91.719861388378007</v>
      </c>
      <c r="K50" s="11">
        <f t="shared" si="3"/>
        <v>120.0293920365352</v>
      </c>
      <c r="L50" s="11">
        <f t="shared" si="3"/>
        <v>158.70015586985622</v>
      </c>
      <c r="M50" s="11">
        <f t="shared" si="3"/>
        <v>211.74351379068386</v>
      </c>
      <c r="N50" s="11">
        <f t="shared" si="3"/>
        <v>284.74931083819848</v>
      </c>
      <c r="O50" s="11">
        <f t="shared" si="3"/>
        <v>385.50561737866559</v>
      </c>
      <c r="P50" s="11">
        <f t="shared" si="3"/>
        <v>524.85873449538281</v>
      </c>
      <c r="Q50" s="11">
        <f t="shared" si="3"/>
        <v>717.90483685103277</v>
      </c>
      <c r="R50" s="11">
        <f t="shared" si="3"/>
        <v>985.63855947160312</v>
      </c>
      <c r="S50" s="11">
        <f t="shared" si="3"/>
        <v>1357.230032258557</v>
      </c>
      <c r="T50" s="11">
        <f t="shared" si="3"/>
        <v>1873.1646299356221</v>
      </c>
      <c r="U50" s="11">
        <f t="shared" si="3"/>
        <v>2589.5647996908951</v>
      </c>
      <c r="V50" s="11">
        <f t="shared" si="3"/>
        <v>3584.1284599227129</v>
      </c>
    </row>
    <row r="51" spans="7:22" x14ac:dyDescent="0.25">
      <c r="G51" s="10">
        <v>45</v>
      </c>
      <c r="H51" s="11">
        <f t="shared" si="3"/>
        <v>57.045885470293612</v>
      </c>
      <c r="I51" s="11">
        <f t="shared" si="3"/>
        <v>73.330564470368515</v>
      </c>
      <c r="J51" s="11">
        <f t="shared" si="3"/>
        <v>95.501457230029345</v>
      </c>
      <c r="K51" s="11">
        <f t="shared" si="3"/>
        <v>125.87056771799661</v>
      </c>
      <c r="L51" s="11">
        <f t="shared" si="3"/>
        <v>167.68516366334907</v>
      </c>
      <c r="M51" s="11">
        <f t="shared" si="3"/>
        <v>225.5081246181249</v>
      </c>
      <c r="N51" s="11">
        <f t="shared" si="3"/>
        <v>305.75176259687237</v>
      </c>
      <c r="O51" s="11">
        <f t="shared" si="3"/>
        <v>417.42606676895872</v>
      </c>
      <c r="P51" s="11">
        <f t="shared" si="3"/>
        <v>573.18602059996726</v>
      </c>
      <c r="Q51" s="11">
        <f t="shared" si="3"/>
        <v>790.79532053613616</v>
      </c>
      <c r="R51" s="11">
        <f t="shared" si="3"/>
        <v>1095.1688010134797</v>
      </c>
      <c r="S51" s="11">
        <f t="shared" si="3"/>
        <v>1521.2176361295842</v>
      </c>
      <c r="T51" s="11">
        <f t="shared" si="3"/>
        <v>2117.8060318272528</v>
      </c>
      <c r="U51" s="11">
        <f t="shared" si="3"/>
        <v>2953.2438716476208</v>
      </c>
      <c r="V51" s="11">
        <f t="shared" si="3"/>
        <v>4122.8977289111199</v>
      </c>
    </row>
    <row r="52" spans="7:22" x14ac:dyDescent="0.25">
      <c r="G52" s="10">
        <v>46</v>
      </c>
      <c r="H52" s="11">
        <f t="shared" si="3"/>
        <v>58.626344324996573</v>
      </c>
      <c r="I52" s="11">
        <f t="shared" si="3"/>
        <v>75.817175759775893</v>
      </c>
      <c r="J52" s="11">
        <f t="shared" si="3"/>
        <v>99.396500946930232</v>
      </c>
      <c r="K52" s="11">
        <f t="shared" si="3"/>
        <v>131.94539042671647</v>
      </c>
      <c r="L52" s="11">
        <f t="shared" si="3"/>
        <v>177.11942184651647</v>
      </c>
      <c r="M52" s="11">
        <f t="shared" si="3"/>
        <v>240.09861209521239</v>
      </c>
      <c r="N52" s="11">
        <f t="shared" si="3"/>
        <v>328.22438597865346</v>
      </c>
      <c r="O52" s="11">
        <f t="shared" si="3"/>
        <v>451.90015211047557</v>
      </c>
      <c r="P52" s="11">
        <f t="shared" si="3"/>
        <v>625.86276245396436</v>
      </c>
      <c r="Q52" s="11">
        <f t="shared" si="3"/>
        <v>870.97485258974973</v>
      </c>
      <c r="R52" s="11">
        <f t="shared" si="3"/>
        <v>1216.7473691249625</v>
      </c>
      <c r="S52" s="11">
        <f t="shared" si="3"/>
        <v>1704.8837524651344</v>
      </c>
      <c r="T52" s="11">
        <f t="shared" si="3"/>
        <v>2394.250815964795</v>
      </c>
      <c r="U52" s="11">
        <f t="shared" si="3"/>
        <v>3367.838013678288</v>
      </c>
      <c r="V52" s="11">
        <f t="shared" si="3"/>
        <v>4742.4823882477876</v>
      </c>
    </row>
    <row r="53" spans="7:22" x14ac:dyDescent="0.25">
      <c r="G53" s="10">
        <v>47</v>
      </c>
      <c r="H53" s="11">
        <f t="shared" si="3"/>
        <v>60.222607768246483</v>
      </c>
      <c r="I53" s="11">
        <f t="shared" si="3"/>
        <v>78.353519274971362</v>
      </c>
      <c r="J53" s="11">
        <f t="shared" si="3"/>
        <v>103.40839597533815</v>
      </c>
      <c r="K53" s="11">
        <f t="shared" si="3"/>
        <v>138.26320604378515</v>
      </c>
      <c r="L53" s="11">
        <f t="shared" si="3"/>
        <v>187.02539293884234</v>
      </c>
      <c r="M53" s="11">
        <f t="shared" si="3"/>
        <v>255.5645288209252</v>
      </c>
      <c r="N53" s="11">
        <f t="shared" si="3"/>
        <v>352.27009299715922</v>
      </c>
      <c r="O53" s="11">
        <f t="shared" si="3"/>
        <v>489.13216427931366</v>
      </c>
      <c r="P53" s="11">
        <f t="shared" si="3"/>
        <v>683.28041107482125</v>
      </c>
      <c r="Q53" s="11">
        <f t="shared" si="3"/>
        <v>959.17233784872474</v>
      </c>
      <c r="R53" s="11">
        <f t="shared" si="3"/>
        <v>1351.6995797287082</v>
      </c>
      <c r="S53" s="11">
        <f t="shared" si="3"/>
        <v>1910.5898027609505</v>
      </c>
      <c r="T53" s="11">
        <f t="shared" si="3"/>
        <v>2706.6334220402182</v>
      </c>
      <c r="U53" s="11">
        <f t="shared" si="3"/>
        <v>3840.4753355932489</v>
      </c>
      <c r="V53" s="11">
        <f t="shared" si="3"/>
        <v>5455.004746484954</v>
      </c>
    </row>
    <row r="54" spans="7:22" x14ac:dyDescent="0.25">
      <c r="G54" s="10">
        <v>48</v>
      </c>
      <c r="H54" s="11">
        <f t="shared" si="3"/>
        <v>61.834833845928991</v>
      </c>
      <c r="I54" s="11">
        <f t="shared" si="3"/>
        <v>80.94058966047082</v>
      </c>
      <c r="J54" s="11">
        <f t="shared" si="3"/>
        <v>107.54064785459829</v>
      </c>
      <c r="K54" s="11">
        <f t="shared" si="3"/>
        <v>144.83373428553656</v>
      </c>
      <c r="L54" s="11">
        <f t="shared" si="3"/>
        <v>197.42666258578444</v>
      </c>
      <c r="M54" s="11">
        <f t="shared" si="3"/>
        <v>271.95840055018067</v>
      </c>
      <c r="N54" s="11">
        <f t="shared" si="3"/>
        <v>377.99899950696033</v>
      </c>
      <c r="O54" s="11">
        <f t="shared" si="3"/>
        <v>529.34273742165863</v>
      </c>
      <c r="P54" s="11">
        <f t="shared" si="3"/>
        <v>745.86564807155514</v>
      </c>
      <c r="Q54" s="11">
        <f t="shared" si="3"/>
        <v>1056.1895716335973</v>
      </c>
      <c r="R54" s="11">
        <f t="shared" si="3"/>
        <v>1501.4965334988665</v>
      </c>
      <c r="S54" s="11">
        <f t="shared" si="3"/>
        <v>2140.9805790922651</v>
      </c>
      <c r="T54" s="11">
        <f t="shared" si="3"/>
        <v>3059.6257669054462</v>
      </c>
      <c r="U54" s="11">
        <f t="shared" si="3"/>
        <v>4379.2818825763043</v>
      </c>
      <c r="V54" s="11">
        <f t="shared" si="3"/>
        <v>6274.405458457697</v>
      </c>
    </row>
    <row r="55" spans="7:22" x14ac:dyDescent="0.25">
      <c r="G55" s="10">
        <v>49</v>
      </c>
      <c r="H55" s="11">
        <f t="shared" si="3"/>
        <v>63.463182184388295</v>
      </c>
      <c r="I55" s="11">
        <f t="shared" si="3"/>
        <v>83.579401453680234</v>
      </c>
      <c r="J55" s="11">
        <f t="shared" si="3"/>
        <v>111.79686729023621</v>
      </c>
      <c r="K55" s="11">
        <f t="shared" si="3"/>
        <v>151.66708365695803</v>
      </c>
      <c r="L55" s="11">
        <f t="shared" si="3"/>
        <v>208.34799571507369</v>
      </c>
      <c r="M55" s="11">
        <f t="shared" si="3"/>
        <v>289.33590458319151</v>
      </c>
      <c r="N55" s="11">
        <f t="shared" si="3"/>
        <v>405.52892947244754</v>
      </c>
      <c r="O55" s="11">
        <f t="shared" si="3"/>
        <v>572.7701564153914</v>
      </c>
      <c r="P55" s="11">
        <f t="shared" si="3"/>
        <v>814.08355639799504</v>
      </c>
      <c r="Q55" s="11">
        <f t="shared" si="3"/>
        <v>1162.9085287969572</v>
      </c>
      <c r="R55" s="11">
        <f t="shared" si="3"/>
        <v>1667.7711521837416</v>
      </c>
      <c r="S55" s="11">
        <f t="shared" si="3"/>
        <v>2399.0182485833366</v>
      </c>
      <c r="T55" s="11">
        <f t="shared" si="3"/>
        <v>3458.5071166031544</v>
      </c>
      <c r="U55" s="11">
        <f t="shared" si="3"/>
        <v>4993.5213461369876</v>
      </c>
      <c r="V55" s="11">
        <f t="shared" si="3"/>
        <v>7216.7162772263509</v>
      </c>
    </row>
    <row r="56" spans="7:22" x14ac:dyDescent="0.25">
      <c r="G56" s="10">
        <v>50</v>
      </c>
      <c r="H56" s="11">
        <f t="shared" ref="H56:V66" si="4">((1+H$6)^$G56-1)/H$6*(1+H$6)</f>
        <v>65.107814006232203</v>
      </c>
      <c r="I56" s="11">
        <f t="shared" si="4"/>
        <v>86.270989482753833</v>
      </c>
      <c r="J56" s="11">
        <f t="shared" si="4"/>
        <v>116.1807733089433</v>
      </c>
      <c r="K56" s="11">
        <f t="shared" si="4"/>
        <v>158.77376700323637</v>
      </c>
      <c r="L56" s="11">
        <f t="shared" si="4"/>
        <v>219.81539550082738</v>
      </c>
      <c r="M56" s="11">
        <f t="shared" si="4"/>
        <v>307.756058858183</v>
      </c>
      <c r="N56" s="11">
        <f t="shared" si="4"/>
        <v>434.98595453551889</v>
      </c>
      <c r="O56" s="11">
        <f t="shared" si="4"/>
        <v>619.67176892862278</v>
      </c>
      <c r="P56" s="11">
        <f t="shared" si="4"/>
        <v>888.44107647381475</v>
      </c>
      <c r="Q56" s="11">
        <f t="shared" si="4"/>
        <v>1280.299381676653</v>
      </c>
      <c r="R56" s="11">
        <f t="shared" si="4"/>
        <v>1852.3359789239537</v>
      </c>
      <c r="S56" s="11">
        <f t="shared" si="4"/>
        <v>2688.0204384133376</v>
      </c>
      <c r="T56" s="11">
        <f t="shared" si="4"/>
        <v>3909.2430417615642</v>
      </c>
      <c r="U56" s="11">
        <f t="shared" si="4"/>
        <v>5693.7543345961667</v>
      </c>
      <c r="V56" s="11">
        <f t="shared" si="4"/>
        <v>8300.3737188103023</v>
      </c>
    </row>
    <row r="57" spans="7:22" x14ac:dyDescent="0.25">
      <c r="G57" s="10">
        <v>51</v>
      </c>
      <c r="H57" s="11">
        <f t="shared" si="4"/>
        <v>66.768892146294476</v>
      </c>
      <c r="I57" s="11">
        <f t="shared" si="4"/>
        <v>89.016409272408893</v>
      </c>
      <c r="J57" s="11">
        <f t="shared" si="4"/>
        <v>120.6961965082116</v>
      </c>
      <c r="K57" s="11">
        <f t="shared" si="4"/>
        <v>166.16471768336584</v>
      </c>
      <c r="L57" s="11">
        <f t="shared" si="4"/>
        <v>231.85616527586876</v>
      </c>
      <c r="M57" s="11">
        <f t="shared" si="4"/>
        <v>327.28142238967405</v>
      </c>
      <c r="N57" s="11">
        <f t="shared" si="4"/>
        <v>466.50497135300532</v>
      </c>
      <c r="O57" s="11">
        <f t="shared" si="4"/>
        <v>670.32551044291267</v>
      </c>
      <c r="P57" s="11">
        <f t="shared" si="4"/>
        <v>969.49077335645825</v>
      </c>
      <c r="Q57" s="11">
        <f t="shared" si="4"/>
        <v>1409.4293198443183</v>
      </c>
      <c r="R57" s="11">
        <f t="shared" si="4"/>
        <v>2057.2029366055885</v>
      </c>
      <c r="S57" s="11">
        <f t="shared" si="4"/>
        <v>3011.7028910229383</v>
      </c>
      <c r="T57" s="11">
        <f t="shared" si="4"/>
        <v>4418.5746371905661</v>
      </c>
      <c r="U57" s="11">
        <f t="shared" si="4"/>
        <v>6492.0199414396293</v>
      </c>
      <c r="V57" s="11">
        <f t="shared" si="4"/>
        <v>9546.5797766318465</v>
      </c>
    </row>
    <row r="58" spans="7:22" x14ac:dyDescent="0.25">
      <c r="G58" s="10">
        <v>52</v>
      </c>
      <c r="H58" s="11">
        <f t="shared" si="4"/>
        <v>68.446581067757435</v>
      </c>
      <c r="I58" s="11">
        <f t="shared" si="4"/>
        <v>91.816737457857101</v>
      </c>
      <c r="J58" s="11">
        <f t="shared" si="4"/>
        <v>125.34708240345795</v>
      </c>
      <c r="K58" s="11">
        <f t="shared" si="4"/>
        <v>173.85130639070047</v>
      </c>
      <c r="L58" s="11">
        <f t="shared" si="4"/>
        <v>244.49897353966219</v>
      </c>
      <c r="M58" s="11">
        <f t="shared" si="4"/>
        <v>347.97830773305452</v>
      </c>
      <c r="N58" s="11">
        <f t="shared" si="4"/>
        <v>500.23031934771558</v>
      </c>
      <c r="O58" s="11">
        <f t="shared" si="4"/>
        <v>725.03155127834566</v>
      </c>
      <c r="P58" s="11">
        <f t="shared" si="4"/>
        <v>1057.8349429585394</v>
      </c>
      <c r="Q58" s="11">
        <f t="shared" si="4"/>
        <v>1551.4722518287504</v>
      </c>
      <c r="R58" s="11">
        <f t="shared" si="4"/>
        <v>2284.6052596322033</v>
      </c>
      <c r="S58" s="11">
        <f t="shared" si="4"/>
        <v>3374.2272379456913</v>
      </c>
      <c r="T58" s="11">
        <f t="shared" si="4"/>
        <v>4994.1193400253396</v>
      </c>
      <c r="U58" s="11">
        <f t="shared" si="4"/>
        <v>7402.0427332411791</v>
      </c>
      <c r="V58" s="11">
        <f t="shared" si="4"/>
        <v>10979.716743126623</v>
      </c>
    </row>
    <row r="59" spans="7:22" x14ac:dyDescent="0.25">
      <c r="G59" s="10">
        <v>53</v>
      </c>
      <c r="H59" s="11">
        <f t="shared" si="4"/>
        <v>70.141046878434977</v>
      </c>
      <c r="I59" s="11">
        <f t="shared" si="4"/>
        <v>94.673072207014215</v>
      </c>
      <c r="J59" s="11">
        <f t="shared" si="4"/>
        <v>130.13749487556166</v>
      </c>
      <c r="K59" s="11">
        <f t="shared" si="4"/>
        <v>181.84535864632852</v>
      </c>
      <c r="L59" s="11">
        <f t="shared" si="4"/>
        <v>257.7739222166453</v>
      </c>
      <c r="M59" s="11">
        <f t="shared" si="4"/>
        <v>369.91700619703784</v>
      </c>
      <c r="N59" s="11">
        <f t="shared" si="4"/>
        <v>536.31644170205573</v>
      </c>
      <c r="O59" s="11">
        <f t="shared" si="4"/>
        <v>784.11407538061326</v>
      </c>
      <c r="P59" s="11">
        <f t="shared" si="4"/>
        <v>1154.130087824808</v>
      </c>
      <c r="Q59" s="11">
        <f t="shared" si="4"/>
        <v>1707.7194770116255</v>
      </c>
      <c r="R59" s="11">
        <f t="shared" si="4"/>
        <v>2537.0218381917462</v>
      </c>
      <c r="S59" s="11">
        <f t="shared" si="4"/>
        <v>3780.2545064991741</v>
      </c>
      <c r="T59" s="11">
        <f t="shared" si="4"/>
        <v>5644.4848542286318</v>
      </c>
      <c r="U59" s="11">
        <f t="shared" si="4"/>
        <v>8439.4687158949455</v>
      </c>
      <c r="V59" s="11">
        <f t="shared" si="4"/>
        <v>12627.824254595615</v>
      </c>
    </row>
    <row r="60" spans="7:22" x14ac:dyDescent="0.25">
      <c r="G60" s="10">
        <v>54</v>
      </c>
      <c r="H60" s="11">
        <f t="shared" si="4"/>
        <v>71.852457347219385</v>
      </c>
      <c r="I60" s="11">
        <f t="shared" si="4"/>
        <v>97.586533651154525</v>
      </c>
      <c r="J60" s="11">
        <f t="shared" si="4"/>
        <v>135.07161972182854</v>
      </c>
      <c r="K60" s="11">
        <f t="shared" si="4"/>
        <v>190.15917299218168</v>
      </c>
      <c r="L60" s="11">
        <f t="shared" si="4"/>
        <v>271.71261832747751</v>
      </c>
      <c r="M60" s="11">
        <f t="shared" si="4"/>
        <v>393.17202656886013</v>
      </c>
      <c r="N60" s="11">
        <f t="shared" si="4"/>
        <v>574.92859262119953</v>
      </c>
      <c r="O60" s="11">
        <f t="shared" si="4"/>
        <v>847.92320141106245</v>
      </c>
      <c r="P60" s="11">
        <f t="shared" si="4"/>
        <v>1259.0917957290408</v>
      </c>
      <c r="Q60" s="11">
        <f t="shared" si="4"/>
        <v>1879.5914247127882</v>
      </c>
      <c r="R60" s="11">
        <f t="shared" si="4"/>
        <v>2817.2042403928385</v>
      </c>
      <c r="S60" s="11">
        <f t="shared" si="4"/>
        <v>4235.0050472790754</v>
      </c>
      <c r="T60" s="11">
        <f t="shared" si="4"/>
        <v>6379.3978852783539</v>
      </c>
      <c r="U60" s="11">
        <f t="shared" si="4"/>
        <v>9622.1343361202362</v>
      </c>
      <c r="V60" s="11">
        <f t="shared" si="4"/>
        <v>14523.147892784958</v>
      </c>
    </row>
    <row r="61" spans="7:22" x14ac:dyDescent="0.25">
      <c r="G61" s="10">
        <v>55</v>
      </c>
      <c r="H61" s="11">
        <f t="shared" si="4"/>
        <v>73.580981920691542</v>
      </c>
      <c r="I61" s="11">
        <f t="shared" si="4"/>
        <v>100.55826432417757</v>
      </c>
      <c r="J61" s="11">
        <f t="shared" si="4"/>
        <v>140.1537683134834</v>
      </c>
      <c r="K61" s="11">
        <f t="shared" si="4"/>
        <v>198.80553991186889</v>
      </c>
      <c r="L61" s="11">
        <f t="shared" si="4"/>
        <v>286.34824924385146</v>
      </c>
      <c r="M61" s="11">
        <f t="shared" si="4"/>
        <v>417.82234816299177</v>
      </c>
      <c r="N61" s="11">
        <f t="shared" si="4"/>
        <v>616.24359410468367</v>
      </c>
      <c r="O61" s="11">
        <f t="shared" si="4"/>
        <v>916.83705752394746</v>
      </c>
      <c r="P61" s="11">
        <f t="shared" si="4"/>
        <v>1373.5000573446544</v>
      </c>
      <c r="Q61" s="11">
        <f t="shared" si="4"/>
        <v>2068.6505671840673</v>
      </c>
      <c r="R61" s="11">
        <f t="shared" si="4"/>
        <v>3128.2067068360502</v>
      </c>
      <c r="S61" s="11">
        <f t="shared" si="4"/>
        <v>4744.3256529525643</v>
      </c>
      <c r="T61" s="11">
        <f t="shared" si="4"/>
        <v>7209.8496103645393</v>
      </c>
      <c r="U61" s="11">
        <f t="shared" si="4"/>
        <v>10970.373143177074</v>
      </c>
      <c r="V61" s="11">
        <f t="shared" si="4"/>
        <v>16702.770076702698</v>
      </c>
    </row>
    <row r="62" spans="7:22" x14ac:dyDescent="0.25">
      <c r="G62" s="10">
        <v>56</v>
      </c>
      <c r="H62" s="11">
        <f t="shared" si="4"/>
        <v>75.326791739898496</v>
      </c>
      <c r="I62" s="11">
        <f t="shared" si="4"/>
        <v>103.58942961066114</v>
      </c>
      <c r="J62" s="11">
        <f t="shared" si="4"/>
        <v>145.38838136288786</v>
      </c>
      <c r="K62" s="11">
        <f t="shared" si="4"/>
        <v>207.79776150834368</v>
      </c>
      <c r="L62" s="11">
        <f t="shared" si="4"/>
        <v>301.71566170604399</v>
      </c>
      <c r="M62" s="11">
        <f t="shared" si="4"/>
        <v>443.9516890527712</v>
      </c>
      <c r="N62" s="11">
        <f t="shared" si="4"/>
        <v>660.45064569201145</v>
      </c>
      <c r="O62" s="11">
        <f t="shared" si="4"/>
        <v>991.26402212586333</v>
      </c>
      <c r="P62" s="11">
        <f t="shared" si="4"/>
        <v>1498.2050625056736</v>
      </c>
      <c r="Q62" s="11">
        <f t="shared" si="4"/>
        <v>2276.6156239024735</v>
      </c>
      <c r="R62" s="11">
        <f t="shared" si="4"/>
        <v>3473.4194445880171</v>
      </c>
      <c r="S62" s="11">
        <f t="shared" si="4"/>
        <v>5314.7647313068728</v>
      </c>
      <c r="T62" s="11">
        <f t="shared" si="4"/>
        <v>8148.2600597119299</v>
      </c>
      <c r="U62" s="11">
        <f t="shared" si="4"/>
        <v>12507.365383221866</v>
      </c>
      <c r="V62" s="11">
        <f t="shared" si="4"/>
        <v>19209.335588208101</v>
      </c>
    </row>
    <row r="63" spans="7:22" x14ac:dyDescent="0.25">
      <c r="G63" s="10">
        <v>57</v>
      </c>
      <c r="H63" s="11">
        <f t="shared" si="4"/>
        <v>77.090059657297502</v>
      </c>
      <c r="I63" s="11">
        <f t="shared" si="4"/>
        <v>106.68121820287435</v>
      </c>
      <c r="J63" s="11">
        <f t="shared" si="4"/>
        <v>150.78003280377453</v>
      </c>
      <c r="K63" s="11">
        <f t="shared" si="4"/>
        <v>217.1496719686775</v>
      </c>
      <c r="L63" s="11">
        <f t="shared" si="4"/>
        <v>317.85144479134618</v>
      </c>
      <c r="M63" s="11">
        <f t="shared" si="4"/>
        <v>471.64879039593751</v>
      </c>
      <c r="N63" s="11">
        <f t="shared" si="4"/>
        <v>707.75219089045231</v>
      </c>
      <c r="O63" s="11">
        <f t="shared" si="4"/>
        <v>1071.6451438959325</v>
      </c>
      <c r="P63" s="11">
        <f t="shared" si="4"/>
        <v>1634.1335181311842</v>
      </c>
      <c r="Q63" s="11">
        <f t="shared" si="4"/>
        <v>2505.3771862927215</v>
      </c>
      <c r="R63" s="11">
        <f t="shared" si="4"/>
        <v>3856.6055834926988</v>
      </c>
      <c r="S63" s="11">
        <f t="shared" si="4"/>
        <v>5953.656499063698</v>
      </c>
      <c r="T63" s="11">
        <f t="shared" si="4"/>
        <v>9208.663867474479</v>
      </c>
      <c r="U63" s="11">
        <f t="shared" si="4"/>
        <v>14259.536536872929</v>
      </c>
      <c r="V63" s="11">
        <f t="shared" si="4"/>
        <v>22091.885926439314</v>
      </c>
    </row>
    <row r="64" spans="7:22" x14ac:dyDescent="0.25">
      <c r="G64" s="10">
        <v>58</v>
      </c>
      <c r="H64" s="11">
        <f t="shared" si="4"/>
        <v>78.870960253870464</v>
      </c>
      <c r="I64" s="11">
        <f t="shared" si="4"/>
        <v>109.83484256693187</v>
      </c>
      <c r="J64" s="11">
        <f t="shared" si="4"/>
        <v>156.33343378788774</v>
      </c>
      <c r="K64" s="11">
        <f t="shared" si="4"/>
        <v>226.87565884742452</v>
      </c>
      <c r="L64" s="11">
        <f t="shared" si="4"/>
        <v>334.79401703091355</v>
      </c>
      <c r="M64" s="11">
        <f t="shared" si="4"/>
        <v>501.00771781969371</v>
      </c>
      <c r="N64" s="11">
        <f t="shared" si="4"/>
        <v>758.36484425278388</v>
      </c>
      <c r="O64" s="11">
        <f t="shared" si="4"/>
        <v>1158.4567554076073</v>
      </c>
      <c r="P64" s="11">
        <f t="shared" si="4"/>
        <v>1782.2955347629909</v>
      </c>
      <c r="Q64" s="11">
        <f t="shared" si="4"/>
        <v>2757.014904921994</v>
      </c>
      <c r="R64" s="11">
        <f t="shared" si="4"/>
        <v>4281.9421976768963</v>
      </c>
      <c r="S64" s="11">
        <f t="shared" si="4"/>
        <v>6669.2152789513411</v>
      </c>
      <c r="T64" s="11">
        <f t="shared" si="4"/>
        <v>10406.92017024616</v>
      </c>
      <c r="U64" s="11">
        <f t="shared" si="4"/>
        <v>16257.01165203514</v>
      </c>
      <c r="V64" s="11">
        <f t="shared" si="4"/>
        <v>25406.818815405215</v>
      </c>
    </row>
    <row r="65" spans="7:22" x14ac:dyDescent="0.25">
      <c r="G65" s="10">
        <v>59</v>
      </c>
      <c r="H65" s="11">
        <f t="shared" si="4"/>
        <v>80.669669856409115</v>
      </c>
      <c r="I65" s="11">
        <f t="shared" si="4"/>
        <v>113.05153941827047</v>
      </c>
      <c r="J65" s="11">
        <f t="shared" si="4"/>
        <v>162.05343680152438</v>
      </c>
      <c r="K65" s="11">
        <f t="shared" si="4"/>
        <v>236.9906852013215</v>
      </c>
      <c r="L65" s="11">
        <f t="shared" si="4"/>
        <v>352.58371788245927</v>
      </c>
      <c r="M65" s="11">
        <f t="shared" si="4"/>
        <v>532.12818088887548</v>
      </c>
      <c r="N65" s="11">
        <f t="shared" si="4"/>
        <v>812.52038335047894</v>
      </c>
      <c r="O65" s="11">
        <f t="shared" si="4"/>
        <v>1252.2132958402158</v>
      </c>
      <c r="P65" s="11">
        <f t="shared" si="4"/>
        <v>1943.7921328916602</v>
      </c>
      <c r="Q65" s="11">
        <f t="shared" si="4"/>
        <v>3033.8163954141937</v>
      </c>
      <c r="R65" s="11">
        <f t="shared" si="4"/>
        <v>4754.0658394213551</v>
      </c>
      <c r="S65" s="11">
        <f t="shared" si="4"/>
        <v>7470.6411124255046</v>
      </c>
      <c r="T65" s="11">
        <f t="shared" si="4"/>
        <v>11760.949792378156</v>
      </c>
      <c r="U65" s="11">
        <f t="shared" si="4"/>
        <v>18534.133283320061</v>
      </c>
      <c r="V65" s="11">
        <f t="shared" si="4"/>
        <v>29218.991637715986</v>
      </c>
    </row>
    <row r="66" spans="7:22" x14ac:dyDescent="0.25">
      <c r="G66" s="16">
        <v>60</v>
      </c>
      <c r="H66" s="11">
        <f t="shared" si="4"/>
        <v>82.486366554973216</v>
      </c>
      <c r="I66" s="11">
        <f t="shared" si="4"/>
        <v>116.33257020663592</v>
      </c>
      <c r="J66" s="11">
        <f t="shared" si="4"/>
        <v>167.94503990557013</v>
      </c>
      <c r="K66" s="11">
        <f t="shared" si="4"/>
        <v>247.51031260937449</v>
      </c>
      <c r="L66" s="11">
        <f t="shared" si="4"/>
        <v>371.26290377658211</v>
      </c>
      <c r="M66" s="11">
        <f t="shared" si="4"/>
        <v>565.1158717422079</v>
      </c>
      <c r="N66" s="11">
        <f t="shared" si="4"/>
        <v>870.46681018501226</v>
      </c>
      <c r="O66" s="11">
        <f t="shared" si="4"/>
        <v>1353.4703595074329</v>
      </c>
      <c r="P66" s="11">
        <f t="shared" si="4"/>
        <v>2119.8234248519097</v>
      </c>
      <c r="Q66" s="11">
        <f t="shared" si="4"/>
        <v>3338.2980349556128</v>
      </c>
      <c r="R66" s="11">
        <f t="shared" si="4"/>
        <v>5278.1230817577043</v>
      </c>
      <c r="S66" s="11">
        <f t="shared" si="4"/>
        <v>8368.2380459165634</v>
      </c>
      <c r="T66" s="11">
        <f t="shared" si="4"/>
        <v>13291.003265387317</v>
      </c>
      <c r="U66" s="11">
        <f t="shared" si="4"/>
        <v>21130.051942984875</v>
      </c>
      <c r="V66" s="11">
        <f t="shared" si="4"/>
        <v>33602.990383373384</v>
      </c>
    </row>
    <row r="67" spans="7:22" ht="19.5" customHeight="1" x14ac:dyDescent="0.25"/>
  </sheetData>
  <mergeCells count="2">
    <mergeCell ref="B6:B7"/>
    <mergeCell ref="E6:E7"/>
  </mergeCells>
  <conditionalFormatting sqref="C5">
    <cfRule type="notContainsBlanks" dxfId="5" priority="3">
      <formula>LEN(TRIM(C5))&gt;0</formula>
    </cfRule>
  </conditionalFormatting>
  <conditionalFormatting sqref="H7:V66">
    <cfRule type="cellIs" dxfId="4" priority="1" operator="equal">
      <formula>#REF!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65"/>
  <sheetViews>
    <sheetView showGridLines="0" zoomScaleNormal="100" workbookViewId="0">
      <selection activeCell="G5" sqref="G5"/>
    </sheetView>
  </sheetViews>
  <sheetFormatPr defaultRowHeight="15" x14ac:dyDescent="0.25"/>
  <cols>
    <col min="1" max="1" width="5.85546875" style="1" customWidth="1"/>
    <col min="2" max="2" width="7.28515625" style="1" customWidth="1"/>
    <col min="3" max="3" width="11.28515625" style="1" customWidth="1"/>
    <col min="4" max="4" width="11.85546875" style="1" customWidth="1"/>
    <col min="5" max="5" width="5.28515625" style="1" customWidth="1"/>
    <col min="6" max="6" width="9.140625" style="1"/>
    <col min="7" max="10" width="10.7109375" style="1" customWidth="1"/>
    <col min="11" max="20" width="8.28515625" style="1" bestFit="1" customWidth="1"/>
    <col min="21" max="21" width="14.140625" style="1" customWidth="1"/>
    <col min="22" max="22" width="5.85546875" style="1" customWidth="1"/>
    <col min="23" max="16384" width="9.140625" style="1"/>
  </cols>
  <sheetData>
    <row r="1" spans="2:29" ht="19.5" customHeight="1" x14ac:dyDescent="0.25"/>
    <row r="2" spans="2:29" ht="19.5" customHeight="1" x14ac:dyDescent="0.25">
      <c r="B2" s="2" t="s">
        <v>52</v>
      </c>
    </row>
    <row r="3" spans="2:29" ht="18.75" x14ac:dyDescent="0.25">
      <c r="B3" s="66" t="s">
        <v>55</v>
      </c>
      <c r="C3" s="67"/>
      <c r="D3" s="68">
        <v>1</v>
      </c>
      <c r="E3" s="61"/>
      <c r="F3" s="30" t="str">
        <f>VLOOKUP(D3,TABEL,2)</f>
        <v>Tabel 1 - Nilai Sekarang dari Rp 1 (Nilai Tunggal)</v>
      </c>
    </row>
    <row r="4" spans="2:29" x14ac:dyDescent="0.25">
      <c r="C4" s="13"/>
      <c r="D4" s="85"/>
      <c r="E4" s="62"/>
      <c r="F4" s="7" t="s">
        <v>0</v>
      </c>
      <c r="G4" s="8">
        <v>0.01</v>
      </c>
      <c r="H4" s="8">
        <v>0.02</v>
      </c>
      <c r="I4" s="8">
        <v>0.03</v>
      </c>
      <c r="J4" s="8">
        <v>0.04</v>
      </c>
      <c r="K4" s="8">
        <v>0.05</v>
      </c>
      <c r="L4" s="8">
        <v>0.06</v>
      </c>
      <c r="M4" s="8">
        <v>7.0000000000000007E-2</v>
      </c>
      <c r="N4" s="8">
        <v>0.08</v>
      </c>
      <c r="O4" s="8">
        <v>0.09</v>
      </c>
      <c r="P4" s="8">
        <v>0.1</v>
      </c>
      <c r="Q4" s="8">
        <v>0.11</v>
      </c>
      <c r="R4" s="8">
        <v>0.12</v>
      </c>
      <c r="S4" s="8">
        <v>0.13</v>
      </c>
      <c r="T4" s="8">
        <v>0.14000000000000001</v>
      </c>
      <c r="U4" s="8">
        <v>0.15</v>
      </c>
      <c r="X4" s="1">
        <v>1</v>
      </c>
      <c r="Y4" s="60" t="s">
        <v>14</v>
      </c>
      <c r="Z4" s="60"/>
      <c r="AA4" s="60"/>
      <c r="AB4" s="60"/>
      <c r="AC4" s="60"/>
    </row>
    <row r="5" spans="2:29" x14ac:dyDescent="0.25">
      <c r="B5" s="1" t="s">
        <v>53</v>
      </c>
      <c r="C5" s="42"/>
      <c r="D5" s="85"/>
      <c r="E5" s="62"/>
      <c r="F5" s="10">
        <v>1</v>
      </c>
      <c r="G5" s="50">
        <f t="shared" ref="G5:U14" si="0">IF($D$3=1,1/(1+G$4)^$F5,IF($D$3=2,PV(G$4,$F5,-1),IF($D$3=3,((1-(1+G$4)^-($F5-1))/G$4+1),IF($D$3=4,(1+G$4)^$F5,IF($D$3=5,FV(G$4,$F5,-1),((1+G$4)^$F5-1)/G$4*(1+G$4))))))</f>
        <v>0.99009900990099009</v>
      </c>
      <c r="H5" s="11">
        <f t="shared" si="0"/>
        <v>0.98039215686274506</v>
      </c>
      <c r="I5" s="11">
        <f t="shared" si="0"/>
        <v>0.970873786407767</v>
      </c>
      <c r="J5" s="11">
        <f t="shared" si="0"/>
        <v>0.96153846153846145</v>
      </c>
      <c r="K5" s="11">
        <f t="shared" si="0"/>
        <v>0.95238095238095233</v>
      </c>
      <c r="L5" s="11">
        <f t="shared" si="0"/>
        <v>0.94339622641509424</v>
      </c>
      <c r="M5" s="11">
        <f t="shared" si="0"/>
        <v>0.93457943925233644</v>
      </c>
      <c r="N5" s="11">
        <f t="shared" si="0"/>
        <v>0.92592592592592582</v>
      </c>
      <c r="O5" s="11">
        <f t="shared" si="0"/>
        <v>0.9174311926605504</v>
      </c>
      <c r="P5" s="11">
        <f t="shared" si="0"/>
        <v>0.90909090909090906</v>
      </c>
      <c r="Q5" s="11">
        <f t="shared" si="0"/>
        <v>0.9009009009009008</v>
      </c>
      <c r="R5" s="11">
        <f t="shared" si="0"/>
        <v>0.89285714285714279</v>
      </c>
      <c r="S5" s="11">
        <f t="shared" si="0"/>
        <v>0.88495575221238942</v>
      </c>
      <c r="T5" s="11">
        <f t="shared" si="0"/>
        <v>0.8771929824561403</v>
      </c>
      <c r="U5" s="11">
        <f t="shared" si="0"/>
        <v>0.86956521739130443</v>
      </c>
      <c r="X5" s="1">
        <v>2</v>
      </c>
      <c r="Y5" s="60" t="s">
        <v>22</v>
      </c>
      <c r="Z5" s="60"/>
      <c r="AA5" s="60"/>
      <c r="AB5" s="60"/>
      <c r="AC5" s="60"/>
    </row>
    <row r="6" spans="2:29" ht="17.25" customHeight="1" x14ac:dyDescent="0.25">
      <c r="B6" s="4" t="s">
        <v>54</v>
      </c>
      <c r="C6" s="5"/>
      <c r="D6" s="32">
        <f>E6/100</f>
        <v>0.04</v>
      </c>
      <c r="E6" s="65">
        <v>4</v>
      </c>
      <c r="F6" s="10">
        <v>2</v>
      </c>
      <c r="G6" s="11">
        <f t="shared" si="0"/>
        <v>0.98029604940692083</v>
      </c>
      <c r="H6" s="11">
        <f t="shared" si="0"/>
        <v>0.96116878123798544</v>
      </c>
      <c r="I6" s="11">
        <f t="shared" si="0"/>
        <v>0.94259590913375435</v>
      </c>
      <c r="J6" s="11">
        <f t="shared" si="0"/>
        <v>0.92455621301775137</v>
      </c>
      <c r="K6" s="11">
        <f t="shared" si="0"/>
        <v>0.90702947845804982</v>
      </c>
      <c r="L6" s="11">
        <f t="shared" si="0"/>
        <v>0.88999644001423983</v>
      </c>
      <c r="M6" s="11">
        <f t="shared" si="0"/>
        <v>0.87343872827321156</v>
      </c>
      <c r="N6" s="11">
        <f t="shared" si="0"/>
        <v>0.85733882030178321</v>
      </c>
      <c r="O6" s="11">
        <f t="shared" si="0"/>
        <v>0.84167999326655996</v>
      </c>
      <c r="P6" s="11">
        <f t="shared" si="0"/>
        <v>0.82644628099173545</v>
      </c>
      <c r="Q6" s="11">
        <f t="shared" si="0"/>
        <v>0.8116224332440547</v>
      </c>
      <c r="R6" s="11">
        <f t="shared" si="0"/>
        <v>0.79719387755102034</v>
      </c>
      <c r="S6" s="11">
        <f t="shared" si="0"/>
        <v>0.78314668337379612</v>
      </c>
      <c r="T6" s="11">
        <f t="shared" si="0"/>
        <v>0.76946752847029842</v>
      </c>
      <c r="U6" s="11">
        <f t="shared" si="0"/>
        <v>0.7561436672967865</v>
      </c>
      <c r="X6" s="1">
        <v>3</v>
      </c>
      <c r="Y6" s="60" t="s">
        <v>33</v>
      </c>
      <c r="Z6" s="60"/>
      <c r="AA6" s="60"/>
      <c r="AB6" s="60"/>
      <c r="AC6" s="60"/>
    </row>
    <row r="7" spans="2:29" ht="17.25" customHeight="1" x14ac:dyDescent="0.25">
      <c r="B7" s="33" t="s">
        <v>0</v>
      </c>
      <c r="C7" s="34"/>
      <c r="D7" s="35">
        <v>5</v>
      </c>
      <c r="E7" s="63"/>
      <c r="F7" s="10">
        <v>3</v>
      </c>
      <c r="G7" s="11">
        <f t="shared" si="0"/>
        <v>0.97059014792764453</v>
      </c>
      <c r="H7" s="11">
        <f t="shared" si="0"/>
        <v>0.94232233454704462</v>
      </c>
      <c r="I7" s="11">
        <f t="shared" si="0"/>
        <v>0.91514165935315961</v>
      </c>
      <c r="J7" s="11">
        <f t="shared" si="0"/>
        <v>0.88899635867091487</v>
      </c>
      <c r="K7" s="11">
        <f t="shared" si="0"/>
        <v>0.86383759853147601</v>
      </c>
      <c r="L7" s="11">
        <f t="shared" si="0"/>
        <v>0.8396192830323016</v>
      </c>
      <c r="M7" s="11">
        <f t="shared" si="0"/>
        <v>0.81629787689085187</v>
      </c>
      <c r="N7" s="11">
        <f t="shared" si="0"/>
        <v>0.79383224102016958</v>
      </c>
      <c r="O7" s="11">
        <f t="shared" si="0"/>
        <v>0.77218348006106419</v>
      </c>
      <c r="P7" s="11">
        <f t="shared" si="0"/>
        <v>0.75131480090157754</v>
      </c>
      <c r="Q7" s="11">
        <f t="shared" si="0"/>
        <v>0.73119138130095018</v>
      </c>
      <c r="R7" s="11">
        <f t="shared" si="0"/>
        <v>0.71178024781341087</v>
      </c>
      <c r="S7" s="11">
        <f t="shared" si="0"/>
        <v>0.69305016227769578</v>
      </c>
      <c r="T7" s="11">
        <f t="shared" si="0"/>
        <v>0.67497151620201612</v>
      </c>
      <c r="U7" s="11">
        <f t="shared" si="0"/>
        <v>0.65751623243198831</v>
      </c>
      <c r="X7" s="1">
        <v>4</v>
      </c>
      <c r="Y7" s="60" t="s">
        <v>35</v>
      </c>
      <c r="Z7" s="60"/>
      <c r="AA7" s="60"/>
      <c r="AB7" s="60"/>
      <c r="AC7" s="60"/>
    </row>
    <row r="8" spans="2:29" x14ac:dyDescent="0.25">
      <c r="B8" s="78" t="s">
        <v>17</v>
      </c>
      <c r="C8" s="78"/>
      <c r="D8" s="36">
        <f>INDEX(TABEL2,MATCH(D7,PERIODE,),MATCH(D6,BUNGA,))</f>
        <v>0.82192710675935154</v>
      </c>
      <c r="E8" s="64"/>
      <c r="F8" s="10">
        <v>4</v>
      </c>
      <c r="G8" s="11">
        <f t="shared" si="0"/>
        <v>0.96098034448281622</v>
      </c>
      <c r="H8" s="11">
        <f t="shared" si="0"/>
        <v>0.9238454260265142</v>
      </c>
      <c r="I8" s="11">
        <f t="shared" si="0"/>
        <v>0.888487047915689</v>
      </c>
      <c r="J8" s="11">
        <f t="shared" si="0"/>
        <v>0.85480419102972571</v>
      </c>
      <c r="K8" s="11">
        <f t="shared" si="0"/>
        <v>0.82270247479188197</v>
      </c>
      <c r="L8" s="11">
        <f t="shared" si="0"/>
        <v>0.79209366323802044</v>
      </c>
      <c r="M8" s="11">
        <f t="shared" si="0"/>
        <v>0.7628952120475252</v>
      </c>
      <c r="N8" s="11">
        <f t="shared" si="0"/>
        <v>0.73502985279645328</v>
      </c>
      <c r="O8" s="11">
        <f t="shared" si="0"/>
        <v>0.7084252110651964</v>
      </c>
      <c r="P8" s="11">
        <f t="shared" si="0"/>
        <v>0.68301345536507052</v>
      </c>
      <c r="Q8" s="11">
        <f t="shared" si="0"/>
        <v>0.65873097414500015</v>
      </c>
      <c r="R8" s="11">
        <f t="shared" si="0"/>
        <v>0.63551807840483121</v>
      </c>
      <c r="S8" s="11">
        <f t="shared" si="0"/>
        <v>0.61331872767937679</v>
      </c>
      <c r="T8" s="11">
        <f t="shared" si="0"/>
        <v>0.59208027737018942</v>
      </c>
      <c r="U8" s="11">
        <f t="shared" si="0"/>
        <v>0.57175324559303342</v>
      </c>
      <c r="X8" s="1">
        <v>5</v>
      </c>
      <c r="Y8" s="60" t="s">
        <v>41</v>
      </c>
      <c r="Z8" s="60"/>
      <c r="AA8" s="60"/>
      <c r="AB8" s="60"/>
      <c r="AC8" s="60"/>
    </row>
    <row r="9" spans="2:29" x14ac:dyDescent="0.25">
      <c r="D9" s="15"/>
      <c r="E9" s="15"/>
      <c r="F9" s="10">
        <v>5</v>
      </c>
      <c r="G9" s="11">
        <f t="shared" si="0"/>
        <v>0.95146568760674888</v>
      </c>
      <c r="H9" s="11">
        <f t="shared" si="0"/>
        <v>0.90573080982991594</v>
      </c>
      <c r="I9" s="11">
        <f t="shared" si="0"/>
        <v>0.86260878438416411</v>
      </c>
      <c r="J9" s="11">
        <f t="shared" si="0"/>
        <v>0.82192710675935154</v>
      </c>
      <c r="K9" s="11">
        <f t="shared" si="0"/>
        <v>0.78352616646845896</v>
      </c>
      <c r="L9" s="11">
        <f t="shared" si="0"/>
        <v>0.74725817286605689</v>
      </c>
      <c r="M9" s="11">
        <f t="shared" si="0"/>
        <v>0.71298617948366838</v>
      </c>
      <c r="N9" s="11">
        <f t="shared" si="0"/>
        <v>0.68058319703375303</v>
      </c>
      <c r="O9" s="11">
        <f t="shared" si="0"/>
        <v>0.64993138629834524</v>
      </c>
      <c r="P9" s="11">
        <f t="shared" si="0"/>
        <v>0.62092132305915493</v>
      </c>
      <c r="Q9" s="11">
        <f t="shared" si="0"/>
        <v>0.5934513280585586</v>
      </c>
      <c r="R9" s="11">
        <f t="shared" si="0"/>
        <v>0.56742685571859919</v>
      </c>
      <c r="S9" s="11">
        <f t="shared" si="0"/>
        <v>0.54275993599944861</v>
      </c>
      <c r="T9" s="11">
        <f t="shared" si="0"/>
        <v>0.51936866435981521</v>
      </c>
      <c r="U9" s="11">
        <f t="shared" si="0"/>
        <v>0.49717673529828987</v>
      </c>
      <c r="X9" s="1">
        <v>6</v>
      </c>
      <c r="Y9" s="60" t="s">
        <v>46</v>
      </c>
      <c r="Z9" s="60"/>
      <c r="AA9" s="60"/>
      <c r="AB9" s="60"/>
      <c r="AC9" s="60"/>
    </row>
    <row r="10" spans="2:29" x14ac:dyDescent="0.25">
      <c r="D10" s="15"/>
      <c r="E10" s="15"/>
      <c r="F10" s="10">
        <v>6</v>
      </c>
      <c r="G10" s="11">
        <f t="shared" si="0"/>
        <v>0.94204523525420658</v>
      </c>
      <c r="H10" s="11">
        <f t="shared" si="0"/>
        <v>0.88797138218619198</v>
      </c>
      <c r="I10" s="11">
        <f t="shared" si="0"/>
        <v>0.83748425668365445</v>
      </c>
      <c r="J10" s="11">
        <f t="shared" si="0"/>
        <v>0.79031452573014571</v>
      </c>
      <c r="K10" s="11">
        <f t="shared" si="0"/>
        <v>0.74621539663662761</v>
      </c>
      <c r="L10" s="11">
        <f t="shared" si="0"/>
        <v>0.70496054043967626</v>
      </c>
      <c r="M10" s="11">
        <f t="shared" si="0"/>
        <v>0.66634222381651254</v>
      </c>
      <c r="N10" s="11">
        <f t="shared" si="0"/>
        <v>0.63016962688310452</v>
      </c>
      <c r="O10" s="11">
        <f t="shared" si="0"/>
        <v>0.5962673268792158</v>
      </c>
      <c r="P10" s="11">
        <f t="shared" si="0"/>
        <v>0.56447393005377722</v>
      </c>
      <c r="Q10" s="11">
        <f t="shared" si="0"/>
        <v>0.53464083608879154</v>
      </c>
      <c r="R10" s="11">
        <f t="shared" si="0"/>
        <v>0.50663112117732068</v>
      </c>
      <c r="S10" s="11">
        <f t="shared" si="0"/>
        <v>0.48031852743314046</v>
      </c>
      <c r="T10" s="11">
        <f t="shared" si="0"/>
        <v>0.45558654768404844</v>
      </c>
      <c r="U10" s="11">
        <f t="shared" si="0"/>
        <v>0.43232759591155645</v>
      </c>
    </row>
    <row r="11" spans="2:29" x14ac:dyDescent="0.25">
      <c r="B11" s="19"/>
      <c r="F11" s="10">
        <v>7</v>
      </c>
      <c r="G11" s="11">
        <f t="shared" si="0"/>
        <v>0.93271805470713554</v>
      </c>
      <c r="H11" s="11">
        <f t="shared" si="0"/>
        <v>0.87056017861391388</v>
      </c>
      <c r="I11" s="11">
        <f t="shared" si="0"/>
        <v>0.81309151134335378</v>
      </c>
      <c r="J11" s="11">
        <f t="shared" si="0"/>
        <v>0.75991781320206331</v>
      </c>
      <c r="K11" s="11">
        <f t="shared" si="0"/>
        <v>0.71068133013012147</v>
      </c>
      <c r="L11" s="11">
        <f t="shared" si="0"/>
        <v>0.66505711362233599</v>
      </c>
      <c r="M11" s="11">
        <f t="shared" si="0"/>
        <v>0.62274974188459109</v>
      </c>
      <c r="N11" s="11">
        <f t="shared" si="0"/>
        <v>0.58349039526213387</v>
      </c>
      <c r="O11" s="11">
        <f t="shared" si="0"/>
        <v>0.54703424484331731</v>
      </c>
      <c r="P11" s="11">
        <f t="shared" si="0"/>
        <v>0.51315811823070645</v>
      </c>
      <c r="Q11" s="11">
        <f t="shared" si="0"/>
        <v>0.48165841089080319</v>
      </c>
      <c r="R11" s="11">
        <f t="shared" si="0"/>
        <v>0.45234921533689343</v>
      </c>
      <c r="S11" s="11">
        <f t="shared" si="0"/>
        <v>0.425060643746142</v>
      </c>
      <c r="T11" s="11">
        <f t="shared" si="0"/>
        <v>0.39963732252986695</v>
      </c>
      <c r="U11" s="11">
        <f t="shared" si="0"/>
        <v>0.37593703992309269</v>
      </c>
    </row>
    <row r="12" spans="2:29" x14ac:dyDescent="0.25">
      <c r="F12" s="10">
        <v>8</v>
      </c>
      <c r="G12" s="11">
        <f t="shared" si="0"/>
        <v>0.92348322248231218</v>
      </c>
      <c r="H12" s="11">
        <f t="shared" si="0"/>
        <v>0.85349037119011162</v>
      </c>
      <c r="I12" s="11">
        <f t="shared" si="0"/>
        <v>0.78940923431393573</v>
      </c>
      <c r="J12" s="11">
        <f t="shared" si="0"/>
        <v>0.73069020500198378</v>
      </c>
      <c r="K12" s="11">
        <f t="shared" si="0"/>
        <v>0.67683936202868722</v>
      </c>
      <c r="L12" s="11">
        <f t="shared" si="0"/>
        <v>0.62741237134182648</v>
      </c>
      <c r="M12" s="11">
        <f t="shared" si="0"/>
        <v>0.5820091045650384</v>
      </c>
      <c r="N12" s="11">
        <f t="shared" si="0"/>
        <v>0.54026888450197574</v>
      </c>
      <c r="O12" s="11">
        <f t="shared" si="0"/>
        <v>0.50186627967276809</v>
      </c>
      <c r="P12" s="11">
        <f t="shared" si="0"/>
        <v>0.46650738020973315</v>
      </c>
      <c r="Q12" s="11">
        <f t="shared" si="0"/>
        <v>0.43392649629802077</v>
      </c>
      <c r="R12" s="11">
        <f t="shared" si="0"/>
        <v>0.4038832279793691</v>
      </c>
      <c r="S12" s="11">
        <f t="shared" si="0"/>
        <v>0.37615986172224958</v>
      </c>
      <c r="T12" s="11">
        <f t="shared" si="0"/>
        <v>0.35055905485076044</v>
      </c>
      <c r="U12" s="11">
        <f t="shared" si="0"/>
        <v>0.32690177384616753</v>
      </c>
    </row>
    <row r="13" spans="2:29" x14ac:dyDescent="0.25">
      <c r="F13" s="10">
        <v>9</v>
      </c>
      <c r="G13" s="11">
        <f t="shared" si="0"/>
        <v>0.91433982423991289</v>
      </c>
      <c r="H13" s="11">
        <f t="shared" si="0"/>
        <v>0.83675526587265847</v>
      </c>
      <c r="I13" s="11">
        <f t="shared" si="0"/>
        <v>0.76641673234362695</v>
      </c>
      <c r="J13" s="11">
        <f t="shared" si="0"/>
        <v>0.70258673557883045</v>
      </c>
      <c r="K13" s="11">
        <f t="shared" si="0"/>
        <v>0.64460891621779726</v>
      </c>
      <c r="L13" s="11">
        <f t="shared" si="0"/>
        <v>0.59189846353002495</v>
      </c>
      <c r="M13" s="11">
        <f t="shared" si="0"/>
        <v>0.54393374258414806</v>
      </c>
      <c r="N13" s="11">
        <f t="shared" si="0"/>
        <v>0.50024896713145905</v>
      </c>
      <c r="O13" s="11">
        <f t="shared" si="0"/>
        <v>0.46042777951630098</v>
      </c>
      <c r="P13" s="11">
        <f t="shared" si="0"/>
        <v>0.42409761837248466</v>
      </c>
      <c r="Q13" s="11">
        <f t="shared" si="0"/>
        <v>0.39092477143965831</v>
      </c>
      <c r="R13" s="11">
        <f t="shared" si="0"/>
        <v>0.36061002498157957</v>
      </c>
      <c r="S13" s="11">
        <f t="shared" si="0"/>
        <v>0.33288483338252178</v>
      </c>
      <c r="T13" s="11">
        <f t="shared" si="0"/>
        <v>0.3075079428515442</v>
      </c>
      <c r="U13" s="11">
        <f t="shared" si="0"/>
        <v>0.28426241204014574</v>
      </c>
    </row>
    <row r="14" spans="2:29" x14ac:dyDescent="0.25">
      <c r="F14" s="10">
        <v>10</v>
      </c>
      <c r="G14" s="11">
        <f t="shared" si="0"/>
        <v>0.90528695469298315</v>
      </c>
      <c r="H14" s="11">
        <f t="shared" si="0"/>
        <v>0.82034829987515534</v>
      </c>
      <c r="I14" s="11">
        <f t="shared" si="0"/>
        <v>0.74409391489672516</v>
      </c>
      <c r="J14" s="11">
        <f t="shared" si="0"/>
        <v>0.67556416882579851</v>
      </c>
      <c r="K14" s="11">
        <f t="shared" si="0"/>
        <v>0.61391325354075932</v>
      </c>
      <c r="L14" s="11">
        <f t="shared" si="0"/>
        <v>0.55839477691511785</v>
      </c>
      <c r="M14" s="11">
        <f t="shared" si="0"/>
        <v>0.5083492921347178</v>
      </c>
      <c r="N14" s="11">
        <f t="shared" si="0"/>
        <v>0.46319348808468425</v>
      </c>
      <c r="O14" s="11">
        <f t="shared" si="0"/>
        <v>0.42241080689568894</v>
      </c>
      <c r="P14" s="11">
        <f t="shared" si="0"/>
        <v>0.38554328942953148</v>
      </c>
      <c r="Q14" s="11">
        <f t="shared" si="0"/>
        <v>0.3521844787744669</v>
      </c>
      <c r="R14" s="11">
        <f t="shared" si="0"/>
        <v>0.32197323659069599</v>
      </c>
      <c r="S14" s="11">
        <f t="shared" si="0"/>
        <v>0.2945883481261255</v>
      </c>
      <c r="T14" s="11">
        <f t="shared" si="0"/>
        <v>0.26974380951889843</v>
      </c>
      <c r="U14" s="11">
        <f t="shared" si="0"/>
        <v>0.24718470612186585</v>
      </c>
    </row>
    <row r="15" spans="2:29" x14ac:dyDescent="0.25">
      <c r="F15" s="10">
        <v>11</v>
      </c>
      <c r="G15" s="11">
        <f t="shared" ref="G15:U24" si="1">IF($D$3=1,1/(1+G$4)^$F15,IF($D$3=2,PV(G$4,$F15,-1),IF($D$3=3,((1-(1+G$4)^-($F15-1))/G$4+1),IF($D$3=4,(1+G$4)^$F15,IF($D$3=5,FV(G$4,$F15,-1),((1+G$4)^$F15-1)/G$4*(1+G$4))))))</f>
        <v>0.89632371751780526</v>
      </c>
      <c r="H15" s="11">
        <f t="shared" si="1"/>
        <v>0.80426303909328967</v>
      </c>
      <c r="I15" s="11">
        <f t="shared" si="1"/>
        <v>0.72242127659876232</v>
      </c>
      <c r="J15" s="11">
        <f t="shared" si="1"/>
        <v>0.6495809315632679</v>
      </c>
      <c r="K15" s="11">
        <f t="shared" si="1"/>
        <v>0.5846792890864374</v>
      </c>
      <c r="L15" s="11">
        <f t="shared" si="1"/>
        <v>0.52678752539162055</v>
      </c>
      <c r="M15" s="11">
        <f t="shared" si="1"/>
        <v>0.47509279638758667</v>
      </c>
      <c r="N15" s="11">
        <f t="shared" si="1"/>
        <v>0.42888285933767062</v>
      </c>
      <c r="O15" s="11">
        <f t="shared" si="1"/>
        <v>0.38753285036301738</v>
      </c>
      <c r="P15" s="11">
        <f t="shared" si="1"/>
        <v>0.3504938994813922</v>
      </c>
      <c r="Q15" s="11">
        <f t="shared" si="1"/>
        <v>0.31728331421123146</v>
      </c>
      <c r="R15" s="11">
        <f t="shared" si="1"/>
        <v>0.28747610409883567</v>
      </c>
      <c r="S15" s="11">
        <f t="shared" si="1"/>
        <v>0.26069765320896066</v>
      </c>
      <c r="T15" s="11">
        <f t="shared" si="1"/>
        <v>0.23661737677096348</v>
      </c>
      <c r="U15" s="11">
        <f t="shared" si="1"/>
        <v>0.21494322271466598</v>
      </c>
    </row>
    <row r="16" spans="2:29" x14ac:dyDescent="0.25">
      <c r="F16" s="10">
        <v>12</v>
      </c>
      <c r="G16" s="11">
        <f t="shared" si="1"/>
        <v>0.88744922526515368</v>
      </c>
      <c r="H16" s="11">
        <f t="shared" si="1"/>
        <v>0.78849317558165644</v>
      </c>
      <c r="I16" s="11">
        <f t="shared" si="1"/>
        <v>0.70137988019297326</v>
      </c>
      <c r="J16" s="11">
        <f t="shared" si="1"/>
        <v>0.62459704958006512</v>
      </c>
      <c r="K16" s="11">
        <f t="shared" si="1"/>
        <v>0.5568374181775595</v>
      </c>
      <c r="L16" s="11">
        <f t="shared" si="1"/>
        <v>0.4969693635770005</v>
      </c>
      <c r="M16" s="11">
        <f t="shared" si="1"/>
        <v>0.44401195924073528</v>
      </c>
      <c r="N16" s="11">
        <f t="shared" si="1"/>
        <v>0.39711375864599124</v>
      </c>
      <c r="O16" s="11">
        <f t="shared" si="1"/>
        <v>0.35553472510368567</v>
      </c>
      <c r="P16" s="11">
        <f t="shared" si="1"/>
        <v>0.31863081771035656</v>
      </c>
      <c r="Q16" s="11">
        <f t="shared" si="1"/>
        <v>0.28584082361372198</v>
      </c>
      <c r="R16" s="11">
        <f t="shared" si="1"/>
        <v>0.25667509294538904</v>
      </c>
      <c r="S16" s="11">
        <f t="shared" si="1"/>
        <v>0.23070588779554044</v>
      </c>
      <c r="T16" s="11">
        <f t="shared" si="1"/>
        <v>0.20755910243066969</v>
      </c>
      <c r="U16" s="11">
        <f t="shared" si="1"/>
        <v>0.18690715018666609</v>
      </c>
    </row>
    <row r="17" spans="6:21" x14ac:dyDescent="0.25">
      <c r="F17" s="10">
        <v>13</v>
      </c>
      <c r="G17" s="11">
        <f t="shared" si="1"/>
        <v>0.87866259927242929</v>
      </c>
      <c r="H17" s="11">
        <f t="shared" si="1"/>
        <v>0.77303252508005538</v>
      </c>
      <c r="I17" s="11">
        <f t="shared" si="1"/>
        <v>0.68095133999317792</v>
      </c>
      <c r="J17" s="11">
        <f t="shared" si="1"/>
        <v>0.600574086134678</v>
      </c>
      <c r="K17" s="11">
        <f t="shared" si="1"/>
        <v>0.53032135064529462</v>
      </c>
      <c r="L17" s="11">
        <f t="shared" si="1"/>
        <v>0.46883902224245327</v>
      </c>
      <c r="M17" s="11">
        <f t="shared" si="1"/>
        <v>0.41496444788853759</v>
      </c>
      <c r="N17" s="11">
        <f t="shared" si="1"/>
        <v>0.36769792467221413</v>
      </c>
      <c r="O17" s="11">
        <f t="shared" si="1"/>
        <v>0.32617864688411524</v>
      </c>
      <c r="P17" s="11">
        <f t="shared" si="1"/>
        <v>0.28966437973668779</v>
      </c>
      <c r="Q17" s="11">
        <f t="shared" si="1"/>
        <v>0.25751425550785767</v>
      </c>
      <c r="R17" s="11">
        <f t="shared" si="1"/>
        <v>0.22917419012981158</v>
      </c>
      <c r="S17" s="11">
        <f t="shared" si="1"/>
        <v>0.20416450247392959</v>
      </c>
      <c r="T17" s="11">
        <f t="shared" si="1"/>
        <v>0.18206938809707865</v>
      </c>
      <c r="U17" s="11">
        <f t="shared" si="1"/>
        <v>0.16252795668405748</v>
      </c>
    </row>
    <row r="18" spans="6:21" x14ac:dyDescent="0.25">
      <c r="F18" s="10">
        <v>14</v>
      </c>
      <c r="G18" s="11">
        <f t="shared" si="1"/>
        <v>0.86996296957666264</v>
      </c>
      <c r="H18" s="11">
        <f t="shared" si="1"/>
        <v>0.75787502458828948</v>
      </c>
      <c r="I18" s="11">
        <f t="shared" si="1"/>
        <v>0.66111780581861923</v>
      </c>
      <c r="J18" s="11">
        <f t="shared" si="1"/>
        <v>0.57747508282180582</v>
      </c>
      <c r="K18" s="11">
        <f t="shared" si="1"/>
        <v>0.50506795299551888</v>
      </c>
      <c r="L18" s="11">
        <f t="shared" si="1"/>
        <v>0.44230096437967292</v>
      </c>
      <c r="M18" s="11">
        <f t="shared" si="1"/>
        <v>0.3878172410173249</v>
      </c>
      <c r="N18" s="11">
        <f t="shared" si="1"/>
        <v>0.34046104136316119</v>
      </c>
      <c r="O18" s="11">
        <f t="shared" si="1"/>
        <v>0.29924646503129837</v>
      </c>
      <c r="P18" s="11">
        <f t="shared" si="1"/>
        <v>0.26333125430607973</v>
      </c>
      <c r="Q18" s="11">
        <f t="shared" si="1"/>
        <v>0.23199482478185374</v>
      </c>
      <c r="R18" s="11">
        <f t="shared" si="1"/>
        <v>0.20461981261590317</v>
      </c>
      <c r="S18" s="11">
        <f t="shared" si="1"/>
        <v>0.18067655086188467</v>
      </c>
      <c r="T18" s="11">
        <f t="shared" si="1"/>
        <v>0.15970998955884091</v>
      </c>
      <c r="U18" s="11">
        <f t="shared" si="1"/>
        <v>0.14132865798613695</v>
      </c>
    </row>
    <row r="19" spans="6:21" x14ac:dyDescent="0.25">
      <c r="F19" s="10">
        <v>15</v>
      </c>
      <c r="G19" s="11">
        <f t="shared" si="1"/>
        <v>0.86134947482837909</v>
      </c>
      <c r="H19" s="11">
        <f t="shared" si="1"/>
        <v>0.74301472998851925</v>
      </c>
      <c r="I19" s="11">
        <f t="shared" si="1"/>
        <v>0.64186194739671765</v>
      </c>
      <c r="J19" s="11">
        <f t="shared" si="1"/>
        <v>0.55526450271327477</v>
      </c>
      <c r="K19" s="11">
        <f t="shared" si="1"/>
        <v>0.48101709809097021</v>
      </c>
      <c r="L19" s="11">
        <f t="shared" si="1"/>
        <v>0.41726506073554037</v>
      </c>
      <c r="M19" s="11">
        <f t="shared" si="1"/>
        <v>0.36244601964235967</v>
      </c>
      <c r="N19" s="11">
        <f t="shared" si="1"/>
        <v>0.31524170496588994</v>
      </c>
      <c r="O19" s="11">
        <f t="shared" si="1"/>
        <v>0.27453804131311776</v>
      </c>
      <c r="P19" s="11">
        <f t="shared" si="1"/>
        <v>0.23939204936916339</v>
      </c>
      <c r="Q19" s="11">
        <f t="shared" si="1"/>
        <v>0.2090043466503187</v>
      </c>
      <c r="R19" s="11">
        <f t="shared" si="1"/>
        <v>0.18269626126419927</v>
      </c>
      <c r="S19" s="11">
        <f t="shared" si="1"/>
        <v>0.15989075297511918</v>
      </c>
      <c r="T19" s="11">
        <f t="shared" si="1"/>
        <v>0.1400964820691587</v>
      </c>
      <c r="U19" s="11">
        <f t="shared" si="1"/>
        <v>0.1228944852053365</v>
      </c>
    </row>
    <row r="20" spans="6:21" x14ac:dyDescent="0.25">
      <c r="F20" s="10">
        <v>16</v>
      </c>
      <c r="G20" s="11">
        <f t="shared" si="1"/>
        <v>0.8528212622063156</v>
      </c>
      <c r="H20" s="11">
        <f t="shared" si="1"/>
        <v>0.72844581371423445</v>
      </c>
      <c r="I20" s="11">
        <f t="shared" si="1"/>
        <v>0.62316693922011435</v>
      </c>
      <c r="J20" s="11">
        <f t="shared" si="1"/>
        <v>0.53390817568584104</v>
      </c>
      <c r="K20" s="11">
        <f t="shared" si="1"/>
        <v>0.45811152199140021</v>
      </c>
      <c r="L20" s="11">
        <f t="shared" si="1"/>
        <v>0.39364628371277405</v>
      </c>
      <c r="M20" s="11">
        <f t="shared" si="1"/>
        <v>0.33873459779659787</v>
      </c>
      <c r="N20" s="11">
        <f t="shared" si="1"/>
        <v>0.29189046756100923</v>
      </c>
      <c r="O20" s="11">
        <f t="shared" si="1"/>
        <v>0.2518697626725851</v>
      </c>
      <c r="P20" s="11">
        <f t="shared" si="1"/>
        <v>0.21762913579014853</v>
      </c>
      <c r="Q20" s="11">
        <f t="shared" si="1"/>
        <v>0.18829220418947626</v>
      </c>
      <c r="R20" s="11">
        <f t="shared" si="1"/>
        <v>0.16312166184303503</v>
      </c>
      <c r="S20" s="11">
        <f t="shared" si="1"/>
        <v>0.14149624157090193</v>
      </c>
      <c r="T20" s="11">
        <f t="shared" si="1"/>
        <v>0.12289165093785848</v>
      </c>
      <c r="U20" s="11">
        <f t="shared" si="1"/>
        <v>0.10686476974377089</v>
      </c>
    </row>
    <row r="21" spans="6:21" x14ac:dyDescent="0.25">
      <c r="F21" s="10">
        <v>17</v>
      </c>
      <c r="G21" s="11">
        <f t="shared" si="1"/>
        <v>0.84437748733298568</v>
      </c>
      <c r="H21" s="11">
        <f t="shared" si="1"/>
        <v>0.7141625624649357</v>
      </c>
      <c r="I21" s="11">
        <f t="shared" si="1"/>
        <v>0.60501644584477121</v>
      </c>
      <c r="J21" s="11">
        <f t="shared" si="1"/>
        <v>0.51337324585177024</v>
      </c>
      <c r="K21" s="11">
        <f t="shared" si="1"/>
        <v>0.43629668761085727</v>
      </c>
      <c r="L21" s="11">
        <f t="shared" si="1"/>
        <v>0.37136441859695657</v>
      </c>
      <c r="M21" s="11">
        <f t="shared" si="1"/>
        <v>0.31657439046411018</v>
      </c>
      <c r="N21" s="11">
        <f t="shared" si="1"/>
        <v>0.27026895144537894</v>
      </c>
      <c r="O21" s="11">
        <f t="shared" si="1"/>
        <v>0.23107317676383954</v>
      </c>
      <c r="P21" s="11">
        <f t="shared" si="1"/>
        <v>0.19784466890013502</v>
      </c>
      <c r="Q21" s="11">
        <f t="shared" si="1"/>
        <v>0.16963261638691554</v>
      </c>
      <c r="R21" s="11">
        <f t="shared" si="1"/>
        <v>0.14564434093128129</v>
      </c>
      <c r="S21" s="11">
        <f t="shared" si="1"/>
        <v>0.12521791289460349</v>
      </c>
      <c r="T21" s="11">
        <f t="shared" si="1"/>
        <v>0.107799693805139</v>
      </c>
      <c r="U21" s="11">
        <f t="shared" si="1"/>
        <v>9.2925886733713825E-2</v>
      </c>
    </row>
    <row r="22" spans="6:21" x14ac:dyDescent="0.25">
      <c r="F22" s="10">
        <v>18</v>
      </c>
      <c r="G22" s="11">
        <f t="shared" si="1"/>
        <v>0.83601731419107495</v>
      </c>
      <c r="H22" s="11">
        <f t="shared" si="1"/>
        <v>0.7001593749656233</v>
      </c>
      <c r="I22" s="11">
        <f t="shared" si="1"/>
        <v>0.5873946076162827</v>
      </c>
      <c r="J22" s="11">
        <f t="shared" si="1"/>
        <v>0.49362812101131748</v>
      </c>
      <c r="K22" s="11">
        <f t="shared" si="1"/>
        <v>0.41552065486748313</v>
      </c>
      <c r="L22" s="11">
        <f t="shared" si="1"/>
        <v>0.35034379112920433</v>
      </c>
      <c r="M22" s="11">
        <f t="shared" si="1"/>
        <v>0.29586391632159825</v>
      </c>
      <c r="N22" s="11">
        <f t="shared" si="1"/>
        <v>0.25024902911609154</v>
      </c>
      <c r="O22" s="11">
        <f t="shared" si="1"/>
        <v>0.21199374015031147</v>
      </c>
      <c r="P22" s="11">
        <f t="shared" si="1"/>
        <v>0.17985878990921364</v>
      </c>
      <c r="Q22" s="11">
        <f t="shared" si="1"/>
        <v>0.15282217692514913</v>
      </c>
      <c r="R22" s="11">
        <f t="shared" si="1"/>
        <v>0.13003959011721541</v>
      </c>
      <c r="S22" s="11">
        <f t="shared" si="1"/>
        <v>0.1108123122961093</v>
      </c>
      <c r="T22" s="11">
        <f t="shared" si="1"/>
        <v>9.4561134916788581E-2</v>
      </c>
      <c r="U22" s="11">
        <f t="shared" si="1"/>
        <v>8.0805118898881603E-2</v>
      </c>
    </row>
    <row r="23" spans="6:21" x14ac:dyDescent="0.25">
      <c r="F23" s="10">
        <v>19</v>
      </c>
      <c r="G23" s="11">
        <f t="shared" si="1"/>
        <v>0.82773991504066846</v>
      </c>
      <c r="H23" s="11">
        <f t="shared" si="1"/>
        <v>0.68643075977021895</v>
      </c>
      <c r="I23" s="11">
        <f t="shared" si="1"/>
        <v>0.57028602681192497</v>
      </c>
      <c r="J23" s="11">
        <f t="shared" si="1"/>
        <v>0.47464242404934376</v>
      </c>
      <c r="K23" s="11">
        <f t="shared" si="1"/>
        <v>0.39573395701665059</v>
      </c>
      <c r="L23" s="11">
        <f t="shared" si="1"/>
        <v>0.3305130104992493</v>
      </c>
      <c r="M23" s="11">
        <f t="shared" si="1"/>
        <v>0.27650833301083949</v>
      </c>
      <c r="N23" s="11">
        <f t="shared" si="1"/>
        <v>0.23171206399638106</v>
      </c>
      <c r="O23" s="11">
        <f t="shared" si="1"/>
        <v>0.19448966986267105</v>
      </c>
      <c r="P23" s="11">
        <f t="shared" si="1"/>
        <v>0.16350799082655781</v>
      </c>
      <c r="Q23" s="11">
        <f t="shared" si="1"/>
        <v>0.13767763686950371</v>
      </c>
      <c r="R23" s="11">
        <f t="shared" si="1"/>
        <v>0.1161067768903709</v>
      </c>
      <c r="S23" s="11">
        <f t="shared" si="1"/>
        <v>9.8063993182397627E-2</v>
      </c>
      <c r="T23" s="11">
        <f t="shared" si="1"/>
        <v>8.2948363962095248E-2</v>
      </c>
      <c r="U23" s="11">
        <f t="shared" si="1"/>
        <v>7.0265320781636179E-2</v>
      </c>
    </row>
    <row r="24" spans="6:21" x14ac:dyDescent="0.25">
      <c r="F24" s="10">
        <v>20</v>
      </c>
      <c r="G24" s="11">
        <f t="shared" si="1"/>
        <v>0.81954447033729538</v>
      </c>
      <c r="H24" s="11">
        <f t="shared" si="1"/>
        <v>0.67297133310805779</v>
      </c>
      <c r="I24" s="11">
        <f t="shared" si="1"/>
        <v>0.55367575418633497</v>
      </c>
      <c r="J24" s="11">
        <f t="shared" si="1"/>
        <v>0.45638694620129205</v>
      </c>
      <c r="K24" s="11">
        <f t="shared" si="1"/>
        <v>0.37688948287300061</v>
      </c>
      <c r="L24" s="11">
        <f t="shared" si="1"/>
        <v>0.31180472688608429</v>
      </c>
      <c r="M24" s="11">
        <f t="shared" si="1"/>
        <v>0.2584190028138687</v>
      </c>
      <c r="N24" s="11">
        <f t="shared" si="1"/>
        <v>0.21454820740405653</v>
      </c>
      <c r="O24" s="11">
        <f t="shared" si="1"/>
        <v>0.17843088978226704</v>
      </c>
      <c r="P24" s="11">
        <f t="shared" si="1"/>
        <v>0.14864362802414349</v>
      </c>
      <c r="Q24" s="11">
        <f t="shared" si="1"/>
        <v>0.12403390708964297</v>
      </c>
      <c r="R24" s="11">
        <f t="shared" si="1"/>
        <v>0.1036667650806883</v>
      </c>
      <c r="S24" s="11">
        <f t="shared" si="1"/>
        <v>8.678229485167932E-2</v>
      </c>
      <c r="T24" s="11">
        <f t="shared" si="1"/>
        <v>7.2761722773767745E-2</v>
      </c>
      <c r="U24" s="11">
        <f t="shared" si="1"/>
        <v>6.1100278940553199E-2</v>
      </c>
    </row>
    <row r="25" spans="6:21" x14ac:dyDescent="0.25">
      <c r="F25" s="10">
        <v>21</v>
      </c>
      <c r="G25" s="11">
        <f t="shared" ref="G25:U34" si="2">IF($D$3=1,1/(1+G$4)^$F25,IF($D$3=2,PV(G$4,$F25,-1),IF($D$3=3,((1-(1+G$4)^-($F25-1))/G$4+1),IF($D$3=4,(1+G$4)^$F25,IF($D$3=5,FV(G$4,$F25,-1),((1+G$4)^$F25-1)/G$4*(1+G$4))))))</f>
        <v>0.81143016865078765</v>
      </c>
      <c r="H25" s="11">
        <f t="shared" si="2"/>
        <v>0.65977581677260566</v>
      </c>
      <c r="I25" s="11">
        <f t="shared" si="2"/>
        <v>0.5375492759090631</v>
      </c>
      <c r="J25" s="11">
        <f t="shared" si="2"/>
        <v>0.43883360211662686</v>
      </c>
      <c r="K25" s="11">
        <f t="shared" si="2"/>
        <v>0.35894236464095297</v>
      </c>
      <c r="L25" s="11">
        <f t="shared" si="2"/>
        <v>0.29415540272272095</v>
      </c>
      <c r="M25" s="11">
        <f t="shared" si="2"/>
        <v>0.24151308674193336</v>
      </c>
      <c r="N25" s="11">
        <f t="shared" si="2"/>
        <v>0.19865574759634863</v>
      </c>
      <c r="O25" s="11">
        <f t="shared" si="2"/>
        <v>0.16369806402042844</v>
      </c>
      <c r="P25" s="11">
        <f t="shared" si="2"/>
        <v>0.13513057093103953</v>
      </c>
      <c r="Q25" s="11">
        <f t="shared" si="2"/>
        <v>0.11174225863931797</v>
      </c>
      <c r="R25" s="11">
        <f t="shared" si="2"/>
        <v>9.2559611679185971E-2</v>
      </c>
      <c r="S25" s="11">
        <f t="shared" si="2"/>
        <v>7.6798491019185247E-2</v>
      </c>
      <c r="T25" s="11">
        <f t="shared" si="2"/>
        <v>6.3826072608568193E-2</v>
      </c>
      <c r="U25" s="11">
        <f t="shared" si="2"/>
        <v>5.3130677339611479E-2</v>
      </c>
    </row>
    <row r="26" spans="6:21" x14ac:dyDescent="0.25">
      <c r="F26" s="10">
        <v>22</v>
      </c>
      <c r="G26" s="11">
        <f t="shared" si="2"/>
        <v>0.80339620658493804</v>
      </c>
      <c r="H26" s="11">
        <f t="shared" si="2"/>
        <v>0.64683903605157411</v>
      </c>
      <c r="I26" s="11">
        <f t="shared" si="2"/>
        <v>0.52189250088258554</v>
      </c>
      <c r="J26" s="11">
        <f t="shared" si="2"/>
        <v>0.42195538665060278</v>
      </c>
      <c r="K26" s="11">
        <f t="shared" si="2"/>
        <v>0.3418498710866219</v>
      </c>
      <c r="L26" s="11">
        <f t="shared" si="2"/>
        <v>0.27750509690822728</v>
      </c>
      <c r="M26" s="11">
        <f t="shared" si="2"/>
        <v>0.22571316517937698</v>
      </c>
      <c r="N26" s="11">
        <f t="shared" si="2"/>
        <v>0.18394050703365611</v>
      </c>
      <c r="O26" s="11">
        <f t="shared" si="2"/>
        <v>0.15018171011048481</v>
      </c>
      <c r="P26" s="11">
        <f t="shared" si="2"/>
        <v>0.12284597357367227</v>
      </c>
      <c r="Q26" s="11">
        <f t="shared" si="2"/>
        <v>0.10066870147686303</v>
      </c>
      <c r="R26" s="11">
        <f t="shared" si="2"/>
        <v>8.2642510427844609E-2</v>
      </c>
      <c r="S26" s="11">
        <f t="shared" si="2"/>
        <v>6.796326638865953E-2</v>
      </c>
      <c r="T26" s="11">
        <f t="shared" si="2"/>
        <v>5.5987782989972097E-2</v>
      </c>
      <c r="U26" s="11">
        <f t="shared" si="2"/>
        <v>4.6200588990966504E-2</v>
      </c>
    </row>
    <row r="27" spans="6:21" x14ac:dyDescent="0.25">
      <c r="F27" s="10">
        <v>23</v>
      </c>
      <c r="G27" s="11">
        <f t="shared" si="2"/>
        <v>0.79544178869795856</v>
      </c>
      <c r="H27" s="11">
        <f t="shared" si="2"/>
        <v>0.63415591769762181</v>
      </c>
      <c r="I27" s="11">
        <f t="shared" si="2"/>
        <v>0.50669174842969467</v>
      </c>
      <c r="J27" s="11">
        <f t="shared" si="2"/>
        <v>0.40572633331788732</v>
      </c>
      <c r="K27" s="11">
        <f t="shared" si="2"/>
        <v>0.32557130579678267</v>
      </c>
      <c r="L27" s="11">
        <f t="shared" si="2"/>
        <v>0.26179726123417668</v>
      </c>
      <c r="M27" s="11">
        <f t="shared" si="2"/>
        <v>0.21094688334521211</v>
      </c>
      <c r="N27" s="11">
        <f t="shared" si="2"/>
        <v>0.17031528429042234</v>
      </c>
      <c r="O27" s="11">
        <f t="shared" si="2"/>
        <v>0.13778138542246313</v>
      </c>
      <c r="P27" s="11">
        <f t="shared" si="2"/>
        <v>0.11167815779424752</v>
      </c>
      <c r="Q27" s="11">
        <f t="shared" si="2"/>
        <v>9.0692523853029769E-2</v>
      </c>
      <c r="R27" s="11">
        <f t="shared" si="2"/>
        <v>7.3787955739146982E-2</v>
      </c>
      <c r="S27" s="11">
        <f t="shared" si="2"/>
        <v>6.0144483529787192E-2</v>
      </c>
      <c r="T27" s="11">
        <f t="shared" si="2"/>
        <v>4.9112090342080778E-2</v>
      </c>
      <c r="U27" s="11">
        <f t="shared" si="2"/>
        <v>4.0174425209536097E-2</v>
      </c>
    </row>
    <row r="28" spans="6:21" x14ac:dyDescent="0.25">
      <c r="F28" s="10">
        <v>24</v>
      </c>
      <c r="G28" s="11">
        <f t="shared" si="2"/>
        <v>0.78756612742372123</v>
      </c>
      <c r="H28" s="11">
        <f t="shared" si="2"/>
        <v>0.62172148793884485</v>
      </c>
      <c r="I28" s="11">
        <f t="shared" si="2"/>
        <v>0.49193373633950943</v>
      </c>
      <c r="J28" s="11">
        <f t="shared" si="2"/>
        <v>0.39012147434412242</v>
      </c>
      <c r="K28" s="11">
        <f t="shared" si="2"/>
        <v>0.31006791028265024</v>
      </c>
      <c r="L28" s="11">
        <f t="shared" si="2"/>
        <v>0.24697854833412897</v>
      </c>
      <c r="M28" s="11">
        <f t="shared" si="2"/>
        <v>0.19714661994879637</v>
      </c>
      <c r="N28" s="11">
        <f t="shared" si="2"/>
        <v>0.1576993373059466</v>
      </c>
      <c r="O28" s="11">
        <f t="shared" si="2"/>
        <v>0.12640494075455333</v>
      </c>
      <c r="P28" s="11">
        <f t="shared" si="2"/>
        <v>0.10152559799477048</v>
      </c>
      <c r="Q28" s="11">
        <f t="shared" si="2"/>
        <v>8.1704976444170935E-2</v>
      </c>
      <c r="R28" s="11">
        <f t="shared" si="2"/>
        <v>6.5882103338524081E-2</v>
      </c>
      <c r="S28" s="11">
        <f t="shared" si="2"/>
        <v>5.3225206663528493E-2</v>
      </c>
      <c r="T28" s="11">
        <f t="shared" si="2"/>
        <v>4.3080781001825233E-2</v>
      </c>
      <c r="U28" s="11">
        <f t="shared" si="2"/>
        <v>3.493428279090096E-2</v>
      </c>
    </row>
    <row r="29" spans="6:21" x14ac:dyDescent="0.25">
      <c r="F29" s="10">
        <v>25</v>
      </c>
      <c r="G29" s="11">
        <f t="shared" si="2"/>
        <v>0.77976844299378323</v>
      </c>
      <c r="H29" s="11">
        <f t="shared" si="2"/>
        <v>0.60953087052827937</v>
      </c>
      <c r="I29" s="11">
        <f t="shared" si="2"/>
        <v>0.47760556926165965</v>
      </c>
      <c r="J29" s="11">
        <f t="shared" si="2"/>
        <v>0.37511680225396377</v>
      </c>
      <c r="K29" s="11">
        <f t="shared" si="2"/>
        <v>0.29530277169776209</v>
      </c>
      <c r="L29" s="11">
        <f t="shared" si="2"/>
        <v>0.23299863050389524</v>
      </c>
      <c r="M29" s="11">
        <f t="shared" si="2"/>
        <v>0.18424917752223957</v>
      </c>
      <c r="N29" s="11">
        <f t="shared" si="2"/>
        <v>0.1460179049129135</v>
      </c>
      <c r="O29" s="11">
        <f t="shared" si="2"/>
        <v>0.11596783555463605</v>
      </c>
      <c r="P29" s="11">
        <f t="shared" si="2"/>
        <v>9.2295998177064048E-2</v>
      </c>
      <c r="Q29" s="11">
        <f t="shared" si="2"/>
        <v>7.3608086886640473E-2</v>
      </c>
      <c r="R29" s="11">
        <f t="shared" si="2"/>
        <v>5.8823306552253637E-2</v>
      </c>
      <c r="S29" s="11">
        <f t="shared" si="2"/>
        <v>4.7101952799582736E-2</v>
      </c>
      <c r="T29" s="11">
        <f t="shared" si="2"/>
        <v>3.779015877353091E-2</v>
      </c>
      <c r="U29" s="11">
        <f t="shared" si="2"/>
        <v>3.03776372094791E-2</v>
      </c>
    </row>
    <row r="30" spans="6:21" x14ac:dyDescent="0.25">
      <c r="F30" s="10">
        <v>26</v>
      </c>
      <c r="G30" s="11">
        <f t="shared" si="2"/>
        <v>0.77204796336018144</v>
      </c>
      <c r="H30" s="11">
        <f t="shared" si="2"/>
        <v>0.59757928483164635</v>
      </c>
      <c r="I30" s="11">
        <f t="shared" si="2"/>
        <v>0.46369472743850448</v>
      </c>
      <c r="J30" s="11">
        <f t="shared" si="2"/>
        <v>0.36068923293650368</v>
      </c>
      <c r="K30" s="11">
        <f t="shared" si="2"/>
        <v>0.28124073495024959</v>
      </c>
      <c r="L30" s="11">
        <f t="shared" si="2"/>
        <v>0.21981002877725966</v>
      </c>
      <c r="M30" s="11">
        <f t="shared" si="2"/>
        <v>0.17219549301143888</v>
      </c>
      <c r="N30" s="11">
        <f t="shared" si="2"/>
        <v>0.13520176380825324</v>
      </c>
      <c r="O30" s="11">
        <f t="shared" si="2"/>
        <v>0.10639250968315234</v>
      </c>
      <c r="P30" s="11">
        <f t="shared" si="2"/>
        <v>8.3905452888240042E-2</v>
      </c>
      <c r="Q30" s="11">
        <f t="shared" si="2"/>
        <v>6.6313591789766188E-2</v>
      </c>
      <c r="R30" s="11">
        <f t="shared" si="2"/>
        <v>5.2520809421655032E-2</v>
      </c>
      <c r="S30" s="11">
        <f t="shared" si="2"/>
        <v>4.1683144070427211E-2</v>
      </c>
      <c r="T30" s="11">
        <f t="shared" si="2"/>
        <v>3.3149262082044648E-2</v>
      </c>
      <c r="U30" s="11">
        <f t="shared" si="2"/>
        <v>2.6415336703894867E-2</v>
      </c>
    </row>
    <row r="31" spans="6:21" x14ac:dyDescent="0.25">
      <c r="F31" s="10">
        <v>27</v>
      </c>
      <c r="G31" s="11">
        <f t="shared" si="2"/>
        <v>0.76440392411899183</v>
      </c>
      <c r="H31" s="11">
        <f t="shared" si="2"/>
        <v>0.58586204395259456</v>
      </c>
      <c r="I31" s="11">
        <f t="shared" si="2"/>
        <v>0.45018905576553836</v>
      </c>
      <c r="J31" s="11">
        <f t="shared" si="2"/>
        <v>0.3468165701312535</v>
      </c>
      <c r="K31" s="11">
        <f t="shared" si="2"/>
        <v>0.2678483190002377</v>
      </c>
      <c r="L31" s="11">
        <f t="shared" si="2"/>
        <v>0.20736795167666003</v>
      </c>
      <c r="M31" s="11">
        <f t="shared" si="2"/>
        <v>0.16093036730041013</v>
      </c>
      <c r="N31" s="11">
        <f t="shared" si="2"/>
        <v>0.12518681834097523</v>
      </c>
      <c r="O31" s="11">
        <f t="shared" si="2"/>
        <v>9.7607807048763609E-2</v>
      </c>
      <c r="P31" s="11">
        <f t="shared" si="2"/>
        <v>7.6277684443854576E-2</v>
      </c>
      <c r="Q31" s="11">
        <f t="shared" si="2"/>
        <v>5.9741974585374946E-2</v>
      </c>
      <c r="R31" s="11">
        <f t="shared" si="2"/>
        <v>4.6893579840763415E-2</v>
      </c>
      <c r="S31" s="11">
        <f t="shared" si="2"/>
        <v>3.6887738115422314E-2</v>
      </c>
      <c r="T31" s="11">
        <f t="shared" si="2"/>
        <v>2.9078300071968988E-2</v>
      </c>
      <c r="U31" s="11">
        <f t="shared" si="2"/>
        <v>2.2969858003386846E-2</v>
      </c>
    </row>
    <row r="32" spans="6:21" x14ac:dyDescent="0.25">
      <c r="F32" s="10">
        <v>28</v>
      </c>
      <c r="G32" s="11">
        <f t="shared" si="2"/>
        <v>0.75683556843464528</v>
      </c>
      <c r="H32" s="11">
        <f t="shared" si="2"/>
        <v>0.57437455289470041</v>
      </c>
      <c r="I32" s="11">
        <f t="shared" si="2"/>
        <v>0.4370767531704256</v>
      </c>
      <c r="J32" s="11">
        <f t="shared" si="2"/>
        <v>0.3334774712800514</v>
      </c>
      <c r="K32" s="11">
        <f t="shared" si="2"/>
        <v>0.25509363714308358</v>
      </c>
      <c r="L32" s="11">
        <f t="shared" si="2"/>
        <v>0.1956301430911887</v>
      </c>
      <c r="M32" s="11">
        <f t="shared" si="2"/>
        <v>0.15040221243028987</v>
      </c>
      <c r="N32" s="11">
        <f t="shared" si="2"/>
        <v>0.11591372068608817</v>
      </c>
      <c r="O32" s="11">
        <f t="shared" si="2"/>
        <v>8.954844683372809E-2</v>
      </c>
      <c r="P32" s="11">
        <f t="shared" si="2"/>
        <v>6.9343349494413245E-2</v>
      </c>
      <c r="Q32" s="11">
        <f t="shared" si="2"/>
        <v>5.3821598725563004E-2</v>
      </c>
      <c r="R32" s="11">
        <f t="shared" si="2"/>
        <v>4.1869267714967337E-2</v>
      </c>
      <c r="S32" s="11">
        <f t="shared" si="2"/>
        <v>3.2644016031347187E-2</v>
      </c>
      <c r="T32" s="11">
        <f t="shared" si="2"/>
        <v>2.5507280764885072E-2</v>
      </c>
      <c r="U32" s="11">
        <f t="shared" si="2"/>
        <v>1.9973789568162478E-2</v>
      </c>
    </row>
    <row r="33" spans="6:21" x14ac:dyDescent="0.25">
      <c r="F33" s="10">
        <v>29</v>
      </c>
      <c r="G33" s="11">
        <f t="shared" si="2"/>
        <v>0.74934214696499535</v>
      </c>
      <c r="H33" s="11">
        <f t="shared" si="2"/>
        <v>0.56311230675951029</v>
      </c>
      <c r="I33" s="11">
        <f t="shared" si="2"/>
        <v>0.42434636230138412</v>
      </c>
      <c r="J33" s="11">
        <f t="shared" si="2"/>
        <v>0.32065141469235708</v>
      </c>
      <c r="K33" s="11">
        <f t="shared" si="2"/>
        <v>0.24294632108865097</v>
      </c>
      <c r="L33" s="11">
        <f t="shared" si="2"/>
        <v>0.18455673876527234</v>
      </c>
      <c r="M33" s="11">
        <f t="shared" si="2"/>
        <v>0.1405628153554111</v>
      </c>
      <c r="N33" s="11">
        <f t="shared" si="2"/>
        <v>0.10732751915378534</v>
      </c>
      <c r="O33" s="11">
        <f t="shared" si="2"/>
        <v>8.2154538379567044E-2</v>
      </c>
      <c r="P33" s="11">
        <f t="shared" si="2"/>
        <v>6.3039408631284766E-2</v>
      </c>
      <c r="Q33" s="11">
        <f t="shared" si="2"/>
        <v>4.8487926779786493E-2</v>
      </c>
      <c r="R33" s="11">
        <f t="shared" si="2"/>
        <v>3.7383274745506546E-2</v>
      </c>
      <c r="S33" s="11">
        <f t="shared" si="2"/>
        <v>2.8888509762254145E-2</v>
      </c>
      <c r="T33" s="11">
        <f t="shared" si="2"/>
        <v>2.2374807688495677E-2</v>
      </c>
      <c r="U33" s="11">
        <f t="shared" si="2"/>
        <v>1.7368512667967372E-2</v>
      </c>
    </row>
    <row r="34" spans="6:21" x14ac:dyDescent="0.25">
      <c r="F34" s="10">
        <v>30</v>
      </c>
      <c r="G34" s="11">
        <f t="shared" si="2"/>
        <v>0.74192291778712394</v>
      </c>
      <c r="H34" s="11">
        <f t="shared" si="2"/>
        <v>0.55207088897991197</v>
      </c>
      <c r="I34" s="11">
        <f t="shared" si="2"/>
        <v>0.41198675951590691</v>
      </c>
      <c r="J34" s="11">
        <f t="shared" si="2"/>
        <v>0.30831866797342034</v>
      </c>
      <c r="K34" s="11">
        <f t="shared" si="2"/>
        <v>0.23137744865585813</v>
      </c>
      <c r="L34" s="11">
        <f t="shared" si="2"/>
        <v>0.17411013091063426</v>
      </c>
      <c r="M34" s="11">
        <f t="shared" si="2"/>
        <v>0.13136711715458982</v>
      </c>
      <c r="N34" s="11">
        <f t="shared" si="2"/>
        <v>9.9377332549801231E-2</v>
      </c>
      <c r="O34" s="11">
        <f t="shared" si="2"/>
        <v>7.5371136128043151E-2</v>
      </c>
      <c r="P34" s="11">
        <f t="shared" si="2"/>
        <v>5.7308553301167964E-2</v>
      </c>
      <c r="Q34" s="11">
        <f t="shared" si="2"/>
        <v>4.3682816918726573E-2</v>
      </c>
      <c r="R34" s="11">
        <f t="shared" si="2"/>
        <v>3.3377923879916553E-2</v>
      </c>
      <c r="S34" s="11">
        <f t="shared" si="2"/>
        <v>2.556505288695058E-2</v>
      </c>
      <c r="T34" s="11">
        <f t="shared" si="2"/>
        <v>1.9627024288154101E-2</v>
      </c>
      <c r="U34" s="11">
        <f t="shared" si="2"/>
        <v>1.5103054493884669E-2</v>
      </c>
    </row>
    <row r="35" spans="6:21" x14ac:dyDescent="0.25">
      <c r="F35" s="10">
        <v>31</v>
      </c>
      <c r="G35" s="11">
        <f t="shared" ref="G35:U44" si="3">IF($D$3=1,1/(1+G$4)^$F35,IF($D$3=2,PV(G$4,$F35,-1),IF($D$3=3,((1-(1+G$4)^-($F35-1))/G$4+1),IF($D$3=4,(1+G$4)^$F35,IF($D$3=5,FV(G$4,$F35,-1),((1+G$4)^$F35-1)/G$4*(1+G$4))))))</f>
        <v>0.73457714632388538</v>
      </c>
      <c r="H35" s="11">
        <f t="shared" si="3"/>
        <v>0.54124596958814919</v>
      </c>
      <c r="I35" s="11">
        <f t="shared" si="3"/>
        <v>0.39998714516107459</v>
      </c>
      <c r="J35" s="11">
        <f t="shared" si="3"/>
        <v>0.29646025766675027</v>
      </c>
      <c r="K35" s="11">
        <f t="shared" si="3"/>
        <v>0.220359474910341</v>
      </c>
      <c r="L35" s="11">
        <f t="shared" si="3"/>
        <v>0.16425484048173042</v>
      </c>
      <c r="M35" s="11">
        <f t="shared" si="3"/>
        <v>0.1227730066865325</v>
      </c>
      <c r="N35" s="11">
        <f t="shared" si="3"/>
        <v>9.2016048657223348E-2</v>
      </c>
      <c r="O35" s="11">
        <f t="shared" si="3"/>
        <v>6.914783131013133E-2</v>
      </c>
      <c r="P35" s="11">
        <f t="shared" si="3"/>
        <v>5.2098684819243603E-2</v>
      </c>
      <c r="Q35" s="11">
        <f t="shared" si="3"/>
        <v>3.9353889115969883E-2</v>
      </c>
      <c r="R35" s="11">
        <f t="shared" si="3"/>
        <v>2.9801717749925499E-2</v>
      </c>
      <c r="S35" s="11">
        <f t="shared" si="3"/>
        <v>2.2623940607920865E-2</v>
      </c>
      <c r="T35" s="11">
        <f t="shared" si="3"/>
        <v>1.7216687972064999E-2</v>
      </c>
      <c r="U35" s="11">
        <f t="shared" si="3"/>
        <v>1.3133090864247542E-2</v>
      </c>
    </row>
    <row r="36" spans="6:21" x14ac:dyDescent="0.25">
      <c r="F36" s="10">
        <v>32</v>
      </c>
      <c r="G36" s="11">
        <f t="shared" si="3"/>
        <v>0.7273041052711734</v>
      </c>
      <c r="H36" s="11">
        <f t="shared" si="3"/>
        <v>0.53063330351779314</v>
      </c>
      <c r="I36" s="11">
        <f t="shared" si="3"/>
        <v>0.38833703413696569</v>
      </c>
      <c r="J36" s="11">
        <f t="shared" si="3"/>
        <v>0.28505794006418295</v>
      </c>
      <c r="K36" s="11">
        <f t="shared" si="3"/>
        <v>0.20986616658127716</v>
      </c>
      <c r="L36" s="11">
        <f t="shared" si="3"/>
        <v>0.15495739668087777</v>
      </c>
      <c r="M36" s="11">
        <f t="shared" si="3"/>
        <v>0.11474112774442291</v>
      </c>
      <c r="N36" s="11">
        <f t="shared" si="3"/>
        <v>8.5200045052984577E-2</v>
      </c>
      <c r="O36" s="11">
        <f t="shared" si="3"/>
        <v>6.3438377348744343E-2</v>
      </c>
      <c r="P36" s="11">
        <f t="shared" si="3"/>
        <v>4.7362440744766907E-2</v>
      </c>
      <c r="Q36" s="11">
        <f t="shared" si="3"/>
        <v>3.545395415853142E-2</v>
      </c>
      <c r="R36" s="11">
        <f t="shared" si="3"/>
        <v>2.6608676562433473E-2</v>
      </c>
      <c r="S36" s="11">
        <f t="shared" si="3"/>
        <v>2.0021186378691033E-2</v>
      </c>
      <c r="T36" s="11">
        <f t="shared" si="3"/>
        <v>1.5102357870232454E-2</v>
      </c>
      <c r="U36" s="11">
        <f t="shared" si="3"/>
        <v>1.1420079012389169E-2</v>
      </c>
    </row>
    <row r="37" spans="6:21" x14ac:dyDescent="0.25">
      <c r="F37" s="10">
        <v>33</v>
      </c>
      <c r="G37" s="11">
        <f t="shared" si="3"/>
        <v>0.72010307452591427</v>
      </c>
      <c r="H37" s="11">
        <f t="shared" si="3"/>
        <v>0.52022872893901284</v>
      </c>
      <c r="I37" s="11">
        <f t="shared" si="3"/>
        <v>0.37702624673491814</v>
      </c>
      <c r="J37" s="11">
        <f t="shared" si="3"/>
        <v>0.27409417313863743</v>
      </c>
      <c r="K37" s="11">
        <f t="shared" si="3"/>
        <v>0.19987253960121634</v>
      </c>
      <c r="L37" s="11">
        <f t="shared" si="3"/>
        <v>0.14618622328384695</v>
      </c>
      <c r="M37" s="11">
        <f t="shared" si="3"/>
        <v>0.10723469882656347</v>
      </c>
      <c r="N37" s="11">
        <f t="shared" si="3"/>
        <v>7.8888930604615354E-2</v>
      </c>
      <c r="O37" s="11">
        <f t="shared" si="3"/>
        <v>5.8200346191508566E-2</v>
      </c>
      <c r="P37" s="11">
        <f t="shared" si="3"/>
        <v>4.3056764313424457E-2</v>
      </c>
      <c r="Q37" s="11">
        <f t="shared" si="3"/>
        <v>3.1940499241920196E-2</v>
      </c>
      <c r="R37" s="11">
        <f t="shared" si="3"/>
        <v>2.3757746930744169E-2</v>
      </c>
      <c r="S37" s="11">
        <f t="shared" si="3"/>
        <v>1.771786405193897E-2</v>
      </c>
      <c r="T37" s="11">
        <f t="shared" si="3"/>
        <v>1.3247682342309167E-2</v>
      </c>
      <c r="U37" s="11">
        <f t="shared" si="3"/>
        <v>9.9305034890340618E-3</v>
      </c>
    </row>
    <row r="38" spans="6:21" x14ac:dyDescent="0.25">
      <c r="F38" s="10">
        <v>34</v>
      </c>
      <c r="G38" s="11">
        <f t="shared" si="3"/>
        <v>0.71297334111476662</v>
      </c>
      <c r="H38" s="11">
        <f t="shared" si="3"/>
        <v>0.51002816562648323</v>
      </c>
      <c r="I38" s="11">
        <f t="shared" si="3"/>
        <v>0.36604489974263904</v>
      </c>
      <c r="J38" s="11">
        <f t="shared" si="3"/>
        <v>0.26355208955638215</v>
      </c>
      <c r="K38" s="11">
        <f t="shared" si="3"/>
        <v>0.19035479962020604</v>
      </c>
      <c r="L38" s="11">
        <f t="shared" si="3"/>
        <v>0.1379115313998556</v>
      </c>
      <c r="M38" s="11">
        <f t="shared" si="3"/>
        <v>0.10021934469772288</v>
      </c>
      <c r="N38" s="11">
        <f t="shared" si="3"/>
        <v>7.3045306115384581E-2</v>
      </c>
      <c r="O38" s="11">
        <f t="shared" si="3"/>
        <v>5.3394813019732625E-2</v>
      </c>
      <c r="P38" s="11">
        <f t="shared" si="3"/>
        <v>3.9142513012204054E-2</v>
      </c>
      <c r="Q38" s="11">
        <f t="shared" si="3"/>
        <v>2.8775224542270446E-2</v>
      </c>
      <c r="R38" s="11">
        <f t="shared" si="3"/>
        <v>2.1212274045307292E-2</v>
      </c>
      <c r="S38" s="11">
        <f t="shared" si="3"/>
        <v>1.5679525709680505E-2</v>
      </c>
      <c r="T38" s="11">
        <f t="shared" si="3"/>
        <v>1.1620773984481724E-2</v>
      </c>
      <c r="U38" s="11">
        <f t="shared" si="3"/>
        <v>8.6352204252470102E-3</v>
      </c>
    </row>
    <row r="39" spans="6:21" x14ac:dyDescent="0.25">
      <c r="F39" s="10">
        <v>35</v>
      </c>
      <c r="G39" s="11">
        <f t="shared" si="3"/>
        <v>0.70591419912353137</v>
      </c>
      <c r="H39" s="11">
        <f t="shared" si="3"/>
        <v>0.50002761335929735</v>
      </c>
      <c r="I39" s="11">
        <f t="shared" si="3"/>
        <v>0.35538339780838735</v>
      </c>
      <c r="J39" s="11">
        <f t="shared" si="3"/>
        <v>0.25341547072729048</v>
      </c>
      <c r="K39" s="11">
        <f t="shared" si="3"/>
        <v>0.18129028535257716</v>
      </c>
      <c r="L39" s="11">
        <f t="shared" si="3"/>
        <v>0.13010521830175056</v>
      </c>
      <c r="M39" s="11">
        <f t="shared" si="3"/>
        <v>9.366293896983445E-2</v>
      </c>
      <c r="N39" s="11">
        <f t="shared" si="3"/>
        <v>6.7634542699430159E-2</v>
      </c>
      <c r="O39" s="11">
        <f t="shared" si="3"/>
        <v>4.8986066990580383E-2</v>
      </c>
      <c r="P39" s="11">
        <f t="shared" si="3"/>
        <v>3.5584102738367311E-2</v>
      </c>
      <c r="Q39" s="11">
        <f t="shared" si="3"/>
        <v>2.5923625713757153E-2</v>
      </c>
      <c r="R39" s="11">
        <f t="shared" si="3"/>
        <v>1.8939530397595796E-2</v>
      </c>
      <c r="S39" s="11">
        <f t="shared" si="3"/>
        <v>1.3875686468743813E-2</v>
      </c>
      <c r="T39" s="11">
        <f t="shared" si="3"/>
        <v>1.019366138989625E-2</v>
      </c>
      <c r="U39" s="11">
        <f t="shared" si="3"/>
        <v>7.5088873263017501E-3</v>
      </c>
    </row>
    <row r="40" spans="6:21" x14ac:dyDescent="0.25">
      <c r="F40" s="10">
        <v>36</v>
      </c>
      <c r="G40" s="11">
        <f t="shared" si="3"/>
        <v>0.69892494962725871</v>
      </c>
      <c r="H40" s="11">
        <f t="shared" si="3"/>
        <v>0.49022315035225233</v>
      </c>
      <c r="I40" s="11">
        <f t="shared" si="3"/>
        <v>0.34503242505668674</v>
      </c>
      <c r="J40" s="11">
        <f t="shared" si="3"/>
        <v>0.24366872185316396</v>
      </c>
      <c r="K40" s="11">
        <f t="shared" si="3"/>
        <v>0.17265741462150208</v>
      </c>
      <c r="L40" s="11">
        <f t="shared" si="3"/>
        <v>0.12274077198278353</v>
      </c>
      <c r="M40" s="11">
        <f t="shared" si="3"/>
        <v>8.7535456981153698E-2</v>
      </c>
      <c r="N40" s="11">
        <f t="shared" si="3"/>
        <v>6.2624576573546434E-2</v>
      </c>
      <c r="O40" s="11">
        <f t="shared" si="3"/>
        <v>4.4941345862917786E-2</v>
      </c>
      <c r="P40" s="11">
        <f t="shared" si="3"/>
        <v>3.2349184307606652E-2</v>
      </c>
      <c r="Q40" s="11">
        <f t="shared" si="3"/>
        <v>2.3354617760141583E-2</v>
      </c>
      <c r="R40" s="11">
        <f t="shared" si="3"/>
        <v>1.691029499785339E-2</v>
      </c>
      <c r="S40" s="11">
        <f t="shared" si="3"/>
        <v>1.2279368556410455E-2</v>
      </c>
      <c r="T40" s="11">
        <f t="shared" si="3"/>
        <v>8.9418082367510934E-3</v>
      </c>
      <c r="U40" s="11">
        <f t="shared" si="3"/>
        <v>6.5294672402623904E-3</v>
      </c>
    </row>
    <row r="41" spans="6:21" x14ac:dyDescent="0.25">
      <c r="F41" s="10">
        <v>37</v>
      </c>
      <c r="G41" s="11">
        <f t="shared" si="3"/>
        <v>0.69200490062104825</v>
      </c>
      <c r="H41" s="11">
        <f t="shared" si="3"/>
        <v>0.48061093171789437</v>
      </c>
      <c r="I41" s="11">
        <f t="shared" si="3"/>
        <v>0.33498293694823961</v>
      </c>
      <c r="J41" s="11">
        <f t="shared" si="3"/>
        <v>0.23429684793573452</v>
      </c>
      <c r="K41" s="11">
        <f t="shared" si="3"/>
        <v>0.1644356329728591</v>
      </c>
      <c r="L41" s="11">
        <f t="shared" si="3"/>
        <v>0.11579318111583352</v>
      </c>
      <c r="M41" s="11">
        <f t="shared" si="3"/>
        <v>8.1808838300143641E-2</v>
      </c>
      <c r="N41" s="11">
        <f t="shared" si="3"/>
        <v>5.7985719049580033E-2</v>
      </c>
      <c r="O41" s="11">
        <f t="shared" si="3"/>
        <v>4.1230592534786961E-2</v>
      </c>
      <c r="P41" s="11">
        <f t="shared" si="3"/>
        <v>2.94083493705515E-2</v>
      </c>
      <c r="Q41" s="11">
        <f t="shared" si="3"/>
        <v>2.1040196180307728E-2</v>
      </c>
      <c r="R41" s="11">
        <f t="shared" si="3"/>
        <v>1.5098477676654811E-2</v>
      </c>
      <c r="S41" s="11">
        <f t="shared" si="3"/>
        <v>1.0866697837531377E-2</v>
      </c>
      <c r="T41" s="11">
        <f t="shared" si="3"/>
        <v>7.8436914357465741E-3</v>
      </c>
      <c r="U41" s="11">
        <f t="shared" si="3"/>
        <v>5.6777976002281658E-3</v>
      </c>
    </row>
    <row r="42" spans="6:21" x14ac:dyDescent="0.25">
      <c r="F42" s="10">
        <v>38</v>
      </c>
      <c r="G42" s="11">
        <f t="shared" si="3"/>
        <v>0.68515336695153284</v>
      </c>
      <c r="H42" s="11">
        <f t="shared" si="3"/>
        <v>0.47118718795871989</v>
      </c>
      <c r="I42" s="11">
        <f t="shared" si="3"/>
        <v>0.3252261523769317</v>
      </c>
      <c r="J42" s="11">
        <f t="shared" si="3"/>
        <v>0.22528543070743706</v>
      </c>
      <c r="K42" s="11">
        <f t="shared" si="3"/>
        <v>0.15660536473605632</v>
      </c>
      <c r="L42" s="11">
        <f t="shared" si="3"/>
        <v>0.10923885010927689</v>
      </c>
      <c r="M42" s="11">
        <f t="shared" si="3"/>
        <v>7.6456858224433308E-2</v>
      </c>
      <c r="N42" s="11">
        <f t="shared" si="3"/>
        <v>5.3690480601462989E-2</v>
      </c>
      <c r="O42" s="11">
        <f t="shared" si="3"/>
        <v>3.782623168329078E-2</v>
      </c>
      <c r="P42" s="11">
        <f t="shared" si="3"/>
        <v>2.6734863064137721E-2</v>
      </c>
      <c r="Q42" s="11">
        <f t="shared" si="3"/>
        <v>1.8955131693970926E-2</v>
      </c>
      <c r="R42" s="11">
        <f t="shared" si="3"/>
        <v>1.3480783639870366E-2</v>
      </c>
      <c r="S42" s="11">
        <f t="shared" si="3"/>
        <v>9.6165467588773274E-3</v>
      </c>
      <c r="T42" s="11">
        <f t="shared" si="3"/>
        <v>6.8804310839882211E-3</v>
      </c>
      <c r="U42" s="11">
        <f t="shared" si="3"/>
        <v>4.937215304546232E-3</v>
      </c>
    </row>
    <row r="43" spans="6:21" x14ac:dyDescent="0.25">
      <c r="F43" s="10">
        <v>39</v>
      </c>
      <c r="G43" s="11">
        <f t="shared" si="3"/>
        <v>0.6783696702490426</v>
      </c>
      <c r="H43" s="11">
        <f t="shared" si="3"/>
        <v>0.46194822348894127</v>
      </c>
      <c r="I43" s="11">
        <f t="shared" si="3"/>
        <v>0.31575354599702099</v>
      </c>
      <c r="J43" s="11">
        <f t="shared" si="3"/>
        <v>0.21662060644945874</v>
      </c>
      <c r="K43" s="11">
        <f t="shared" si="3"/>
        <v>0.14914796641529171</v>
      </c>
      <c r="L43" s="11">
        <f t="shared" si="3"/>
        <v>0.10305551897101592</v>
      </c>
      <c r="M43" s="11">
        <f t="shared" si="3"/>
        <v>7.1455007686386268E-2</v>
      </c>
      <c r="N43" s="11">
        <f t="shared" si="3"/>
        <v>4.9713407964317585E-2</v>
      </c>
      <c r="O43" s="11">
        <f t="shared" si="3"/>
        <v>3.4702964847055769E-2</v>
      </c>
      <c r="P43" s="11">
        <f t="shared" si="3"/>
        <v>2.4304420967397926E-2</v>
      </c>
      <c r="Q43" s="11">
        <f t="shared" si="3"/>
        <v>1.7076695219793627E-2</v>
      </c>
      <c r="R43" s="11">
        <f t="shared" si="3"/>
        <v>1.2036413964169971E-2</v>
      </c>
      <c r="S43" s="11">
        <f t="shared" si="3"/>
        <v>8.5102183706879005E-3</v>
      </c>
      <c r="T43" s="11">
        <f t="shared" si="3"/>
        <v>6.0354658631475624E-3</v>
      </c>
      <c r="U43" s="11">
        <f t="shared" si="3"/>
        <v>4.2932306996054199E-3</v>
      </c>
    </row>
    <row r="44" spans="6:21" x14ac:dyDescent="0.25">
      <c r="F44" s="10">
        <v>40</v>
      </c>
      <c r="G44" s="11">
        <f t="shared" si="3"/>
        <v>0.67165313886043809</v>
      </c>
      <c r="H44" s="11">
        <f t="shared" si="3"/>
        <v>0.45289041518523643</v>
      </c>
      <c r="I44" s="11">
        <f t="shared" si="3"/>
        <v>0.30655684077380685</v>
      </c>
      <c r="J44" s="11">
        <f t="shared" si="3"/>
        <v>0.20828904466294101</v>
      </c>
      <c r="K44" s="11">
        <f t="shared" si="3"/>
        <v>0.14204568230027784</v>
      </c>
      <c r="L44" s="11">
        <f t="shared" si="3"/>
        <v>9.7222187708505589E-2</v>
      </c>
      <c r="M44" s="11">
        <f t="shared" si="3"/>
        <v>6.6780381015314264E-2</v>
      </c>
      <c r="N44" s="11">
        <f t="shared" si="3"/>
        <v>4.6030933300294057E-2</v>
      </c>
      <c r="O44" s="11">
        <f t="shared" si="3"/>
        <v>3.1837582428491523E-2</v>
      </c>
      <c r="P44" s="11">
        <f t="shared" si="3"/>
        <v>2.2094928152179935E-2</v>
      </c>
      <c r="Q44" s="11">
        <f t="shared" si="3"/>
        <v>1.5384410107922184E-2</v>
      </c>
      <c r="R44" s="11">
        <f t="shared" si="3"/>
        <v>1.0746798182294614E-2</v>
      </c>
      <c r="S44" s="11">
        <f t="shared" si="3"/>
        <v>7.5311666997238055E-3</v>
      </c>
      <c r="T44" s="11">
        <f t="shared" si="3"/>
        <v>5.2942683010066324E-3</v>
      </c>
      <c r="U44" s="11">
        <f t="shared" si="3"/>
        <v>3.7332440866134084E-3</v>
      </c>
    </row>
    <row r="45" spans="6:21" x14ac:dyDescent="0.25">
      <c r="F45" s="10">
        <v>41</v>
      </c>
      <c r="G45" s="11">
        <f t="shared" ref="G45:U54" si="4">IF($D$3=1,1/(1+G$4)^$F45,IF($D$3=2,PV(G$4,$F45,-1),IF($D$3=3,((1-(1+G$4)^-($F45-1))/G$4+1),IF($D$3=4,(1+G$4)^$F45,IF($D$3=5,FV(G$4,$F45,-1),((1+G$4)^$F45-1)/G$4*(1+G$4))))))</f>
        <v>0.66500310778261185</v>
      </c>
      <c r="H45" s="11">
        <f t="shared" si="4"/>
        <v>0.44401021096591808</v>
      </c>
      <c r="I45" s="11">
        <f t="shared" si="4"/>
        <v>0.29762800075126877</v>
      </c>
      <c r="J45" s="11">
        <f t="shared" si="4"/>
        <v>0.20027792756052021</v>
      </c>
      <c r="K45" s="11">
        <f t="shared" si="4"/>
        <v>0.13528160219074079</v>
      </c>
      <c r="L45" s="11">
        <f t="shared" si="4"/>
        <v>9.171904500802415E-2</v>
      </c>
      <c r="M45" s="11">
        <f t="shared" si="4"/>
        <v>6.2411571042349782E-2</v>
      </c>
      <c r="N45" s="11">
        <f t="shared" si="4"/>
        <v>4.2621234537309309E-2</v>
      </c>
      <c r="O45" s="11">
        <f t="shared" si="4"/>
        <v>2.9208791218799563E-2</v>
      </c>
      <c r="P45" s="11">
        <f t="shared" si="4"/>
        <v>2.0086298320163575E-2</v>
      </c>
      <c r="Q45" s="11">
        <f t="shared" si="4"/>
        <v>1.3859828926056019E-2</v>
      </c>
      <c r="R45" s="11">
        <f t="shared" si="4"/>
        <v>9.5953555199059064E-3</v>
      </c>
      <c r="S45" s="11">
        <f t="shared" si="4"/>
        <v>6.6647492917909796E-3</v>
      </c>
      <c r="T45" s="11">
        <f t="shared" si="4"/>
        <v>4.6440950008830107E-3</v>
      </c>
      <c r="U45" s="11">
        <f t="shared" si="4"/>
        <v>3.2462992057507903E-3</v>
      </c>
    </row>
    <row r="46" spans="6:21" x14ac:dyDescent="0.25">
      <c r="F46" s="10">
        <v>42</v>
      </c>
      <c r="G46" s="11">
        <f t="shared" si="4"/>
        <v>0.65841891859664536</v>
      </c>
      <c r="H46" s="11">
        <f t="shared" si="4"/>
        <v>0.4353041283979589</v>
      </c>
      <c r="I46" s="11">
        <f t="shared" si="4"/>
        <v>0.28895922403035801</v>
      </c>
      <c r="J46" s="11">
        <f t="shared" si="4"/>
        <v>0.19257493034665407</v>
      </c>
      <c r="K46" s="11">
        <f t="shared" si="4"/>
        <v>0.12883962113403885</v>
      </c>
      <c r="L46" s="11">
        <f t="shared" si="4"/>
        <v>8.6527400950966171E-2</v>
      </c>
      <c r="M46" s="11">
        <f t="shared" si="4"/>
        <v>5.8328571067616623E-2</v>
      </c>
      <c r="N46" s="11">
        <f t="shared" si="4"/>
        <v>3.9464106053064177E-2</v>
      </c>
      <c r="O46" s="11">
        <f t="shared" si="4"/>
        <v>2.6797056164036295E-2</v>
      </c>
      <c r="P46" s="11">
        <f t="shared" si="4"/>
        <v>1.8260271200148705E-2</v>
      </c>
      <c r="Q46" s="11">
        <f t="shared" si="4"/>
        <v>1.2486332365816231E-2</v>
      </c>
      <c r="R46" s="11">
        <f t="shared" si="4"/>
        <v>8.5672817142017008E-3</v>
      </c>
      <c r="S46" s="11">
        <f t="shared" si="4"/>
        <v>5.8980082228238763E-3</v>
      </c>
      <c r="T46" s="11">
        <f t="shared" si="4"/>
        <v>4.0737675446342195E-3</v>
      </c>
      <c r="U46" s="11">
        <f t="shared" si="4"/>
        <v>2.822868874565905E-3</v>
      </c>
    </row>
    <row r="47" spans="6:21" x14ac:dyDescent="0.25">
      <c r="F47" s="10">
        <v>43</v>
      </c>
      <c r="G47" s="11">
        <f t="shared" si="4"/>
        <v>0.65189991940261938</v>
      </c>
      <c r="H47" s="11">
        <f t="shared" si="4"/>
        <v>0.4267687533313323</v>
      </c>
      <c r="I47" s="11">
        <f t="shared" si="4"/>
        <v>0.28054293595180391</v>
      </c>
      <c r="J47" s="11">
        <f t="shared" si="4"/>
        <v>0.18516820225639813</v>
      </c>
      <c r="K47" s="11">
        <f t="shared" si="4"/>
        <v>0.12270440108003698</v>
      </c>
      <c r="L47" s="11">
        <f t="shared" si="4"/>
        <v>8.162962353864732E-2</v>
      </c>
      <c r="M47" s="11">
        <f t="shared" si="4"/>
        <v>5.4512683240763193E-2</v>
      </c>
      <c r="N47" s="11">
        <f t="shared" si="4"/>
        <v>3.6540838938022388E-2</v>
      </c>
      <c r="O47" s="11">
        <f t="shared" si="4"/>
        <v>2.4584455196363569E-2</v>
      </c>
      <c r="P47" s="11">
        <f t="shared" si="4"/>
        <v>1.6600246545589729E-2</v>
      </c>
      <c r="Q47" s="11">
        <f t="shared" si="4"/>
        <v>1.1248948077311921E-2</v>
      </c>
      <c r="R47" s="11">
        <f t="shared" si="4"/>
        <v>7.6493586733943734E-3</v>
      </c>
      <c r="S47" s="11">
        <f t="shared" si="4"/>
        <v>5.2194763033839619E-3</v>
      </c>
      <c r="T47" s="11">
        <f t="shared" si="4"/>
        <v>3.5734803023107185E-3</v>
      </c>
      <c r="U47" s="11">
        <f t="shared" si="4"/>
        <v>2.454668586579048E-3</v>
      </c>
    </row>
    <row r="48" spans="6:21" x14ac:dyDescent="0.25">
      <c r="F48" s="10">
        <v>44</v>
      </c>
      <c r="G48" s="11">
        <f t="shared" si="4"/>
        <v>0.64544546475506859</v>
      </c>
      <c r="H48" s="11">
        <f t="shared" si="4"/>
        <v>0.41840073856012966</v>
      </c>
      <c r="I48" s="11">
        <f t="shared" si="4"/>
        <v>0.27237178247747956</v>
      </c>
      <c r="J48" s="11">
        <f t="shared" si="4"/>
        <v>0.17804634832345972</v>
      </c>
      <c r="K48" s="11">
        <f t="shared" si="4"/>
        <v>0.11686133436193999</v>
      </c>
      <c r="L48" s="11">
        <f t="shared" si="4"/>
        <v>7.7009078810044637E-2</v>
      </c>
      <c r="M48" s="11">
        <f t="shared" si="4"/>
        <v>5.0946432935292711E-2</v>
      </c>
      <c r="N48" s="11">
        <f t="shared" si="4"/>
        <v>3.3834110127798502E-2</v>
      </c>
      <c r="O48" s="11">
        <f t="shared" si="4"/>
        <v>2.2554546051709697E-2</v>
      </c>
      <c r="P48" s="11">
        <f t="shared" si="4"/>
        <v>1.5091133223263388E-2</v>
      </c>
      <c r="Q48" s="11">
        <f t="shared" si="4"/>
        <v>1.0134187457037766E-2</v>
      </c>
      <c r="R48" s="11">
        <f t="shared" si="4"/>
        <v>6.8297845298164062E-3</v>
      </c>
      <c r="S48" s="11">
        <f t="shared" si="4"/>
        <v>4.619005578215896E-3</v>
      </c>
      <c r="T48" s="11">
        <f t="shared" si="4"/>
        <v>3.1346318441322083E-3</v>
      </c>
      <c r="U48" s="11">
        <f t="shared" si="4"/>
        <v>2.1344944231122161E-3</v>
      </c>
    </row>
    <row r="49" spans="6:21" x14ac:dyDescent="0.25">
      <c r="F49" s="10">
        <v>45</v>
      </c>
      <c r="G49" s="11">
        <f t="shared" si="4"/>
        <v>0.63905491559907779</v>
      </c>
      <c r="H49" s="11">
        <f t="shared" si="4"/>
        <v>0.41019680250993107</v>
      </c>
      <c r="I49" s="11">
        <f t="shared" si="4"/>
        <v>0.26443862376454325</v>
      </c>
      <c r="J49" s="11">
        <f t="shared" si="4"/>
        <v>0.17119841184948048</v>
      </c>
      <c r="K49" s="11">
        <f t="shared" si="4"/>
        <v>0.1112965089161333</v>
      </c>
      <c r="L49" s="11">
        <f t="shared" si="4"/>
        <v>7.2650074349098717E-2</v>
      </c>
      <c r="M49" s="11">
        <f t="shared" si="4"/>
        <v>4.761348872457262E-2</v>
      </c>
      <c r="N49" s="11">
        <f t="shared" si="4"/>
        <v>3.1327879747961578E-2</v>
      </c>
      <c r="O49" s="11">
        <f t="shared" si="4"/>
        <v>2.0692244084137335E-2</v>
      </c>
      <c r="P49" s="11">
        <f t="shared" si="4"/>
        <v>1.3719212021148534E-2</v>
      </c>
      <c r="Q49" s="11">
        <f t="shared" si="4"/>
        <v>9.1298986099439313E-3</v>
      </c>
      <c r="R49" s="11">
        <f t="shared" si="4"/>
        <v>6.0980219016217897E-3</v>
      </c>
      <c r="S49" s="11">
        <f t="shared" si="4"/>
        <v>4.0876155559432708E-3</v>
      </c>
      <c r="T49" s="11">
        <f t="shared" si="4"/>
        <v>2.7496770562563228E-3</v>
      </c>
      <c r="U49" s="11">
        <f t="shared" si="4"/>
        <v>1.856082107054101E-3</v>
      </c>
    </row>
    <row r="50" spans="6:21" x14ac:dyDescent="0.25">
      <c r="F50" s="10">
        <v>46</v>
      </c>
      <c r="G50" s="11">
        <f t="shared" si="4"/>
        <v>0.63272763920700759</v>
      </c>
      <c r="H50" s="11">
        <f t="shared" si="4"/>
        <v>0.40215372795091275</v>
      </c>
      <c r="I50" s="11">
        <f t="shared" si="4"/>
        <v>0.25673652792674101</v>
      </c>
      <c r="J50" s="11">
        <f t="shared" si="4"/>
        <v>0.1646138575475774</v>
      </c>
      <c r="K50" s="11">
        <f t="shared" si="4"/>
        <v>0.10599667515822221</v>
      </c>
      <c r="L50" s="11">
        <f t="shared" si="4"/>
        <v>6.8537805989715761E-2</v>
      </c>
      <c r="M50" s="11">
        <f t="shared" si="4"/>
        <v>4.4498587593058525E-2</v>
      </c>
      <c r="N50" s="11">
        <f t="shared" si="4"/>
        <v>2.900729606292738E-2</v>
      </c>
      <c r="O50" s="11">
        <f t="shared" si="4"/>
        <v>1.8983710168933333E-2</v>
      </c>
      <c r="P50" s="11">
        <f t="shared" si="4"/>
        <v>1.2472010928316847E-2</v>
      </c>
      <c r="Q50" s="11">
        <f t="shared" si="4"/>
        <v>8.2251338828323705E-3</v>
      </c>
      <c r="R50" s="11">
        <f t="shared" si="4"/>
        <v>5.4446624121623115E-3</v>
      </c>
      <c r="S50" s="11">
        <f t="shared" si="4"/>
        <v>3.6173588990648432E-3</v>
      </c>
      <c r="T50" s="11">
        <f t="shared" si="4"/>
        <v>2.4119974177687041E-3</v>
      </c>
      <c r="U50" s="11">
        <f t="shared" si="4"/>
        <v>1.6139844409166094E-3</v>
      </c>
    </row>
    <row r="51" spans="6:21" x14ac:dyDescent="0.25">
      <c r="F51" s="10">
        <v>47</v>
      </c>
      <c r="G51" s="11">
        <f t="shared" si="4"/>
        <v>0.6264630091158494</v>
      </c>
      <c r="H51" s="11">
        <f t="shared" si="4"/>
        <v>0.39426836073618909</v>
      </c>
      <c r="I51" s="11">
        <f t="shared" si="4"/>
        <v>0.24925876497741845</v>
      </c>
      <c r="J51" s="11">
        <f t="shared" si="4"/>
        <v>0.15828255533420904</v>
      </c>
      <c r="K51" s="11">
        <f t="shared" si="4"/>
        <v>0.10094921443640208</v>
      </c>
      <c r="L51" s="11">
        <f t="shared" si="4"/>
        <v>6.465830753746768E-2</v>
      </c>
      <c r="M51" s="11">
        <f t="shared" si="4"/>
        <v>4.1587465040241613E-2</v>
      </c>
      <c r="N51" s="11">
        <f t="shared" si="4"/>
        <v>2.6858607465673496E-2</v>
      </c>
      <c r="O51" s="11">
        <f t="shared" si="4"/>
        <v>1.7416247861406726E-2</v>
      </c>
      <c r="P51" s="11">
        <f t="shared" si="4"/>
        <v>1.1338191753015316E-2</v>
      </c>
      <c r="Q51" s="11">
        <f t="shared" si="4"/>
        <v>7.4100305250742087E-3</v>
      </c>
      <c r="R51" s="11">
        <f t="shared" si="4"/>
        <v>4.8613057251449222E-3</v>
      </c>
      <c r="S51" s="11">
        <f t="shared" si="4"/>
        <v>3.2012025655441087E-3</v>
      </c>
      <c r="T51" s="11">
        <f t="shared" si="4"/>
        <v>2.1157872085690384E-3</v>
      </c>
      <c r="U51" s="11">
        <f t="shared" si="4"/>
        <v>1.4034647312318347E-3</v>
      </c>
    </row>
    <row r="52" spans="6:21" x14ac:dyDescent="0.25">
      <c r="F52" s="10">
        <v>48</v>
      </c>
      <c r="G52" s="11">
        <f t="shared" si="4"/>
        <v>0.6202604050651972</v>
      </c>
      <c r="H52" s="11">
        <f t="shared" si="4"/>
        <v>0.38653760856489122</v>
      </c>
      <c r="I52" s="11">
        <f t="shared" si="4"/>
        <v>0.24199880094894996</v>
      </c>
      <c r="J52" s="11">
        <f t="shared" si="4"/>
        <v>0.15219476474443175</v>
      </c>
      <c r="K52" s="11">
        <f t="shared" si="4"/>
        <v>9.6142108987049613E-2</v>
      </c>
      <c r="L52" s="11">
        <f t="shared" si="4"/>
        <v>6.0998403337233678E-2</v>
      </c>
      <c r="M52" s="11">
        <f t="shared" si="4"/>
        <v>3.8866789757235155E-2</v>
      </c>
      <c r="N52" s="11">
        <f t="shared" si="4"/>
        <v>2.4869080986734723E-2</v>
      </c>
      <c r="O52" s="11">
        <f t="shared" si="4"/>
        <v>1.5978209047162135E-2</v>
      </c>
      <c r="P52" s="11">
        <f t="shared" si="4"/>
        <v>1.0307447048195742E-2</v>
      </c>
      <c r="Q52" s="11">
        <f t="shared" si="4"/>
        <v>6.6757031757425289E-3</v>
      </c>
      <c r="R52" s="11">
        <f t="shared" si="4"/>
        <v>4.3404515403079645E-3</v>
      </c>
      <c r="S52" s="11">
        <f t="shared" si="4"/>
        <v>2.8329226243753174E-3</v>
      </c>
      <c r="T52" s="11">
        <f t="shared" si="4"/>
        <v>1.8559536917272265E-3</v>
      </c>
      <c r="U52" s="11">
        <f t="shared" si="4"/>
        <v>1.2204041141146392E-3</v>
      </c>
    </row>
    <row r="53" spans="6:21" x14ac:dyDescent="0.25">
      <c r="F53" s="10">
        <v>49</v>
      </c>
      <c r="G53" s="11">
        <f t="shared" si="4"/>
        <v>0.61411921293583871</v>
      </c>
      <c r="H53" s="11">
        <f t="shared" si="4"/>
        <v>0.37895843976950117</v>
      </c>
      <c r="I53" s="11">
        <f t="shared" si="4"/>
        <v>0.2349502921834466</v>
      </c>
      <c r="J53" s="11">
        <f t="shared" si="4"/>
        <v>0.14634111994656898</v>
      </c>
      <c r="K53" s="11">
        <f t="shared" si="4"/>
        <v>9.1563913320999626E-2</v>
      </c>
      <c r="L53" s="11">
        <f t="shared" si="4"/>
        <v>5.7545663525692139E-2</v>
      </c>
      <c r="M53" s="11">
        <f t="shared" si="4"/>
        <v>3.6324102576855283E-2</v>
      </c>
      <c r="N53" s="11">
        <f t="shared" si="4"/>
        <v>2.3026926839569185E-2</v>
      </c>
      <c r="O53" s="11">
        <f t="shared" si="4"/>
        <v>1.4658907382717554E-2</v>
      </c>
      <c r="P53" s="11">
        <f t="shared" si="4"/>
        <v>9.3704064074506734E-3</v>
      </c>
      <c r="Q53" s="11">
        <f t="shared" si="4"/>
        <v>6.0141470051734494E-3</v>
      </c>
      <c r="R53" s="11">
        <f t="shared" si="4"/>
        <v>3.8754031609892544E-3</v>
      </c>
      <c r="S53" s="11">
        <f t="shared" si="4"/>
        <v>2.5070111720135557E-3</v>
      </c>
      <c r="T53" s="11">
        <f t="shared" si="4"/>
        <v>1.6280295541466895E-3</v>
      </c>
      <c r="U53" s="11">
        <f t="shared" si="4"/>
        <v>1.0612209687953383E-3</v>
      </c>
    </row>
    <row r="54" spans="6:21" x14ac:dyDescent="0.25">
      <c r="F54" s="10">
        <v>50</v>
      </c>
      <c r="G54" s="11">
        <f t="shared" si="4"/>
        <v>0.60803882468894921</v>
      </c>
      <c r="H54" s="11">
        <f t="shared" si="4"/>
        <v>0.37152788212696192</v>
      </c>
      <c r="I54" s="11">
        <f t="shared" si="4"/>
        <v>0.22810707978975397</v>
      </c>
      <c r="J54" s="11">
        <f t="shared" si="4"/>
        <v>0.14071261533323939</v>
      </c>
      <c r="K54" s="11">
        <f t="shared" si="4"/>
        <v>8.7203726972380588E-2</v>
      </c>
      <c r="L54" s="11">
        <f t="shared" si="4"/>
        <v>5.4288361816690701E-2</v>
      </c>
      <c r="M54" s="11">
        <f t="shared" si="4"/>
        <v>3.3947759417621758E-2</v>
      </c>
      <c r="N54" s="11">
        <f t="shared" si="4"/>
        <v>2.1321228555156651E-2</v>
      </c>
      <c r="O54" s="11">
        <f t="shared" si="4"/>
        <v>1.3448538883227112E-2</v>
      </c>
      <c r="P54" s="11">
        <f t="shared" si="4"/>
        <v>8.5185512795006111E-3</v>
      </c>
      <c r="Q54" s="11">
        <f t="shared" si="4"/>
        <v>5.4181504551112153E-3</v>
      </c>
      <c r="R54" s="11">
        <f t="shared" si="4"/>
        <v>3.460181393740405E-3</v>
      </c>
      <c r="S54" s="11">
        <f t="shared" si="4"/>
        <v>2.2185939575341202E-3</v>
      </c>
      <c r="T54" s="11">
        <f t="shared" si="4"/>
        <v>1.4280961001286749E-3</v>
      </c>
      <c r="U54" s="11">
        <f t="shared" si="4"/>
        <v>9.2280084243072911E-4</v>
      </c>
    </row>
    <row r="55" spans="6:21" x14ac:dyDescent="0.25">
      <c r="F55" s="10">
        <v>51</v>
      </c>
      <c r="G55" s="11">
        <f t="shared" ref="G55:U64" si="5">IF($D$3=1,1/(1+G$4)^$F55,IF($D$3=2,PV(G$4,$F55,-1),IF($D$3=3,((1-(1+G$4)^-($F55-1))/G$4+1),IF($D$3=4,(1+G$4)^$F55,IF($D$3=5,FV(G$4,$F55,-1),((1+G$4)^$F55-1)/G$4*(1+G$4))))))</f>
        <v>0.60201863830589042</v>
      </c>
      <c r="H55" s="11">
        <f t="shared" si="5"/>
        <v>0.36424302169309997</v>
      </c>
      <c r="I55" s="11">
        <f t="shared" si="5"/>
        <v>0.22146318426189707</v>
      </c>
      <c r="J55" s="11">
        <f t="shared" si="5"/>
        <v>0.13530059166657632</v>
      </c>
      <c r="K55" s="11">
        <f t="shared" si="5"/>
        <v>8.3051168545124371E-2</v>
      </c>
      <c r="L55" s="11">
        <f t="shared" si="5"/>
        <v>5.12154356761233E-2</v>
      </c>
      <c r="M55" s="11">
        <f t="shared" si="5"/>
        <v>3.1726877960394168E-2</v>
      </c>
      <c r="N55" s="11">
        <f t="shared" si="5"/>
        <v>1.9741878291811711E-2</v>
      </c>
      <c r="O55" s="11">
        <f t="shared" si="5"/>
        <v>1.2338109067180835E-2</v>
      </c>
      <c r="P55" s="11">
        <f t="shared" si="5"/>
        <v>7.744137526818737E-3</v>
      </c>
      <c r="Q55" s="11">
        <f t="shared" si="5"/>
        <v>4.8812166262263198E-3</v>
      </c>
      <c r="R55" s="11">
        <f t="shared" si="5"/>
        <v>3.0894476729825043E-3</v>
      </c>
      <c r="S55" s="11">
        <f t="shared" si="5"/>
        <v>1.9633574845434698E-3</v>
      </c>
      <c r="T55" s="11">
        <f t="shared" si="5"/>
        <v>1.2527158773058553E-3</v>
      </c>
      <c r="U55" s="11">
        <f t="shared" si="5"/>
        <v>8.0243551515715575E-4</v>
      </c>
    </row>
    <row r="56" spans="6:21" x14ac:dyDescent="0.25">
      <c r="F56" s="10">
        <v>52</v>
      </c>
      <c r="G56" s="11">
        <f t="shared" si="5"/>
        <v>0.59605805772860432</v>
      </c>
      <c r="H56" s="11">
        <f t="shared" si="5"/>
        <v>0.35710100165990188</v>
      </c>
      <c r="I56" s="11">
        <f t="shared" si="5"/>
        <v>0.215012800254269</v>
      </c>
      <c r="J56" s="11">
        <f t="shared" si="5"/>
        <v>0.13009672275632339</v>
      </c>
      <c r="K56" s="11">
        <f t="shared" si="5"/>
        <v>7.9096350995356543E-2</v>
      </c>
      <c r="L56" s="11">
        <f t="shared" si="5"/>
        <v>4.8316448751059712E-2</v>
      </c>
      <c r="M56" s="11">
        <f t="shared" si="5"/>
        <v>2.9651287813452491E-2</v>
      </c>
      <c r="N56" s="11">
        <f t="shared" si="5"/>
        <v>1.8279516936862698E-2</v>
      </c>
      <c r="O56" s="11">
        <f t="shared" si="5"/>
        <v>1.1319366116679667E-2</v>
      </c>
      <c r="P56" s="11">
        <f t="shared" si="5"/>
        <v>7.0401250243806697E-3</v>
      </c>
      <c r="Q56" s="11">
        <f t="shared" si="5"/>
        <v>4.3974924560597466E-3</v>
      </c>
      <c r="R56" s="11">
        <f t="shared" si="5"/>
        <v>2.7584354223058076E-3</v>
      </c>
      <c r="S56" s="11">
        <f t="shared" si="5"/>
        <v>1.7374844995959912E-3</v>
      </c>
      <c r="T56" s="11">
        <f t="shared" si="5"/>
        <v>1.0988735765840832E-3</v>
      </c>
      <c r="U56" s="11">
        <f t="shared" si="5"/>
        <v>6.9777001318013559E-4</v>
      </c>
    </row>
    <row r="57" spans="6:21" x14ac:dyDescent="0.25">
      <c r="F57" s="10">
        <v>53</v>
      </c>
      <c r="G57" s="11">
        <f t="shared" si="5"/>
        <v>0.59015649280059845</v>
      </c>
      <c r="H57" s="11">
        <f t="shared" si="5"/>
        <v>0.35009902123519798</v>
      </c>
      <c r="I57" s="11">
        <f t="shared" si="5"/>
        <v>0.20875029150899907</v>
      </c>
      <c r="J57" s="11">
        <f t="shared" si="5"/>
        <v>0.12509300265031092</v>
      </c>
      <c r="K57" s="11">
        <f t="shared" si="5"/>
        <v>7.5329858090815757E-2</v>
      </c>
      <c r="L57" s="11">
        <f t="shared" si="5"/>
        <v>4.5581555425528025E-2</v>
      </c>
      <c r="M57" s="11">
        <f t="shared" si="5"/>
        <v>2.7711483937806064E-2</v>
      </c>
      <c r="N57" s="11">
        <f t="shared" si="5"/>
        <v>1.6925478645243238E-2</v>
      </c>
      <c r="O57" s="11">
        <f t="shared" si="5"/>
        <v>1.038473955658685E-2</v>
      </c>
      <c r="P57" s="11">
        <f t="shared" si="5"/>
        <v>6.4001136585278805E-3</v>
      </c>
      <c r="Q57" s="11">
        <f t="shared" si="5"/>
        <v>3.9617049153691406E-3</v>
      </c>
      <c r="R57" s="11">
        <f t="shared" si="5"/>
        <v>2.4628887699158996E-3</v>
      </c>
      <c r="S57" s="11">
        <f t="shared" si="5"/>
        <v>1.5375969022973373E-3</v>
      </c>
      <c r="T57" s="11">
        <f t="shared" si="5"/>
        <v>9.6392418998603787E-4</v>
      </c>
      <c r="U57" s="11">
        <f t="shared" si="5"/>
        <v>6.0675653320011792E-4</v>
      </c>
    </row>
    <row r="58" spans="6:21" x14ac:dyDescent="0.25">
      <c r="F58" s="10">
        <v>54</v>
      </c>
      <c r="G58" s="11">
        <f t="shared" si="5"/>
        <v>0.58431335920851313</v>
      </c>
      <c r="H58" s="11">
        <f t="shared" si="5"/>
        <v>0.34323433454431168</v>
      </c>
      <c r="I58" s="11">
        <f t="shared" si="5"/>
        <v>0.20267018593106703</v>
      </c>
      <c r="J58" s="11">
        <f t="shared" si="5"/>
        <v>0.12028173331760666</v>
      </c>
      <c r="K58" s="11">
        <f t="shared" si="5"/>
        <v>7.1742721991253117E-2</v>
      </c>
      <c r="L58" s="11">
        <f t="shared" si="5"/>
        <v>4.3001467382573606E-2</v>
      </c>
      <c r="M58" s="11">
        <f t="shared" si="5"/>
        <v>2.5898583119444922E-2</v>
      </c>
      <c r="N58" s="11">
        <f t="shared" si="5"/>
        <v>1.5671739486336329E-2</v>
      </c>
      <c r="O58" s="11">
        <f t="shared" si="5"/>
        <v>9.5272839968686684E-3</v>
      </c>
      <c r="P58" s="11">
        <f t="shared" si="5"/>
        <v>5.8182851441162548E-3</v>
      </c>
      <c r="Q58" s="11">
        <f t="shared" si="5"/>
        <v>3.5691035273595858E-3</v>
      </c>
      <c r="R58" s="11">
        <f t="shared" si="5"/>
        <v>2.199007830282053E-3</v>
      </c>
      <c r="S58" s="11">
        <f t="shared" si="5"/>
        <v>1.3607052232719801E-3</v>
      </c>
      <c r="T58" s="11">
        <f t="shared" si="5"/>
        <v>8.4554753507547187E-4</v>
      </c>
      <c r="U58" s="11">
        <f t="shared" si="5"/>
        <v>5.276143766957547E-4</v>
      </c>
    </row>
    <row r="59" spans="6:21" x14ac:dyDescent="0.25">
      <c r="F59" s="10">
        <v>55</v>
      </c>
      <c r="G59" s="11">
        <f t="shared" si="5"/>
        <v>0.57852807842427056</v>
      </c>
      <c r="H59" s="11">
        <f t="shared" si="5"/>
        <v>0.33650424955324687</v>
      </c>
      <c r="I59" s="11">
        <f t="shared" si="5"/>
        <v>0.19676717080686118</v>
      </c>
      <c r="J59" s="11">
        <f t="shared" si="5"/>
        <v>0.11565551280539103</v>
      </c>
      <c r="K59" s="11">
        <f t="shared" si="5"/>
        <v>6.8326401896431521E-2</v>
      </c>
      <c r="L59" s="11">
        <f t="shared" si="5"/>
        <v>4.0567422059031695E-2</v>
      </c>
      <c r="M59" s="11">
        <f t="shared" si="5"/>
        <v>2.4204283289200861E-2</v>
      </c>
      <c r="N59" s="11">
        <f t="shared" si="5"/>
        <v>1.4510869894755859E-2</v>
      </c>
      <c r="O59" s="11">
        <f t="shared" si="5"/>
        <v>8.7406275200629987E-3</v>
      </c>
      <c r="P59" s="11">
        <f t="shared" si="5"/>
        <v>5.2893501310147762E-3</v>
      </c>
      <c r="Q59" s="11">
        <f t="shared" si="5"/>
        <v>3.2154085832068352E-3</v>
      </c>
      <c r="R59" s="11">
        <f t="shared" si="5"/>
        <v>1.9633998484661188E-3</v>
      </c>
      <c r="S59" s="11">
        <f t="shared" si="5"/>
        <v>1.2041639143999827E-3</v>
      </c>
      <c r="T59" s="11">
        <f t="shared" si="5"/>
        <v>7.4170836410129089E-4</v>
      </c>
      <c r="U59" s="11">
        <f t="shared" si="5"/>
        <v>4.5879511017022159E-4</v>
      </c>
    </row>
    <row r="60" spans="6:21" x14ac:dyDescent="0.25">
      <c r="F60" s="10">
        <v>56</v>
      </c>
      <c r="G60" s="11">
        <f t="shared" si="5"/>
        <v>0.5728000776477925</v>
      </c>
      <c r="H60" s="11">
        <f t="shared" si="5"/>
        <v>0.3299061270129871</v>
      </c>
      <c r="I60" s="11">
        <f t="shared" si="5"/>
        <v>0.19103608816200118</v>
      </c>
      <c r="J60" s="11">
        <f t="shared" si="5"/>
        <v>0.11120722385133754</v>
      </c>
      <c r="K60" s="11">
        <f t="shared" si="5"/>
        <v>6.5072763710887174E-2</v>
      </c>
      <c r="L60" s="11">
        <f t="shared" si="5"/>
        <v>3.827115288587897E-2</v>
      </c>
      <c r="M60" s="11">
        <f t="shared" si="5"/>
        <v>2.262082550392604E-2</v>
      </c>
      <c r="N60" s="11">
        <f t="shared" si="5"/>
        <v>1.3435990643292463E-2</v>
      </c>
      <c r="O60" s="11">
        <f t="shared" si="5"/>
        <v>8.018924330333025E-3</v>
      </c>
      <c r="P60" s="11">
        <f t="shared" si="5"/>
        <v>4.808500119104343E-3</v>
      </c>
      <c r="Q60" s="11">
        <f t="shared" si="5"/>
        <v>2.8967644893755258E-3</v>
      </c>
      <c r="R60" s="11">
        <f t="shared" si="5"/>
        <v>1.7530355789876059E-3</v>
      </c>
      <c r="S60" s="11">
        <f t="shared" si="5"/>
        <v>1.0656317826548518E-3</v>
      </c>
      <c r="T60" s="11">
        <f t="shared" si="5"/>
        <v>6.5062137201867605E-4</v>
      </c>
      <c r="U60" s="11">
        <f t="shared" si="5"/>
        <v>3.9895226971323617E-4</v>
      </c>
    </row>
    <row r="61" spans="6:21" x14ac:dyDescent="0.25">
      <c r="F61" s="10">
        <v>57</v>
      </c>
      <c r="G61" s="11">
        <f t="shared" si="5"/>
        <v>0.56712878975028957</v>
      </c>
      <c r="H61" s="11">
        <f t="shared" si="5"/>
        <v>0.32343737942449713</v>
      </c>
      <c r="I61" s="11">
        <f t="shared" si="5"/>
        <v>0.18547193025437006</v>
      </c>
      <c r="J61" s="11">
        <f t="shared" si="5"/>
        <v>0.10693002293397837</v>
      </c>
      <c r="K61" s="11">
        <f t="shared" si="5"/>
        <v>6.1974060677035397E-2</v>
      </c>
      <c r="L61" s="11">
        <f t="shared" si="5"/>
        <v>3.6104861213093364E-2</v>
      </c>
      <c r="M61" s="11">
        <f t="shared" si="5"/>
        <v>2.1140958414884149E-2</v>
      </c>
      <c r="N61" s="11">
        <f t="shared" si="5"/>
        <v>1.244073207712265E-2</v>
      </c>
      <c r="O61" s="11">
        <f t="shared" si="5"/>
        <v>7.3568113122321329E-3</v>
      </c>
      <c r="P61" s="11">
        <f t="shared" si="5"/>
        <v>4.3713637446403109E-3</v>
      </c>
      <c r="Q61" s="11">
        <f t="shared" si="5"/>
        <v>2.6096977381761493E-3</v>
      </c>
      <c r="R61" s="11">
        <f t="shared" si="5"/>
        <v>1.5652103383817905E-3</v>
      </c>
      <c r="S61" s="11">
        <f t="shared" si="5"/>
        <v>9.4303697580075385E-4</v>
      </c>
      <c r="T61" s="11">
        <f t="shared" si="5"/>
        <v>5.7072050177076853E-4</v>
      </c>
      <c r="U61" s="11">
        <f t="shared" si="5"/>
        <v>3.4691501714194454E-4</v>
      </c>
    </row>
    <row r="62" spans="6:21" x14ac:dyDescent="0.25">
      <c r="F62" s="10">
        <v>58</v>
      </c>
      <c r="G62" s="11">
        <f t="shared" si="5"/>
        <v>0.56151365321810853</v>
      </c>
      <c r="H62" s="11">
        <f t="shared" si="5"/>
        <v>0.31709547002401678</v>
      </c>
      <c r="I62" s="11">
        <f t="shared" si="5"/>
        <v>0.18006983519841754</v>
      </c>
      <c r="J62" s="11">
        <f t="shared" si="5"/>
        <v>0.10281732974420998</v>
      </c>
      <c r="K62" s="11">
        <f t="shared" si="5"/>
        <v>5.9022914930509894E-2</v>
      </c>
      <c r="L62" s="11">
        <f t="shared" si="5"/>
        <v>3.406118982367299E-2</v>
      </c>
      <c r="M62" s="11">
        <f t="shared" si="5"/>
        <v>1.9757905060639392E-2</v>
      </c>
      <c r="N62" s="11">
        <f t="shared" si="5"/>
        <v>1.1519196367706156E-2</v>
      </c>
      <c r="O62" s="11">
        <f t="shared" si="5"/>
        <v>6.7493681763597544E-3</v>
      </c>
      <c r="P62" s="11">
        <f t="shared" si="5"/>
        <v>3.9739670405821012E-3</v>
      </c>
      <c r="Q62" s="11">
        <f t="shared" si="5"/>
        <v>2.351079043401936E-3</v>
      </c>
      <c r="R62" s="11">
        <f t="shared" si="5"/>
        <v>1.3975092306980274E-3</v>
      </c>
      <c r="S62" s="11">
        <f t="shared" si="5"/>
        <v>8.3454599628385306E-4</v>
      </c>
      <c r="T62" s="11">
        <f t="shared" si="5"/>
        <v>5.0063201909716524E-4</v>
      </c>
      <c r="U62" s="11">
        <f t="shared" si="5"/>
        <v>3.016652322973431E-4</v>
      </c>
    </row>
    <row r="63" spans="6:21" x14ac:dyDescent="0.25">
      <c r="F63" s="10">
        <v>59</v>
      </c>
      <c r="G63" s="11">
        <f t="shared" si="5"/>
        <v>0.5559541120971373</v>
      </c>
      <c r="H63" s="11">
        <f t="shared" si="5"/>
        <v>0.3108779117882518</v>
      </c>
      <c r="I63" s="11">
        <f t="shared" si="5"/>
        <v>0.17482508271691022</v>
      </c>
      <c r="J63" s="11">
        <f t="shared" si="5"/>
        <v>9.8862817061740368E-2</v>
      </c>
      <c r="K63" s="11">
        <f t="shared" si="5"/>
        <v>5.6212299933818946E-2</v>
      </c>
      <c r="L63" s="11">
        <f t="shared" si="5"/>
        <v>3.21331979468613E-2</v>
      </c>
      <c r="M63" s="11">
        <f t="shared" si="5"/>
        <v>1.8465331832373259E-2</v>
      </c>
      <c r="N63" s="11">
        <f t="shared" si="5"/>
        <v>1.0665922562690886E-2</v>
      </c>
      <c r="O63" s="11">
        <f t="shared" si="5"/>
        <v>6.1920808957428939E-3</v>
      </c>
      <c r="P63" s="11">
        <f t="shared" si="5"/>
        <v>3.6126973096200906E-3</v>
      </c>
      <c r="Q63" s="11">
        <f t="shared" si="5"/>
        <v>2.1180892282900324E-3</v>
      </c>
      <c r="R63" s="11">
        <f t="shared" si="5"/>
        <v>1.2477760988375242E-3</v>
      </c>
      <c r="S63" s="11">
        <f t="shared" si="5"/>
        <v>7.3853627989721535E-4</v>
      </c>
      <c r="T63" s="11">
        <f t="shared" si="5"/>
        <v>4.3915089394488179E-4</v>
      </c>
      <c r="U63" s="11">
        <f t="shared" si="5"/>
        <v>2.6231759330203752E-4</v>
      </c>
    </row>
    <row r="64" spans="6:21" x14ac:dyDescent="0.25">
      <c r="F64" s="16">
        <v>60</v>
      </c>
      <c r="G64" s="11">
        <f t="shared" si="5"/>
        <v>0.55044961593775965</v>
      </c>
      <c r="H64" s="11">
        <f t="shared" si="5"/>
        <v>0.30478226645907031</v>
      </c>
      <c r="I64" s="11">
        <f t="shared" si="5"/>
        <v>0.1697330900164177</v>
      </c>
      <c r="J64" s="11">
        <f t="shared" si="5"/>
        <v>9.506040102090417E-2</v>
      </c>
      <c r="K64" s="11">
        <f t="shared" si="5"/>
        <v>5.3535523746494243E-2</v>
      </c>
      <c r="L64" s="11">
        <f t="shared" si="5"/>
        <v>3.0314337685718208E-2</v>
      </c>
      <c r="M64" s="11">
        <f t="shared" si="5"/>
        <v>1.7257319469507721E-2</v>
      </c>
      <c r="N64" s="11">
        <f t="shared" si="5"/>
        <v>9.8758542247137822E-3</v>
      </c>
      <c r="O64" s="11">
        <f t="shared" si="5"/>
        <v>5.6808081612320128E-3</v>
      </c>
      <c r="P64" s="11">
        <f t="shared" si="5"/>
        <v>3.2842702814728101E-3</v>
      </c>
      <c r="Q64" s="11">
        <f t="shared" si="5"/>
        <v>1.908188493954984E-3</v>
      </c>
      <c r="R64" s="11">
        <f t="shared" si="5"/>
        <v>1.1140858025335037E-3</v>
      </c>
      <c r="S64" s="11">
        <f t="shared" si="5"/>
        <v>6.5357192911257998E-4</v>
      </c>
      <c r="T64" s="11">
        <f t="shared" si="5"/>
        <v>3.8522008240779096E-4</v>
      </c>
      <c r="U64" s="11">
        <f t="shared" si="5"/>
        <v>2.2810225504525002E-4</v>
      </c>
    </row>
    <row r="65" ht="19.5" customHeight="1" x14ac:dyDescent="0.25"/>
  </sheetData>
  <mergeCells count="2">
    <mergeCell ref="D4:D5"/>
    <mergeCell ref="B8:C8"/>
  </mergeCells>
  <conditionalFormatting sqref="G5:U64">
    <cfRule type="cellIs" dxfId="3" priority="1" operator="equal">
      <formula>$D$8</formula>
    </cfRule>
    <cfRule type="cellIs" dxfId="2" priority="6" operator="equal">
      <formula>#REF!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3" name="Scroll Bar 1">
              <controlPr defaultSize="0" autoPict="0">
                <anchor moveWithCells="1">
                  <from>
                    <xdr:col>2</xdr:col>
                    <xdr:colOff>180975</xdr:colOff>
                    <xdr:row>2</xdr:row>
                    <xdr:rowOff>38100</xdr:rowOff>
                  </from>
                  <to>
                    <xdr:col>2</xdr:col>
                    <xdr:colOff>666750</xdr:colOff>
                    <xdr:row>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4" name="Scroll Bar 4">
              <controlPr defaultSize="0" autoPict="0">
                <anchor moveWithCells="1">
                  <from>
                    <xdr:col>2</xdr:col>
                    <xdr:colOff>180975</xdr:colOff>
                    <xdr:row>5</xdr:row>
                    <xdr:rowOff>28575</xdr:rowOff>
                  </from>
                  <to>
                    <xdr:col>2</xdr:col>
                    <xdr:colOff>666750</xdr:colOff>
                    <xdr:row>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5" name="Scroll Bar 5">
              <controlPr defaultSize="0" autoPict="0">
                <anchor moveWithCells="1">
                  <from>
                    <xdr:col>2</xdr:col>
                    <xdr:colOff>180975</xdr:colOff>
                    <xdr:row>6</xdr:row>
                    <xdr:rowOff>9525</xdr:rowOff>
                  </from>
                  <to>
                    <xdr:col>2</xdr:col>
                    <xdr:colOff>666750</xdr:colOff>
                    <xdr:row>6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2"/>
  <sheetViews>
    <sheetView showGridLines="0" zoomScaleNormal="100" workbookViewId="0">
      <selection activeCell="E7" sqref="E7"/>
    </sheetView>
  </sheetViews>
  <sheetFormatPr defaultRowHeight="15" x14ac:dyDescent="0.25"/>
  <cols>
    <col min="1" max="1" width="5.85546875" style="1" customWidth="1"/>
    <col min="2" max="2" width="6" style="1" customWidth="1"/>
    <col min="3" max="3" width="9.28515625" style="1" customWidth="1"/>
    <col min="4" max="4" width="9.85546875" style="1" customWidth="1"/>
    <col min="5" max="5" width="11.140625" style="1" customWidth="1"/>
    <col min="6" max="6" width="17.7109375" style="1" customWidth="1"/>
    <col min="7" max="7" width="5.85546875" style="1" customWidth="1"/>
    <col min="8" max="16384" width="9.140625" style="1"/>
  </cols>
  <sheetData>
    <row r="1" spans="1:8" ht="19.5" customHeight="1" x14ac:dyDescent="0.25"/>
    <row r="2" spans="1:8" ht="19.5" customHeight="1" x14ac:dyDescent="0.25">
      <c r="B2" s="2" t="s">
        <v>52</v>
      </c>
      <c r="C2" s="2"/>
    </row>
    <row r="3" spans="1:8" ht="18.75" x14ac:dyDescent="0.25">
      <c r="A3" s="76">
        <v>6</v>
      </c>
      <c r="B3" s="66" t="s">
        <v>55</v>
      </c>
      <c r="C3" s="66"/>
      <c r="D3" s="69" t="str">
        <f>MID(VLOOKUP(A3,TABEL,2),10,45)</f>
        <v xml:space="preserve"> Nilai Akan Datang dari Anuitas Dimuka Rp 1</v>
      </c>
      <c r="F3" s="61"/>
    </row>
    <row r="4" spans="1:8" x14ac:dyDescent="0.25">
      <c r="D4" s="13"/>
      <c r="F4" s="62"/>
      <c r="G4" s="60"/>
      <c r="H4" s="60"/>
    </row>
    <row r="5" spans="1:8" x14ac:dyDescent="0.25">
      <c r="C5" s="70" t="s">
        <v>64</v>
      </c>
      <c r="D5" s="4" t="s">
        <v>54</v>
      </c>
      <c r="E5" s="72">
        <v>0.01</v>
      </c>
      <c r="F5" s="62"/>
      <c r="G5" s="60"/>
      <c r="H5" s="60"/>
    </row>
    <row r="6" spans="1:8" ht="17.25" customHeight="1" x14ac:dyDescent="0.25">
      <c r="D6" s="33" t="s">
        <v>0</v>
      </c>
      <c r="E6" s="71">
        <v>2</v>
      </c>
      <c r="F6" s="65">
        <v>5</v>
      </c>
      <c r="H6" s="60"/>
    </row>
    <row r="7" spans="1:8" ht="17.25" customHeight="1" x14ac:dyDescent="0.25">
      <c r="D7" s="73" t="s">
        <v>17</v>
      </c>
      <c r="E7" s="74">
        <f>IF(A3=1,1/(1+E5)^E6,IF(A3=2,PV(E5,E6,-1),IF(A3=3,((1-(1+E5)^-(E6-1))/E5+1),IF(A3=4,(1+E5)^E6,IF(A3=5,FV(E5,E6,-1),((1+E5)^E6-1)/E5*(1+E5))))))</f>
        <v>2.0301000000000009</v>
      </c>
      <c r="F7" s="63"/>
    </row>
    <row r="8" spans="1:8" x14ac:dyDescent="0.25">
      <c r="E8" s="15"/>
      <c r="F8" s="15"/>
    </row>
    <row r="9" spans="1:8" x14ac:dyDescent="0.25">
      <c r="B9" s="60" t="s">
        <v>61</v>
      </c>
      <c r="C9" s="60"/>
      <c r="E9" s="15"/>
      <c r="F9" s="15"/>
    </row>
    <row r="10" spans="1:8" x14ac:dyDescent="0.25">
      <c r="B10" s="75" t="s">
        <v>62</v>
      </c>
      <c r="C10" s="88" t="s">
        <v>63</v>
      </c>
      <c r="D10" s="89"/>
      <c r="E10" s="89"/>
      <c r="F10" s="89"/>
    </row>
    <row r="11" spans="1:8" x14ac:dyDescent="0.25">
      <c r="B11" s="87" t="s">
        <v>67</v>
      </c>
      <c r="C11" s="86" t="s">
        <v>65</v>
      </c>
      <c r="D11" s="86"/>
      <c r="E11" s="86"/>
      <c r="F11" s="86"/>
    </row>
    <row r="12" spans="1:8" ht="15" customHeight="1" x14ac:dyDescent="0.25">
      <c r="B12" s="87"/>
      <c r="C12" s="86"/>
      <c r="D12" s="86"/>
      <c r="E12" s="86"/>
      <c r="F12" s="86"/>
    </row>
    <row r="13" spans="1:8" ht="15" customHeight="1" x14ac:dyDescent="0.25">
      <c r="B13" s="87"/>
      <c r="C13" s="86"/>
      <c r="D13" s="86"/>
      <c r="E13" s="86"/>
      <c r="F13" s="86"/>
    </row>
    <row r="14" spans="1:8" ht="15" customHeight="1" x14ac:dyDescent="0.25">
      <c r="B14" s="87"/>
      <c r="C14" s="86"/>
      <c r="D14" s="86"/>
      <c r="E14" s="86"/>
      <c r="F14" s="86"/>
    </row>
    <row r="15" spans="1:8" ht="19.5" customHeight="1" x14ac:dyDescent="0.25"/>
    <row r="16" spans="1:8" ht="15" customHeight="1" x14ac:dyDescent="0.25"/>
    <row r="17" ht="15" customHeight="1" x14ac:dyDescent="0.25"/>
    <row r="18" ht="15" customHeight="1" x14ac:dyDescent="0.25"/>
    <row r="22" ht="19.5" customHeight="1" x14ac:dyDescent="0.25"/>
  </sheetData>
  <mergeCells count="3">
    <mergeCell ref="C11:F14"/>
    <mergeCell ref="B11:B14"/>
    <mergeCell ref="C10:F10"/>
  </mergeCells>
  <conditionalFormatting sqref="E7">
    <cfRule type="cellIs" dxfId="1" priority="3" operator="equal">
      <formula>#REF!</formula>
    </cfRule>
    <cfRule type="cellIs" dxfId="0" priority="4" operator="equal">
      <formula>#REF!</formula>
    </cfRule>
  </conditionalFormatting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Scroll Bar 1">
              <controlPr defaultSize="0" autoPict="0">
                <anchor moveWithCells="1">
                  <from>
                    <xdr:col>2</xdr:col>
                    <xdr:colOff>28575</xdr:colOff>
                    <xdr:row>2</xdr:row>
                    <xdr:rowOff>38100</xdr:rowOff>
                  </from>
                  <to>
                    <xdr:col>2</xdr:col>
                    <xdr:colOff>514350</xdr:colOff>
                    <xdr:row>2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W65"/>
  <sheetViews>
    <sheetView showGridLines="0" workbookViewId="0">
      <selection activeCell="D5" sqref="D5"/>
    </sheetView>
  </sheetViews>
  <sheetFormatPr defaultRowHeight="15" x14ac:dyDescent="0.25"/>
  <cols>
    <col min="1" max="1" width="5.85546875" style="1" customWidth="1"/>
    <col min="2" max="2" width="8.28515625" style="1" customWidth="1"/>
    <col min="3" max="3" width="11.7109375" style="1" customWidth="1"/>
    <col min="4" max="4" width="10.85546875" style="1" customWidth="1"/>
    <col min="5" max="5" width="9.140625" style="1"/>
    <col min="6" max="6" width="47.28515625" style="1" customWidth="1"/>
    <col min="7" max="7" width="4.28515625" style="1" customWidth="1"/>
    <col min="8" max="12" width="9.140625" style="1"/>
    <col min="13" max="23" width="7.5703125" style="1" bestFit="1" customWidth="1"/>
    <col min="24" max="24" width="5.85546875" style="1" customWidth="1"/>
    <col min="25" max="16384" width="9.140625" style="1"/>
  </cols>
  <sheetData>
    <row r="1" spans="2:23" ht="19.5" customHeight="1" x14ac:dyDescent="0.25"/>
    <row r="2" spans="2:23" ht="18.75" x14ac:dyDescent="0.25">
      <c r="B2" s="2" t="s">
        <v>15</v>
      </c>
      <c r="C2" s="2"/>
      <c r="D2" s="2"/>
      <c r="E2" s="2"/>
      <c r="F2" s="2"/>
    </row>
    <row r="3" spans="2:23" ht="17.25" customHeight="1" x14ac:dyDescent="0.25">
      <c r="B3" s="4" t="s">
        <v>16</v>
      </c>
      <c r="C3" s="5"/>
      <c r="D3" s="32">
        <f>E3/100</f>
        <v>0.03</v>
      </c>
      <c r="E3" s="3">
        <v>3</v>
      </c>
      <c r="H3" s="30" t="s">
        <v>14</v>
      </c>
    </row>
    <row r="4" spans="2:23" ht="17.25" customHeight="1" x14ac:dyDescent="0.25">
      <c r="B4" s="33" t="s">
        <v>0</v>
      </c>
      <c r="C4" s="34"/>
      <c r="D4" s="35">
        <v>10</v>
      </c>
      <c r="H4" s="27" t="s">
        <v>0</v>
      </c>
      <c r="I4" s="9">
        <v>0.01</v>
      </c>
      <c r="J4" s="25">
        <v>0.02</v>
      </c>
      <c r="K4" s="25">
        <v>0.03</v>
      </c>
      <c r="L4" s="25">
        <v>0.04</v>
      </c>
      <c r="M4" s="25">
        <v>0.05</v>
      </c>
      <c r="N4" s="25">
        <v>0.06</v>
      </c>
      <c r="O4" s="25">
        <v>7.0000000000000007E-2</v>
      </c>
      <c r="P4" s="25">
        <v>0.08</v>
      </c>
      <c r="Q4" s="25">
        <v>0.09</v>
      </c>
      <c r="R4" s="25">
        <v>0.1</v>
      </c>
      <c r="S4" s="25">
        <v>0.11</v>
      </c>
      <c r="T4" s="25">
        <v>0.12</v>
      </c>
      <c r="U4" s="25">
        <v>0.13</v>
      </c>
      <c r="V4" s="25">
        <v>0.14000000000000001</v>
      </c>
      <c r="W4" s="9">
        <v>0.15</v>
      </c>
    </row>
    <row r="5" spans="2:23" ht="17.25" customHeight="1" x14ac:dyDescent="0.25">
      <c r="B5" s="78" t="s">
        <v>17</v>
      </c>
      <c r="C5" s="78"/>
      <c r="D5" s="36">
        <f>INDEX(TABEL1,MATCH(D4,PERIODE,),MATCH(D3,BUNGA,))</f>
        <v>0.74409391489672516</v>
      </c>
      <c r="E5" s="37" t="s">
        <v>21</v>
      </c>
      <c r="H5" s="16">
        <v>1</v>
      </c>
      <c r="I5" s="29">
        <f>1/(1+I$4)^$H5</f>
        <v>0.99009900990099009</v>
      </c>
      <c r="J5" s="24">
        <f t="shared" ref="J5:W5" si="0">1/(1+J$4)^$H5</f>
        <v>0.98039215686274506</v>
      </c>
      <c r="K5" s="24">
        <f t="shared" si="0"/>
        <v>0.970873786407767</v>
      </c>
      <c r="L5" s="24">
        <f t="shared" si="0"/>
        <v>0.96153846153846145</v>
      </c>
      <c r="M5" s="24">
        <f t="shared" si="0"/>
        <v>0.95238095238095233</v>
      </c>
      <c r="N5" s="24">
        <f t="shared" si="0"/>
        <v>0.94339622641509424</v>
      </c>
      <c r="O5" s="24">
        <f t="shared" si="0"/>
        <v>0.93457943925233644</v>
      </c>
      <c r="P5" s="24">
        <f t="shared" si="0"/>
        <v>0.92592592592592582</v>
      </c>
      <c r="Q5" s="24">
        <f t="shared" si="0"/>
        <v>0.9174311926605504</v>
      </c>
      <c r="R5" s="24">
        <f t="shared" si="0"/>
        <v>0.90909090909090906</v>
      </c>
      <c r="S5" s="24">
        <f t="shared" si="0"/>
        <v>0.9009009009009008</v>
      </c>
      <c r="T5" s="24">
        <f t="shared" si="0"/>
        <v>0.89285714285714279</v>
      </c>
      <c r="U5" s="24">
        <f t="shared" si="0"/>
        <v>0.88495575221238942</v>
      </c>
      <c r="V5" s="24">
        <f t="shared" si="0"/>
        <v>0.8771929824561403</v>
      </c>
      <c r="W5" s="24">
        <f t="shared" si="0"/>
        <v>0.86956521739130443</v>
      </c>
    </row>
    <row r="6" spans="2:23" ht="17.25" x14ac:dyDescent="0.25">
      <c r="C6" s="18"/>
      <c r="D6" s="18"/>
      <c r="E6" s="18"/>
      <c r="F6" s="18"/>
      <c r="G6" s="28"/>
      <c r="H6" s="26">
        <v>2</v>
      </c>
      <c r="I6" s="24">
        <f t="shared" ref="I6:W21" si="1">1/(1+I$4)^$H6</f>
        <v>0.98029604940692083</v>
      </c>
      <c r="J6" s="24">
        <f t="shared" si="1"/>
        <v>0.96116878123798544</v>
      </c>
      <c r="K6" s="24">
        <f t="shared" si="1"/>
        <v>0.94259590913375435</v>
      </c>
      <c r="L6" s="24">
        <f t="shared" si="1"/>
        <v>0.92455621301775137</v>
      </c>
      <c r="M6" s="24">
        <f t="shared" si="1"/>
        <v>0.90702947845804982</v>
      </c>
      <c r="N6" s="24">
        <f t="shared" si="1"/>
        <v>0.88999644001423983</v>
      </c>
      <c r="O6" s="24">
        <f t="shared" si="1"/>
        <v>0.87343872827321156</v>
      </c>
      <c r="P6" s="24">
        <f t="shared" si="1"/>
        <v>0.85733882030178321</v>
      </c>
      <c r="Q6" s="24">
        <f t="shared" si="1"/>
        <v>0.84167999326655996</v>
      </c>
      <c r="R6" s="24">
        <f t="shared" si="1"/>
        <v>0.82644628099173545</v>
      </c>
      <c r="S6" s="24">
        <f t="shared" si="1"/>
        <v>0.8116224332440547</v>
      </c>
      <c r="T6" s="24">
        <f t="shared" si="1"/>
        <v>0.79719387755102034</v>
      </c>
      <c r="U6" s="24">
        <f t="shared" si="1"/>
        <v>0.78314668337379612</v>
      </c>
      <c r="V6" s="24">
        <f t="shared" si="1"/>
        <v>0.76946752847029842</v>
      </c>
      <c r="W6" s="24">
        <f t="shared" si="1"/>
        <v>0.7561436672967865</v>
      </c>
    </row>
    <row r="7" spans="2:23" x14ac:dyDescent="0.25">
      <c r="B7" s="41" t="s">
        <v>19</v>
      </c>
      <c r="C7" s="18"/>
      <c r="D7" s="18"/>
      <c r="E7" s="18"/>
      <c r="F7" s="18"/>
      <c r="H7" s="26">
        <v>3</v>
      </c>
      <c r="I7" s="24">
        <f t="shared" si="1"/>
        <v>0.97059014792764453</v>
      </c>
      <c r="J7" s="24">
        <f t="shared" si="1"/>
        <v>0.94232233454704462</v>
      </c>
      <c r="K7" s="24">
        <f t="shared" si="1"/>
        <v>0.91514165935315961</v>
      </c>
      <c r="L7" s="24">
        <f t="shared" si="1"/>
        <v>0.88899635867091487</v>
      </c>
      <c r="M7" s="24">
        <f t="shared" si="1"/>
        <v>0.86383759853147601</v>
      </c>
      <c r="N7" s="24">
        <f t="shared" si="1"/>
        <v>0.8396192830323016</v>
      </c>
      <c r="O7" s="24">
        <f t="shared" si="1"/>
        <v>0.81629787689085187</v>
      </c>
      <c r="P7" s="24">
        <f t="shared" si="1"/>
        <v>0.79383224102016958</v>
      </c>
      <c r="Q7" s="24">
        <f t="shared" si="1"/>
        <v>0.77218348006106419</v>
      </c>
      <c r="R7" s="24">
        <f t="shared" si="1"/>
        <v>0.75131480090157754</v>
      </c>
      <c r="S7" s="24">
        <f t="shared" si="1"/>
        <v>0.73119138130095018</v>
      </c>
      <c r="T7" s="24">
        <f t="shared" si="1"/>
        <v>0.71178024781341087</v>
      </c>
      <c r="U7" s="24">
        <f t="shared" si="1"/>
        <v>0.69305016227769578</v>
      </c>
      <c r="V7" s="24">
        <f t="shared" si="1"/>
        <v>0.67497151620201612</v>
      </c>
      <c r="W7" s="24">
        <f t="shared" si="1"/>
        <v>0.65751623243198831</v>
      </c>
    </row>
    <row r="8" spans="2:23" x14ac:dyDescent="0.25">
      <c r="B8" s="4" t="s">
        <v>18</v>
      </c>
      <c r="C8" s="5"/>
      <c r="D8" s="38">
        <v>1.175E-2</v>
      </c>
      <c r="H8" s="26">
        <v>4</v>
      </c>
      <c r="I8" s="24">
        <f t="shared" si="1"/>
        <v>0.96098034448281622</v>
      </c>
      <c r="J8" s="24">
        <f t="shared" si="1"/>
        <v>0.9238454260265142</v>
      </c>
      <c r="K8" s="24">
        <f t="shared" si="1"/>
        <v>0.888487047915689</v>
      </c>
      <c r="L8" s="24">
        <f t="shared" si="1"/>
        <v>0.85480419102972571</v>
      </c>
      <c r="M8" s="24">
        <f t="shared" si="1"/>
        <v>0.82270247479188197</v>
      </c>
      <c r="N8" s="24">
        <f t="shared" si="1"/>
        <v>0.79209366323802044</v>
      </c>
      <c r="O8" s="24">
        <f t="shared" si="1"/>
        <v>0.7628952120475252</v>
      </c>
      <c r="P8" s="24">
        <f t="shared" si="1"/>
        <v>0.73502985279645328</v>
      </c>
      <c r="Q8" s="24">
        <f t="shared" si="1"/>
        <v>0.7084252110651964</v>
      </c>
      <c r="R8" s="24">
        <f t="shared" si="1"/>
        <v>0.68301345536507052</v>
      </c>
      <c r="S8" s="24">
        <f t="shared" si="1"/>
        <v>0.65873097414500015</v>
      </c>
      <c r="T8" s="24">
        <f t="shared" si="1"/>
        <v>0.63551807840483121</v>
      </c>
      <c r="U8" s="24">
        <f t="shared" si="1"/>
        <v>0.61331872767937679</v>
      </c>
      <c r="V8" s="24">
        <f t="shared" si="1"/>
        <v>0.59208027737018942</v>
      </c>
      <c r="W8" s="24">
        <f t="shared" si="1"/>
        <v>0.57175324559303342</v>
      </c>
    </row>
    <row r="9" spans="2:23" x14ac:dyDescent="0.25">
      <c r="B9" s="33" t="s">
        <v>0</v>
      </c>
      <c r="C9" s="34"/>
      <c r="D9" s="35">
        <v>120</v>
      </c>
      <c r="H9" s="26">
        <v>5</v>
      </c>
      <c r="I9" s="24">
        <f t="shared" si="1"/>
        <v>0.95146568760674888</v>
      </c>
      <c r="J9" s="24">
        <f t="shared" si="1"/>
        <v>0.90573080982991594</v>
      </c>
      <c r="K9" s="24">
        <f t="shared" si="1"/>
        <v>0.86260878438416411</v>
      </c>
      <c r="L9" s="24">
        <f t="shared" si="1"/>
        <v>0.82192710675935154</v>
      </c>
      <c r="M9" s="24">
        <f t="shared" si="1"/>
        <v>0.78352616646845896</v>
      </c>
      <c r="N9" s="24">
        <f t="shared" si="1"/>
        <v>0.74725817286605689</v>
      </c>
      <c r="O9" s="24">
        <f t="shared" si="1"/>
        <v>0.71298617948366838</v>
      </c>
      <c r="P9" s="24">
        <f t="shared" si="1"/>
        <v>0.68058319703375303</v>
      </c>
      <c r="Q9" s="24">
        <f t="shared" si="1"/>
        <v>0.64993138629834524</v>
      </c>
      <c r="R9" s="24">
        <f t="shared" si="1"/>
        <v>0.62092132305915493</v>
      </c>
      <c r="S9" s="24">
        <f t="shared" si="1"/>
        <v>0.5934513280585586</v>
      </c>
      <c r="T9" s="24">
        <f t="shared" si="1"/>
        <v>0.56742685571859919</v>
      </c>
      <c r="U9" s="24">
        <f t="shared" si="1"/>
        <v>0.54275993599944861</v>
      </c>
      <c r="V9" s="24">
        <f t="shared" si="1"/>
        <v>0.51936866435981521</v>
      </c>
      <c r="W9" s="24">
        <f t="shared" si="1"/>
        <v>0.49717673529828987</v>
      </c>
    </row>
    <row r="10" spans="2:23" x14ac:dyDescent="0.25">
      <c r="B10" s="78" t="s">
        <v>17</v>
      </c>
      <c r="C10" s="78"/>
      <c r="D10" s="36">
        <f>1/(1+D8)^D9</f>
        <v>0.24615827075861249</v>
      </c>
      <c r="E10" s="37" t="s">
        <v>20</v>
      </c>
      <c r="H10" s="26">
        <v>6</v>
      </c>
      <c r="I10" s="24">
        <f t="shared" si="1"/>
        <v>0.94204523525420658</v>
      </c>
      <c r="J10" s="24">
        <f t="shared" si="1"/>
        <v>0.88797138218619198</v>
      </c>
      <c r="K10" s="24">
        <f t="shared" si="1"/>
        <v>0.83748425668365445</v>
      </c>
      <c r="L10" s="24">
        <f t="shared" si="1"/>
        <v>0.79031452573014571</v>
      </c>
      <c r="M10" s="24">
        <f t="shared" si="1"/>
        <v>0.74621539663662761</v>
      </c>
      <c r="N10" s="24">
        <f t="shared" si="1"/>
        <v>0.70496054043967626</v>
      </c>
      <c r="O10" s="24">
        <f t="shared" si="1"/>
        <v>0.66634222381651254</v>
      </c>
      <c r="P10" s="24">
        <f t="shared" si="1"/>
        <v>0.63016962688310452</v>
      </c>
      <c r="Q10" s="24">
        <f t="shared" si="1"/>
        <v>0.5962673268792158</v>
      </c>
      <c r="R10" s="24">
        <f t="shared" si="1"/>
        <v>0.56447393005377722</v>
      </c>
      <c r="S10" s="24">
        <f t="shared" si="1"/>
        <v>0.53464083608879154</v>
      </c>
      <c r="T10" s="24">
        <f t="shared" si="1"/>
        <v>0.50663112117732068</v>
      </c>
      <c r="U10" s="24">
        <f t="shared" si="1"/>
        <v>0.48031852743314046</v>
      </c>
      <c r="V10" s="24">
        <f t="shared" si="1"/>
        <v>0.45558654768404844</v>
      </c>
      <c r="W10" s="24">
        <f t="shared" si="1"/>
        <v>0.43232759591155645</v>
      </c>
    </row>
    <row r="11" spans="2:23" x14ac:dyDescent="0.25">
      <c r="B11" s="31"/>
      <c r="C11" s="31"/>
      <c r="D11" s="31"/>
      <c r="E11" s="31"/>
      <c r="F11" s="31"/>
      <c r="H11" s="26">
        <v>7</v>
      </c>
      <c r="I11" s="24">
        <f t="shared" si="1"/>
        <v>0.93271805470713554</v>
      </c>
      <c r="J11" s="24">
        <f t="shared" si="1"/>
        <v>0.87056017861391388</v>
      </c>
      <c r="K11" s="24">
        <f t="shared" si="1"/>
        <v>0.81309151134335378</v>
      </c>
      <c r="L11" s="24">
        <f t="shared" si="1"/>
        <v>0.75991781320206331</v>
      </c>
      <c r="M11" s="24">
        <f t="shared" si="1"/>
        <v>0.71068133013012147</v>
      </c>
      <c r="N11" s="24">
        <f t="shared" si="1"/>
        <v>0.66505711362233599</v>
      </c>
      <c r="O11" s="24">
        <f t="shared" si="1"/>
        <v>0.62274974188459109</v>
      </c>
      <c r="P11" s="24">
        <f t="shared" si="1"/>
        <v>0.58349039526213387</v>
      </c>
      <c r="Q11" s="24">
        <f t="shared" si="1"/>
        <v>0.54703424484331731</v>
      </c>
      <c r="R11" s="24">
        <f t="shared" si="1"/>
        <v>0.51315811823070645</v>
      </c>
      <c r="S11" s="24">
        <f t="shared" si="1"/>
        <v>0.48165841089080319</v>
      </c>
      <c r="T11" s="24">
        <f t="shared" si="1"/>
        <v>0.45234921533689343</v>
      </c>
      <c r="U11" s="24">
        <f t="shared" si="1"/>
        <v>0.425060643746142</v>
      </c>
      <c r="V11" s="24">
        <f t="shared" si="1"/>
        <v>0.39963732252986695</v>
      </c>
      <c r="W11" s="24">
        <f t="shared" si="1"/>
        <v>0.37593703992309269</v>
      </c>
    </row>
    <row r="12" spans="2:23" x14ac:dyDescent="0.25">
      <c r="H12" s="26">
        <v>8</v>
      </c>
      <c r="I12" s="24">
        <f t="shared" si="1"/>
        <v>0.92348322248231218</v>
      </c>
      <c r="J12" s="24">
        <f t="shared" si="1"/>
        <v>0.85349037119011162</v>
      </c>
      <c r="K12" s="24">
        <f t="shared" si="1"/>
        <v>0.78940923431393573</v>
      </c>
      <c r="L12" s="24">
        <f t="shared" si="1"/>
        <v>0.73069020500198378</v>
      </c>
      <c r="M12" s="24">
        <f t="shared" si="1"/>
        <v>0.67683936202868722</v>
      </c>
      <c r="N12" s="24">
        <f t="shared" si="1"/>
        <v>0.62741237134182648</v>
      </c>
      <c r="O12" s="24">
        <f t="shared" si="1"/>
        <v>0.5820091045650384</v>
      </c>
      <c r="P12" s="24">
        <f t="shared" si="1"/>
        <v>0.54026888450197574</v>
      </c>
      <c r="Q12" s="24">
        <f t="shared" si="1"/>
        <v>0.50186627967276809</v>
      </c>
      <c r="R12" s="24">
        <f t="shared" si="1"/>
        <v>0.46650738020973315</v>
      </c>
      <c r="S12" s="24">
        <f t="shared" si="1"/>
        <v>0.43392649629802077</v>
      </c>
      <c r="T12" s="24">
        <f t="shared" si="1"/>
        <v>0.4038832279793691</v>
      </c>
      <c r="U12" s="24">
        <f t="shared" si="1"/>
        <v>0.37615986172224958</v>
      </c>
      <c r="V12" s="24">
        <f t="shared" si="1"/>
        <v>0.35055905485076044</v>
      </c>
      <c r="W12" s="24">
        <f t="shared" si="1"/>
        <v>0.32690177384616753</v>
      </c>
    </row>
    <row r="13" spans="2:23" x14ac:dyDescent="0.25">
      <c r="B13" s="19"/>
      <c r="C13" s="19"/>
      <c r="D13" s="19"/>
      <c r="E13" s="19"/>
      <c r="F13" s="19"/>
      <c r="H13" s="26">
        <v>9</v>
      </c>
      <c r="I13" s="24">
        <f t="shared" si="1"/>
        <v>0.91433982423991289</v>
      </c>
      <c r="J13" s="24">
        <f t="shared" si="1"/>
        <v>0.83675526587265847</v>
      </c>
      <c r="K13" s="24">
        <f t="shared" si="1"/>
        <v>0.76641673234362695</v>
      </c>
      <c r="L13" s="24">
        <f t="shared" si="1"/>
        <v>0.70258673557883045</v>
      </c>
      <c r="M13" s="24">
        <f t="shared" si="1"/>
        <v>0.64460891621779726</v>
      </c>
      <c r="N13" s="24">
        <f t="shared" si="1"/>
        <v>0.59189846353002495</v>
      </c>
      <c r="O13" s="24">
        <f t="shared" si="1"/>
        <v>0.54393374258414806</v>
      </c>
      <c r="P13" s="24">
        <f t="shared" si="1"/>
        <v>0.50024896713145905</v>
      </c>
      <c r="Q13" s="24">
        <f t="shared" si="1"/>
        <v>0.46042777951630098</v>
      </c>
      <c r="R13" s="24">
        <f t="shared" si="1"/>
        <v>0.42409761837248466</v>
      </c>
      <c r="S13" s="24">
        <f t="shared" si="1"/>
        <v>0.39092477143965831</v>
      </c>
      <c r="T13" s="24">
        <f t="shared" si="1"/>
        <v>0.36061002498157957</v>
      </c>
      <c r="U13" s="24">
        <f t="shared" si="1"/>
        <v>0.33288483338252178</v>
      </c>
      <c r="V13" s="24">
        <f t="shared" si="1"/>
        <v>0.3075079428515442</v>
      </c>
      <c r="W13" s="24">
        <f t="shared" si="1"/>
        <v>0.28426241204014574</v>
      </c>
    </row>
    <row r="14" spans="2:23" x14ac:dyDescent="0.25">
      <c r="H14" s="26">
        <v>10</v>
      </c>
      <c r="I14" s="24">
        <f t="shared" si="1"/>
        <v>0.90528695469298315</v>
      </c>
      <c r="J14" s="24">
        <f t="shared" si="1"/>
        <v>0.82034829987515534</v>
      </c>
      <c r="K14" s="24">
        <f t="shared" si="1"/>
        <v>0.74409391489672516</v>
      </c>
      <c r="L14" s="24">
        <f t="shared" si="1"/>
        <v>0.67556416882579851</v>
      </c>
      <c r="M14" s="24">
        <f t="shared" si="1"/>
        <v>0.61391325354075932</v>
      </c>
      <c r="N14" s="24">
        <f t="shared" si="1"/>
        <v>0.55839477691511785</v>
      </c>
      <c r="O14" s="24">
        <f t="shared" si="1"/>
        <v>0.5083492921347178</v>
      </c>
      <c r="P14" s="24">
        <f t="shared" si="1"/>
        <v>0.46319348808468425</v>
      </c>
      <c r="Q14" s="24">
        <f t="shared" si="1"/>
        <v>0.42241080689568894</v>
      </c>
      <c r="R14" s="24">
        <f t="shared" si="1"/>
        <v>0.38554328942953148</v>
      </c>
      <c r="S14" s="24">
        <f t="shared" si="1"/>
        <v>0.3521844787744669</v>
      </c>
      <c r="T14" s="24">
        <f t="shared" si="1"/>
        <v>0.32197323659069599</v>
      </c>
      <c r="U14" s="24">
        <f t="shared" si="1"/>
        <v>0.2945883481261255</v>
      </c>
      <c r="V14" s="24">
        <f t="shared" si="1"/>
        <v>0.26974380951889843</v>
      </c>
      <c r="W14" s="24">
        <f t="shared" si="1"/>
        <v>0.24718470612186585</v>
      </c>
    </row>
    <row r="15" spans="2:23" x14ac:dyDescent="0.25">
      <c r="H15" s="26">
        <v>11</v>
      </c>
      <c r="I15" s="24">
        <f t="shared" si="1"/>
        <v>0.89632371751780526</v>
      </c>
      <c r="J15" s="24">
        <f t="shared" si="1"/>
        <v>0.80426303909328967</v>
      </c>
      <c r="K15" s="24">
        <f t="shared" si="1"/>
        <v>0.72242127659876232</v>
      </c>
      <c r="L15" s="24">
        <f t="shared" si="1"/>
        <v>0.6495809315632679</v>
      </c>
      <c r="M15" s="24">
        <f t="shared" si="1"/>
        <v>0.5846792890864374</v>
      </c>
      <c r="N15" s="24">
        <f t="shared" si="1"/>
        <v>0.52678752539162055</v>
      </c>
      <c r="O15" s="24">
        <f t="shared" si="1"/>
        <v>0.47509279638758667</v>
      </c>
      <c r="P15" s="24">
        <f t="shared" si="1"/>
        <v>0.42888285933767062</v>
      </c>
      <c r="Q15" s="24">
        <f t="shared" si="1"/>
        <v>0.38753285036301738</v>
      </c>
      <c r="R15" s="24">
        <f t="shared" si="1"/>
        <v>0.3504938994813922</v>
      </c>
      <c r="S15" s="24">
        <f t="shared" si="1"/>
        <v>0.31728331421123146</v>
      </c>
      <c r="T15" s="24">
        <f t="shared" si="1"/>
        <v>0.28747610409883567</v>
      </c>
      <c r="U15" s="24">
        <f t="shared" si="1"/>
        <v>0.26069765320896066</v>
      </c>
      <c r="V15" s="24">
        <f t="shared" si="1"/>
        <v>0.23661737677096348</v>
      </c>
      <c r="W15" s="24">
        <f t="shared" si="1"/>
        <v>0.21494322271466598</v>
      </c>
    </row>
    <row r="16" spans="2:23" x14ac:dyDescent="0.25">
      <c r="H16" s="26">
        <v>12</v>
      </c>
      <c r="I16" s="24">
        <f t="shared" si="1"/>
        <v>0.88744922526515368</v>
      </c>
      <c r="J16" s="24">
        <f t="shared" si="1"/>
        <v>0.78849317558165644</v>
      </c>
      <c r="K16" s="24">
        <f t="shared" si="1"/>
        <v>0.70137988019297326</v>
      </c>
      <c r="L16" s="24">
        <f t="shared" si="1"/>
        <v>0.62459704958006512</v>
      </c>
      <c r="M16" s="24">
        <f t="shared" si="1"/>
        <v>0.5568374181775595</v>
      </c>
      <c r="N16" s="24">
        <f t="shared" si="1"/>
        <v>0.4969693635770005</v>
      </c>
      <c r="O16" s="24">
        <f t="shared" si="1"/>
        <v>0.44401195924073528</v>
      </c>
      <c r="P16" s="24">
        <f t="shared" si="1"/>
        <v>0.39711375864599124</v>
      </c>
      <c r="Q16" s="24">
        <f t="shared" si="1"/>
        <v>0.35553472510368567</v>
      </c>
      <c r="R16" s="24">
        <f t="shared" si="1"/>
        <v>0.31863081771035656</v>
      </c>
      <c r="S16" s="24">
        <f t="shared" si="1"/>
        <v>0.28584082361372198</v>
      </c>
      <c r="T16" s="24">
        <f t="shared" si="1"/>
        <v>0.25667509294538904</v>
      </c>
      <c r="U16" s="24">
        <f t="shared" si="1"/>
        <v>0.23070588779554044</v>
      </c>
      <c r="V16" s="24">
        <f t="shared" si="1"/>
        <v>0.20755910243066969</v>
      </c>
      <c r="W16" s="24">
        <f t="shared" si="1"/>
        <v>0.18690715018666609</v>
      </c>
    </row>
    <row r="17" spans="8:23" x14ac:dyDescent="0.25">
      <c r="H17" s="26">
        <v>13</v>
      </c>
      <c r="I17" s="24">
        <f t="shared" si="1"/>
        <v>0.87866259927242929</v>
      </c>
      <c r="J17" s="24">
        <f t="shared" si="1"/>
        <v>0.77303252508005538</v>
      </c>
      <c r="K17" s="24">
        <f t="shared" si="1"/>
        <v>0.68095133999317792</v>
      </c>
      <c r="L17" s="24">
        <f t="shared" si="1"/>
        <v>0.600574086134678</v>
      </c>
      <c r="M17" s="24">
        <f t="shared" si="1"/>
        <v>0.53032135064529462</v>
      </c>
      <c r="N17" s="24">
        <f t="shared" si="1"/>
        <v>0.46883902224245327</v>
      </c>
      <c r="O17" s="24">
        <f t="shared" si="1"/>
        <v>0.41496444788853759</v>
      </c>
      <c r="P17" s="24">
        <f t="shared" si="1"/>
        <v>0.36769792467221413</v>
      </c>
      <c r="Q17" s="24">
        <f t="shared" si="1"/>
        <v>0.32617864688411524</v>
      </c>
      <c r="R17" s="24">
        <f t="shared" si="1"/>
        <v>0.28966437973668779</v>
      </c>
      <c r="S17" s="24">
        <f t="shared" si="1"/>
        <v>0.25751425550785767</v>
      </c>
      <c r="T17" s="24">
        <f t="shared" si="1"/>
        <v>0.22917419012981158</v>
      </c>
      <c r="U17" s="24">
        <f t="shared" si="1"/>
        <v>0.20416450247392959</v>
      </c>
      <c r="V17" s="24">
        <f t="shared" si="1"/>
        <v>0.18206938809707865</v>
      </c>
      <c r="W17" s="24">
        <f t="shared" si="1"/>
        <v>0.16252795668405748</v>
      </c>
    </row>
    <row r="18" spans="8:23" x14ac:dyDescent="0.25">
      <c r="H18" s="26">
        <v>14</v>
      </c>
      <c r="I18" s="24">
        <f t="shared" si="1"/>
        <v>0.86996296957666264</v>
      </c>
      <c r="J18" s="24">
        <f t="shared" si="1"/>
        <v>0.75787502458828948</v>
      </c>
      <c r="K18" s="24">
        <f t="shared" si="1"/>
        <v>0.66111780581861923</v>
      </c>
      <c r="L18" s="24">
        <f t="shared" si="1"/>
        <v>0.57747508282180582</v>
      </c>
      <c r="M18" s="24">
        <f t="shared" si="1"/>
        <v>0.50506795299551888</v>
      </c>
      <c r="N18" s="24">
        <f t="shared" si="1"/>
        <v>0.44230096437967292</v>
      </c>
      <c r="O18" s="24">
        <f t="shared" si="1"/>
        <v>0.3878172410173249</v>
      </c>
      <c r="P18" s="24">
        <f t="shared" si="1"/>
        <v>0.34046104136316119</v>
      </c>
      <c r="Q18" s="24">
        <f t="shared" si="1"/>
        <v>0.29924646503129837</v>
      </c>
      <c r="R18" s="24">
        <f t="shared" si="1"/>
        <v>0.26333125430607973</v>
      </c>
      <c r="S18" s="24">
        <f t="shared" si="1"/>
        <v>0.23199482478185374</v>
      </c>
      <c r="T18" s="24">
        <f t="shared" si="1"/>
        <v>0.20461981261590317</v>
      </c>
      <c r="U18" s="24">
        <f t="shared" si="1"/>
        <v>0.18067655086188467</v>
      </c>
      <c r="V18" s="24">
        <f t="shared" si="1"/>
        <v>0.15970998955884091</v>
      </c>
      <c r="W18" s="24">
        <f t="shared" si="1"/>
        <v>0.14132865798613695</v>
      </c>
    </row>
    <row r="19" spans="8:23" x14ac:dyDescent="0.25">
      <c r="H19" s="26">
        <v>15</v>
      </c>
      <c r="I19" s="24">
        <f t="shared" si="1"/>
        <v>0.86134947482837909</v>
      </c>
      <c r="J19" s="24">
        <f t="shared" si="1"/>
        <v>0.74301472998851925</v>
      </c>
      <c r="K19" s="24">
        <f t="shared" si="1"/>
        <v>0.64186194739671765</v>
      </c>
      <c r="L19" s="24">
        <f t="shared" si="1"/>
        <v>0.55526450271327477</v>
      </c>
      <c r="M19" s="24">
        <f t="shared" si="1"/>
        <v>0.48101709809097021</v>
      </c>
      <c r="N19" s="24">
        <f t="shared" si="1"/>
        <v>0.41726506073554037</v>
      </c>
      <c r="O19" s="24">
        <f t="shared" si="1"/>
        <v>0.36244601964235967</v>
      </c>
      <c r="P19" s="24">
        <f t="shared" si="1"/>
        <v>0.31524170496588994</v>
      </c>
      <c r="Q19" s="24">
        <f t="shared" si="1"/>
        <v>0.27453804131311776</v>
      </c>
      <c r="R19" s="24">
        <f t="shared" si="1"/>
        <v>0.23939204936916339</v>
      </c>
      <c r="S19" s="24">
        <f t="shared" si="1"/>
        <v>0.2090043466503187</v>
      </c>
      <c r="T19" s="24">
        <f t="shared" si="1"/>
        <v>0.18269626126419927</v>
      </c>
      <c r="U19" s="24">
        <f t="shared" si="1"/>
        <v>0.15989075297511918</v>
      </c>
      <c r="V19" s="24">
        <f t="shared" si="1"/>
        <v>0.1400964820691587</v>
      </c>
      <c r="W19" s="24">
        <f t="shared" si="1"/>
        <v>0.1228944852053365</v>
      </c>
    </row>
    <row r="20" spans="8:23" x14ac:dyDescent="0.25">
      <c r="H20" s="26">
        <v>16</v>
      </c>
      <c r="I20" s="24">
        <f t="shared" si="1"/>
        <v>0.8528212622063156</v>
      </c>
      <c r="J20" s="24">
        <f t="shared" si="1"/>
        <v>0.72844581371423445</v>
      </c>
      <c r="K20" s="24">
        <f t="shared" si="1"/>
        <v>0.62316693922011435</v>
      </c>
      <c r="L20" s="24">
        <f t="shared" si="1"/>
        <v>0.53390817568584104</v>
      </c>
      <c r="M20" s="24">
        <f t="shared" si="1"/>
        <v>0.45811152199140021</v>
      </c>
      <c r="N20" s="24">
        <f t="shared" si="1"/>
        <v>0.39364628371277405</v>
      </c>
      <c r="O20" s="24">
        <f t="shared" si="1"/>
        <v>0.33873459779659787</v>
      </c>
      <c r="P20" s="24">
        <f t="shared" si="1"/>
        <v>0.29189046756100923</v>
      </c>
      <c r="Q20" s="24">
        <f t="shared" si="1"/>
        <v>0.2518697626725851</v>
      </c>
      <c r="R20" s="24">
        <f t="shared" si="1"/>
        <v>0.21762913579014853</v>
      </c>
      <c r="S20" s="24">
        <f t="shared" si="1"/>
        <v>0.18829220418947626</v>
      </c>
      <c r="T20" s="24">
        <f t="shared" si="1"/>
        <v>0.16312166184303503</v>
      </c>
      <c r="U20" s="24">
        <f t="shared" si="1"/>
        <v>0.14149624157090193</v>
      </c>
      <c r="V20" s="24">
        <f t="shared" si="1"/>
        <v>0.12289165093785848</v>
      </c>
      <c r="W20" s="24">
        <f t="shared" si="1"/>
        <v>0.10686476974377089</v>
      </c>
    </row>
    <row r="21" spans="8:23" x14ac:dyDescent="0.25">
      <c r="H21" s="26">
        <v>17</v>
      </c>
      <c r="I21" s="24">
        <f t="shared" si="1"/>
        <v>0.84437748733298568</v>
      </c>
      <c r="J21" s="24">
        <f t="shared" si="1"/>
        <v>0.7141625624649357</v>
      </c>
      <c r="K21" s="24">
        <f t="shared" si="1"/>
        <v>0.60501644584477121</v>
      </c>
      <c r="L21" s="24">
        <f t="shared" si="1"/>
        <v>0.51337324585177024</v>
      </c>
      <c r="M21" s="24">
        <f t="shared" si="1"/>
        <v>0.43629668761085727</v>
      </c>
      <c r="N21" s="24">
        <f t="shared" si="1"/>
        <v>0.37136441859695657</v>
      </c>
      <c r="O21" s="24">
        <f t="shared" si="1"/>
        <v>0.31657439046411018</v>
      </c>
      <c r="P21" s="24">
        <f t="shared" si="1"/>
        <v>0.27026895144537894</v>
      </c>
      <c r="Q21" s="24">
        <f t="shared" si="1"/>
        <v>0.23107317676383954</v>
      </c>
      <c r="R21" s="24">
        <f t="shared" si="1"/>
        <v>0.19784466890013502</v>
      </c>
      <c r="S21" s="24">
        <f t="shared" si="1"/>
        <v>0.16963261638691554</v>
      </c>
      <c r="T21" s="24">
        <f t="shared" si="1"/>
        <v>0.14564434093128129</v>
      </c>
      <c r="U21" s="24">
        <f t="shared" si="1"/>
        <v>0.12521791289460349</v>
      </c>
      <c r="V21" s="24">
        <f t="shared" si="1"/>
        <v>0.107799693805139</v>
      </c>
      <c r="W21" s="24">
        <f t="shared" si="1"/>
        <v>9.2925886733713825E-2</v>
      </c>
    </row>
    <row r="22" spans="8:23" x14ac:dyDescent="0.25">
      <c r="H22" s="26">
        <v>18</v>
      </c>
      <c r="I22" s="24">
        <f t="shared" ref="I22:W38" si="2">1/(1+I$4)^$H22</f>
        <v>0.83601731419107495</v>
      </c>
      <c r="J22" s="24">
        <f t="shared" si="2"/>
        <v>0.7001593749656233</v>
      </c>
      <c r="K22" s="24">
        <f t="shared" si="2"/>
        <v>0.5873946076162827</v>
      </c>
      <c r="L22" s="24">
        <f t="shared" si="2"/>
        <v>0.49362812101131748</v>
      </c>
      <c r="M22" s="24">
        <f t="shared" si="2"/>
        <v>0.41552065486748313</v>
      </c>
      <c r="N22" s="24">
        <f t="shared" si="2"/>
        <v>0.35034379112920433</v>
      </c>
      <c r="O22" s="24">
        <f t="shared" si="2"/>
        <v>0.29586391632159825</v>
      </c>
      <c r="P22" s="24">
        <f t="shared" si="2"/>
        <v>0.25024902911609154</v>
      </c>
      <c r="Q22" s="24">
        <f t="shared" si="2"/>
        <v>0.21199374015031147</v>
      </c>
      <c r="R22" s="24">
        <f t="shared" si="2"/>
        <v>0.17985878990921364</v>
      </c>
      <c r="S22" s="24">
        <f t="shared" si="2"/>
        <v>0.15282217692514913</v>
      </c>
      <c r="T22" s="24">
        <f t="shared" si="2"/>
        <v>0.13003959011721541</v>
      </c>
      <c r="U22" s="24">
        <f t="shared" si="2"/>
        <v>0.1108123122961093</v>
      </c>
      <c r="V22" s="24">
        <f t="shared" si="2"/>
        <v>9.4561134916788581E-2</v>
      </c>
      <c r="W22" s="24">
        <f t="shared" si="2"/>
        <v>8.0805118898881603E-2</v>
      </c>
    </row>
    <row r="23" spans="8:23" x14ac:dyDescent="0.25">
      <c r="H23" s="26">
        <v>19</v>
      </c>
      <c r="I23" s="24">
        <f t="shared" si="2"/>
        <v>0.82773991504066846</v>
      </c>
      <c r="J23" s="24">
        <f t="shared" si="2"/>
        <v>0.68643075977021895</v>
      </c>
      <c r="K23" s="24">
        <f t="shared" si="2"/>
        <v>0.57028602681192497</v>
      </c>
      <c r="L23" s="24">
        <f t="shared" si="2"/>
        <v>0.47464242404934376</v>
      </c>
      <c r="M23" s="24">
        <f t="shared" si="2"/>
        <v>0.39573395701665059</v>
      </c>
      <c r="N23" s="24">
        <f t="shared" si="2"/>
        <v>0.3305130104992493</v>
      </c>
      <c r="O23" s="24">
        <f t="shared" si="2"/>
        <v>0.27650833301083949</v>
      </c>
      <c r="P23" s="24">
        <f t="shared" si="2"/>
        <v>0.23171206399638106</v>
      </c>
      <c r="Q23" s="24">
        <f t="shared" si="2"/>
        <v>0.19448966986267105</v>
      </c>
      <c r="R23" s="24">
        <f t="shared" si="2"/>
        <v>0.16350799082655781</v>
      </c>
      <c r="S23" s="24">
        <f t="shared" si="2"/>
        <v>0.13767763686950371</v>
      </c>
      <c r="T23" s="24">
        <f t="shared" si="2"/>
        <v>0.1161067768903709</v>
      </c>
      <c r="U23" s="24">
        <f t="shared" si="2"/>
        <v>9.8063993182397627E-2</v>
      </c>
      <c r="V23" s="24">
        <f t="shared" si="2"/>
        <v>8.2948363962095248E-2</v>
      </c>
      <c r="W23" s="24">
        <f t="shared" si="2"/>
        <v>7.0265320781636179E-2</v>
      </c>
    </row>
    <row r="24" spans="8:23" x14ac:dyDescent="0.25">
      <c r="H24" s="26">
        <v>20</v>
      </c>
      <c r="I24" s="24">
        <f t="shared" si="2"/>
        <v>0.81954447033729538</v>
      </c>
      <c r="J24" s="24">
        <f t="shared" si="2"/>
        <v>0.67297133310805779</v>
      </c>
      <c r="K24" s="24">
        <f t="shared" si="2"/>
        <v>0.55367575418633497</v>
      </c>
      <c r="L24" s="24">
        <f t="shared" si="2"/>
        <v>0.45638694620129205</v>
      </c>
      <c r="M24" s="24">
        <f t="shared" si="2"/>
        <v>0.37688948287300061</v>
      </c>
      <c r="N24" s="24">
        <f t="shared" si="2"/>
        <v>0.31180472688608429</v>
      </c>
      <c r="O24" s="24">
        <f t="shared" si="2"/>
        <v>0.2584190028138687</v>
      </c>
      <c r="P24" s="24">
        <f t="shared" si="2"/>
        <v>0.21454820740405653</v>
      </c>
      <c r="Q24" s="24">
        <f t="shared" si="2"/>
        <v>0.17843088978226704</v>
      </c>
      <c r="R24" s="24">
        <f t="shared" si="2"/>
        <v>0.14864362802414349</v>
      </c>
      <c r="S24" s="24">
        <f t="shared" si="2"/>
        <v>0.12403390708964297</v>
      </c>
      <c r="T24" s="24">
        <f t="shared" si="2"/>
        <v>0.1036667650806883</v>
      </c>
      <c r="U24" s="24">
        <f t="shared" si="2"/>
        <v>8.678229485167932E-2</v>
      </c>
      <c r="V24" s="24">
        <f t="shared" si="2"/>
        <v>7.2761722773767745E-2</v>
      </c>
      <c r="W24" s="24">
        <f t="shared" si="2"/>
        <v>6.1100278940553199E-2</v>
      </c>
    </row>
    <row r="25" spans="8:23" x14ac:dyDescent="0.25">
      <c r="H25" s="26">
        <v>21</v>
      </c>
      <c r="I25" s="24">
        <f t="shared" si="2"/>
        <v>0.81143016865078765</v>
      </c>
      <c r="J25" s="24">
        <f t="shared" si="2"/>
        <v>0.65977581677260566</v>
      </c>
      <c r="K25" s="24">
        <f t="shared" si="2"/>
        <v>0.5375492759090631</v>
      </c>
      <c r="L25" s="24">
        <f t="shared" si="2"/>
        <v>0.43883360211662686</v>
      </c>
      <c r="M25" s="24">
        <f t="shared" si="2"/>
        <v>0.35894236464095297</v>
      </c>
      <c r="N25" s="24">
        <f t="shared" si="2"/>
        <v>0.29415540272272095</v>
      </c>
      <c r="O25" s="24">
        <f t="shared" si="2"/>
        <v>0.24151308674193336</v>
      </c>
      <c r="P25" s="24">
        <f t="shared" si="2"/>
        <v>0.19865574759634863</v>
      </c>
      <c r="Q25" s="24">
        <f t="shared" si="2"/>
        <v>0.16369806402042844</v>
      </c>
      <c r="R25" s="24">
        <f t="shared" si="2"/>
        <v>0.13513057093103953</v>
      </c>
      <c r="S25" s="24">
        <f t="shared" si="2"/>
        <v>0.11174225863931797</v>
      </c>
      <c r="T25" s="24">
        <f t="shared" si="2"/>
        <v>9.2559611679185971E-2</v>
      </c>
      <c r="U25" s="24">
        <f t="shared" si="2"/>
        <v>7.6798491019185247E-2</v>
      </c>
      <c r="V25" s="24">
        <f t="shared" si="2"/>
        <v>6.3826072608568193E-2</v>
      </c>
      <c r="W25" s="24">
        <f t="shared" si="2"/>
        <v>5.3130677339611479E-2</v>
      </c>
    </row>
    <row r="26" spans="8:23" x14ac:dyDescent="0.25">
      <c r="H26" s="26">
        <v>22</v>
      </c>
      <c r="I26" s="24">
        <f t="shared" si="2"/>
        <v>0.80339620658493804</v>
      </c>
      <c r="J26" s="24">
        <f t="shared" si="2"/>
        <v>0.64683903605157411</v>
      </c>
      <c r="K26" s="24">
        <f t="shared" si="2"/>
        <v>0.52189250088258554</v>
      </c>
      <c r="L26" s="24">
        <f t="shared" si="2"/>
        <v>0.42195538665060278</v>
      </c>
      <c r="M26" s="24">
        <f t="shared" si="2"/>
        <v>0.3418498710866219</v>
      </c>
      <c r="N26" s="24">
        <f t="shared" si="2"/>
        <v>0.27750509690822728</v>
      </c>
      <c r="O26" s="24">
        <f t="shared" si="2"/>
        <v>0.22571316517937698</v>
      </c>
      <c r="P26" s="24">
        <f t="shared" si="2"/>
        <v>0.18394050703365611</v>
      </c>
      <c r="Q26" s="24">
        <f t="shared" si="2"/>
        <v>0.15018171011048481</v>
      </c>
      <c r="R26" s="24">
        <f t="shared" si="2"/>
        <v>0.12284597357367227</v>
      </c>
      <c r="S26" s="24">
        <f t="shared" si="2"/>
        <v>0.10066870147686303</v>
      </c>
      <c r="T26" s="24">
        <f t="shared" si="2"/>
        <v>8.2642510427844609E-2</v>
      </c>
      <c r="U26" s="24">
        <f t="shared" si="2"/>
        <v>6.796326638865953E-2</v>
      </c>
      <c r="V26" s="24">
        <f t="shared" si="2"/>
        <v>5.5987782989972097E-2</v>
      </c>
      <c r="W26" s="24">
        <f t="shared" si="2"/>
        <v>4.6200588990966504E-2</v>
      </c>
    </row>
    <row r="27" spans="8:23" x14ac:dyDescent="0.25">
      <c r="H27" s="26">
        <v>23</v>
      </c>
      <c r="I27" s="24">
        <f t="shared" si="2"/>
        <v>0.79544178869795856</v>
      </c>
      <c r="J27" s="24">
        <f t="shared" si="2"/>
        <v>0.63415591769762181</v>
      </c>
      <c r="K27" s="24">
        <f t="shared" si="2"/>
        <v>0.50669174842969467</v>
      </c>
      <c r="L27" s="24">
        <f t="shared" si="2"/>
        <v>0.40572633331788732</v>
      </c>
      <c r="M27" s="24">
        <f t="shared" si="2"/>
        <v>0.32557130579678267</v>
      </c>
      <c r="N27" s="24">
        <f t="shared" si="2"/>
        <v>0.26179726123417668</v>
      </c>
      <c r="O27" s="24">
        <f t="shared" si="2"/>
        <v>0.21094688334521211</v>
      </c>
      <c r="P27" s="24">
        <f t="shared" si="2"/>
        <v>0.17031528429042234</v>
      </c>
      <c r="Q27" s="24">
        <f t="shared" si="2"/>
        <v>0.13778138542246313</v>
      </c>
      <c r="R27" s="24">
        <f t="shared" si="2"/>
        <v>0.11167815779424752</v>
      </c>
      <c r="S27" s="24">
        <f t="shared" si="2"/>
        <v>9.0692523853029769E-2</v>
      </c>
      <c r="T27" s="24">
        <f t="shared" si="2"/>
        <v>7.3787955739146982E-2</v>
      </c>
      <c r="U27" s="24">
        <f t="shared" si="2"/>
        <v>6.0144483529787192E-2</v>
      </c>
      <c r="V27" s="24">
        <f t="shared" si="2"/>
        <v>4.9112090342080778E-2</v>
      </c>
      <c r="W27" s="24">
        <f t="shared" si="2"/>
        <v>4.0174425209536097E-2</v>
      </c>
    </row>
    <row r="28" spans="8:23" x14ac:dyDescent="0.25">
      <c r="H28" s="26">
        <v>24</v>
      </c>
      <c r="I28" s="24">
        <f t="shared" si="2"/>
        <v>0.78756612742372123</v>
      </c>
      <c r="J28" s="24">
        <f t="shared" si="2"/>
        <v>0.62172148793884485</v>
      </c>
      <c r="K28" s="24">
        <f t="shared" si="2"/>
        <v>0.49193373633950943</v>
      </c>
      <c r="L28" s="24">
        <f t="shared" si="2"/>
        <v>0.39012147434412242</v>
      </c>
      <c r="M28" s="24">
        <f t="shared" si="2"/>
        <v>0.31006791028265024</v>
      </c>
      <c r="N28" s="24">
        <f t="shared" si="2"/>
        <v>0.24697854833412897</v>
      </c>
      <c r="O28" s="24">
        <f t="shared" si="2"/>
        <v>0.19714661994879637</v>
      </c>
      <c r="P28" s="24">
        <f t="shared" si="2"/>
        <v>0.1576993373059466</v>
      </c>
      <c r="Q28" s="24">
        <f t="shared" si="2"/>
        <v>0.12640494075455333</v>
      </c>
      <c r="R28" s="24">
        <f t="shared" si="2"/>
        <v>0.10152559799477048</v>
      </c>
      <c r="S28" s="24">
        <f t="shared" si="2"/>
        <v>8.1704976444170935E-2</v>
      </c>
      <c r="T28" s="24">
        <f t="shared" si="2"/>
        <v>6.5882103338524081E-2</v>
      </c>
      <c r="U28" s="24">
        <f t="shared" si="2"/>
        <v>5.3225206663528493E-2</v>
      </c>
      <c r="V28" s="24">
        <f t="shared" si="2"/>
        <v>4.3080781001825233E-2</v>
      </c>
      <c r="W28" s="24">
        <f t="shared" si="2"/>
        <v>3.493428279090096E-2</v>
      </c>
    </row>
    <row r="29" spans="8:23" x14ac:dyDescent="0.25">
      <c r="H29" s="26">
        <v>25</v>
      </c>
      <c r="I29" s="24">
        <f t="shared" si="2"/>
        <v>0.77976844299378323</v>
      </c>
      <c r="J29" s="24">
        <f t="shared" si="2"/>
        <v>0.60953087052827937</v>
      </c>
      <c r="K29" s="24">
        <f t="shared" si="2"/>
        <v>0.47760556926165965</v>
      </c>
      <c r="L29" s="24">
        <f t="shared" si="2"/>
        <v>0.37511680225396377</v>
      </c>
      <c r="M29" s="24">
        <f t="shared" si="2"/>
        <v>0.29530277169776209</v>
      </c>
      <c r="N29" s="24">
        <f t="shared" si="2"/>
        <v>0.23299863050389524</v>
      </c>
      <c r="O29" s="24">
        <f t="shared" si="2"/>
        <v>0.18424917752223957</v>
      </c>
      <c r="P29" s="24">
        <f t="shared" si="2"/>
        <v>0.1460179049129135</v>
      </c>
      <c r="Q29" s="24">
        <f t="shared" si="2"/>
        <v>0.11596783555463605</v>
      </c>
      <c r="R29" s="24">
        <f t="shared" si="2"/>
        <v>9.2295998177064048E-2</v>
      </c>
      <c r="S29" s="24">
        <f t="shared" si="2"/>
        <v>7.3608086886640473E-2</v>
      </c>
      <c r="T29" s="24">
        <f t="shared" si="2"/>
        <v>5.8823306552253637E-2</v>
      </c>
      <c r="U29" s="24">
        <f t="shared" si="2"/>
        <v>4.7101952799582736E-2</v>
      </c>
      <c r="V29" s="24">
        <f t="shared" si="2"/>
        <v>3.779015877353091E-2</v>
      </c>
      <c r="W29" s="24">
        <f t="shared" si="2"/>
        <v>3.03776372094791E-2</v>
      </c>
    </row>
    <row r="30" spans="8:23" x14ac:dyDescent="0.25">
      <c r="H30" s="26">
        <v>26</v>
      </c>
      <c r="I30" s="24">
        <f t="shared" si="2"/>
        <v>0.77204796336018144</v>
      </c>
      <c r="J30" s="24">
        <f t="shared" si="2"/>
        <v>0.59757928483164635</v>
      </c>
      <c r="K30" s="24">
        <f t="shared" si="2"/>
        <v>0.46369472743850448</v>
      </c>
      <c r="L30" s="24">
        <f t="shared" si="2"/>
        <v>0.36068923293650368</v>
      </c>
      <c r="M30" s="24">
        <f t="shared" si="2"/>
        <v>0.28124073495024959</v>
      </c>
      <c r="N30" s="24">
        <f t="shared" si="2"/>
        <v>0.21981002877725966</v>
      </c>
      <c r="O30" s="24">
        <f t="shared" si="2"/>
        <v>0.17219549301143888</v>
      </c>
      <c r="P30" s="24">
        <f t="shared" si="2"/>
        <v>0.13520176380825324</v>
      </c>
      <c r="Q30" s="24">
        <f t="shared" si="2"/>
        <v>0.10639250968315234</v>
      </c>
      <c r="R30" s="24">
        <f t="shared" si="2"/>
        <v>8.3905452888240042E-2</v>
      </c>
      <c r="S30" s="24">
        <f t="shared" si="2"/>
        <v>6.6313591789766188E-2</v>
      </c>
      <c r="T30" s="24">
        <f t="shared" si="2"/>
        <v>5.2520809421655032E-2</v>
      </c>
      <c r="U30" s="24">
        <f t="shared" si="2"/>
        <v>4.1683144070427211E-2</v>
      </c>
      <c r="V30" s="24">
        <f t="shared" si="2"/>
        <v>3.3149262082044648E-2</v>
      </c>
      <c r="W30" s="24">
        <f t="shared" si="2"/>
        <v>2.6415336703894867E-2</v>
      </c>
    </row>
    <row r="31" spans="8:23" x14ac:dyDescent="0.25">
      <c r="H31" s="26">
        <v>27</v>
      </c>
      <c r="I31" s="24">
        <f t="shared" si="2"/>
        <v>0.76440392411899183</v>
      </c>
      <c r="J31" s="24">
        <f t="shared" si="2"/>
        <v>0.58586204395259456</v>
      </c>
      <c r="K31" s="24">
        <f t="shared" si="2"/>
        <v>0.45018905576553836</v>
      </c>
      <c r="L31" s="24">
        <f t="shared" si="2"/>
        <v>0.3468165701312535</v>
      </c>
      <c r="M31" s="24">
        <f t="shared" si="2"/>
        <v>0.2678483190002377</v>
      </c>
      <c r="N31" s="24">
        <f t="shared" si="2"/>
        <v>0.20736795167666003</v>
      </c>
      <c r="O31" s="24">
        <f t="shared" si="2"/>
        <v>0.16093036730041013</v>
      </c>
      <c r="P31" s="24">
        <f t="shared" si="2"/>
        <v>0.12518681834097523</v>
      </c>
      <c r="Q31" s="24">
        <f t="shared" si="2"/>
        <v>9.7607807048763609E-2</v>
      </c>
      <c r="R31" s="24">
        <f t="shared" si="2"/>
        <v>7.6277684443854576E-2</v>
      </c>
      <c r="S31" s="24">
        <f t="shared" si="2"/>
        <v>5.9741974585374946E-2</v>
      </c>
      <c r="T31" s="24">
        <f t="shared" si="2"/>
        <v>4.6893579840763415E-2</v>
      </c>
      <c r="U31" s="24">
        <f t="shared" si="2"/>
        <v>3.6887738115422314E-2</v>
      </c>
      <c r="V31" s="24">
        <f t="shared" si="2"/>
        <v>2.9078300071968988E-2</v>
      </c>
      <c r="W31" s="24">
        <f t="shared" si="2"/>
        <v>2.2969858003386846E-2</v>
      </c>
    </row>
    <row r="32" spans="8:23" x14ac:dyDescent="0.25">
      <c r="H32" s="26">
        <v>28</v>
      </c>
      <c r="I32" s="24">
        <f t="shared" si="2"/>
        <v>0.75683556843464528</v>
      </c>
      <c r="J32" s="24">
        <f t="shared" si="2"/>
        <v>0.57437455289470041</v>
      </c>
      <c r="K32" s="24">
        <f t="shared" si="2"/>
        <v>0.4370767531704256</v>
      </c>
      <c r="L32" s="24">
        <f t="shared" si="2"/>
        <v>0.3334774712800514</v>
      </c>
      <c r="M32" s="24">
        <f t="shared" si="2"/>
        <v>0.25509363714308358</v>
      </c>
      <c r="N32" s="24">
        <f t="shared" si="2"/>
        <v>0.1956301430911887</v>
      </c>
      <c r="O32" s="24">
        <f t="shared" si="2"/>
        <v>0.15040221243028987</v>
      </c>
      <c r="P32" s="24">
        <f t="shared" si="2"/>
        <v>0.11591372068608817</v>
      </c>
      <c r="Q32" s="24">
        <f t="shared" si="2"/>
        <v>8.954844683372809E-2</v>
      </c>
      <c r="R32" s="24">
        <f t="shared" si="2"/>
        <v>6.9343349494413245E-2</v>
      </c>
      <c r="S32" s="24">
        <f t="shared" si="2"/>
        <v>5.3821598725563004E-2</v>
      </c>
      <c r="T32" s="24">
        <f t="shared" si="2"/>
        <v>4.1869267714967337E-2</v>
      </c>
      <c r="U32" s="24">
        <f t="shared" si="2"/>
        <v>3.2644016031347187E-2</v>
      </c>
      <c r="V32" s="24">
        <f t="shared" si="2"/>
        <v>2.5507280764885072E-2</v>
      </c>
      <c r="W32" s="24">
        <f t="shared" si="2"/>
        <v>1.9973789568162478E-2</v>
      </c>
    </row>
    <row r="33" spans="8:23" x14ac:dyDescent="0.25">
      <c r="H33" s="26">
        <v>29</v>
      </c>
      <c r="I33" s="24">
        <f t="shared" si="2"/>
        <v>0.74934214696499535</v>
      </c>
      <c r="J33" s="24">
        <f t="shared" si="2"/>
        <v>0.56311230675951029</v>
      </c>
      <c r="K33" s="24">
        <f t="shared" si="2"/>
        <v>0.42434636230138412</v>
      </c>
      <c r="L33" s="24">
        <f t="shared" si="2"/>
        <v>0.32065141469235708</v>
      </c>
      <c r="M33" s="24">
        <f t="shared" si="2"/>
        <v>0.24294632108865097</v>
      </c>
      <c r="N33" s="24">
        <f t="shared" si="2"/>
        <v>0.18455673876527234</v>
      </c>
      <c r="O33" s="24">
        <f t="shared" si="2"/>
        <v>0.1405628153554111</v>
      </c>
      <c r="P33" s="24">
        <f t="shared" si="2"/>
        <v>0.10732751915378534</v>
      </c>
      <c r="Q33" s="24">
        <f t="shared" si="2"/>
        <v>8.2154538379567044E-2</v>
      </c>
      <c r="R33" s="24">
        <f t="shared" si="2"/>
        <v>6.3039408631284766E-2</v>
      </c>
      <c r="S33" s="24">
        <f t="shared" si="2"/>
        <v>4.8487926779786493E-2</v>
      </c>
      <c r="T33" s="24">
        <f t="shared" si="2"/>
        <v>3.7383274745506546E-2</v>
      </c>
      <c r="U33" s="24">
        <f t="shared" si="2"/>
        <v>2.8888509762254145E-2</v>
      </c>
      <c r="V33" s="24">
        <f t="shared" si="2"/>
        <v>2.2374807688495677E-2</v>
      </c>
      <c r="W33" s="24">
        <f t="shared" si="2"/>
        <v>1.7368512667967372E-2</v>
      </c>
    </row>
    <row r="34" spans="8:23" x14ac:dyDescent="0.25">
      <c r="H34" s="26">
        <v>30</v>
      </c>
      <c r="I34" s="24">
        <f t="shared" si="2"/>
        <v>0.74192291778712394</v>
      </c>
      <c r="J34" s="24">
        <f t="shared" si="2"/>
        <v>0.55207088897991197</v>
      </c>
      <c r="K34" s="24">
        <f t="shared" si="2"/>
        <v>0.41198675951590691</v>
      </c>
      <c r="L34" s="24">
        <f t="shared" si="2"/>
        <v>0.30831866797342034</v>
      </c>
      <c r="M34" s="24">
        <f t="shared" si="2"/>
        <v>0.23137744865585813</v>
      </c>
      <c r="N34" s="24">
        <f t="shared" si="2"/>
        <v>0.17411013091063426</v>
      </c>
      <c r="O34" s="24">
        <f t="shared" si="2"/>
        <v>0.13136711715458982</v>
      </c>
      <c r="P34" s="24">
        <f t="shared" si="2"/>
        <v>9.9377332549801231E-2</v>
      </c>
      <c r="Q34" s="24">
        <f t="shared" si="2"/>
        <v>7.5371136128043151E-2</v>
      </c>
      <c r="R34" s="24">
        <f t="shared" si="2"/>
        <v>5.7308553301167964E-2</v>
      </c>
      <c r="S34" s="24">
        <f t="shared" si="2"/>
        <v>4.3682816918726573E-2</v>
      </c>
      <c r="T34" s="24">
        <f t="shared" si="2"/>
        <v>3.3377923879916553E-2</v>
      </c>
      <c r="U34" s="24">
        <f t="shared" si="2"/>
        <v>2.556505288695058E-2</v>
      </c>
      <c r="V34" s="24">
        <f t="shared" si="2"/>
        <v>1.9627024288154101E-2</v>
      </c>
      <c r="W34" s="24">
        <f t="shared" si="2"/>
        <v>1.5103054493884669E-2</v>
      </c>
    </row>
    <row r="35" spans="8:23" x14ac:dyDescent="0.25">
      <c r="H35" s="26">
        <v>31</v>
      </c>
      <c r="I35" s="24">
        <f t="shared" si="2"/>
        <v>0.73457714632388538</v>
      </c>
      <c r="J35" s="24">
        <f t="shared" si="2"/>
        <v>0.54124596958814919</v>
      </c>
      <c r="K35" s="24">
        <f t="shared" si="2"/>
        <v>0.39998714516107459</v>
      </c>
      <c r="L35" s="24">
        <f t="shared" si="2"/>
        <v>0.29646025766675027</v>
      </c>
      <c r="M35" s="24">
        <f t="shared" si="2"/>
        <v>0.220359474910341</v>
      </c>
      <c r="N35" s="24">
        <f t="shared" si="2"/>
        <v>0.16425484048173042</v>
      </c>
      <c r="O35" s="24">
        <f t="shared" si="2"/>
        <v>0.1227730066865325</v>
      </c>
      <c r="P35" s="24">
        <f t="shared" si="2"/>
        <v>9.2016048657223348E-2</v>
      </c>
      <c r="Q35" s="24">
        <f t="shared" si="2"/>
        <v>6.914783131013133E-2</v>
      </c>
      <c r="R35" s="24">
        <f t="shared" si="2"/>
        <v>5.2098684819243603E-2</v>
      </c>
      <c r="S35" s="24">
        <f t="shared" si="2"/>
        <v>3.9353889115969883E-2</v>
      </c>
      <c r="T35" s="24">
        <f t="shared" si="2"/>
        <v>2.9801717749925499E-2</v>
      </c>
      <c r="U35" s="24">
        <f t="shared" si="2"/>
        <v>2.2623940607920865E-2</v>
      </c>
      <c r="V35" s="24">
        <f t="shared" si="2"/>
        <v>1.7216687972064999E-2</v>
      </c>
      <c r="W35" s="24">
        <f t="shared" si="2"/>
        <v>1.3133090864247542E-2</v>
      </c>
    </row>
    <row r="36" spans="8:23" x14ac:dyDescent="0.25">
      <c r="H36" s="26">
        <v>32</v>
      </c>
      <c r="I36" s="24">
        <f t="shared" si="2"/>
        <v>0.7273041052711734</v>
      </c>
      <c r="J36" s="24">
        <f t="shared" si="2"/>
        <v>0.53063330351779314</v>
      </c>
      <c r="K36" s="24">
        <f t="shared" si="2"/>
        <v>0.38833703413696569</v>
      </c>
      <c r="L36" s="24">
        <f t="shared" si="2"/>
        <v>0.28505794006418295</v>
      </c>
      <c r="M36" s="24">
        <f t="shared" si="2"/>
        <v>0.20986616658127716</v>
      </c>
      <c r="N36" s="24">
        <f t="shared" si="2"/>
        <v>0.15495739668087777</v>
      </c>
      <c r="O36" s="24">
        <f t="shared" si="2"/>
        <v>0.11474112774442291</v>
      </c>
      <c r="P36" s="24">
        <f t="shared" si="2"/>
        <v>8.5200045052984577E-2</v>
      </c>
      <c r="Q36" s="24">
        <f t="shared" si="2"/>
        <v>6.3438377348744343E-2</v>
      </c>
      <c r="R36" s="24">
        <f t="shared" si="2"/>
        <v>4.7362440744766907E-2</v>
      </c>
      <c r="S36" s="24">
        <f t="shared" si="2"/>
        <v>3.545395415853142E-2</v>
      </c>
      <c r="T36" s="24">
        <f t="shared" si="2"/>
        <v>2.6608676562433473E-2</v>
      </c>
      <c r="U36" s="24">
        <f t="shared" si="2"/>
        <v>2.0021186378691033E-2</v>
      </c>
      <c r="V36" s="24">
        <f t="shared" si="2"/>
        <v>1.5102357870232454E-2</v>
      </c>
      <c r="W36" s="24">
        <f t="shared" si="2"/>
        <v>1.1420079012389169E-2</v>
      </c>
    </row>
    <row r="37" spans="8:23" x14ac:dyDescent="0.25">
      <c r="H37" s="26">
        <v>33</v>
      </c>
      <c r="I37" s="24">
        <f t="shared" si="2"/>
        <v>0.72010307452591427</v>
      </c>
      <c r="J37" s="24">
        <f t="shared" si="2"/>
        <v>0.52022872893901284</v>
      </c>
      <c r="K37" s="24">
        <f t="shared" si="2"/>
        <v>0.37702624673491814</v>
      </c>
      <c r="L37" s="24">
        <f t="shared" si="2"/>
        <v>0.27409417313863743</v>
      </c>
      <c r="M37" s="24">
        <f t="shared" si="2"/>
        <v>0.19987253960121634</v>
      </c>
      <c r="N37" s="24">
        <f t="shared" si="2"/>
        <v>0.14618622328384695</v>
      </c>
      <c r="O37" s="24">
        <f t="shared" si="2"/>
        <v>0.10723469882656347</v>
      </c>
      <c r="P37" s="24">
        <f t="shared" si="2"/>
        <v>7.8888930604615354E-2</v>
      </c>
      <c r="Q37" s="24">
        <f t="shared" si="2"/>
        <v>5.8200346191508566E-2</v>
      </c>
      <c r="R37" s="24">
        <f t="shared" si="2"/>
        <v>4.3056764313424457E-2</v>
      </c>
      <c r="S37" s="24">
        <f t="shared" si="2"/>
        <v>3.1940499241920196E-2</v>
      </c>
      <c r="T37" s="24">
        <f t="shared" si="2"/>
        <v>2.3757746930744169E-2</v>
      </c>
      <c r="U37" s="24">
        <f t="shared" si="2"/>
        <v>1.771786405193897E-2</v>
      </c>
      <c r="V37" s="24">
        <f t="shared" si="2"/>
        <v>1.3247682342309167E-2</v>
      </c>
      <c r="W37" s="24">
        <f t="shared" si="2"/>
        <v>9.9305034890340618E-3</v>
      </c>
    </row>
    <row r="38" spans="8:23" x14ac:dyDescent="0.25">
      <c r="H38" s="26">
        <v>34</v>
      </c>
      <c r="I38" s="24">
        <f t="shared" si="2"/>
        <v>0.71297334111476662</v>
      </c>
      <c r="J38" s="24">
        <f t="shared" si="2"/>
        <v>0.51002816562648323</v>
      </c>
      <c r="K38" s="24">
        <f t="shared" si="2"/>
        <v>0.36604489974263904</v>
      </c>
      <c r="L38" s="24">
        <f t="shared" si="2"/>
        <v>0.26355208955638215</v>
      </c>
      <c r="M38" s="24">
        <f t="shared" si="2"/>
        <v>0.19035479962020604</v>
      </c>
      <c r="N38" s="24">
        <f t="shared" si="2"/>
        <v>0.1379115313998556</v>
      </c>
      <c r="O38" s="24">
        <f t="shared" si="2"/>
        <v>0.10021934469772288</v>
      </c>
      <c r="P38" s="24">
        <f t="shared" si="2"/>
        <v>7.3045306115384581E-2</v>
      </c>
      <c r="Q38" s="24">
        <f t="shared" si="2"/>
        <v>5.3394813019732625E-2</v>
      </c>
      <c r="R38" s="24">
        <f t="shared" si="2"/>
        <v>3.9142513012204054E-2</v>
      </c>
      <c r="S38" s="24">
        <f t="shared" si="2"/>
        <v>2.8775224542270446E-2</v>
      </c>
      <c r="T38" s="24">
        <f t="shared" si="2"/>
        <v>2.1212274045307292E-2</v>
      </c>
      <c r="U38" s="24">
        <f t="shared" si="2"/>
        <v>1.5679525709680505E-2</v>
      </c>
      <c r="V38" s="24">
        <f t="shared" si="2"/>
        <v>1.1620773984481724E-2</v>
      </c>
      <c r="W38" s="24">
        <f t="shared" si="2"/>
        <v>8.6352204252470102E-3</v>
      </c>
    </row>
    <row r="39" spans="8:23" x14ac:dyDescent="0.25">
      <c r="H39" s="26">
        <v>35</v>
      </c>
      <c r="I39" s="24">
        <f t="shared" ref="I39:W55" si="3">1/(1+I$4)^$H39</f>
        <v>0.70591419912353137</v>
      </c>
      <c r="J39" s="24">
        <f t="shared" si="3"/>
        <v>0.50002761335929735</v>
      </c>
      <c r="K39" s="24">
        <f t="shared" si="3"/>
        <v>0.35538339780838735</v>
      </c>
      <c r="L39" s="24">
        <f t="shared" si="3"/>
        <v>0.25341547072729048</v>
      </c>
      <c r="M39" s="24">
        <f t="shared" si="3"/>
        <v>0.18129028535257716</v>
      </c>
      <c r="N39" s="24">
        <f t="shared" si="3"/>
        <v>0.13010521830175056</v>
      </c>
      <c r="O39" s="24">
        <f t="shared" si="3"/>
        <v>9.366293896983445E-2</v>
      </c>
      <c r="P39" s="24">
        <f t="shared" si="3"/>
        <v>6.7634542699430159E-2</v>
      </c>
      <c r="Q39" s="24">
        <f t="shared" si="3"/>
        <v>4.8986066990580383E-2</v>
      </c>
      <c r="R39" s="24">
        <f t="shared" si="3"/>
        <v>3.5584102738367311E-2</v>
      </c>
      <c r="S39" s="24">
        <f t="shared" si="3"/>
        <v>2.5923625713757153E-2</v>
      </c>
      <c r="T39" s="24">
        <f t="shared" si="3"/>
        <v>1.8939530397595796E-2</v>
      </c>
      <c r="U39" s="24">
        <f t="shared" si="3"/>
        <v>1.3875686468743813E-2</v>
      </c>
      <c r="V39" s="24">
        <f t="shared" si="3"/>
        <v>1.019366138989625E-2</v>
      </c>
      <c r="W39" s="24">
        <f t="shared" si="3"/>
        <v>7.5088873263017501E-3</v>
      </c>
    </row>
    <row r="40" spans="8:23" x14ac:dyDescent="0.25">
      <c r="H40" s="26">
        <v>36</v>
      </c>
      <c r="I40" s="24">
        <f t="shared" si="3"/>
        <v>0.69892494962725871</v>
      </c>
      <c r="J40" s="24">
        <f t="shared" si="3"/>
        <v>0.49022315035225233</v>
      </c>
      <c r="K40" s="24">
        <f t="shared" si="3"/>
        <v>0.34503242505668674</v>
      </c>
      <c r="L40" s="24">
        <f t="shared" si="3"/>
        <v>0.24366872185316396</v>
      </c>
      <c r="M40" s="24">
        <f t="shared" si="3"/>
        <v>0.17265741462150208</v>
      </c>
      <c r="N40" s="24">
        <f t="shared" si="3"/>
        <v>0.12274077198278353</v>
      </c>
      <c r="O40" s="24">
        <f t="shared" si="3"/>
        <v>8.7535456981153698E-2</v>
      </c>
      <c r="P40" s="24">
        <f t="shared" si="3"/>
        <v>6.2624576573546434E-2</v>
      </c>
      <c r="Q40" s="24">
        <f t="shared" si="3"/>
        <v>4.4941345862917786E-2</v>
      </c>
      <c r="R40" s="24">
        <f t="shared" si="3"/>
        <v>3.2349184307606652E-2</v>
      </c>
      <c r="S40" s="24">
        <f t="shared" si="3"/>
        <v>2.3354617760141583E-2</v>
      </c>
      <c r="T40" s="24">
        <f t="shared" si="3"/>
        <v>1.691029499785339E-2</v>
      </c>
      <c r="U40" s="24">
        <f t="shared" si="3"/>
        <v>1.2279368556410455E-2</v>
      </c>
      <c r="V40" s="24">
        <f t="shared" si="3"/>
        <v>8.9418082367510934E-3</v>
      </c>
      <c r="W40" s="24">
        <f t="shared" si="3"/>
        <v>6.5294672402623904E-3</v>
      </c>
    </row>
    <row r="41" spans="8:23" x14ac:dyDescent="0.25">
      <c r="H41" s="26">
        <v>37</v>
      </c>
      <c r="I41" s="24">
        <f t="shared" si="3"/>
        <v>0.69200490062104825</v>
      </c>
      <c r="J41" s="24">
        <f t="shared" si="3"/>
        <v>0.48061093171789437</v>
      </c>
      <c r="K41" s="24">
        <f t="shared" si="3"/>
        <v>0.33498293694823961</v>
      </c>
      <c r="L41" s="24">
        <f t="shared" si="3"/>
        <v>0.23429684793573452</v>
      </c>
      <c r="M41" s="24">
        <f t="shared" si="3"/>
        <v>0.1644356329728591</v>
      </c>
      <c r="N41" s="24">
        <f t="shared" si="3"/>
        <v>0.11579318111583352</v>
      </c>
      <c r="O41" s="24">
        <f t="shared" si="3"/>
        <v>8.1808838300143641E-2</v>
      </c>
      <c r="P41" s="24">
        <f t="shared" si="3"/>
        <v>5.7985719049580033E-2</v>
      </c>
      <c r="Q41" s="24">
        <f t="shared" si="3"/>
        <v>4.1230592534786961E-2</v>
      </c>
      <c r="R41" s="24">
        <f t="shared" si="3"/>
        <v>2.94083493705515E-2</v>
      </c>
      <c r="S41" s="24">
        <f t="shared" si="3"/>
        <v>2.1040196180307728E-2</v>
      </c>
      <c r="T41" s="24">
        <f t="shared" si="3"/>
        <v>1.5098477676654811E-2</v>
      </c>
      <c r="U41" s="24">
        <f t="shared" si="3"/>
        <v>1.0866697837531377E-2</v>
      </c>
      <c r="V41" s="24">
        <f t="shared" si="3"/>
        <v>7.8436914357465741E-3</v>
      </c>
      <c r="W41" s="24">
        <f t="shared" si="3"/>
        <v>5.6777976002281658E-3</v>
      </c>
    </row>
    <row r="42" spans="8:23" x14ac:dyDescent="0.25">
      <c r="H42" s="26">
        <v>38</v>
      </c>
      <c r="I42" s="24">
        <f t="shared" si="3"/>
        <v>0.68515336695153284</v>
      </c>
      <c r="J42" s="24">
        <f t="shared" si="3"/>
        <v>0.47118718795871989</v>
      </c>
      <c r="K42" s="24">
        <f t="shared" si="3"/>
        <v>0.3252261523769317</v>
      </c>
      <c r="L42" s="24">
        <f t="shared" si="3"/>
        <v>0.22528543070743706</v>
      </c>
      <c r="M42" s="24">
        <f t="shared" si="3"/>
        <v>0.15660536473605632</v>
      </c>
      <c r="N42" s="24">
        <f t="shared" si="3"/>
        <v>0.10923885010927689</v>
      </c>
      <c r="O42" s="24">
        <f t="shared" si="3"/>
        <v>7.6456858224433308E-2</v>
      </c>
      <c r="P42" s="24">
        <f t="shared" si="3"/>
        <v>5.3690480601462989E-2</v>
      </c>
      <c r="Q42" s="24">
        <f t="shared" si="3"/>
        <v>3.782623168329078E-2</v>
      </c>
      <c r="R42" s="24">
        <f t="shared" si="3"/>
        <v>2.6734863064137721E-2</v>
      </c>
      <c r="S42" s="24">
        <f t="shared" si="3"/>
        <v>1.8955131693970926E-2</v>
      </c>
      <c r="T42" s="24">
        <f t="shared" si="3"/>
        <v>1.3480783639870366E-2</v>
      </c>
      <c r="U42" s="24">
        <f t="shared" si="3"/>
        <v>9.6165467588773274E-3</v>
      </c>
      <c r="V42" s="24">
        <f t="shared" si="3"/>
        <v>6.8804310839882211E-3</v>
      </c>
      <c r="W42" s="24">
        <f t="shared" si="3"/>
        <v>4.937215304546232E-3</v>
      </c>
    </row>
    <row r="43" spans="8:23" x14ac:dyDescent="0.25">
      <c r="H43" s="26">
        <v>39</v>
      </c>
      <c r="I43" s="24">
        <f t="shared" si="3"/>
        <v>0.6783696702490426</v>
      </c>
      <c r="J43" s="24">
        <f t="shared" si="3"/>
        <v>0.46194822348894127</v>
      </c>
      <c r="K43" s="24">
        <f t="shared" si="3"/>
        <v>0.31575354599702099</v>
      </c>
      <c r="L43" s="24">
        <f t="shared" si="3"/>
        <v>0.21662060644945874</v>
      </c>
      <c r="M43" s="24">
        <f t="shared" si="3"/>
        <v>0.14914796641529171</v>
      </c>
      <c r="N43" s="24">
        <f t="shared" si="3"/>
        <v>0.10305551897101592</v>
      </c>
      <c r="O43" s="24">
        <f t="shared" si="3"/>
        <v>7.1455007686386268E-2</v>
      </c>
      <c r="P43" s="24">
        <f t="shared" si="3"/>
        <v>4.9713407964317585E-2</v>
      </c>
      <c r="Q43" s="24">
        <f t="shared" si="3"/>
        <v>3.4702964847055769E-2</v>
      </c>
      <c r="R43" s="24">
        <f t="shared" si="3"/>
        <v>2.4304420967397926E-2</v>
      </c>
      <c r="S43" s="24">
        <f t="shared" si="3"/>
        <v>1.7076695219793627E-2</v>
      </c>
      <c r="T43" s="24">
        <f t="shared" si="3"/>
        <v>1.2036413964169971E-2</v>
      </c>
      <c r="U43" s="24">
        <f t="shared" si="3"/>
        <v>8.5102183706879005E-3</v>
      </c>
      <c r="V43" s="24">
        <f t="shared" si="3"/>
        <v>6.0354658631475624E-3</v>
      </c>
      <c r="W43" s="24">
        <f t="shared" si="3"/>
        <v>4.2932306996054199E-3</v>
      </c>
    </row>
    <row r="44" spans="8:23" x14ac:dyDescent="0.25">
      <c r="H44" s="26">
        <v>40</v>
      </c>
      <c r="I44" s="24">
        <f t="shared" si="3"/>
        <v>0.67165313886043809</v>
      </c>
      <c r="J44" s="24">
        <f t="shared" si="3"/>
        <v>0.45289041518523643</v>
      </c>
      <c r="K44" s="24">
        <f t="shared" si="3"/>
        <v>0.30655684077380685</v>
      </c>
      <c r="L44" s="24">
        <f t="shared" si="3"/>
        <v>0.20828904466294101</v>
      </c>
      <c r="M44" s="24">
        <f t="shared" si="3"/>
        <v>0.14204568230027784</v>
      </c>
      <c r="N44" s="24">
        <f t="shared" si="3"/>
        <v>9.7222187708505589E-2</v>
      </c>
      <c r="O44" s="24">
        <f t="shared" si="3"/>
        <v>6.6780381015314264E-2</v>
      </c>
      <c r="P44" s="24">
        <f t="shared" si="3"/>
        <v>4.6030933300294057E-2</v>
      </c>
      <c r="Q44" s="24">
        <f t="shared" si="3"/>
        <v>3.1837582428491523E-2</v>
      </c>
      <c r="R44" s="24">
        <f t="shared" si="3"/>
        <v>2.2094928152179935E-2</v>
      </c>
      <c r="S44" s="24">
        <f t="shared" si="3"/>
        <v>1.5384410107922184E-2</v>
      </c>
      <c r="T44" s="24">
        <f t="shared" si="3"/>
        <v>1.0746798182294614E-2</v>
      </c>
      <c r="U44" s="24">
        <f t="shared" si="3"/>
        <v>7.5311666997238055E-3</v>
      </c>
      <c r="V44" s="24">
        <f t="shared" si="3"/>
        <v>5.2942683010066324E-3</v>
      </c>
      <c r="W44" s="24">
        <f t="shared" si="3"/>
        <v>3.7332440866134084E-3</v>
      </c>
    </row>
    <row r="45" spans="8:23" x14ac:dyDescent="0.25">
      <c r="H45" s="26">
        <v>41</v>
      </c>
      <c r="I45" s="24">
        <f t="shared" si="3"/>
        <v>0.66500310778261185</v>
      </c>
      <c r="J45" s="24">
        <f t="shared" si="3"/>
        <v>0.44401021096591808</v>
      </c>
      <c r="K45" s="24">
        <f t="shared" si="3"/>
        <v>0.29762800075126877</v>
      </c>
      <c r="L45" s="24">
        <f t="shared" si="3"/>
        <v>0.20027792756052021</v>
      </c>
      <c r="M45" s="24">
        <f t="shared" si="3"/>
        <v>0.13528160219074079</v>
      </c>
      <c r="N45" s="24">
        <f t="shared" si="3"/>
        <v>9.171904500802415E-2</v>
      </c>
      <c r="O45" s="24">
        <f t="shared" si="3"/>
        <v>6.2411571042349782E-2</v>
      </c>
      <c r="P45" s="24">
        <f t="shared" si="3"/>
        <v>4.2621234537309309E-2</v>
      </c>
      <c r="Q45" s="24">
        <f t="shared" si="3"/>
        <v>2.9208791218799563E-2</v>
      </c>
      <c r="R45" s="24">
        <f t="shared" si="3"/>
        <v>2.0086298320163575E-2</v>
      </c>
      <c r="S45" s="24">
        <f t="shared" si="3"/>
        <v>1.3859828926056019E-2</v>
      </c>
      <c r="T45" s="24">
        <f t="shared" si="3"/>
        <v>9.5953555199059064E-3</v>
      </c>
      <c r="U45" s="24">
        <f t="shared" si="3"/>
        <v>6.6647492917909796E-3</v>
      </c>
      <c r="V45" s="24">
        <f t="shared" si="3"/>
        <v>4.6440950008830107E-3</v>
      </c>
      <c r="W45" s="24">
        <f t="shared" si="3"/>
        <v>3.2462992057507903E-3</v>
      </c>
    </row>
    <row r="46" spans="8:23" x14ac:dyDescent="0.25">
      <c r="H46" s="26">
        <v>42</v>
      </c>
      <c r="I46" s="24">
        <f t="shared" si="3"/>
        <v>0.65841891859664536</v>
      </c>
      <c r="J46" s="24">
        <f t="shared" si="3"/>
        <v>0.4353041283979589</v>
      </c>
      <c r="K46" s="24">
        <f t="shared" si="3"/>
        <v>0.28895922403035801</v>
      </c>
      <c r="L46" s="24">
        <f t="shared" si="3"/>
        <v>0.19257493034665407</v>
      </c>
      <c r="M46" s="24">
        <f t="shared" si="3"/>
        <v>0.12883962113403885</v>
      </c>
      <c r="N46" s="24">
        <f t="shared" si="3"/>
        <v>8.6527400950966171E-2</v>
      </c>
      <c r="O46" s="24">
        <f t="shared" si="3"/>
        <v>5.8328571067616623E-2</v>
      </c>
      <c r="P46" s="24">
        <f t="shared" si="3"/>
        <v>3.9464106053064177E-2</v>
      </c>
      <c r="Q46" s="24">
        <f t="shared" si="3"/>
        <v>2.6797056164036295E-2</v>
      </c>
      <c r="R46" s="24">
        <f t="shared" si="3"/>
        <v>1.8260271200148705E-2</v>
      </c>
      <c r="S46" s="24">
        <f t="shared" si="3"/>
        <v>1.2486332365816231E-2</v>
      </c>
      <c r="T46" s="24">
        <f t="shared" si="3"/>
        <v>8.5672817142017008E-3</v>
      </c>
      <c r="U46" s="24">
        <f t="shared" si="3"/>
        <v>5.8980082228238763E-3</v>
      </c>
      <c r="V46" s="24">
        <f t="shared" si="3"/>
        <v>4.0737675446342195E-3</v>
      </c>
      <c r="W46" s="24">
        <f t="shared" si="3"/>
        <v>2.822868874565905E-3</v>
      </c>
    </row>
    <row r="47" spans="8:23" x14ac:dyDescent="0.25">
      <c r="H47" s="26">
        <v>43</v>
      </c>
      <c r="I47" s="24">
        <f t="shared" si="3"/>
        <v>0.65189991940261938</v>
      </c>
      <c r="J47" s="24">
        <f t="shared" si="3"/>
        <v>0.4267687533313323</v>
      </c>
      <c r="K47" s="24">
        <f t="shared" si="3"/>
        <v>0.28054293595180391</v>
      </c>
      <c r="L47" s="24">
        <f t="shared" si="3"/>
        <v>0.18516820225639813</v>
      </c>
      <c r="M47" s="24">
        <f t="shared" si="3"/>
        <v>0.12270440108003698</v>
      </c>
      <c r="N47" s="24">
        <f t="shared" si="3"/>
        <v>8.162962353864732E-2</v>
      </c>
      <c r="O47" s="24">
        <f t="shared" si="3"/>
        <v>5.4512683240763193E-2</v>
      </c>
      <c r="P47" s="24">
        <f t="shared" si="3"/>
        <v>3.6540838938022388E-2</v>
      </c>
      <c r="Q47" s="24">
        <f t="shared" si="3"/>
        <v>2.4584455196363569E-2</v>
      </c>
      <c r="R47" s="24">
        <f t="shared" si="3"/>
        <v>1.6600246545589729E-2</v>
      </c>
      <c r="S47" s="24">
        <f t="shared" si="3"/>
        <v>1.1248948077311921E-2</v>
      </c>
      <c r="T47" s="24">
        <f t="shared" si="3"/>
        <v>7.6493586733943734E-3</v>
      </c>
      <c r="U47" s="24">
        <f t="shared" si="3"/>
        <v>5.2194763033839619E-3</v>
      </c>
      <c r="V47" s="24">
        <f t="shared" si="3"/>
        <v>3.5734803023107185E-3</v>
      </c>
      <c r="W47" s="24">
        <f t="shared" si="3"/>
        <v>2.454668586579048E-3</v>
      </c>
    </row>
    <row r="48" spans="8:23" x14ac:dyDescent="0.25">
      <c r="H48" s="26">
        <v>44</v>
      </c>
      <c r="I48" s="24">
        <f t="shared" si="3"/>
        <v>0.64544546475506859</v>
      </c>
      <c r="J48" s="24">
        <f t="shared" si="3"/>
        <v>0.41840073856012966</v>
      </c>
      <c r="K48" s="24">
        <f t="shared" si="3"/>
        <v>0.27237178247747956</v>
      </c>
      <c r="L48" s="24">
        <f t="shared" si="3"/>
        <v>0.17804634832345972</v>
      </c>
      <c r="M48" s="24">
        <f t="shared" si="3"/>
        <v>0.11686133436193999</v>
      </c>
      <c r="N48" s="24">
        <f t="shared" si="3"/>
        <v>7.7009078810044637E-2</v>
      </c>
      <c r="O48" s="24">
        <f t="shared" si="3"/>
        <v>5.0946432935292711E-2</v>
      </c>
      <c r="P48" s="24">
        <f t="shared" si="3"/>
        <v>3.3834110127798502E-2</v>
      </c>
      <c r="Q48" s="24">
        <f t="shared" si="3"/>
        <v>2.2554546051709697E-2</v>
      </c>
      <c r="R48" s="24">
        <f t="shared" si="3"/>
        <v>1.5091133223263388E-2</v>
      </c>
      <c r="S48" s="24">
        <f t="shared" si="3"/>
        <v>1.0134187457037766E-2</v>
      </c>
      <c r="T48" s="24">
        <f t="shared" si="3"/>
        <v>6.8297845298164062E-3</v>
      </c>
      <c r="U48" s="24">
        <f t="shared" si="3"/>
        <v>4.619005578215896E-3</v>
      </c>
      <c r="V48" s="24">
        <f t="shared" si="3"/>
        <v>3.1346318441322083E-3</v>
      </c>
      <c r="W48" s="24">
        <f t="shared" si="3"/>
        <v>2.1344944231122161E-3</v>
      </c>
    </row>
    <row r="49" spans="8:23" x14ac:dyDescent="0.25">
      <c r="H49" s="26">
        <v>45</v>
      </c>
      <c r="I49" s="24">
        <f t="shared" si="3"/>
        <v>0.63905491559907779</v>
      </c>
      <c r="J49" s="24">
        <f t="shared" si="3"/>
        <v>0.41019680250993107</v>
      </c>
      <c r="K49" s="24">
        <f t="shared" si="3"/>
        <v>0.26443862376454325</v>
      </c>
      <c r="L49" s="24">
        <f t="shared" si="3"/>
        <v>0.17119841184948048</v>
      </c>
      <c r="M49" s="24">
        <f t="shared" si="3"/>
        <v>0.1112965089161333</v>
      </c>
      <c r="N49" s="24">
        <f t="shared" si="3"/>
        <v>7.2650074349098717E-2</v>
      </c>
      <c r="O49" s="24">
        <f t="shared" si="3"/>
        <v>4.761348872457262E-2</v>
      </c>
      <c r="P49" s="24">
        <f t="shared" si="3"/>
        <v>3.1327879747961578E-2</v>
      </c>
      <c r="Q49" s="24">
        <f t="shared" si="3"/>
        <v>2.0692244084137335E-2</v>
      </c>
      <c r="R49" s="24">
        <f t="shared" si="3"/>
        <v>1.3719212021148534E-2</v>
      </c>
      <c r="S49" s="24">
        <f t="shared" si="3"/>
        <v>9.1298986099439313E-3</v>
      </c>
      <c r="T49" s="24">
        <f t="shared" si="3"/>
        <v>6.0980219016217897E-3</v>
      </c>
      <c r="U49" s="24">
        <f t="shared" si="3"/>
        <v>4.0876155559432708E-3</v>
      </c>
      <c r="V49" s="24">
        <f t="shared" si="3"/>
        <v>2.7496770562563228E-3</v>
      </c>
      <c r="W49" s="24">
        <f t="shared" si="3"/>
        <v>1.856082107054101E-3</v>
      </c>
    </row>
    <row r="50" spans="8:23" x14ac:dyDescent="0.25">
      <c r="H50" s="26">
        <v>46</v>
      </c>
      <c r="I50" s="24">
        <f t="shared" si="3"/>
        <v>0.63272763920700759</v>
      </c>
      <c r="J50" s="24">
        <f t="shared" si="3"/>
        <v>0.40215372795091275</v>
      </c>
      <c r="K50" s="24">
        <f t="shared" si="3"/>
        <v>0.25673652792674101</v>
      </c>
      <c r="L50" s="24">
        <f t="shared" si="3"/>
        <v>0.1646138575475774</v>
      </c>
      <c r="M50" s="24">
        <f t="shared" si="3"/>
        <v>0.10599667515822221</v>
      </c>
      <c r="N50" s="24">
        <f t="shared" si="3"/>
        <v>6.8537805989715761E-2</v>
      </c>
      <c r="O50" s="24">
        <f t="shared" si="3"/>
        <v>4.4498587593058525E-2</v>
      </c>
      <c r="P50" s="24">
        <f t="shared" si="3"/>
        <v>2.900729606292738E-2</v>
      </c>
      <c r="Q50" s="24">
        <f t="shared" si="3"/>
        <v>1.8983710168933333E-2</v>
      </c>
      <c r="R50" s="24">
        <f t="shared" si="3"/>
        <v>1.2472010928316847E-2</v>
      </c>
      <c r="S50" s="24">
        <f t="shared" si="3"/>
        <v>8.2251338828323705E-3</v>
      </c>
      <c r="T50" s="24">
        <f t="shared" si="3"/>
        <v>5.4446624121623115E-3</v>
      </c>
      <c r="U50" s="24">
        <f t="shared" si="3"/>
        <v>3.6173588990648432E-3</v>
      </c>
      <c r="V50" s="24">
        <f t="shared" si="3"/>
        <v>2.4119974177687041E-3</v>
      </c>
      <c r="W50" s="24">
        <f t="shared" si="3"/>
        <v>1.6139844409166094E-3</v>
      </c>
    </row>
    <row r="51" spans="8:23" x14ac:dyDescent="0.25">
      <c r="H51" s="26">
        <v>47</v>
      </c>
      <c r="I51" s="24">
        <f t="shared" si="3"/>
        <v>0.6264630091158494</v>
      </c>
      <c r="J51" s="24">
        <f t="shared" si="3"/>
        <v>0.39426836073618909</v>
      </c>
      <c r="K51" s="24">
        <f t="shared" si="3"/>
        <v>0.24925876497741845</v>
      </c>
      <c r="L51" s="24">
        <f t="shared" si="3"/>
        <v>0.15828255533420904</v>
      </c>
      <c r="M51" s="24">
        <f t="shared" si="3"/>
        <v>0.10094921443640208</v>
      </c>
      <c r="N51" s="24">
        <f t="shared" si="3"/>
        <v>6.465830753746768E-2</v>
      </c>
      <c r="O51" s="24">
        <f t="shared" si="3"/>
        <v>4.1587465040241613E-2</v>
      </c>
      <c r="P51" s="24">
        <f t="shared" si="3"/>
        <v>2.6858607465673496E-2</v>
      </c>
      <c r="Q51" s="24">
        <f t="shared" si="3"/>
        <v>1.7416247861406726E-2</v>
      </c>
      <c r="R51" s="24">
        <f t="shared" si="3"/>
        <v>1.1338191753015316E-2</v>
      </c>
      <c r="S51" s="24">
        <f t="shared" si="3"/>
        <v>7.4100305250742087E-3</v>
      </c>
      <c r="T51" s="24">
        <f t="shared" si="3"/>
        <v>4.8613057251449222E-3</v>
      </c>
      <c r="U51" s="24">
        <f t="shared" si="3"/>
        <v>3.2012025655441087E-3</v>
      </c>
      <c r="V51" s="24">
        <f t="shared" si="3"/>
        <v>2.1157872085690384E-3</v>
      </c>
      <c r="W51" s="24">
        <f t="shared" si="3"/>
        <v>1.4034647312318347E-3</v>
      </c>
    </row>
    <row r="52" spans="8:23" x14ac:dyDescent="0.25">
      <c r="H52" s="26">
        <v>48</v>
      </c>
      <c r="I52" s="24">
        <f t="shared" si="3"/>
        <v>0.6202604050651972</v>
      </c>
      <c r="J52" s="24">
        <f t="shared" si="3"/>
        <v>0.38653760856489122</v>
      </c>
      <c r="K52" s="24">
        <f t="shared" si="3"/>
        <v>0.24199880094894996</v>
      </c>
      <c r="L52" s="24">
        <f t="shared" si="3"/>
        <v>0.15219476474443175</v>
      </c>
      <c r="M52" s="24">
        <f t="shared" si="3"/>
        <v>9.6142108987049613E-2</v>
      </c>
      <c r="N52" s="24">
        <f t="shared" si="3"/>
        <v>6.0998403337233678E-2</v>
      </c>
      <c r="O52" s="24">
        <f t="shared" si="3"/>
        <v>3.8866789757235155E-2</v>
      </c>
      <c r="P52" s="24">
        <f t="shared" si="3"/>
        <v>2.4869080986734723E-2</v>
      </c>
      <c r="Q52" s="24">
        <f t="shared" si="3"/>
        <v>1.5978209047162135E-2</v>
      </c>
      <c r="R52" s="24">
        <f t="shared" si="3"/>
        <v>1.0307447048195742E-2</v>
      </c>
      <c r="S52" s="24">
        <f t="shared" si="3"/>
        <v>6.6757031757425289E-3</v>
      </c>
      <c r="T52" s="24">
        <f t="shared" si="3"/>
        <v>4.3404515403079645E-3</v>
      </c>
      <c r="U52" s="24">
        <f t="shared" si="3"/>
        <v>2.8329226243753174E-3</v>
      </c>
      <c r="V52" s="24">
        <f t="shared" si="3"/>
        <v>1.8559536917272265E-3</v>
      </c>
      <c r="W52" s="24">
        <f t="shared" si="3"/>
        <v>1.2204041141146392E-3</v>
      </c>
    </row>
    <row r="53" spans="8:23" x14ac:dyDescent="0.25">
      <c r="H53" s="26">
        <v>49</v>
      </c>
      <c r="I53" s="24">
        <f t="shared" si="3"/>
        <v>0.61411921293583871</v>
      </c>
      <c r="J53" s="24">
        <f t="shared" si="3"/>
        <v>0.37895843976950117</v>
      </c>
      <c r="K53" s="24">
        <f t="shared" si="3"/>
        <v>0.2349502921834466</v>
      </c>
      <c r="L53" s="24">
        <f t="shared" si="3"/>
        <v>0.14634111994656898</v>
      </c>
      <c r="M53" s="24">
        <f t="shared" si="3"/>
        <v>9.1563913320999626E-2</v>
      </c>
      <c r="N53" s="24">
        <f t="shared" si="3"/>
        <v>5.7545663525692139E-2</v>
      </c>
      <c r="O53" s="24">
        <f t="shared" si="3"/>
        <v>3.6324102576855283E-2</v>
      </c>
      <c r="P53" s="24">
        <f t="shared" si="3"/>
        <v>2.3026926839569185E-2</v>
      </c>
      <c r="Q53" s="24">
        <f t="shared" si="3"/>
        <v>1.4658907382717554E-2</v>
      </c>
      <c r="R53" s="24">
        <f t="shared" si="3"/>
        <v>9.3704064074506734E-3</v>
      </c>
      <c r="S53" s="24">
        <f t="shared" si="3"/>
        <v>6.0141470051734494E-3</v>
      </c>
      <c r="T53" s="24">
        <f t="shared" si="3"/>
        <v>3.8754031609892544E-3</v>
      </c>
      <c r="U53" s="24">
        <f t="shared" si="3"/>
        <v>2.5070111720135557E-3</v>
      </c>
      <c r="V53" s="24">
        <f t="shared" si="3"/>
        <v>1.6280295541466895E-3</v>
      </c>
      <c r="W53" s="24">
        <f t="shared" si="3"/>
        <v>1.0612209687953383E-3</v>
      </c>
    </row>
    <row r="54" spans="8:23" x14ac:dyDescent="0.25">
      <c r="H54" s="26">
        <v>50</v>
      </c>
      <c r="I54" s="24">
        <f t="shared" si="3"/>
        <v>0.60803882468894921</v>
      </c>
      <c r="J54" s="24">
        <f t="shared" si="3"/>
        <v>0.37152788212696192</v>
      </c>
      <c r="K54" s="24">
        <f t="shared" si="3"/>
        <v>0.22810707978975397</v>
      </c>
      <c r="L54" s="24">
        <f t="shared" si="3"/>
        <v>0.14071261533323939</v>
      </c>
      <c r="M54" s="24">
        <f t="shared" si="3"/>
        <v>8.7203726972380588E-2</v>
      </c>
      <c r="N54" s="24">
        <f t="shared" si="3"/>
        <v>5.4288361816690701E-2</v>
      </c>
      <c r="O54" s="24">
        <f t="shared" si="3"/>
        <v>3.3947759417621758E-2</v>
      </c>
      <c r="P54" s="24">
        <f t="shared" si="3"/>
        <v>2.1321228555156651E-2</v>
      </c>
      <c r="Q54" s="24">
        <f t="shared" si="3"/>
        <v>1.3448538883227112E-2</v>
      </c>
      <c r="R54" s="24">
        <f t="shared" si="3"/>
        <v>8.5185512795006111E-3</v>
      </c>
      <c r="S54" s="24">
        <f t="shared" si="3"/>
        <v>5.4181504551112153E-3</v>
      </c>
      <c r="T54" s="24">
        <f t="shared" si="3"/>
        <v>3.460181393740405E-3</v>
      </c>
      <c r="U54" s="24">
        <f t="shared" si="3"/>
        <v>2.2185939575341202E-3</v>
      </c>
      <c r="V54" s="24">
        <f t="shared" si="3"/>
        <v>1.4280961001286749E-3</v>
      </c>
      <c r="W54" s="24">
        <f t="shared" si="3"/>
        <v>9.2280084243072911E-4</v>
      </c>
    </row>
    <row r="55" spans="8:23" x14ac:dyDescent="0.25">
      <c r="H55" s="26">
        <v>51</v>
      </c>
      <c r="I55" s="24">
        <f t="shared" si="3"/>
        <v>0.60201863830589042</v>
      </c>
      <c r="J55" s="24">
        <f t="shared" si="3"/>
        <v>0.36424302169309997</v>
      </c>
      <c r="K55" s="24">
        <f t="shared" si="3"/>
        <v>0.22146318426189707</v>
      </c>
      <c r="L55" s="24">
        <f t="shared" si="3"/>
        <v>0.13530059166657632</v>
      </c>
      <c r="M55" s="24">
        <f t="shared" si="3"/>
        <v>8.3051168545124371E-2</v>
      </c>
      <c r="N55" s="24">
        <f t="shared" si="3"/>
        <v>5.12154356761233E-2</v>
      </c>
      <c r="O55" s="24">
        <f t="shared" si="3"/>
        <v>3.1726877960394168E-2</v>
      </c>
      <c r="P55" s="24">
        <f t="shared" si="3"/>
        <v>1.9741878291811711E-2</v>
      </c>
      <c r="Q55" s="24">
        <f t="shared" si="3"/>
        <v>1.2338109067180835E-2</v>
      </c>
      <c r="R55" s="24">
        <f t="shared" si="3"/>
        <v>7.744137526818737E-3</v>
      </c>
      <c r="S55" s="24">
        <f t="shared" si="3"/>
        <v>4.8812166262263198E-3</v>
      </c>
      <c r="T55" s="24">
        <f t="shared" si="3"/>
        <v>3.0894476729825043E-3</v>
      </c>
      <c r="U55" s="24">
        <f t="shared" si="3"/>
        <v>1.9633574845434698E-3</v>
      </c>
      <c r="V55" s="24">
        <f t="shared" si="3"/>
        <v>1.2527158773058553E-3</v>
      </c>
      <c r="W55" s="24">
        <f t="shared" si="3"/>
        <v>8.0243551515715575E-4</v>
      </c>
    </row>
    <row r="56" spans="8:23" x14ac:dyDescent="0.25">
      <c r="H56" s="26">
        <v>52</v>
      </c>
      <c r="I56" s="24">
        <f t="shared" ref="I56:W64" si="4">1/(1+I$4)^$H56</f>
        <v>0.59605805772860432</v>
      </c>
      <c r="J56" s="24">
        <f t="shared" si="4"/>
        <v>0.35710100165990188</v>
      </c>
      <c r="K56" s="24">
        <f t="shared" si="4"/>
        <v>0.215012800254269</v>
      </c>
      <c r="L56" s="24">
        <f t="shared" si="4"/>
        <v>0.13009672275632339</v>
      </c>
      <c r="M56" s="24">
        <f t="shared" si="4"/>
        <v>7.9096350995356543E-2</v>
      </c>
      <c r="N56" s="24">
        <f t="shared" si="4"/>
        <v>4.8316448751059712E-2</v>
      </c>
      <c r="O56" s="24">
        <f t="shared" si="4"/>
        <v>2.9651287813452491E-2</v>
      </c>
      <c r="P56" s="24">
        <f t="shared" si="4"/>
        <v>1.8279516936862698E-2</v>
      </c>
      <c r="Q56" s="24">
        <f t="shared" si="4"/>
        <v>1.1319366116679667E-2</v>
      </c>
      <c r="R56" s="24">
        <f t="shared" si="4"/>
        <v>7.0401250243806697E-3</v>
      </c>
      <c r="S56" s="24">
        <f t="shared" si="4"/>
        <v>4.3974924560597466E-3</v>
      </c>
      <c r="T56" s="24">
        <f t="shared" si="4"/>
        <v>2.7584354223058076E-3</v>
      </c>
      <c r="U56" s="24">
        <f t="shared" si="4"/>
        <v>1.7374844995959912E-3</v>
      </c>
      <c r="V56" s="24">
        <f t="shared" si="4"/>
        <v>1.0988735765840832E-3</v>
      </c>
      <c r="W56" s="24">
        <f t="shared" si="4"/>
        <v>6.9777001318013559E-4</v>
      </c>
    </row>
    <row r="57" spans="8:23" x14ac:dyDescent="0.25">
      <c r="H57" s="26">
        <v>53</v>
      </c>
      <c r="I57" s="24">
        <f t="shared" si="4"/>
        <v>0.59015649280059845</v>
      </c>
      <c r="J57" s="24">
        <f t="shared" si="4"/>
        <v>0.35009902123519798</v>
      </c>
      <c r="K57" s="24">
        <f t="shared" si="4"/>
        <v>0.20875029150899907</v>
      </c>
      <c r="L57" s="24">
        <f t="shared" si="4"/>
        <v>0.12509300265031092</v>
      </c>
      <c r="M57" s="24">
        <f t="shared" si="4"/>
        <v>7.5329858090815757E-2</v>
      </c>
      <c r="N57" s="24">
        <f t="shared" si="4"/>
        <v>4.5581555425528025E-2</v>
      </c>
      <c r="O57" s="24">
        <f t="shared" si="4"/>
        <v>2.7711483937806064E-2</v>
      </c>
      <c r="P57" s="24">
        <f t="shared" si="4"/>
        <v>1.6925478645243238E-2</v>
      </c>
      <c r="Q57" s="24">
        <f t="shared" si="4"/>
        <v>1.038473955658685E-2</v>
      </c>
      <c r="R57" s="24">
        <f t="shared" si="4"/>
        <v>6.4001136585278805E-3</v>
      </c>
      <c r="S57" s="24">
        <f t="shared" si="4"/>
        <v>3.9617049153691406E-3</v>
      </c>
      <c r="T57" s="24">
        <f t="shared" si="4"/>
        <v>2.4628887699158996E-3</v>
      </c>
      <c r="U57" s="24">
        <f t="shared" si="4"/>
        <v>1.5375969022973373E-3</v>
      </c>
      <c r="V57" s="24">
        <f t="shared" si="4"/>
        <v>9.6392418998603787E-4</v>
      </c>
      <c r="W57" s="24">
        <f t="shared" si="4"/>
        <v>6.0675653320011792E-4</v>
      </c>
    </row>
    <row r="58" spans="8:23" x14ac:dyDescent="0.25">
      <c r="H58" s="26">
        <v>54</v>
      </c>
      <c r="I58" s="24">
        <f t="shared" si="4"/>
        <v>0.58431335920851313</v>
      </c>
      <c r="J58" s="24">
        <f t="shared" si="4"/>
        <v>0.34323433454431168</v>
      </c>
      <c r="K58" s="24">
        <f t="shared" si="4"/>
        <v>0.20267018593106703</v>
      </c>
      <c r="L58" s="24">
        <f t="shared" si="4"/>
        <v>0.12028173331760666</v>
      </c>
      <c r="M58" s="24">
        <f t="shared" si="4"/>
        <v>7.1742721991253117E-2</v>
      </c>
      <c r="N58" s="24">
        <f t="shared" si="4"/>
        <v>4.3001467382573606E-2</v>
      </c>
      <c r="O58" s="24">
        <f t="shared" si="4"/>
        <v>2.5898583119444922E-2</v>
      </c>
      <c r="P58" s="24">
        <f t="shared" si="4"/>
        <v>1.5671739486336329E-2</v>
      </c>
      <c r="Q58" s="24">
        <f t="shared" si="4"/>
        <v>9.5272839968686684E-3</v>
      </c>
      <c r="R58" s="24">
        <f t="shared" si="4"/>
        <v>5.8182851441162548E-3</v>
      </c>
      <c r="S58" s="24">
        <f t="shared" si="4"/>
        <v>3.5691035273595858E-3</v>
      </c>
      <c r="T58" s="24">
        <f t="shared" si="4"/>
        <v>2.199007830282053E-3</v>
      </c>
      <c r="U58" s="24">
        <f t="shared" si="4"/>
        <v>1.3607052232719801E-3</v>
      </c>
      <c r="V58" s="24">
        <f t="shared" si="4"/>
        <v>8.4554753507547187E-4</v>
      </c>
      <c r="W58" s="24">
        <f t="shared" si="4"/>
        <v>5.276143766957547E-4</v>
      </c>
    </row>
    <row r="59" spans="8:23" x14ac:dyDescent="0.25">
      <c r="H59" s="26">
        <v>55</v>
      </c>
      <c r="I59" s="24">
        <f t="shared" si="4"/>
        <v>0.57852807842427056</v>
      </c>
      <c r="J59" s="24">
        <f t="shared" si="4"/>
        <v>0.33650424955324687</v>
      </c>
      <c r="K59" s="24">
        <f t="shared" si="4"/>
        <v>0.19676717080686118</v>
      </c>
      <c r="L59" s="24">
        <f t="shared" si="4"/>
        <v>0.11565551280539103</v>
      </c>
      <c r="M59" s="24">
        <f t="shared" si="4"/>
        <v>6.8326401896431521E-2</v>
      </c>
      <c r="N59" s="24">
        <f t="shared" si="4"/>
        <v>4.0567422059031695E-2</v>
      </c>
      <c r="O59" s="24">
        <f t="shared" si="4"/>
        <v>2.4204283289200861E-2</v>
      </c>
      <c r="P59" s="24">
        <f t="shared" si="4"/>
        <v>1.4510869894755859E-2</v>
      </c>
      <c r="Q59" s="24">
        <f t="shared" si="4"/>
        <v>8.7406275200629987E-3</v>
      </c>
      <c r="R59" s="24">
        <f t="shared" si="4"/>
        <v>5.2893501310147762E-3</v>
      </c>
      <c r="S59" s="24">
        <f t="shared" si="4"/>
        <v>3.2154085832068352E-3</v>
      </c>
      <c r="T59" s="24">
        <f t="shared" si="4"/>
        <v>1.9633998484661188E-3</v>
      </c>
      <c r="U59" s="24">
        <f t="shared" si="4"/>
        <v>1.2041639143999827E-3</v>
      </c>
      <c r="V59" s="24">
        <f t="shared" si="4"/>
        <v>7.4170836410129089E-4</v>
      </c>
      <c r="W59" s="24">
        <f t="shared" si="4"/>
        <v>4.5879511017022159E-4</v>
      </c>
    </row>
    <row r="60" spans="8:23" x14ac:dyDescent="0.25">
      <c r="H60" s="26">
        <v>56</v>
      </c>
      <c r="I60" s="24">
        <f t="shared" si="4"/>
        <v>0.5728000776477925</v>
      </c>
      <c r="J60" s="24">
        <f t="shared" si="4"/>
        <v>0.3299061270129871</v>
      </c>
      <c r="K60" s="24">
        <f t="shared" si="4"/>
        <v>0.19103608816200118</v>
      </c>
      <c r="L60" s="24">
        <f t="shared" si="4"/>
        <v>0.11120722385133754</v>
      </c>
      <c r="M60" s="24">
        <f t="shared" si="4"/>
        <v>6.5072763710887174E-2</v>
      </c>
      <c r="N60" s="24">
        <f t="shared" si="4"/>
        <v>3.827115288587897E-2</v>
      </c>
      <c r="O60" s="24">
        <f t="shared" si="4"/>
        <v>2.262082550392604E-2</v>
      </c>
      <c r="P60" s="24">
        <f t="shared" si="4"/>
        <v>1.3435990643292463E-2</v>
      </c>
      <c r="Q60" s="24">
        <f t="shared" si="4"/>
        <v>8.018924330333025E-3</v>
      </c>
      <c r="R60" s="24">
        <f t="shared" si="4"/>
        <v>4.808500119104343E-3</v>
      </c>
      <c r="S60" s="24">
        <f t="shared" si="4"/>
        <v>2.8967644893755258E-3</v>
      </c>
      <c r="T60" s="24">
        <f t="shared" si="4"/>
        <v>1.7530355789876059E-3</v>
      </c>
      <c r="U60" s="24">
        <f t="shared" si="4"/>
        <v>1.0656317826548518E-3</v>
      </c>
      <c r="V60" s="24">
        <f t="shared" si="4"/>
        <v>6.5062137201867605E-4</v>
      </c>
      <c r="W60" s="24">
        <f t="shared" si="4"/>
        <v>3.9895226971323617E-4</v>
      </c>
    </row>
    <row r="61" spans="8:23" x14ac:dyDescent="0.25">
      <c r="H61" s="26">
        <v>57</v>
      </c>
      <c r="I61" s="24">
        <f t="shared" si="4"/>
        <v>0.56712878975028957</v>
      </c>
      <c r="J61" s="24">
        <f t="shared" si="4"/>
        <v>0.32343737942449713</v>
      </c>
      <c r="K61" s="24">
        <f t="shared" si="4"/>
        <v>0.18547193025437006</v>
      </c>
      <c r="L61" s="24">
        <f t="shared" si="4"/>
        <v>0.10693002293397837</v>
      </c>
      <c r="M61" s="24">
        <f t="shared" si="4"/>
        <v>6.1974060677035397E-2</v>
      </c>
      <c r="N61" s="24">
        <f t="shared" si="4"/>
        <v>3.6104861213093364E-2</v>
      </c>
      <c r="O61" s="24">
        <f t="shared" si="4"/>
        <v>2.1140958414884149E-2</v>
      </c>
      <c r="P61" s="24">
        <f t="shared" si="4"/>
        <v>1.244073207712265E-2</v>
      </c>
      <c r="Q61" s="24">
        <f t="shared" si="4"/>
        <v>7.3568113122321329E-3</v>
      </c>
      <c r="R61" s="24">
        <f t="shared" si="4"/>
        <v>4.3713637446403109E-3</v>
      </c>
      <c r="S61" s="24">
        <f t="shared" si="4"/>
        <v>2.6096977381761493E-3</v>
      </c>
      <c r="T61" s="24">
        <f t="shared" si="4"/>
        <v>1.5652103383817905E-3</v>
      </c>
      <c r="U61" s="24">
        <f t="shared" si="4"/>
        <v>9.4303697580075385E-4</v>
      </c>
      <c r="V61" s="24">
        <f t="shared" si="4"/>
        <v>5.7072050177076853E-4</v>
      </c>
      <c r="W61" s="24">
        <f t="shared" si="4"/>
        <v>3.4691501714194454E-4</v>
      </c>
    </row>
    <row r="62" spans="8:23" x14ac:dyDescent="0.25">
      <c r="H62" s="26">
        <v>58</v>
      </c>
      <c r="I62" s="24">
        <f t="shared" si="4"/>
        <v>0.56151365321810853</v>
      </c>
      <c r="J62" s="24">
        <f t="shared" si="4"/>
        <v>0.31709547002401678</v>
      </c>
      <c r="K62" s="24">
        <f t="shared" si="4"/>
        <v>0.18006983519841754</v>
      </c>
      <c r="L62" s="24">
        <f t="shared" si="4"/>
        <v>0.10281732974420998</v>
      </c>
      <c r="M62" s="24">
        <f t="shared" si="4"/>
        <v>5.9022914930509894E-2</v>
      </c>
      <c r="N62" s="24">
        <f t="shared" si="4"/>
        <v>3.406118982367299E-2</v>
      </c>
      <c r="O62" s="24">
        <f t="shared" si="4"/>
        <v>1.9757905060639392E-2</v>
      </c>
      <c r="P62" s="24">
        <f t="shared" si="4"/>
        <v>1.1519196367706156E-2</v>
      </c>
      <c r="Q62" s="24">
        <f t="shared" si="4"/>
        <v>6.7493681763597544E-3</v>
      </c>
      <c r="R62" s="24">
        <f t="shared" si="4"/>
        <v>3.9739670405821012E-3</v>
      </c>
      <c r="S62" s="24">
        <f t="shared" si="4"/>
        <v>2.351079043401936E-3</v>
      </c>
      <c r="T62" s="24">
        <f t="shared" si="4"/>
        <v>1.3975092306980274E-3</v>
      </c>
      <c r="U62" s="24">
        <f t="shared" si="4"/>
        <v>8.3454599628385306E-4</v>
      </c>
      <c r="V62" s="24">
        <f t="shared" si="4"/>
        <v>5.0063201909716524E-4</v>
      </c>
      <c r="W62" s="24">
        <f t="shared" si="4"/>
        <v>3.016652322973431E-4</v>
      </c>
    </row>
    <row r="63" spans="8:23" x14ac:dyDescent="0.25">
      <c r="H63" s="26">
        <v>59</v>
      </c>
      <c r="I63" s="24">
        <f t="shared" si="4"/>
        <v>0.5559541120971373</v>
      </c>
      <c r="J63" s="24">
        <f t="shared" si="4"/>
        <v>0.3108779117882518</v>
      </c>
      <c r="K63" s="24">
        <f t="shared" si="4"/>
        <v>0.17482508271691022</v>
      </c>
      <c r="L63" s="24">
        <f t="shared" si="4"/>
        <v>9.8862817061740368E-2</v>
      </c>
      <c r="M63" s="24">
        <f t="shared" si="4"/>
        <v>5.6212299933818946E-2</v>
      </c>
      <c r="N63" s="24">
        <f t="shared" si="4"/>
        <v>3.21331979468613E-2</v>
      </c>
      <c r="O63" s="24">
        <f t="shared" si="4"/>
        <v>1.8465331832373259E-2</v>
      </c>
      <c r="P63" s="24">
        <f t="shared" si="4"/>
        <v>1.0665922562690886E-2</v>
      </c>
      <c r="Q63" s="24">
        <f t="shared" si="4"/>
        <v>6.1920808957428939E-3</v>
      </c>
      <c r="R63" s="24">
        <f t="shared" si="4"/>
        <v>3.6126973096200906E-3</v>
      </c>
      <c r="S63" s="24">
        <f t="shared" si="4"/>
        <v>2.1180892282900324E-3</v>
      </c>
      <c r="T63" s="24">
        <f t="shared" si="4"/>
        <v>1.2477760988375242E-3</v>
      </c>
      <c r="U63" s="24">
        <f t="shared" si="4"/>
        <v>7.3853627989721535E-4</v>
      </c>
      <c r="V63" s="24">
        <f t="shared" si="4"/>
        <v>4.3915089394488179E-4</v>
      </c>
      <c r="W63" s="24">
        <f t="shared" si="4"/>
        <v>2.6231759330203752E-4</v>
      </c>
    </row>
    <row r="64" spans="8:23" x14ac:dyDescent="0.25">
      <c r="H64" s="16">
        <v>60</v>
      </c>
      <c r="I64" s="24">
        <f t="shared" si="4"/>
        <v>0.55044961593775965</v>
      </c>
      <c r="J64" s="24">
        <f t="shared" si="4"/>
        <v>0.30478226645907031</v>
      </c>
      <c r="K64" s="24">
        <f t="shared" si="4"/>
        <v>0.1697330900164177</v>
      </c>
      <c r="L64" s="24">
        <f t="shared" si="4"/>
        <v>9.506040102090417E-2</v>
      </c>
      <c r="M64" s="24">
        <f t="shared" si="4"/>
        <v>5.3535523746494243E-2</v>
      </c>
      <c r="N64" s="24">
        <f t="shared" si="4"/>
        <v>3.0314337685718208E-2</v>
      </c>
      <c r="O64" s="24">
        <f t="shared" si="4"/>
        <v>1.7257319469507721E-2</v>
      </c>
      <c r="P64" s="24">
        <f t="shared" si="4"/>
        <v>9.8758542247137822E-3</v>
      </c>
      <c r="Q64" s="24">
        <f t="shared" si="4"/>
        <v>5.6808081612320128E-3</v>
      </c>
      <c r="R64" s="24">
        <f t="shared" si="4"/>
        <v>3.2842702814728101E-3</v>
      </c>
      <c r="S64" s="24">
        <f t="shared" si="4"/>
        <v>1.908188493954984E-3</v>
      </c>
      <c r="T64" s="24">
        <f t="shared" si="4"/>
        <v>1.1140858025335037E-3</v>
      </c>
      <c r="U64" s="24">
        <f t="shared" si="4"/>
        <v>6.5357192911257998E-4</v>
      </c>
      <c r="V64" s="24">
        <f t="shared" si="4"/>
        <v>3.8522008240779096E-4</v>
      </c>
      <c r="W64" s="24">
        <f t="shared" si="4"/>
        <v>2.2810225504525002E-4</v>
      </c>
    </row>
    <row r="65" ht="19.5" customHeight="1" x14ac:dyDescent="0.25"/>
  </sheetData>
  <mergeCells count="2">
    <mergeCell ref="B5:C5"/>
    <mergeCell ref="B10:C10"/>
  </mergeCells>
  <conditionalFormatting sqref="I5:W64">
    <cfRule type="cellIs" dxfId="14" priority="1" operator="equal">
      <formula>$D$5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Scroll Bar 1">
              <controlPr defaultSize="0" autoPict="0">
                <anchor moveWithCells="1">
                  <from>
                    <xdr:col>2</xdr:col>
                    <xdr:colOff>247650</xdr:colOff>
                    <xdr:row>2</xdr:row>
                    <xdr:rowOff>28575</xdr:rowOff>
                  </from>
                  <to>
                    <xdr:col>2</xdr:col>
                    <xdr:colOff>733425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Scroll Bar 2">
              <controlPr defaultSize="0" autoPict="0">
                <anchor moveWithCells="1">
                  <from>
                    <xdr:col>2</xdr:col>
                    <xdr:colOff>247650</xdr:colOff>
                    <xdr:row>3</xdr:row>
                    <xdr:rowOff>28575</xdr:rowOff>
                  </from>
                  <to>
                    <xdr:col>2</xdr:col>
                    <xdr:colOff>733425</xdr:colOff>
                    <xdr:row>3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67"/>
  <sheetViews>
    <sheetView showGridLines="0" zoomScaleNormal="100" workbookViewId="0">
      <selection activeCell="L7" sqref="L7"/>
    </sheetView>
  </sheetViews>
  <sheetFormatPr defaultRowHeight="15" x14ac:dyDescent="0.25"/>
  <cols>
    <col min="1" max="1" width="5.85546875" style="1" customWidth="1"/>
    <col min="2" max="2" width="12" style="1" customWidth="1"/>
    <col min="3" max="3" width="0.85546875" style="1" customWidth="1"/>
    <col min="4" max="4" width="1.5703125" style="1" customWidth="1"/>
    <col min="5" max="5" width="2.28515625" style="1" customWidth="1"/>
    <col min="6" max="6" width="3.5703125" style="1" customWidth="1"/>
    <col min="7" max="7" width="2" style="1" customWidth="1"/>
    <col min="8" max="8" width="1.7109375" style="1" customWidth="1"/>
    <col min="9" max="9" width="14.7109375" style="1" customWidth="1"/>
    <col min="10" max="10" width="3.5703125" style="1" customWidth="1"/>
    <col min="11" max="11" width="9.140625" style="1"/>
    <col min="12" max="20" width="9.28515625" style="1" bestFit="1" customWidth="1"/>
    <col min="21" max="25" width="8.28515625" style="1" bestFit="1" customWidth="1"/>
    <col min="26" max="26" width="9.28515625" style="1" bestFit="1" customWidth="1"/>
    <col min="27" max="27" width="5.85546875" style="1" customWidth="1"/>
    <col min="28" max="16384" width="9.140625" style="1"/>
  </cols>
  <sheetData>
    <row r="1" spans="2:26" ht="19.5" customHeight="1" x14ac:dyDescent="0.25"/>
    <row r="2" spans="2:26" ht="18.75" x14ac:dyDescent="0.25">
      <c r="B2" s="2" t="s">
        <v>23</v>
      </c>
    </row>
    <row r="3" spans="2:26" x14ac:dyDescent="0.25">
      <c r="B3" s="1" t="s">
        <v>37</v>
      </c>
    </row>
    <row r="5" spans="2:26" ht="15.75" x14ac:dyDescent="0.25">
      <c r="B5" s="1" t="s">
        <v>6</v>
      </c>
      <c r="K5" s="30" t="s">
        <v>22</v>
      </c>
    </row>
    <row r="6" spans="2:26" ht="17.25" x14ac:dyDescent="0.25">
      <c r="B6" s="77" t="s">
        <v>1</v>
      </c>
      <c r="D6" s="12" t="s">
        <v>2</v>
      </c>
      <c r="E6" s="12"/>
      <c r="F6" s="12"/>
      <c r="G6" s="12"/>
      <c r="H6" s="19"/>
      <c r="K6" s="7" t="s">
        <v>0</v>
      </c>
      <c r="L6" s="8">
        <v>0.01</v>
      </c>
      <c r="M6" s="8">
        <v>0.02</v>
      </c>
      <c r="N6" s="8">
        <v>0.03</v>
      </c>
      <c r="O6" s="8">
        <v>0.04</v>
      </c>
      <c r="P6" s="8">
        <v>0.05</v>
      </c>
      <c r="Q6" s="8">
        <v>0.06</v>
      </c>
      <c r="R6" s="8">
        <v>7.0000000000000007E-2</v>
      </c>
      <c r="S6" s="8">
        <v>0.08</v>
      </c>
      <c r="T6" s="8">
        <v>0.09</v>
      </c>
      <c r="U6" s="8">
        <v>0.1</v>
      </c>
      <c r="V6" s="8">
        <v>0.11</v>
      </c>
      <c r="W6" s="8">
        <v>0.12</v>
      </c>
      <c r="X6" s="8">
        <v>0.13</v>
      </c>
      <c r="Y6" s="8">
        <v>0.14000000000000001</v>
      </c>
      <c r="Z6" s="9">
        <v>0.15</v>
      </c>
    </row>
    <row r="7" spans="2:26" x14ac:dyDescent="0.25">
      <c r="B7" s="77"/>
      <c r="D7" s="80" t="s">
        <v>3</v>
      </c>
      <c r="E7" s="80"/>
      <c r="F7" s="80"/>
      <c r="G7" s="14"/>
      <c r="H7" s="20"/>
      <c r="K7" s="10">
        <v>1</v>
      </c>
      <c r="L7" s="50">
        <f>(1-(1+L$6)^-$K7)/L$6</f>
        <v>0.99009900990099098</v>
      </c>
      <c r="M7" s="11">
        <f t="shared" ref="M7:Z22" si="0">(1-(1+M$6)^-$K7)/M$6</f>
        <v>0.98039215686274717</v>
      </c>
      <c r="N7" s="11">
        <f t="shared" si="0"/>
        <v>0.97087378640776656</v>
      </c>
      <c r="O7" s="11">
        <f t="shared" si="0"/>
        <v>0.96153846153846367</v>
      </c>
      <c r="P7" s="11">
        <f t="shared" si="0"/>
        <v>0.95238095238095344</v>
      </c>
      <c r="Q7" s="11">
        <f t="shared" si="0"/>
        <v>0.94339622641509602</v>
      </c>
      <c r="R7" s="11">
        <f t="shared" si="0"/>
        <v>0.93457943925233644</v>
      </c>
      <c r="S7" s="11">
        <f t="shared" si="0"/>
        <v>0.92592592592592726</v>
      </c>
      <c r="T7" s="11">
        <f t="shared" si="0"/>
        <v>0.91743119266055118</v>
      </c>
      <c r="U7" s="11">
        <f t="shared" si="0"/>
        <v>0.90909090909090939</v>
      </c>
      <c r="V7" s="11">
        <f t="shared" si="0"/>
        <v>0.9009009009009018</v>
      </c>
      <c r="W7" s="11">
        <f t="shared" si="0"/>
        <v>0.89285714285714346</v>
      </c>
      <c r="X7" s="11">
        <f t="shared" si="0"/>
        <v>0.88495575221238898</v>
      </c>
      <c r="Y7" s="11">
        <f t="shared" si="0"/>
        <v>0.87719298245614064</v>
      </c>
      <c r="Z7" s="11">
        <f t="shared" si="0"/>
        <v>0.86956521739130377</v>
      </c>
    </row>
    <row r="8" spans="2:26" x14ac:dyDescent="0.25">
      <c r="K8" s="10">
        <v>2</v>
      </c>
      <c r="L8" s="11">
        <f t="shared" ref="L8:Z23" si="1">(1-(1+L$6)^-$K8)/L$6</f>
        <v>1.9703950593079167</v>
      </c>
      <c r="M8" s="11">
        <f t="shared" si="0"/>
        <v>1.9415609381007282</v>
      </c>
      <c r="N8" s="11">
        <f t="shared" si="0"/>
        <v>1.9134696955415218</v>
      </c>
      <c r="O8" s="11">
        <f t="shared" si="0"/>
        <v>1.8860946745562157</v>
      </c>
      <c r="P8" s="11">
        <f t="shared" si="0"/>
        <v>1.8594104308390036</v>
      </c>
      <c r="Q8" s="11">
        <f t="shared" si="0"/>
        <v>1.8333926664293363</v>
      </c>
      <c r="R8" s="11">
        <f t="shared" si="0"/>
        <v>1.8080181675255489</v>
      </c>
      <c r="S8" s="11">
        <f t="shared" si="0"/>
        <v>1.7832647462277098</v>
      </c>
      <c r="T8" s="11">
        <f t="shared" si="0"/>
        <v>1.7591111859271116</v>
      </c>
      <c r="U8" s="11">
        <f t="shared" si="0"/>
        <v>1.7355371900826455</v>
      </c>
      <c r="V8" s="11">
        <f t="shared" si="0"/>
        <v>1.7125233341449573</v>
      </c>
      <c r="W8" s="11">
        <f t="shared" si="0"/>
        <v>1.690051020408164</v>
      </c>
      <c r="X8" s="11">
        <f t="shared" si="0"/>
        <v>1.6681024355861838</v>
      </c>
      <c r="Y8" s="11">
        <f t="shared" si="0"/>
        <v>1.6466605109264396</v>
      </c>
      <c r="Z8" s="11">
        <f t="shared" si="0"/>
        <v>1.6257088846880901</v>
      </c>
    </row>
    <row r="9" spans="2:26" x14ac:dyDescent="0.25">
      <c r="B9" s="1" t="s">
        <v>9</v>
      </c>
      <c r="K9" s="10">
        <v>3</v>
      </c>
      <c r="L9" s="11">
        <f t="shared" si="1"/>
        <v>2.9409852072355469</v>
      </c>
      <c r="M9" s="11">
        <f t="shared" si="0"/>
        <v>2.8838832726477692</v>
      </c>
      <c r="N9" s="11">
        <f t="shared" si="0"/>
        <v>2.8286113548946799</v>
      </c>
      <c r="O9" s="11">
        <f t="shared" si="0"/>
        <v>2.7750910332271284</v>
      </c>
      <c r="P9" s="11">
        <f t="shared" si="0"/>
        <v>2.7232480293704797</v>
      </c>
      <c r="Q9" s="11">
        <f t="shared" si="0"/>
        <v>2.6730119494616402</v>
      </c>
      <c r="R9" s="11">
        <f t="shared" si="0"/>
        <v>2.6243160444164015</v>
      </c>
      <c r="S9" s="11">
        <f t="shared" si="0"/>
        <v>2.5770969872478804</v>
      </c>
      <c r="T9" s="11">
        <f t="shared" si="0"/>
        <v>2.5312946659881757</v>
      </c>
      <c r="U9" s="11">
        <f t="shared" si="0"/>
        <v>2.4868519909842246</v>
      </c>
      <c r="V9" s="11">
        <f t="shared" si="0"/>
        <v>2.4437147154459073</v>
      </c>
      <c r="W9" s="11">
        <f t="shared" si="0"/>
        <v>2.4018312682215761</v>
      </c>
      <c r="X9" s="11">
        <f t="shared" si="0"/>
        <v>2.3611525978638785</v>
      </c>
      <c r="Y9" s="11">
        <f t="shared" si="0"/>
        <v>2.3216320271284561</v>
      </c>
      <c r="Z9" s="11">
        <f t="shared" si="0"/>
        <v>2.2832251171200779</v>
      </c>
    </row>
    <row r="10" spans="2:26" x14ac:dyDescent="0.25">
      <c r="B10" s="1" t="s">
        <v>24</v>
      </c>
      <c r="C10" s="13"/>
      <c r="D10" s="13"/>
      <c r="E10" s="13"/>
      <c r="F10" s="13"/>
      <c r="G10" s="13"/>
      <c r="H10" s="13"/>
      <c r="I10" s="13"/>
      <c r="K10" s="10">
        <v>4</v>
      </c>
      <c r="L10" s="11">
        <f t="shared" si="1"/>
        <v>3.9019655517183782</v>
      </c>
      <c r="M10" s="11">
        <f t="shared" si="0"/>
        <v>3.8077286986742895</v>
      </c>
      <c r="N10" s="11">
        <f t="shared" si="0"/>
        <v>3.7170984028103669</v>
      </c>
      <c r="O10" s="11">
        <f t="shared" si="0"/>
        <v>3.629895224256857</v>
      </c>
      <c r="P10" s="11">
        <f t="shared" si="0"/>
        <v>3.5459505041623607</v>
      </c>
      <c r="Q10" s="11">
        <f t="shared" si="0"/>
        <v>3.4651056126996593</v>
      </c>
      <c r="R10" s="11">
        <f t="shared" si="0"/>
        <v>3.3872112564639254</v>
      </c>
      <c r="S10" s="11">
        <f t="shared" si="0"/>
        <v>3.3121268400443338</v>
      </c>
      <c r="T10" s="11">
        <f t="shared" si="0"/>
        <v>3.2397198770533735</v>
      </c>
      <c r="U10" s="11">
        <f t="shared" si="0"/>
        <v>3.1698654463492946</v>
      </c>
      <c r="V10" s="11">
        <f t="shared" si="0"/>
        <v>3.1024456895909078</v>
      </c>
      <c r="W10" s="11">
        <f t="shared" si="0"/>
        <v>3.0373493466264065</v>
      </c>
      <c r="X10" s="11">
        <f t="shared" si="0"/>
        <v>2.9744713255432553</v>
      </c>
      <c r="Y10" s="11">
        <f t="shared" si="0"/>
        <v>2.9137123044986466</v>
      </c>
      <c r="Z10" s="11">
        <f t="shared" si="0"/>
        <v>2.8549783627131107</v>
      </c>
    </row>
    <row r="11" spans="2:26" x14ac:dyDescent="0.25">
      <c r="B11" s="13" t="s">
        <v>25</v>
      </c>
      <c r="C11" s="13"/>
      <c r="D11" s="49"/>
      <c r="E11" s="49"/>
      <c r="F11" s="49"/>
      <c r="G11" s="49"/>
      <c r="H11" s="49"/>
      <c r="I11" s="13"/>
      <c r="K11" s="10">
        <v>5</v>
      </c>
      <c r="L11" s="11">
        <f t="shared" si="1"/>
        <v>4.8534312393251122</v>
      </c>
      <c r="M11" s="11">
        <f t="shared" si="0"/>
        <v>4.7134595085042026</v>
      </c>
      <c r="N11" s="11">
        <f t="shared" si="0"/>
        <v>4.5797071871945301</v>
      </c>
      <c r="O11" s="11">
        <f t="shared" si="0"/>
        <v>4.4518223310162117</v>
      </c>
      <c r="P11" s="11">
        <f t="shared" si="0"/>
        <v>4.3294766706308208</v>
      </c>
      <c r="Q11" s="11">
        <f t="shared" si="0"/>
        <v>4.212363785565719</v>
      </c>
      <c r="R11" s="11">
        <f t="shared" si="0"/>
        <v>4.1001974359475941</v>
      </c>
      <c r="S11" s="11">
        <f t="shared" si="0"/>
        <v>3.992710037078087</v>
      </c>
      <c r="T11" s="11">
        <f t="shared" si="0"/>
        <v>3.8896512633517197</v>
      </c>
      <c r="U11" s="11">
        <f t="shared" si="0"/>
        <v>3.7907867694084505</v>
      </c>
      <c r="V11" s="11">
        <f t="shared" si="0"/>
        <v>3.6958970176494672</v>
      </c>
      <c r="W11" s="11">
        <f t="shared" si="0"/>
        <v>3.6047762023450067</v>
      </c>
      <c r="X11" s="11">
        <f t="shared" si="0"/>
        <v>3.5172312615427028</v>
      </c>
      <c r="Y11" s="11">
        <f t="shared" si="0"/>
        <v>3.4330809688584623</v>
      </c>
      <c r="Z11" s="11">
        <f t="shared" si="0"/>
        <v>3.352155098011401</v>
      </c>
    </row>
    <row r="12" spans="2:26" x14ac:dyDescent="0.25">
      <c r="B12" s="1" t="s">
        <v>12</v>
      </c>
      <c r="C12" s="44"/>
      <c r="D12" s="13"/>
      <c r="E12" s="13"/>
      <c r="F12" s="13"/>
      <c r="G12" s="13"/>
      <c r="H12" s="13"/>
      <c r="I12" s="13"/>
      <c r="K12" s="10">
        <v>6</v>
      </c>
      <c r="L12" s="11">
        <f t="shared" si="1"/>
        <v>5.7954764745793419</v>
      </c>
      <c r="M12" s="11">
        <f t="shared" si="0"/>
        <v>5.6014308906904011</v>
      </c>
      <c r="N12" s="11">
        <f t="shared" si="0"/>
        <v>5.4171914438781856</v>
      </c>
      <c r="O12" s="11">
        <f t="shared" si="0"/>
        <v>5.2421368567463569</v>
      </c>
      <c r="P12" s="11">
        <f t="shared" si="0"/>
        <v>5.0756920672674477</v>
      </c>
      <c r="Q12" s="11">
        <f t="shared" si="0"/>
        <v>4.9173243260053958</v>
      </c>
      <c r="R12" s="11">
        <f t="shared" si="0"/>
        <v>4.7665396597641063</v>
      </c>
      <c r="S12" s="11">
        <f t="shared" si="0"/>
        <v>4.6228796639611938</v>
      </c>
      <c r="T12" s="11">
        <f t="shared" si="0"/>
        <v>4.485918590230936</v>
      </c>
      <c r="U12" s="11">
        <f t="shared" si="0"/>
        <v>4.3552606994622272</v>
      </c>
      <c r="V12" s="11">
        <f t="shared" si="0"/>
        <v>4.2305378537382587</v>
      </c>
      <c r="W12" s="11">
        <f t="shared" si="0"/>
        <v>4.1114073235223279</v>
      </c>
      <c r="X12" s="11">
        <f t="shared" si="0"/>
        <v>3.9975497889758422</v>
      </c>
      <c r="Y12" s="11">
        <f t="shared" si="0"/>
        <v>3.8886675165425113</v>
      </c>
      <c r="Z12" s="11">
        <f t="shared" si="0"/>
        <v>3.784482693922957</v>
      </c>
    </row>
    <row r="13" spans="2:26" x14ac:dyDescent="0.25">
      <c r="B13" s="19" t="s">
        <v>26</v>
      </c>
      <c r="C13" s="51"/>
      <c r="D13" s="51"/>
      <c r="E13" s="51"/>
      <c r="F13" s="51"/>
      <c r="G13" s="51"/>
      <c r="H13" s="51"/>
      <c r="I13" s="13"/>
      <c r="K13" s="10">
        <v>7</v>
      </c>
      <c r="L13" s="11">
        <f t="shared" si="1"/>
        <v>6.728194529286446</v>
      </c>
      <c r="M13" s="11">
        <f t="shared" si="0"/>
        <v>6.4719910693043055</v>
      </c>
      <c r="N13" s="11">
        <f t="shared" si="0"/>
        <v>6.2302829552215409</v>
      </c>
      <c r="O13" s="11">
        <f t="shared" si="0"/>
        <v>6.002054669948417</v>
      </c>
      <c r="P13" s="11">
        <f t="shared" si="0"/>
        <v>5.7863733973975702</v>
      </c>
      <c r="Q13" s="11">
        <f t="shared" si="0"/>
        <v>5.582381439627734</v>
      </c>
      <c r="R13" s="11">
        <f t="shared" si="0"/>
        <v>5.3892894016486981</v>
      </c>
      <c r="S13" s="11">
        <f t="shared" si="0"/>
        <v>5.2063700592233264</v>
      </c>
      <c r="T13" s="11">
        <f t="shared" si="0"/>
        <v>5.0329528350742523</v>
      </c>
      <c r="U13" s="11">
        <f t="shared" si="0"/>
        <v>4.8684188176929348</v>
      </c>
      <c r="V13" s="11">
        <f t="shared" si="0"/>
        <v>4.7121962646290623</v>
      </c>
      <c r="W13" s="11">
        <f t="shared" si="0"/>
        <v>4.5637565388592218</v>
      </c>
      <c r="X13" s="11">
        <f t="shared" si="0"/>
        <v>4.4226104327219851</v>
      </c>
      <c r="Y13" s="11">
        <f t="shared" si="0"/>
        <v>4.2883048390723788</v>
      </c>
      <c r="Z13" s="11">
        <f t="shared" si="0"/>
        <v>4.1604197338460489</v>
      </c>
    </row>
    <row r="14" spans="2:26" x14ac:dyDescent="0.25">
      <c r="B14" s="43"/>
      <c r="C14" s="79"/>
      <c r="D14" s="79"/>
      <c r="E14" s="79"/>
      <c r="F14" s="79"/>
      <c r="G14" s="79"/>
      <c r="H14" s="79"/>
      <c r="I14" s="13"/>
      <c r="K14" s="10">
        <v>8</v>
      </c>
      <c r="L14" s="11">
        <f t="shared" si="1"/>
        <v>7.6516777517687817</v>
      </c>
      <c r="M14" s="11">
        <f t="shared" si="0"/>
        <v>7.3254814404944186</v>
      </c>
      <c r="N14" s="11">
        <f t="shared" si="0"/>
        <v>7.0196921895354762</v>
      </c>
      <c r="O14" s="11">
        <f t="shared" si="0"/>
        <v>6.7327448749504049</v>
      </c>
      <c r="P14" s="11">
        <f t="shared" si="0"/>
        <v>6.4632127594262556</v>
      </c>
      <c r="Q14" s="11">
        <f t="shared" si="0"/>
        <v>6.2097938109695585</v>
      </c>
      <c r="R14" s="11">
        <f t="shared" si="0"/>
        <v>5.9712985062137367</v>
      </c>
      <c r="S14" s="11">
        <f t="shared" si="0"/>
        <v>5.7466389437253032</v>
      </c>
      <c r="T14" s="11">
        <f t="shared" si="0"/>
        <v>5.5348191147470214</v>
      </c>
      <c r="U14" s="11">
        <f t="shared" si="0"/>
        <v>5.3349261979026679</v>
      </c>
      <c r="V14" s="11">
        <f t="shared" si="0"/>
        <v>5.1461227609270841</v>
      </c>
      <c r="W14" s="11">
        <f t="shared" si="0"/>
        <v>4.967639766838591</v>
      </c>
      <c r="X14" s="11">
        <f t="shared" si="0"/>
        <v>4.7987702944442336</v>
      </c>
      <c r="Y14" s="11">
        <f t="shared" si="0"/>
        <v>4.6388638939231397</v>
      </c>
      <c r="Z14" s="11">
        <f t="shared" si="0"/>
        <v>4.4873215076922168</v>
      </c>
    </row>
    <row r="15" spans="2:26" ht="15" customHeight="1" x14ac:dyDescent="0.25">
      <c r="C15" s="13"/>
      <c r="D15" s="13"/>
      <c r="E15" s="13"/>
      <c r="F15" s="13"/>
      <c r="G15" s="13"/>
      <c r="H15" s="13"/>
      <c r="I15" s="13"/>
      <c r="K15" s="10">
        <v>9</v>
      </c>
      <c r="L15" s="11">
        <f t="shared" si="1"/>
        <v>8.5660175760087114</v>
      </c>
      <c r="M15" s="11">
        <f t="shared" si="0"/>
        <v>8.1622367063670769</v>
      </c>
      <c r="N15" s="11">
        <f t="shared" si="0"/>
        <v>7.7861089218791015</v>
      </c>
      <c r="O15" s="11">
        <f t="shared" si="0"/>
        <v>7.4353316105292384</v>
      </c>
      <c r="P15" s="11">
        <f t="shared" si="0"/>
        <v>7.1078216756440549</v>
      </c>
      <c r="Q15" s="11">
        <f t="shared" si="0"/>
        <v>6.801692274499584</v>
      </c>
      <c r="R15" s="11">
        <f t="shared" si="0"/>
        <v>6.5152322487978847</v>
      </c>
      <c r="S15" s="11">
        <f t="shared" si="0"/>
        <v>6.2468879108567616</v>
      </c>
      <c r="T15" s="11">
        <f t="shared" si="0"/>
        <v>5.9952468942633228</v>
      </c>
      <c r="U15" s="11">
        <f t="shared" si="0"/>
        <v>5.7590238162751524</v>
      </c>
      <c r="V15" s="11">
        <f t="shared" si="0"/>
        <v>5.537047532366743</v>
      </c>
      <c r="W15" s="11">
        <f t="shared" si="0"/>
        <v>5.3282497918201708</v>
      </c>
      <c r="X15" s="11">
        <f t="shared" si="0"/>
        <v>5.1316551278267548</v>
      </c>
      <c r="Y15" s="11">
        <f t="shared" si="0"/>
        <v>4.9463718367746843</v>
      </c>
      <c r="Z15" s="11">
        <f t="shared" si="0"/>
        <v>4.771583919732362</v>
      </c>
    </row>
    <row r="16" spans="2:26" ht="15" customHeight="1" x14ac:dyDescent="0.25">
      <c r="C16" s="13"/>
      <c r="D16" s="13"/>
      <c r="E16" s="13"/>
      <c r="F16" s="13"/>
      <c r="G16" s="13"/>
      <c r="H16" s="13"/>
      <c r="I16" s="13"/>
      <c r="K16" s="10">
        <v>10</v>
      </c>
      <c r="L16" s="11">
        <f t="shared" si="1"/>
        <v>9.4713045307016852</v>
      </c>
      <c r="M16" s="11">
        <f t="shared" si="0"/>
        <v>8.9825850062422337</v>
      </c>
      <c r="N16" s="11">
        <f t="shared" si="0"/>
        <v>8.5302028367758282</v>
      </c>
      <c r="O16" s="11">
        <f t="shared" si="0"/>
        <v>8.1108957793550367</v>
      </c>
      <c r="P16" s="11">
        <f t="shared" si="0"/>
        <v>7.7217349291848132</v>
      </c>
      <c r="Q16" s="11">
        <f t="shared" si="0"/>
        <v>7.3600870514147028</v>
      </c>
      <c r="R16" s="11">
        <f t="shared" si="0"/>
        <v>7.0235815409326019</v>
      </c>
      <c r="S16" s="11">
        <f t="shared" si="0"/>
        <v>6.7100813989414476</v>
      </c>
      <c r="T16" s="11">
        <f t="shared" si="0"/>
        <v>6.4176577011590128</v>
      </c>
      <c r="U16" s="11">
        <f t="shared" si="0"/>
        <v>6.1445671057046853</v>
      </c>
      <c r="V16" s="11">
        <f t="shared" si="0"/>
        <v>5.8892320111412095</v>
      </c>
      <c r="W16" s="11">
        <f t="shared" si="0"/>
        <v>5.650223028410867</v>
      </c>
      <c r="X16" s="11">
        <f t="shared" si="0"/>
        <v>5.4262434759528801</v>
      </c>
      <c r="Y16" s="11">
        <f t="shared" si="0"/>
        <v>5.2161156462935825</v>
      </c>
      <c r="Z16" s="11">
        <f t="shared" si="0"/>
        <v>5.0187686258542277</v>
      </c>
    </row>
    <row r="17" spans="2:26" ht="18" x14ac:dyDescent="0.25">
      <c r="C17" s="81"/>
      <c r="D17" s="81"/>
      <c r="E17" s="45"/>
      <c r="F17" s="46"/>
      <c r="G17" s="13"/>
      <c r="H17" s="13"/>
      <c r="I17" s="13"/>
      <c r="K17" s="10">
        <v>11</v>
      </c>
      <c r="L17" s="11">
        <f t="shared" si="1"/>
        <v>10.367628248219473</v>
      </c>
      <c r="M17" s="11">
        <f t="shared" si="0"/>
        <v>9.7868480453355158</v>
      </c>
      <c r="N17" s="11">
        <f t="shared" si="0"/>
        <v>9.2526241133745906</v>
      </c>
      <c r="O17" s="11">
        <f t="shared" si="0"/>
        <v>8.7604767109183026</v>
      </c>
      <c r="P17" s="11">
        <f t="shared" si="0"/>
        <v>8.3064142182712519</v>
      </c>
      <c r="Q17" s="11">
        <f t="shared" si="0"/>
        <v>7.8868745768063242</v>
      </c>
      <c r="R17" s="11">
        <f t="shared" si="0"/>
        <v>7.4986743373201907</v>
      </c>
      <c r="S17" s="11">
        <f t="shared" si="0"/>
        <v>7.1389642582791177</v>
      </c>
      <c r="T17" s="11">
        <f t="shared" si="0"/>
        <v>6.8051905515220303</v>
      </c>
      <c r="U17" s="11">
        <f t="shared" si="0"/>
        <v>6.495061005186078</v>
      </c>
      <c r="V17" s="11">
        <f t="shared" si="0"/>
        <v>6.2065153253524414</v>
      </c>
      <c r="W17" s="11">
        <f t="shared" si="0"/>
        <v>5.937699132509703</v>
      </c>
      <c r="X17" s="11">
        <f t="shared" si="0"/>
        <v>5.6869411291618412</v>
      </c>
      <c r="Y17" s="11">
        <f t="shared" si="0"/>
        <v>5.4527330230645461</v>
      </c>
      <c r="Z17" s="11">
        <f t="shared" si="0"/>
        <v>5.2337118485688938</v>
      </c>
    </row>
    <row r="18" spans="2:26" ht="18" x14ac:dyDescent="0.25">
      <c r="C18" s="81"/>
      <c r="D18" s="81"/>
      <c r="E18" s="45"/>
      <c r="F18" s="46"/>
      <c r="G18" s="47"/>
      <c r="H18" s="13"/>
      <c r="I18" s="13"/>
      <c r="K18" s="10">
        <v>12</v>
      </c>
      <c r="L18" s="11">
        <f t="shared" si="1"/>
        <v>11.255077473484631</v>
      </c>
      <c r="M18" s="11">
        <f t="shared" si="0"/>
        <v>10.575341220917178</v>
      </c>
      <c r="N18" s="11">
        <f t="shared" si="0"/>
        <v>9.954003993567559</v>
      </c>
      <c r="O18" s="11">
        <f t="shared" si="0"/>
        <v>9.3850737604983721</v>
      </c>
      <c r="P18" s="11">
        <f t="shared" si="0"/>
        <v>8.8632516364488101</v>
      </c>
      <c r="Q18" s="11">
        <f t="shared" si="0"/>
        <v>8.3838439403833256</v>
      </c>
      <c r="R18" s="11">
        <f t="shared" si="0"/>
        <v>7.9426862965609244</v>
      </c>
      <c r="S18" s="11">
        <f t="shared" si="0"/>
        <v>7.53607801692511</v>
      </c>
      <c r="T18" s="11">
        <f t="shared" si="0"/>
        <v>7.1607252766257155</v>
      </c>
      <c r="U18" s="11">
        <f t="shared" si="0"/>
        <v>6.8136918228964349</v>
      </c>
      <c r="V18" s="11">
        <f t="shared" si="0"/>
        <v>6.4923561489661639</v>
      </c>
      <c r="W18" s="11">
        <f t="shared" si="0"/>
        <v>6.1943742254550918</v>
      </c>
      <c r="X18" s="11">
        <f t="shared" si="0"/>
        <v>5.9176470169573809</v>
      </c>
      <c r="Y18" s="11">
        <f t="shared" si="0"/>
        <v>5.6602921254952161</v>
      </c>
      <c r="Z18" s="11">
        <f t="shared" si="0"/>
        <v>5.4206189987555593</v>
      </c>
    </row>
    <row r="19" spans="2:26" x14ac:dyDescent="0.25">
      <c r="C19" s="48"/>
      <c r="D19" s="48"/>
      <c r="E19" s="48"/>
      <c r="F19" s="48"/>
      <c r="G19" s="48"/>
      <c r="H19" s="13"/>
      <c r="I19" s="13"/>
      <c r="K19" s="10">
        <v>13</v>
      </c>
      <c r="L19" s="11">
        <f t="shared" si="1"/>
        <v>12.133740072757071</v>
      </c>
      <c r="M19" s="11">
        <f t="shared" si="0"/>
        <v>11.348373745997231</v>
      </c>
      <c r="N19" s="11">
        <f t="shared" si="0"/>
        <v>10.634955333560736</v>
      </c>
      <c r="O19" s="11">
        <f t="shared" si="0"/>
        <v>9.9856478466330501</v>
      </c>
      <c r="P19" s="11">
        <f t="shared" si="0"/>
        <v>9.3935729870941067</v>
      </c>
      <c r="Q19" s="11">
        <f t="shared" si="0"/>
        <v>8.8526829626257797</v>
      </c>
      <c r="R19" s="11">
        <f t="shared" si="0"/>
        <v>8.3576507444494617</v>
      </c>
      <c r="S19" s="11">
        <f t="shared" si="0"/>
        <v>7.9037759415973241</v>
      </c>
      <c r="T19" s="11">
        <f t="shared" si="0"/>
        <v>7.4869039235098311</v>
      </c>
      <c r="U19" s="11">
        <f t="shared" si="0"/>
        <v>7.1033562026331216</v>
      </c>
      <c r="V19" s="11">
        <f t="shared" si="0"/>
        <v>6.749870404474021</v>
      </c>
      <c r="W19" s="11">
        <f t="shared" si="0"/>
        <v>6.4235484155849036</v>
      </c>
      <c r="X19" s="11">
        <f t="shared" si="0"/>
        <v>6.1218115194313105</v>
      </c>
      <c r="Y19" s="11">
        <f t="shared" si="0"/>
        <v>5.8423615135922953</v>
      </c>
      <c r="Z19" s="11">
        <f t="shared" si="0"/>
        <v>5.5831469554396165</v>
      </c>
    </row>
    <row r="20" spans="2:26" x14ac:dyDescent="0.25">
      <c r="C20" s="82"/>
      <c r="D20" s="82"/>
      <c r="E20" s="82"/>
      <c r="F20" s="82"/>
      <c r="G20" s="82"/>
      <c r="H20" s="82"/>
      <c r="I20" s="13"/>
      <c r="K20" s="10">
        <v>14</v>
      </c>
      <c r="L20" s="11">
        <f t="shared" si="1"/>
        <v>13.003703042333736</v>
      </c>
      <c r="M20" s="11">
        <f t="shared" si="0"/>
        <v>12.106248770585525</v>
      </c>
      <c r="N20" s="11">
        <f t="shared" si="0"/>
        <v>11.296073139379359</v>
      </c>
      <c r="O20" s="11">
        <f t="shared" si="0"/>
        <v>10.563122929454854</v>
      </c>
      <c r="P20" s="11">
        <f t="shared" si="0"/>
        <v>9.8986409400896225</v>
      </c>
      <c r="Q20" s="11">
        <f t="shared" si="0"/>
        <v>9.2949839270054522</v>
      </c>
      <c r="R20" s="11">
        <f t="shared" si="0"/>
        <v>8.7454679854667869</v>
      </c>
      <c r="S20" s="11">
        <f t="shared" si="0"/>
        <v>8.2442369829604836</v>
      </c>
      <c r="T20" s="11">
        <f t="shared" si="0"/>
        <v>7.7861503885411292</v>
      </c>
      <c r="U20" s="11">
        <f t="shared" si="0"/>
        <v>7.3666874569392027</v>
      </c>
      <c r="V20" s="11">
        <f t="shared" si="0"/>
        <v>6.9818652292558747</v>
      </c>
      <c r="W20" s="11">
        <f t="shared" si="0"/>
        <v>6.6281682282008072</v>
      </c>
      <c r="X20" s="11">
        <f t="shared" si="0"/>
        <v>6.3024880702931947</v>
      </c>
      <c r="Y20" s="11">
        <f t="shared" si="0"/>
        <v>6.0020715031511349</v>
      </c>
      <c r="Z20" s="11">
        <f t="shared" si="0"/>
        <v>5.7244756134257537</v>
      </c>
    </row>
    <row r="21" spans="2:26" x14ac:dyDescent="0.25">
      <c r="B21" s="13"/>
      <c r="C21" s="13"/>
      <c r="D21" s="13"/>
      <c r="E21" s="13"/>
      <c r="F21" s="13"/>
      <c r="G21" s="13"/>
      <c r="H21" s="13"/>
      <c r="I21" s="13"/>
      <c r="K21" s="10">
        <v>15</v>
      </c>
      <c r="L21" s="11">
        <f t="shared" si="1"/>
        <v>13.865052517162091</v>
      </c>
      <c r="M21" s="11">
        <f t="shared" si="0"/>
        <v>12.849263500574038</v>
      </c>
      <c r="N21" s="11">
        <f t="shared" si="0"/>
        <v>11.937935086776079</v>
      </c>
      <c r="O21" s="11">
        <f t="shared" si="0"/>
        <v>11.118387432168131</v>
      </c>
      <c r="P21" s="11">
        <f t="shared" si="0"/>
        <v>10.379658038180594</v>
      </c>
      <c r="Q21" s="11">
        <f t="shared" si="0"/>
        <v>9.7122489877409937</v>
      </c>
      <c r="R21" s="11">
        <f t="shared" si="0"/>
        <v>9.1079140051091461</v>
      </c>
      <c r="S21" s="11">
        <f t="shared" si="0"/>
        <v>8.5594786879263758</v>
      </c>
      <c r="T21" s="11">
        <f t="shared" si="0"/>
        <v>8.0606884298542472</v>
      </c>
      <c r="U21" s="11">
        <f t="shared" si="0"/>
        <v>7.6060795063083662</v>
      </c>
      <c r="V21" s="11">
        <f t="shared" si="0"/>
        <v>7.190869575906194</v>
      </c>
      <c r="W21" s="11">
        <f t="shared" si="0"/>
        <v>6.8108644894650068</v>
      </c>
      <c r="X21" s="11">
        <f t="shared" si="0"/>
        <v>6.4623788232683133</v>
      </c>
      <c r="Y21" s="11">
        <f t="shared" si="0"/>
        <v>6.1421679852202944</v>
      </c>
      <c r="Z21" s="11">
        <f t="shared" si="0"/>
        <v>5.8473700986310897</v>
      </c>
    </row>
    <row r="22" spans="2:26" x14ac:dyDescent="0.25">
      <c r="B22" s="13"/>
      <c r="C22" s="13"/>
      <c r="D22" s="13"/>
      <c r="E22" s="13"/>
      <c r="F22" s="13"/>
      <c r="G22" s="13"/>
      <c r="H22" s="13"/>
      <c r="I22" s="13"/>
      <c r="K22" s="10">
        <v>16</v>
      </c>
      <c r="L22" s="11">
        <f t="shared" si="1"/>
        <v>14.717873779368439</v>
      </c>
      <c r="M22" s="11">
        <f t="shared" si="0"/>
        <v>13.577709314288278</v>
      </c>
      <c r="N22" s="11">
        <f t="shared" si="0"/>
        <v>12.561102025996188</v>
      </c>
      <c r="O22" s="11">
        <f t="shared" si="0"/>
        <v>11.652295607853974</v>
      </c>
      <c r="P22" s="11">
        <f t="shared" si="0"/>
        <v>10.837769560171994</v>
      </c>
      <c r="Q22" s="11">
        <f t="shared" si="0"/>
        <v>10.105895271453765</v>
      </c>
      <c r="R22" s="11">
        <f t="shared" si="0"/>
        <v>9.4466486029057446</v>
      </c>
      <c r="S22" s="11">
        <f t="shared" si="0"/>
        <v>8.8513691554873848</v>
      </c>
      <c r="T22" s="11">
        <f t="shared" si="0"/>
        <v>8.3125581925268328</v>
      </c>
      <c r="U22" s="11">
        <f t="shared" si="0"/>
        <v>7.8237086420985147</v>
      </c>
      <c r="V22" s="11">
        <f t="shared" si="0"/>
        <v>7.3791617800956706</v>
      </c>
      <c r="W22" s="11">
        <f t="shared" si="0"/>
        <v>6.9739861513080417</v>
      </c>
      <c r="X22" s="11">
        <f t="shared" si="0"/>
        <v>6.6038750648392162</v>
      </c>
      <c r="Y22" s="11">
        <f t="shared" si="0"/>
        <v>6.2650596361581528</v>
      </c>
      <c r="Z22" s="11">
        <f t="shared" si="0"/>
        <v>5.9542348683748605</v>
      </c>
    </row>
    <row r="23" spans="2:26" x14ac:dyDescent="0.25">
      <c r="B23" s="43"/>
      <c r="C23" s="82"/>
      <c r="D23" s="82"/>
      <c r="E23" s="82"/>
      <c r="F23" s="82"/>
      <c r="G23" s="82"/>
      <c r="H23" s="82"/>
      <c r="I23" s="13"/>
      <c r="K23" s="10">
        <v>17</v>
      </c>
      <c r="L23" s="11">
        <f t="shared" si="1"/>
        <v>15.562251266701432</v>
      </c>
      <c r="M23" s="11">
        <f t="shared" si="1"/>
        <v>14.291871876753214</v>
      </c>
      <c r="N23" s="11">
        <f t="shared" si="1"/>
        <v>13.16611847184096</v>
      </c>
      <c r="O23" s="11">
        <f t="shared" si="1"/>
        <v>12.165668853705744</v>
      </c>
      <c r="P23" s="11">
        <f t="shared" si="1"/>
        <v>11.274066247782853</v>
      </c>
      <c r="Q23" s="11">
        <f t="shared" si="1"/>
        <v>10.477259690050724</v>
      </c>
      <c r="R23" s="11">
        <f t="shared" si="1"/>
        <v>9.7632229933698529</v>
      </c>
      <c r="S23" s="11">
        <f t="shared" si="1"/>
        <v>9.1216381069327639</v>
      </c>
      <c r="T23" s="11">
        <f t="shared" si="1"/>
        <v>8.5436313692906722</v>
      </c>
      <c r="U23" s="11">
        <f t="shared" si="1"/>
        <v>8.0215533109986499</v>
      </c>
      <c r="V23" s="11">
        <f t="shared" si="1"/>
        <v>7.5487943964825863</v>
      </c>
      <c r="W23" s="11">
        <f t="shared" si="1"/>
        <v>7.119630492239323</v>
      </c>
      <c r="X23" s="11">
        <f t="shared" si="1"/>
        <v>6.7290929777338189</v>
      </c>
      <c r="Y23" s="11">
        <f t="shared" si="1"/>
        <v>6.3728593299632923</v>
      </c>
      <c r="Z23" s="11">
        <f t="shared" si="1"/>
        <v>6.0471607551085746</v>
      </c>
    </row>
    <row r="24" spans="2:26" x14ac:dyDescent="0.25">
      <c r="B24" s="43"/>
      <c r="C24" s="79"/>
      <c r="D24" s="79"/>
      <c r="E24" s="79"/>
      <c r="F24" s="79"/>
      <c r="G24" s="79"/>
      <c r="H24" s="79"/>
      <c r="I24" s="13"/>
      <c r="K24" s="10">
        <v>18</v>
      </c>
      <c r="L24" s="11">
        <f t="shared" ref="L24:Z39" si="2">(1-(1+L$6)^-$K24)/L$6</f>
        <v>16.398268580892505</v>
      </c>
      <c r="M24" s="11">
        <f t="shared" si="2"/>
        <v>14.992031251718835</v>
      </c>
      <c r="N24" s="11">
        <f t="shared" si="2"/>
        <v>13.753513079457244</v>
      </c>
      <c r="O24" s="11">
        <f t="shared" si="2"/>
        <v>12.659296974717062</v>
      </c>
      <c r="P24" s="11">
        <f t="shared" si="2"/>
        <v>11.689586902650337</v>
      </c>
      <c r="Q24" s="11">
        <f t="shared" si="2"/>
        <v>10.827603481179928</v>
      </c>
      <c r="R24" s="11">
        <f t="shared" si="2"/>
        <v>10.059086909691452</v>
      </c>
      <c r="S24" s="11">
        <f t="shared" si="2"/>
        <v>9.3718871360488567</v>
      </c>
      <c r="T24" s="11">
        <f t="shared" si="2"/>
        <v>8.7556251094409845</v>
      </c>
      <c r="U24" s="11">
        <f t="shared" si="2"/>
        <v>8.2014121009078629</v>
      </c>
      <c r="V24" s="11">
        <f t="shared" si="2"/>
        <v>7.7016165734077351</v>
      </c>
      <c r="W24" s="11">
        <f t="shared" si="2"/>
        <v>7.2496700823565385</v>
      </c>
      <c r="X24" s="11">
        <f t="shared" si="2"/>
        <v>6.839905290029928</v>
      </c>
      <c r="Y24" s="11">
        <f t="shared" si="2"/>
        <v>6.4674204648800817</v>
      </c>
      <c r="Z24" s="11">
        <f t="shared" si="2"/>
        <v>6.1279658740074563</v>
      </c>
    </row>
    <row r="25" spans="2:26" x14ac:dyDescent="0.25">
      <c r="B25" s="13"/>
      <c r="C25" s="13"/>
      <c r="D25" s="13"/>
      <c r="E25" s="13"/>
      <c r="F25" s="13"/>
      <c r="G25" s="13"/>
      <c r="H25" s="13"/>
      <c r="I25" s="13"/>
      <c r="K25" s="10">
        <v>19</v>
      </c>
      <c r="L25" s="11">
        <f t="shared" si="2"/>
        <v>17.226008495933154</v>
      </c>
      <c r="M25" s="11">
        <f t="shared" si="2"/>
        <v>15.678462011489053</v>
      </c>
      <c r="N25" s="11">
        <f t="shared" si="2"/>
        <v>14.323799106269169</v>
      </c>
      <c r="O25" s="11">
        <f t="shared" si="2"/>
        <v>13.133939398766406</v>
      </c>
      <c r="P25" s="11">
        <f t="shared" si="2"/>
        <v>12.085320859666988</v>
      </c>
      <c r="Q25" s="11">
        <f t="shared" si="2"/>
        <v>11.158116491679179</v>
      </c>
      <c r="R25" s="11">
        <f t="shared" si="2"/>
        <v>10.335595242702292</v>
      </c>
      <c r="S25" s="11">
        <f t="shared" si="2"/>
        <v>9.6035992000452381</v>
      </c>
      <c r="T25" s="11">
        <f t="shared" si="2"/>
        <v>8.9501147793036555</v>
      </c>
      <c r="U25" s="11">
        <f t="shared" si="2"/>
        <v>8.3649200917344224</v>
      </c>
      <c r="V25" s="11">
        <f t="shared" si="2"/>
        <v>7.8392942102772389</v>
      </c>
      <c r="W25" s="11">
        <f t="shared" si="2"/>
        <v>7.3657768592469095</v>
      </c>
      <c r="X25" s="11">
        <f t="shared" si="2"/>
        <v>6.9379692832123254</v>
      </c>
      <c r="Y25" s="11">
        <f t="shared" si="2"/>
        <v>6.550368828842176</v>
      </c>
      <c r="Z25" s="11">
        <f t="shared" si="2"/>
        <v>6.1982311947890922</v>
      </c>
    </row>
    <row r="26" spans="2:26" x14ac:dyDescent="0.25">
      <c r="B26" s="13"/>
      <c r="C26" s="13"/>
      <c r="D26" s="13"/>
      <c r="E26" s="13"/>
      <c r="F26" s="13"/>
      <c r="G26" s="13"/>
      <c r="H26" s="13"/>
      <c r="I26" s="13"/>
      <c r="K26" s="10">
        <v>20</v>
      </c>
      <c r="L26" s="11">
        <f t="shared" si="2"/>
        <v>18.04555296627046</v>
      </c>
      <c r="M26" s="11">
        <f t="shared" si="2"/>
        <v>16.351433344597112</v>
      </c>
      <c r="N26" s="11">
        <f t="shared" si="2"/>
        <v>14.877474860455502</v>
      </c>
      <c r="O26" s="11">
        <f t="shared" si="2"/>
        <v>13.590326344967698</v>
      </c>
      <c r="P26" s="11">
        <f t="shared" si="2"/>
        <v>12.462210342539986</v>
      </c>
      <c r="Q26" s="11">
        <f t="shared" si="2"/>
        <v>11.469921218565263</v>
      </c>
      <c r="R26" s="11">
        <f t="shared" si="2"/>
        <v>10.594014245516162</v>
      </c>
      <c r="S26" s="11">
        <f t="shared" si="2"/>
        <v>9.8181474074492936</v>
      </c>
      <c r="T26" s="11">
        <f t="shared" si="2"/>
        <v>9.1285456690859217</v>
      </c>
      <c r="U26" s="11">
        <f t="shared" si="2"/>
        <v>8.5135637197585652</v>
      </c>
      <c r="V26" s="11">
        <f t="shared" si="2"/>
        <v>7.9633281173668813</v>
      </c>
      <c r="W26" s="11">
        <f t="shared" si="2"/>
        <v>7.4694436243275977</v>
      </c>
      <c r="X26" s="11">
        <f t="shared" si="2"/>
        <v>7.0247515780640049</v>
      </c>
      <c r="Y26" s="11">
        <f t="shared" si="2"/>
        <v>6.6231305516159438</v>
      </c>
      <c r="Z26" s="11">
        <f t="shared" si="2"/>
        <v>6.2593314737296453</v>
      </c>
    </row>
    <row r="27" spans="2:26" x14ac:dyDescent="0.25">
      <c r="B27" s="13"/>
      <c r="C27" s="13"/>
      <c r="D27" s="13"/>
      <c r="E27" s="13"/>
      <c r="F27" s="13"/>
      <c r="G27" s="13"/>
      <c r="H27" s="13"/>
      <c r="I27" s="13"/>
      <c r="K27" s="10">
        <v>21</v>
      </c>
      <c r="L27" s="11">
        <f t="shared" si="2"/>
        <v>18.856983134921233</v>
      </c>
      <c r="M27" s="11">
        <f t="shared" si="2"/>
        <v>17.011209161369717</v>
      </c>
      <c r="N27" s="11">
        <f t="shared" si="2"/>
        <v>15.415024136364565</v>
      </c>
      <c r="O27" s="11">
        <f t="shared" si="2"/>
        <v>14.029159947084329</v>
      </c>
      <c r="P27" s="11">
        <f t="shared" si="2"/>
        <v>12.821152707180939</v>
      </c>
      <c r="Q27" s="11">
        <f t="shared" si="2"/>
        <v>11.764076621287986</v>
      </c>
      <c r="R27" s="11">
        <f t="shared" si="2"/>
        <v>10.835527332258094</v>
      </c>
      <c r="S27" s="11">
        <f t="shared" si="2"/>
        <v>10.016803155045642</v>
      </c>
      <c r="T27" s="11">
        <f t="shared" si="2"/>
        <v>9.2922437331063517</v>
      </c>
      <c r="U27" s="11">
        <f t="shared" si="2"/>
        <v>8.6486942906896047</v>
      </c>
      <c r="V27" s="11">
        <f t="shared" si="2"/>
        <v>8.0750703760062006</v>
      </c>
      <c r="W27" s="11">
        <f t="shared" si="2"/>
        <v>7.5620032360067837</v>
      </c>
      <c r="X27" s="11">
        <f t="shared" si="2"/>
        <v>7.1015500690831903</v>
      </c>
      <c r="Y27" s="11">
        <f t="shared" si="2"/>
        <v>6.6869566242245124</v>
      </c>
      <c r="Z27" s="11">
        <f t="shared" si="2"/>
        <v>6.3124621510692567</v>
      </c>
    </row>
    <row r="28" spans="2:26" x14ac:dyDescent="0.25">
      <c r="B28" s="13"/>
      <c r="C28" s="13"/>
      <c r="D28" s="13"/>
      <c r="E28" s="13"/>
      <c r="F28" s="13"/>
      <c r="G28" s="13"/>
      <c r="H28" s="13"/>
      <c r="I28" s="13"/>
      <c r="K28" s="10">
        <v>22</v>
      </c>
      <c r="L28" s="11">
        <f t="shared" si="2"/>
        <v>19.660379341506196</v>
      </c>
      <c r="M28" s="11">
        <f t="shared" si="2"/>
        <v>17.658048197421294</v>
      </c>
      <c r="N28" s="11">
        <f t="shared" si="2"/>
        <v>15.936916637247149</v>
      </c>
      <c r="O28" s="11">
        <f t="shared" si="2"/>
        <v>14.451115333734931</v>
      </c>
      <c r="P28" s="11">
        <f t="shared" si="2"/>
        <v>13.163002578267561</v>
      </c>
      <c r="Q28" s="11">
        <f t="shared" si="2"/>
        <v>12.041581718196211</v>
      </c>
      <c r="R28" s="11">
        <f t="shared" si="2"/>
        <v>11.061240497437471</v>
      </c>
      <c r="S28" s="11">
        <f t="shared" si="2"/>
        <v>10.200743662079297</v>
      </c>
      <c r="T28" s="11">
        <f t="shared" si="2"/>
        <v>9.4424254432168357</v>
      </c>
      <c r="U28" s="11">
        <f t="shared" si="2"/>
        <v>8.7715402642632778</v>
      </c>
      <c r="V28" s="11">
        <f t="shared" si="2"/>
        <v>8.1757390774830636</v>
      </c>
      <c r="W28" s="11">
        <f t="shared" si="2"/>
        <v>7.6446457464346285</v>
      </c>
      <c r="X28" s="11">
        <f t="shared" si="2"/>
        <v>7.1695133354718488</v>
      </c>
      <c r="Y28" s="11">
        <f t="shared" si="2"/>
        <v>6.7429444072144848</v>
      </c>
      <c r="Z28" s="11">
        <f t="shared" si="2"/>
        <v>6.3586627400602236</v>
      </c>
    </row>
    <row r="29" spans="2:26" x14ac:dyDescent="0.25">
      <c r="B29" s="13"/>
      <c r="C29" s="13"/>
      <c r="D29" s="13"/>
      <c r="E29" s="13"/>
      <c r="F29" s="13"/>
      <c r="G29" s="13"/>
      <c r="H29" s="13"/>
      <c r="I29" s="13"/>
      <c r="K29" s="10">
        <v>23</v>
      </c>
      <c r="L29" s="11">
        <f t="shared" si="2"/>
        <v>20.455821130204143</v>
      </c>
      <c r="M29" s="11">
        <f t="shared" si="2"/>
        <v>18.29220411511891</v>
      </c>
      <c r="N29" s="11">
        <f t="shared" si="2"/>
        <v>16.443608385676846</v>
      </c>
      <c r="O29" s="11">
        <f t="shared" si="2"/>
        <v>14.856841667052816</v>
      </c>
      <c r="P29" s="11">
        <f t="shared" si="2"/>
        <v>13.488573884064348</v>
      </c>
      <c r="Q29" s="11">
        <f t="shared" si="2"/>
        <v>12.30337897943039</v>
      </c>
      <c r="R29" s="11">
        <f t="shared" si="2"/>
        <v>11.272187380782682</v>
      </c>
      <c r="S29" s="11">
        <f t="shared" si="2"/>
        <v>10.371058946369722</v>
      </c>
      <c r="T29" s="11">
        <f t="shared" si="2"/>
        <v>9.5802068286392998</v>
      </c>
      <c r="U29" s="11">
        <f t="shared" si="2"/>
        <v>8.8832184220575243</v>
      </c>
      <c r="V29" s="11">
        <f t="shared" si="2"/>
        <v>8.2664316013360928</v>
      </c>
      <c r="W29" s="11">
        <f t="shared" si="2"/>
        <v>7.7184337021737752</v>
      </c>
      <c r="X29" s="11">
        <f t="shared" si="2"/>
        <v>7.2296578190016367</v>
      </c>
      <c r="Y29" s="11">
        <f t="shared" si="2"/>
        <v>6.7920564975565654</v>
      </c>
      <c r="Z29" s="11">
        <f t="shared" si="2"/>
        <v>6.39883716526976</v>
      </c>
    </row>
    <row r="30" spans="2:26" x14ac:dyDescent="0.25">
      <c r="B30" s="13"/>
      <c r="C30" s="13"/>
      <c r="D30" s="13"/>
      <c r="E30" s="13"/>
      <c r="F30" s="13"/>
      <c r="G30" s="13"/>
      <c r="H30" s="13"/>
      <c r="I30" s="13"/>
      <c r="K30" s="10">
        <v>24</v>
      </c>
      <c r="L30" s="11">
        <f t="shared" si="2"/>
        <v>21.243387257627877</v>
      </c>
      <c r="M30" s="11">
        <f t="shared" si="2"/>
        <v>18.913925603057756</v>
      </c>
      <c r="N30" s="11">
        <f t="shared" si="2"/>
        <v>16.935542122016354</v>
      </c>
      <c r="O30" s="11">
        <f t="shared" si="2"/>
        <v>15.246963141396941</v>
      </c>
      <c r="P30" s="11">
        <f t="shared" si="2"/>
        <v>13.798641794346995</v>
      </c>
      <c r="Q30" s="11">
        <f t="shared" si="2"/>
        <v>12.550357527764518</v>
      </c>
      <c r="R30" s="11">
        <f t="shared" si="2"/>
        <v>11.469334000731481</v>
      </c>
      <c r="S30" s="11">
        <f t="shared" si="2"/>
        <v>10.528758283675668</v>
      </c>
      <c r="T30" s="11">
        <f t="shared" si="2"/>
        <v>9.7066117693938523</v>
      </c>
      <c r="U30" s="11">
        <f t="shared" si="2"/>
        <v>8.984744020052295</v>
      </c>
      <c r="V30" s="11">
        <f t="shared" si="2"/>
        <v>8.3481365777802647</v>
      </c>
      <c r="W30" s="11">
        <f t="shared" si="2"/>
        <v>7.7843158055122998</v>
      </c>
      <c r="X30" s="11">
        <f t="shared" si="2"/>
        <v>7.2828830256651651</v>
      </c>
      <c r="Y30" s="11">
        <f t="shared" si="2"/>
        <v>6.835137278558391</v>
      </c>
      <c r="Z30" s="11">
        <f t="shared" si="2"/>
        <v>6.4337714480606607</v>
      </c>
    </row>
    <row r="31" spans="2:26" x14ac:dyDescent="0.25">
      <c r="B31" s="13"/>
      <c r="C31" s="13"/>
      <c r="D31" s="13"/>
      <c r="E31" s="13"/>
      <c r="F31" s="13"/>
      <c r="G31" s="13"/>
      <c r="H31" s="13"/>
      <c r="I31" s="13"/>
      <c r="K31" s="10">
        <v>25</v>
      </c>
      <c r="L31" s="11">
        <f t="shared" si="2"/>
        <v>22.023155700621675</v>
      </c>
      <c r="M31" s="11">
        <f t="shared" si="2"/>
        <v>19.52345647358603</v>
      </c>
      <c r="N31" s="11">
        <f t="shared" si="2"/>
        <v>17.413147691278013</v>
      </c>
      <c r="O31" s="11">
        <f t="shared" si="2"/>
        <v>15.622079943650906</v>
      </c>
      <c r="P31" s="11">
        <f t="shared" si="2"/>
        <v>14.093944566044758</v>
      </c>
      <c r="Q31" s="11">
        <f t="shared" si="2"/>
        <v>12.783356158268413</v>
      </c>
      <c r="R31" s="11">
        <f t="shared" si="2"/>
        <v>11.653583178253719</v>
      </c>
      <c r="S31" s="11">
        <f t="shared" si="2"/>
        <v>10.674776188588581</v>
      </c>
      <c r="T31" s="11">
        <f t="shared" si="2"/>
        <v>9.8225796049484888</v>
      </c>
      <c r="U31" s="11">
        <f t="shared" si="2"/>
        <v>9.0770400182293596</v>
      </c>
      <c r="V31" s="11">
        <f t="shared" si="2"/>
        <v>8.421744664666905</v>
      </c>
      <c r="W31" s="11">
        <f t="shared" si="2"/>
        <v>7.8431391120645531</v>
      </c>
      <c r="X31" s="11">
        <f t="shared" si="2"/>
        <v>7.3299849784647479</v>
      </c>
      <c r="Y31" s="11">
        <f t="shared" si="2"/>
        <v>6.8729274373319216</v>
      </c>
      <c r="Z31" s="11">
        <f t="shared" si="2"/>
        <v>6.4641490852701402</v>
      </c>
    </row>
    <row r="32" spans="2:26" x14ac:dyDescent="0.25">
      <c r="K32" s="10">
        <v>26</v>
      </c>
      <c r="L32" s="11">
        <f t="shared" si="2"/>
        <v>22.795203663981855</v>
      </c>
      <c r="M32" s="11">
        <f t="shared" si="2"/>
        <v>20.121035758417683</v>
      </c>
      <c r="N32" s="11">
        <f t="shared" si="2"/>
        <v>17.876842418716517</v>
      </c>
      <c r="O32" s="11">
        <f t="shared" si="2"/>
        <v>15.982769176587407</v>
      </c>
      <c r="P32" s="11">
        <f t="shared" si="2"/>
        <v>14.375185300995007</v>
      </c>
      <c r="Q32" s="11">
        <f t="shared" si="2"/>
        <v>13.003166187045673</v>
      </c>
      <c r="R32" s="11">
        <f t="shared" si="2"/>
        <v>11.825778671265157</v>
      </c>
      <c r="S32" s="11">
        <f t="shared" si="2"/>
        <v>10.809977952396835</v>
      </c>
      <c r="T32" s="11">
        <f t="shared" si="2"/>
        <v>9.928972114631641</v>
      </c>
      <c r="U32" s="11">
        <f t="shared" si="2"/>
        <v>9.1609454711175999</v>
      </c>
      <c r="V32" s="11">
        <f t="shared" si="2"/>
        <v>8.4880582564566716</v>
      </c>
      <c r="W32" s="11">
        <f t="shared" si="2"/>
        <v>7.8956599214862084</v>
      </c>
      <c r="X32" s="11">
        <f t="shared" si="2"/>
        <v>7.3716681225351754</v>
      </c>
      <c r="Y32" s="11">
        <f t="shared" si="2"/>
        <v>6.9060766994139664</v>
      </c>
      <c r="Z32" s="11">
        <f t="shared" si="2"/>
        <v>6.4905644219740344</v>
      </c>
    </row>
    <row r="33" spans="11:26" x14ac:dyDescent="0.25">
      <c r="K33" s="10">
        <v>27</v>
      </c>
      <c r="L33" s="11">
        <f t="shared" si="2"/>
        <v>23.559607588100818</v>
      </c>
      <c r="M33" s="11">
        <f t="shared" si="2"/>
        <v>20.706897802370271</v>
      </c>
      <c r="N33" s="11">
        <f t="shared" si="2"/>
        <v>18.327031474482055</v>
      </c>
      <c r="O33" s="11">
        <f t="shared" si="2"/>
        <v>16.32958574671866</v>
      </c>
      <c r="P33" s="11">
        <f t="shared" si="2"/>
        <v>14.643033619995247</v>
      </c>
      <c r="Q33" s="11">
        <f t="shared" si="2"/>
        <v>13.210534138722334</v>
      </c>
      <c r="R33" s="11">
        <f t="shared" si="2"/>
        <v>11.98670903856557</v>
      </c>
      <c r="S33" s="11">
        <f t="shared" si="2"/>
        <v>10.93516477073781</v>
      </c>
      <c r="T33" s="11">
        <f t="shared" si="2"/>
        <v>10.026579921680405</v>
      </c>
      <c r="U33" s="11">
        <f t="shared" si="2"/>
        <v>9.2372231555614537</v>
      </c>
      <c r="V33" s="11">
        <f t="shared" si="2"/>
        <v>8.5478002310420464</v>
      </c>
      <c r="W33" s="11">
        <f t="shared" si="2"/>
        <v>7.9425535013269721</v>
      </c>
      <c r="X33" s="11">
        <f t="shared" si="2"/>
        <v>7.4085558606505968</v>
      </c>
      <c r="Y33" s="11">
        <f t="shared" si="2"/>
        <v>6.9351549994859347</v>
      </c>
      <c r="Z33" s="11">
        <f t="shared" si="2"/>
        <v>6.5135342799774216</v>
      </c>
    </row>
    <row r="34" spans="11:26" x14ac:dyDescent="0.25">
      <c r="K34" s="10">
        <v>28</v>
      </c>
      <c r="L34" s="11">
        <f t="shared" si="2"/>
        <v>24.31644315653547</v>
      </c>
      <c r="M34" s="11">
        <f t="shared" si="2"/>
        <v>21.281272355264978</v>
      </c>
      <c r="N34" s="11">
        <f t="shared" si="2"/>
        <v>18.764108227652482</v>
      </c>
      <c r="O34" s="11">
        <f t="shared" si="2"/>
        <v>16.663063217998712</v>
      </c>
      <c r="P34" s="11">
        <f t="shared" si="2"/>
        <v>14.898127257138327</v>
      </c>
      <c r="Q34" s="11">
        <f t="shared" si="2"/>
        <v>13.406164281813522</v>
      </c>
      <c r="R34" s="11">
        <f t="shared" si="2"/>
        <v>12.137111250995858</v>
      </c>
      <c r="S34" s="11">
        <f t="shared" si="2"/>
        <v>11.051078491423898</v>
      </c>
      <c r="T34" s="11">
        <f t="shared" si="2"/>
        <v>10.116128368514133</v>
      </c>
      <c r="U34" s="11">
        <f t="shared" si="2"/>
        <v>9.3065665050558675</v>
      </c>
      <c r="V34" s="11">
        <f t="shared" si="2"/>
        <v>8.601621829767609</v>
      </c>
      <c r="W34" s="11">
        <f t="shared" si="2"/>
        <v>7.9844227690419389</v>
      </c>
      <c r="X34" s="11">
        <f t="shared" si="2"/>
        <v>7.4411998766819449</v>
      </c>
      <c r="Y34" s="11">
        <f t="shared" si="2"/>
        <v>6.96066228025082</v>
      </c>
      <c r="Z34" s="11">
        <f t="shared" si="2"/>
        <v>6.5335080695455838</v>
      </c>
    </row>
    <row r="35" spans="11:26" x14ac:dyDescent="0.25">
      <c r="K35" s="10">
        <v>29</v>
      </c>
      <c r="L35" s="11">
        <f t="shared" si="2"/>
        <v>25.065785303500466</v>
      </c>
      <c r="M35" s="11">
        <f t="shared" si="2"/>
        <v>21.844384662024485</v>
      </c>
      <c r="N35" s="11">
        <f t="shared" si="2"/>
        <v>19.188454589953864</v>
      </c>
      <c r="O35" s="11">
        <f t="shared" si="2"/>
        <v>16.983714632691072</v>
      </c>
      <c r="P35" s="11">
        <f t="shared" si="2"/>
        <v>15.14107357822698</v>
      </c>
      <c r="Q35" s="11">
        <f t="shared" si="2"/>
        <v>13.590721020578794</v>
      </c>
      <c r="R35" s="11">
        <f t="shared" si="2"/>
        <v>12.27767406635127</v>
      </c>
      <c r="S35" s="11">
        <f t="shared" si="2"/>
        <v>11.158406010577682</v>
      </c>
      <c r="T35" s="11">
        <f t="shared" si="2"/>
        <v>10.1982829068937</v>
      </c>
      <c r="U35" s="11">
        <f t="shared" si="2"/>
        <v>9.3696059136871526</v>
      </c>
      <c r="V35" s="11">
        <f t="shared" si="2"/>
        <v>8.6501097565473959</v>
      </c>
      <c r="W35" s="11">
        <f t="shared" si="2"/>
        <v>8.0218060437874463</v>
      </c>
      <c r="X35" s="11">
        <f t="shared" si="2"/>
        <v>7.4700883864441989</v>
      </c>
      <c r="Y35" s="11">
        <f t="shared" si="2"/>
        <v>6.9830370879393158</v>
      </c>
      <c r="Z35" s="11">
        <f t="shared" si="2"/>
        <v>6.5508765822135508</v>
      </c>
    </row>
    <row r="36" spans="11:26" x14ac:dyDescent="0.25">
      <c r="K36" s="10">
        <v>30</v>
      </c>
      <c r="L36" s="11">
        <f t="shared" si="2"/>
        <v>25.807708221287605</v>
      </c>
      <c r="M36" s="11">
        <f t="shared" si="2"/>
        <v>22.396455551004401</v>
      </c>
      <c r="N36" s="11">
        <f t="shared" si="2"/>
        <v>19.600441349469769</v>
      </c>
      <c r="O36" s="11">
        <f t="shared" si="2"/>
        <v>17.292033300664492</v>
      </c>
      <c r="P36" s="11">
        <f t="shared" si="2"/>
        <v>15.372451026882835</v>
      </c>
      <c r="Q36" s="11">
        <f t="shared" si="2"/>
        <v>13.764831151489428</v>
      </c>
      <c r="R36" s="11">
        <f t="shared" si="2"/>
        <v>12.409041183505858</v>
      </c>
      <c r="S36" s="11">
        <f t="shared" si="2"/>
        <v>11.257783343127485</v>
      </c>
      <c r="T36" s="11">
        <f t="shared" si="2"/>
        <v>10.273654043021743</v>
      </c>
      <c r="U36" s="11">
        <f t="shared" si="2"/>
        <v>9.42691446698832</v>
      </c>
      <c r="V36" s="11">
        <f t="shared" si="2"/>
        <v>8.6937925734661228</v>
      </c>
      <c r="W36" s="11">
        <f t="shared" si="2"/>
        <v>8.0551839676673627</v>
      </c>
      <c r="X36" s="11">
        <f t="shared" si="2"/>
        <v>7.4956534393311491</v>
      </c>
      <c r="Y36" s="11">
        <f t="shared" si="2"/>
        <v>7.0026641122274702</v>
      </c>
      <c r="Z36" s="11">
        <f t="shared" si="2"/>
        <v>6.5659796367074357</v>
      </c>
    </row>
    <row r="37" spans="11:26" x14ac:dyDescent="0.25">
      <c r="K37" s="10">
        <v>31</v>
      </c>
      <c r="L37" s="11">
        <f t="shared" si="2"/>
        <v>26.542285367611463</v>
      </c>
      <c r="M37" s="11">
        <f t="shared" si="2"/>
        <v>22.93770152059254</v>
      </c>
      <c r="N37" s="11">
        <f t="shared" si="2"/>
        <v>20.000428494630849</v>
      </c>
      <c r="O37" s="11">
        <f t="shared" si="2"/>
        <v>17.588493558331241</v>
      </c>
      <c r="P37" s="11">
        <f t="shared" si="2"/>
        <v>15.59281050179318</v>
      </c>
      <c r="Q37" s="11">
        <f t="shared" si="2"/>
        <v>13.92908599197116</v>
      </c>
      <c r="R37" s="11">
        <f t="shared" si="2"/>
        <v>12.531814190192392</v>
      </c>
      <c r="S37" s="11">
        <f t="shared" si="2"/>
        <v>11.349799391784709</v>
      </c>
      <c r="T37" s="11">
        <f t="shared" si="2"/>
        <v>10.342801874331874</v>
      </c>
      <c r="U37" s="11">
        <f t="shared" si="2"/>
        <v>9.479013151807564</v>
      </c>
      <c r="V37" s="11">
        <f t="shared" si="2"/>
        <v>8.7331464625820914</v>
      </c>
      <c r="W37" s="11">
        <f t="shared" si="2"/>
        <v>8.0849856854172888</v>
      </c>
      <c r="X37" s="11">
        <f t="shared" si="2"/>
        <v>7.5182773799390699</v>
      </c>
      <c r="Y37" s="11">
        <f t="shared" si="2"/>
        <v>7.0198808001995348</v>
      </c>
      <c r="Z37" s="11">
        <f t="shared" si="2"/>
        <v>6.5791127275716832</v>
      </c>
    </row>
    <row r="38" spans="11:26" x14ac:dyDescent="0.25">
      <c r="K38" s="10">
        <v>32</v>
      </c>
      <c r="L38" s="11">
        <f t="shared" si="2"/>
        <v>27.269589472882661</v>
      </c>
      <c r="M38" s="11">
        <f t="shared" si="2"/>
        <v>23.468334824110343</v>
      </c>
      <c r="N38" s="11">
        <f t="shared" si="2"/>
        <v>20.388765528767813</v>
      </c>
      <c r="O38" s="11">
        <f t="shared" si="2"/>
        <v>17.873551498395425</v>
      </c>
      <c r="P38" s="11">
        <f t="shared" si="2"/>
        <v>15.802676668374458</v>
      </c>
      <c r="Q38" s="11">
        <f t="shared" si="2"/>
        <v>14.084043388652038</v>
      </c>
      <c r="R38" s="11">
        <f t="shared" si="2"/>
        <v>12.646555317936814</v>
      </c>
      <c r="S38" s="11">
        <f t="shared" si="2"/>
        <v>11.434999436837693</v>
      </c>
      <c r="T38" s="11">
        <f t="shared" si="2"/>
        <v>10.406240251680618</v>
      </c>
      <c r="U38" s="11">
        <f t="shared" si="2"/>
        <v>9.5263755925523306</v>
      </c>
      <c r="V38" s="11">
        <f t="shared" si="2"/>
        <v>8.7686004167406235</v>
      </c>
      <c r="W38" s="11">
        <f t="shared" si="2"/>
        <v>8.1115943619797211</v>
      </c>
      <c r="X38" s="11">
        <f t="shared" si="2"/>
        <v>7.5382985663177617</v>
      </c>
      <c r="Y38" s="11">
        <f t="shared" si="2"/>
        <v>7.0349831580697675</v>
      </c>
      <c r="Z38" s="11">
        <f t="shared" si="2"/>
        <v>6.590532806584072</v>
      </c>
    </row>
    <row r="39" spans="11:26" x14ac:dyDescent="0.25">
      <c r="K39" s="10">
        <v>33</v>
      </c>
      <c r="L39" s="11">
        <f t="shared" si="2"/>
        <v>27.989692547408573</v>
      </c>
      <c r="M39" s="11">
        <f t="shared" si="2"/>
        <v>23.988563553049357</v>
      </c>
      <c r="N39" s="11">
        <f t="shared" si="2"/>
        <v>20.765791775502731</v>
      </c>
      <c r="O39" s="11">
        <f t="shared" si="2"/>
        <v>18.147645671534061</v>
      </c>
      <c r="P39" s="11">
        <f t="shared" si="2"/>
        <v>16.002549207975672</v>
      </c>
      <c r="Q39" s="11">
        <f t="shared" si="2"/>
        <v>14.230229611935886</v>
      </c>
      <c r="R39" s="11">
        <f t="shared" si="2"/>
        <v>12.753790016763379</v>
      </c>
      <c r="S39" s="11">
        <f t="shared" si="2"/>
        <v>11.513888367442307</v>
      </c>
      <c r="T39" s="11">
        <f t="shared" si="2"/>
        <v>10.464440597872127</v>
      </c>
      <c r="U39" s="11">
        <f t="shared" si="2"/>
        <v>9.5694323568657556</v>
      </c>
      <c r="V39" s="11">
        <f t="shared" si="2"/>
        <v>8.800540915982543</v>
      </c>
      <c r="W39" s="11">
        <f t="shared" si="2"/>
        <v>8.1353521089104657</v>
      </c>
      <c r="X39" s="11">
        <f t="shared" si="2"/>
        <v>7.5560164303696995</v>
      </c>
      <c r="Y39" s="11">
        <f t="shared" si="2"/>
        <v>7.0482308404120761</v>
      </c>
      <c r="Z39" s="11">
        <f t="shared" si="2"/>
        <v>6.6004633100731072</v>
      </c>
    </row>
    <row r="40" spans="11:26" x14ac:dyDescent="0.25">
      <c r="K40" s="10">
        <v>34</v>
      </c>
      <c r="L40" s="11">
        <f t="shared" ref="L40:Z55" si="3">(1-(1+L$6)^-$K40)/L$6</f>
        <v>28.702665888523338</v>
      </c>
      <c r="M40" s="11">
        <f t="shared" si="3"/>
        <v>24.498591718675836</v>
      </c>
      <c r="N40" s="11">
        <f t="shared" si="3"/>
        <v>21.131836675245363</v>
      </c>
      <c r="O40" s="11">
        <f t="shared" si="3"/>
        <v>18.411197761090449</v>
      </c>
      <c r="P40" s="11">
        <f t="shared" si="3"/>
        <v>16.192904007595878</v>
      </c>
      <c r="Q40" s="11">
        <f t="shared" si="3"/>
        <v>14.368141143335741</v>
      </c>
      <c r="R40" s="11">
        <f t="shared" si="3"/>
        <v>12.854009361461101</v>
      </c>
      <c r="S40" s="11">
        <f t="shared" si="3"/>
        <v>11.586933673557692</v>
      </c>
      <c r="T40" s="11">
        <f t="shared" si="3"/>
        <v>10.517835410891861</v>
      </c>
      <c r="U40" s="11">
        <f t="shared" si="3"/>
        <v>9.6085748698779589</v>
      </c>
      <c r="V40" s="11">
        <f t="shared" si="3"/>
        <v>8.8293161405248135</v>
      </c>
      <c r="W40" s="11">
        <f t="shared" si="3"/>
        <v>8.1565643829557732</v>
      </c>
      <c r="X40" s="11">
        <f t="shared" si="3"/>
        <v>7.5716959560793811</v>
      </c>
      <c r="Y40" s="11">
        <f t="shared" si="3"/>
        <v>7.0598516143965586</v>
      </c>
      <c r="Z40" s="11">
        <f t="shared" si="3"/>
        <v>6.6090985304983532</v>
      </c>
    </row>
    <row r="41" spans="11:26" x14ac:dyDescent="0.25">
      <c r="K41" s="10">
        <v>35</v>
      </c>
      <c r="L41" s="11">
        <f t="shared" si="3"/>
        <v>29.408580087646861</v>
      </c>
      <c r="M41" s="11">
        <f t="shared" si="3"/>
        <v>24.998619332035133</v>
      </c>
      <c r="N41" s="11">
        <f t="shared" si="3"/>
        <v>21.487220073053756</v>
      </c>
      <c r="O41" s="11">
        <f t="shared" si="3"/>
        <v>18.664613231817739</v>
      </c>
      <c r="P41" s="11">
        <f t="shared" si="3"/>
        <v>16.374194292948456</v>
      </c>
      <c r="Q41" s="11">
        <f t="shared" si="3"/>
        <v>14.498246361637491</v>
      </c>
      <c r="R41" s="11">
        <f t="shared" si="3"/>
        <v>12.947672300430934</v>
      </c>
      <c r="S41" s="11">
        <f t="shared" si="3"/>
        <v>11.654568216257124</v>
      </c>
      <c r="T41" s="11">
        <f t="shared" si="3"/>
        <v>10.56682147788244</v>
      </c>
      <c r="U41" s="11">
        <f t="shared" si="3"/>
        <v>9.6441589726163262</v>
      </c>
      <c r="V41" s="11">
        <f t="shared" si="3"/>
        <v>8.8552397662385705</v>
      </c>
      <c r="W41" s="11">
        <f t="shared" si="3"/>
        <v>8.1755039133533689</v>
      </c>
      <c r="X41" s="11">
        <f t="shared" si="3"/>
        <v>7.5855716425481239</v>
      </c>
      <c r="Y41" s="11">
        <f t="shared" si="3"/>
        <v>7.0700452757864545</v>
      </c>
      <c r="Z41" s="11">
        <f t="shared" si="3"/>
        <v>6.616607417824655</v>
      </c>
    </row>
    <row r="42" spans="11:26" x14ac:dyDescent="0.25">
      <c r="K42" s="10">
        <v>36</v>
      </c>
      <c r="L42" s="11">
        <f t="shared" si="3"/>
        <v>30.10750503727413</v>
      </c>
      <c r="M42" s="11">
        <f t="shared" si="3"/>
        <v>25.488842482387387</v>
      </c>
      <c r="N42" s="11">
        <f t="shared" si="3"/>
        <v>21.832252498110442</v>
      </c>
      <c r="O42" s="11">
        <f t="shared" si="3"/>
        <v>18.908281953670901</v>
      </c>
      <c r="P42" s="11">
        <f t="shared" si="3"/>
        <v>16.546851707569957</v>
      </c>
      <c r="Q42" s="11">
        <f t="shared" si="3"/>
        <v>14.620987133620275</v>
      </c>
      <c r="R42" s="11">
        <f t="shared" si="3"/>
        <v>13.035207757412088</v>
      </c>
      <c r="S42" s="11">
        <f t="shared" si="3"/>
        <v>11.717192792830669</v>
      </c>
      <c r="T42" s="11">
        <f t="shared" si="3"/>
        <v>10.611762823745359</v>
      </c>
      <c r="U42" s="11">
        <f t="shared" si="3"/>
        <v>9.6765081569239317</v>
      </c>
      <c r="V42" s="11">
        <f t="shared" si="3"/>
        <v>8.8785943839987134</v>
      </c>
      <c r="W42" s="11">
        <f t="shared" si="3"/>
        <v>8.1924142083512219</v>
      </c>
      <c r="X42" s="11">
        <f t="shared" si="3"/>
        <v>7.5978510111045345</v>
      </c>
      <c r="Y42" s="11">
        <f t="shared" si="3"/>
        <v>7.0789870840232059</v>
      </c>
      <c r="Z42" s="11">
        <f t="shared" si="3"/>
        <v>6.6231368850649179</v>
      </c>
    </row>
    <row r="43" spans="11:26" x14ac:dyDescent="0.25">
      <c r="K43" s="10">
        <v>37</v>
      </c>
      <c r="L43" s="11">
        <f t="shared" si="3"/>
        <v>30.799509937895174</v>
      </c>
      <c r="M43" s="11">
        <f t="shared" si="3"/>
        <v>25.969453414105281</v>
      </c>
      <c r="N43" s="11">
        <f t="shared" si="3"/>
        <v>22.167235435058682</v>
      </c>
      <c r="O43" s="11">
        <f t="shared" si="3"/>
        <v>19.142578801606636</v>
      </c>
      <c r="P43" s="11">
        <f t="shared" si="3"/>
        <v>16.711287340542818</v>
      </c>
      <c r="Q43" s="11">
        <f t="shared" si="3"/>
        <v>14.736780314736109</v>
      </c>
      <c r="R43" s="11">
        <f t="shared" si="3"/>
        <v>13.117016595712233</v>
      </c>
      <c r="S43" s="11">
        <f t="shared" si="3"/>
        <v>11.775178511880249</v>
      </c>
      <c r="T43" s="11">
        <f t="shared" si="3"/>
        <v>10.652993416280145</v>
      </c>
      <c r="U43" s="11">
        <f t="shared" si="3"/>
        <v>9.7059165062944839</v>
      </c>
      <c r="V43" s="11">
        <f t="shared" si="3"/>
        <v>8.8996345801790202</v>
      </c>
      <c r="W43" s="11">
        <f t="shared" si="3"/>
        <v>8.2075126860278758</v>
      </c>
      <c r="X43" s="11">
        <f t="shared" si="3"/>
        <v>7.6087177089420663</v>
      </c>
      <c r="Y43" s="11">
        <f t="shared" si="3"/>
        <v>7.0868307754589521</v>
      </c>
      <c r="Z43" s="11">
        <f t="shared" si="3"/>
        <v>6.628814682665146</v>
      </c>
    </row>
    <row r="44" spans="11:26" x14ac:dyDescent="0.25">
      <c r="K44" s="10">
        <v>38</v>
      </c>
      <c r="L44" s="11">
        <f t="shared" si="3"/>
        <v>31.484663304846716</v>
      </c>
      <c r="M44" s="11">
        <f t="shared" si="3"/>
        <v>26.440640602064001</v>
      </c>
      <c r="N44" s="11">
        <f t="shared" si="3"/>
        <v>22.49246158743561</v>
      </c>
      <c r="O44" s="11">
        <f t="shared" si="3"/>
        <v>19.367864232314073</v>
      </c>
      <c r="P44" s="11">
        <f t="shared" si="3"/>
        <v>16.867892705278873</v>
      </c>
      <c r="Q44" s="11">
        <f t="shared" si="3"/>
        <v>14.846019164845385</v>
      </c>
      <c r="R44" s="11">
        <f t="shared" si="3"/>
        <v>13.193473453936667</v>
      </c>
      <c r="S44" s="11">
        <f t="shared" si="3"/>
        <v>11.828868992481713</v>
      </c>
      <c r="T44" s="11">
        <f t="shared" si="3"/>
        <v>10.690819647963435</v>
      </c>
      <c r="U44" s="11">
        <f t="shared" si="3"/>
        <v>9.7326513693586225</v>
      </c>
      <c r="V44" s="11">
        <f t="shared" si="3"/>
        <v>8.9185897118729915</v>
      </c>
      <c r="W44" s="11">
        <f t="shared" si="3"/>
        <v>8.2209934696677465</v>
      </c>
      <c r="X44" s="11">
        <f t="shared" si="3"/>
        <v>7.618334255700943</v>
      </c>
      <c r="Y44" s="11">
        <f t="shared" si="3"/>
        <v>7.0937112065429409</v>
      </c>
      <c r="Z44" s="11">
        <f t="shared" si="3"/>
        <v>6.6337518979696917</v>
      </c>
    </row>
    <row r="45" spans="11:26" x14ac:dyDescent="0.25">
      <c r="K45" s="10">
        <v>39</v>
      </c>
      <c r="L45" s="11">
        <f t="shared" si="3"/>
        <v>32.163032975095739</v>
      </c>
      <c r="M45" s="11">
        <f t="shared" si="3"/>
        <v>26.902588825552936</v>
      </c>
      <c r="N45" s="11">
        <f t="shared" si="3"/>
        <v>22.808215133432636</v>
      </c>
      <c r="O45" s="11">
        <f t="shared" si="3"/>
        <v>19.584484838763533</v>
      </c>
      <c r="P45" s="11">
        <f t="shared" si="3"/>
        <v>17.017040671694165</v>
      </c>
      <c r="Q45" s="11">
        <f t="shared" si="3"/>
        <v>14.949074683816402</v>
      </c>
      <c r="R45" s="11">
        <f t="shared" si="3"/>
        <v>13.264928461623052</v>
      </c>
      <c r="S45" s="11">
        <f t="shared" si="3"/>
        <v>11.87858240044603</v>
      </c>
      <c r="T45" s="11">
        <f t="shared" si="3"/>
        <v>10.725522612810492</v>
      </c>
      <c r="U45" s="11">
        <f t="shared" si="3"/>
        <v>9.7569557903260193</v>
      </c>
      <c r="V45" s="11">
        <f t="shared" si="3"/>
        <v>8.9356664070927856</v>
      </c>
      <c r="W45" s="11">
        <f t="shared" si="3"/>
        <v>8.2330298836319162</v>
      </c>
      <c r="X45" s="11">
        <f t="shared" si="3"/>
        <v>7.626844474071631</v>
      </c>
      <c r="Y45" s="11">
        <f t="shared" si="3"/>
        <v>7.0997466724060887</v>
      </c>
      <c r="Z45" s="11">
        <f t="shared" si="3"/>
        <v>6.6380451286692974</v>
      </c>
    </row>
    <row r="46" spans="11:26" x14ac:dyDescent="0.25">
      <c r="K46" s="10">
        <v>40</v>
      </c>
      <c r="L46" s="11">
        <f t="shared" si="3"/>
        <v>32.834686113956188</v>
      </c>
      <c r="M46" s="11">
        <f t="shared" si="3"/>
        <v>27.355479240738177</v>
      </c>
      <c r="N46" s="11">
        <f t="shared" si="3"/>
        <v>23.114771974206437</v>
      </c>
      <c r="O46" s="11">
        <f t="shared" si="3"/>
        <v>19.792773883426474</v>
      </c>
      <c r="P46" s="11">
        <f t="shared" si="3"/>
        <v>17.159086353994443</v>
      </c>
      <c r="Q46" s="11">
        <f t="shared" si="3"/>
        <v>15.046296871524907</v>
      </c>
      <c r="R46" s="11">
        <f t="shared" si="3"/>
        <v>13.331708842638367</v>
      </c>
      <c r="S46" s="11">
        <f t="shared" si="3"/>
        <v>11.924613333746324</v>
      </c>
      <c r="T46" s="11">
        <f t="shared" si="3"/>
        <v>10.757360195238983</v>
      </c>
      <c r="U46" s="11">
        <f t="shared" si="3"/>
        <v>9.7790507184781994</v>
      </c>
      <c r="V46" s="11">
        <f t="shared" si="3"/>
        <v>8.9510508172007075</v>
      </c>
      <c r="W46" s="11">
        <f t="shared" si="3"/>
        <v>8.2437766818142126</v>
      </c>
      <c r="X46" s="11">
        <f t="shared" si="3"/>
        <v>7.6343756407713554</v>
      </c>
      <c r="Y46" s="11">
        <f t="shared" si="3"/>
        <v>7.1050409407070942</v>
      </c>
      <c r="Z46" s="11">
        <f t="shared" si="3"/>
        <v>6.6417783727559101</v>
      </c>
    </row>
    <row r="47" spans="11:26" x14ac:dyDescent="0.25">
      <c r="K47" s="10">
        <v>41</v>
      </c>
      <c r="L47" s="11">
        <f t="shared" si="3"/>
        <v>33.499689221738812</v>
      </c>
      <c r="M47" s="11">
        <f t="shared" si="3"/>
        <v>27.799489451704094</v>
      </c>
      <c r="N47" s="11">
        <f t="shared" si="3"/>
        <v>23.412399974957708</v>
      </c>
      <c r="O47" s="11">
        <f t="shared" si="3"/>
        <v>19.993051810986994</v>
      </c>
      <c r="P47" s="11">
        <f t="shared" si="3"/>
        <v>17.294367956185184</v>
      </c>
      <c r="Q47" s="11">
        <f t="shared" si="3"/>
        <v>15.138015916532931</v>
      </c>
      <c r="R47" s="11">
        <f t="shared" si="3"/>
        <v>13.394120413680717</v>
      </c>
      <c r="S47" s="11">
        <f t="shared" si="3"/>
        <v>11.967234568283635</v>
      </c>
      <c r="T47" s="11">
        <f t="shared" si="3"/>
        <v>10.786568986457782</v>
      </c>
      <c r="U47" s="11">
        <f t="shared" si="3"/>
        <v>9.7991370167983636</v>
      </c>
      <c r="V47" s="11">
        <f t="shared" si="3"/>
        <v>8.9649106461267642</v>
      </c>
      <c r="W47" s="11">
        <f t="shared" si="3"/>
        <v>8.2533720373341186</v>
      </c>
      <c r="X47" s="11">
        <f t="shared" si="3"/>
        <v>7.6410403900631465</v>
      </c>
      <c r="Y47" s="11">
        <f t="shared" si="3"/>
        <v>7.1096850357079777</v>
      </c>
      <c r="Z47" s="11">
        <f t="shared" si="3"/>
        <v>6.6450246719616617</v>
      </c>
    </row>
    <row r="48" spans="11:26" x14ac:dyDescent="0.25">
      <c r="K48" s="10">
        <v>42</v>
      </c>
      <c r="L48" s="11">
        <f t="shared" si="3"/>
        <v>34.158108140335464</v>
      </c>
      <c r="M48" s="11">
        <f t="shared" si="3"/>
        <v>28.234793580102057</v>
      </c>
      <c r="N48" s="11">
        <f t="shared" si="3"/>
        <v>23.701359198988069</v>
      </c>
      <c r="O48" s="11">
        <f t="shared" si="3"/>
        <v>20.185626741333646</v>
      </c>
      <c r="P48" s="11">
        <f t="shared" si="3"/>
        <v>17.423207577319221</v>
      </c>
      <c r="Q48" s="11">
        <f t="shared" si="3"/>
        <v>15.224543317483898</v>
      </c>
      <c r="R48" s="11">
        <f t="shared" si="3"/>
        <v>13.452448984748333</v>
      </c>
      <c r="S48" s="11">
        <f t="shared" si="3"/>
        <v>12.006698674336699</v>
      </c>
      <c r="T48" s="11">
        <f t="shared" si="3"/>
        <v>10.813366042621819</v>
      </c>
      <c r="U48" s="11">
        <f t="shared" si="3"/>
        <v>9.8173972879985119</v>
      </c>
      <c r="V48" s="11">
        <f t="shared" si="3"/>
        <v>8.97739697849258</v>
      </c>
      <c r="W48" s="11">
        <f t="shared" si="3"/>
        <v>8.2619393190483184</v>
      </c>
      <c r="X48" s="11">
        <f t="shared" si="3"/>
        <v>7.64693839828597</v>
      </c>
      <c r="Y48" s="11">
        <f t="shared" si="3"/>
        <v>7.1137588032526127</v>
      </c>
      <c r="Z48" s="11">
        <f t="shared" si="3"/>
        <v>6.647847540836227</v>
      </c>
    </row>
    <row r="49" spans="11:26" x14ac:dyDescent="0.25">
      <c r="K49" s="10">
        <v>43</v>
      </c>
      <c r="L49" s="11">
        <f t="shared" si="3"/>
        <v>34.81000805973806</v>
      </c>
      <c r="M49" s="11">
        <f t="shared" si="3"/>
        <v>28.661562333433388</v>
      </c>
      <c r="N49" s="11">
        <f t="shared" si="3"/>
        <v>23.981902134939869</v>
      </c>
      <c r="O49" s="11">
        <f t="shared" si="3"/>
        <v>20.370794943590049</v>
      </c>
      <c r="P49" s="11">
        <f t="shared" si="3"/>
        <v>17.545911978399261</v>
      </c>
      <c r="Q49" s="11">
        <f t="shared" si="3"/>
        <v>15.306172941022545</v>
      </c>
      <c r="R49" s="11">
        <f t="shared" si="3"/>
        <v>13.506961667989096</v>
      </c>
      <c r="S49" s="11">
        <f t="shared" si="3"/>
        <v>12.04323951327472</v>
      </c>
      <c r="T49" s="11">
        <f t="shared" si="3"/>
        <v>10.837950497818182</v>
      </c>
      <c r="U49" s="11">
        <f t="shared" si="3"/>
        <v>9.8339975345441015</v>
      </c>
      <c r="V49" s="11">
        <f t="shared" si="3"/>
        <v>8.988645926569891</v>
      </c>
      <c r="W49" s="11">
        <f t="shared" si="3"/>
        <v>8.269588677721714</v>
      </c>
      <c r="X49" s="11">
        <f t="shared" si="3"/>
        <v>7.6521578745893537</v>
      </c>
      <c r="Y49" s="11">
        <f t="shared" si="3"/>
        <v>7.1173322835549229</v>
      </c>
      <c r="Z49" s="11">
        <f t="shared" si="3"/>
        <v>6.6503022094228061</v>
      </c>
    </row>
    <row r="50" spans="11:26" x14ac:dyDescent="0.25">
      <c r="K50" s="10">
        <v>44</v>
      </c>
      <c r="L50" s="11">
        <f t="shared" si="3"/>
        <v>35.455453524493137</v>
      </c>
      <c r="M50" s="11">
        <f t="shared" si="3"/>
        <v>29.079963071993518</v>
      </c>
      <c r="N50" s="11">
        <f t="shared" si="3"/>
        <v>24.254273917417347</v>
      </c>
      <c r="O50" s="11">
        <f t="shared" si="3"/>
        <v>20.548841291913504</v>
      </c>
      <c r="P50" s="11">
        <f t="shared" si="3"/>
        <v>17.6627733127612</v>
      </c>
      <c r="Q50" s="11">
        <f t="shared" si="3"/>
        <v>15.38318201983259</v>
      </c>
      <c r="R50" s="11">
        <f t="shared" si="3"/>
        <v>13.55790810092439</v>
      </c>
      <c r="S50" s="11">
        <f t="shared" si="3"/>
        <v>12.077073623402519</v>
      </c>
      <c r="T50" s="11">
        <f t="shared" si="3"/>
        <v>10.860505043869892</v>
      </c>
      <c r="U50" s="11">
        <f t="shared" si="3"/>
        <v>9.849088667767365</v>
      </c>
      <c r="V50" s="11">
        <f t="shared" si="3"/>
        <v>8.9987801140269301</v>
      </c>
      <c r="W50" s="11">
        <f t="shared" si="3"/>
        <v>8.2764184622515309</v>
      </c>
      <c r="X50" s="11">
        <f t="shared" si="3"/>
        <v>7.6567768801675697</v>
      </c>
      <c r="Y50" s="11">
        <f t="shared" si="3"/>
        <v>7.1204669153990547</v>
      </c>
      <c r="Z50" s="11">
        <f t="shared" si="3"/>
        <v>6.6524367038459191</v>
      </c>
    </row>
    <row r="51" spans="11:26" x14ac:dyDescent="0.25">
      <c r="K51" s="10">
        <v>45</v>
      </c>
      <c r="L51" s="11">
        <f t="shared" si="3"/>
        <v>36.09450844009222</v>
      </c>
      <c r="M51" s="11">
        <f t="shared" si="3"/>
        <v>29.490159874503448</v>
      </c>
      <c r="N51" s="11">
        <f t="shared" si="3"/>
        <v>24.518712541181891</v>
      </c>
      <c r="O51" s="11">
        <f t="shared" si="3"/>
        <v>20.720039703762989</v>
      </c>
      <c r="P51" s="11">
        <f t="shared" si="3"/>
        <v>17.774069821677333</v>
      </c>
      <c r="Q51" s="11">
        <f t="shared" si="3"/>
        <v>15.455832094181687</v>
      </c>
      <c r="R51" s="11">
        <f t="shared" si="3"/>
        <v>13.605521589648962</v>
      </c>
      <c r="S51" s="11">
        <f t="shared" si="3"/>
        <v>12.10840150315048</v>
      </c>
      <c r="T51" s="11">
        <f t="shared" si="3"/>
        <v>10.881197287954031</v>
      </c>
      <c r="U51" s="11">
        <f t="shared" si="3"/>
        <v>9.8628078797885141</v>
      </c>
      <c r="V51" s="11">
        <f t="shared" si="3"/>
        <v>9.0079100126368736</v>
      </c>
      <c r="W51" s="11">
        <f t="shared" si="3"/>
        <v>8.2825164841531524</v>
      </c>
      <c r="X51" s="11">
        <f t="shared" si="3"/>
        <v>7.660864495723513</v>
      </c>
      <c r="Y51" s="11">
        <f t="shared" si="3"/>
        <v>7.1232165924553117</v>
      </c>
      <c r="Z51" s="11">
        <f t="shared" si="3"/>
        <v>6.6542927859529728</v>
      </c>
    </row>
    <row r="52" spans="11:26" x14ac:dyDescent="0.25">
      <c r="K52" s="10">
        <v>46</v>
      </c>
      <c r="L52" s="11">
        <f t="shared" si="3"/>
        <v>36.727236079299239</v>
      </c>
      <c r="M52" s="11">
        <f t="shared" si="3"/>
        <v>29.892313602454362</v>
      </c>
      <c r="N52" s="11">
        <f t="shared" si="3"/>
        <v>24.775449069108632</v>
      </c>
      <c r="O52" s="11">
        <f t="shared" si="3"/>
        <v>20.884653561310564</v>
      </c>
      <c r="P52" s="11">
        <f t="shared" si="3"/>
        <v>17.880066496835553</v>
      </c>
      <c r="Q52" s="11">
        <f t="shared" si="3"/>
        <v>15.524369900171406</v>
      </c>
      <c r="R52" s="11">
        <f t="shared" si="3"/>
        <v>13.65002017724202</v>
      </c>
      <c r="S52" s="11">
        <f t="shared" si="3"/>
        <v>12.137408799213407</v>
      </c>
      <c r="T52" s="11">
        <f t="shared" si="3"/>
        <v>10.900180998122964</v>
      </c>
      <c r="U52" s="11">
        <f t="shared" si="3"/>
        <v>9.8752798907168309</v>
      </c>
      <c r="V52" s="11">
        <f t="shared" si="3"/>
        <v>9.016135146519705</v>
      </c>
      <c r="W52" s="11">
        <f t="shared" si="3"/>
        <v>8.2879611465653138</v>
      </c>
      <c r="X52" s="11">
        <f t="shared" si="3"/>
        <v>7.6644818546225775</v>
      </c>
      <c r="Y52" s="11">
        <f t="shared" si="3"/>
        <v>7.12562858987308</v>
      </c>
      <c r="Z52" s="11">
        <f t="shared" si="3"/>
        <v>6.655906770393889</v>
      </c>
    </row>
    <row r="53" spans="11:26" x14ac:dyDescent="0.25">
      <c r="K53" s="10">
        <v>47</v>
      </c>
      <c r="L53" s="11">
        <f t="shared" si="3"/>
        <v>37.353699088415063</v>
      </c>
      <c r="M53" s="11">
        <f t="shared" si="3"/>
        <v>30.286581963190546</v>
      </c>
      <c r="N53" s="11">
        <f t="shared" si="3"/>
        <v>25.024707834086051</v>
      </c>
      <c r="O53" s="11">
        <f t="shared" si="3"/>
        <v>21.042936116644771</v>
      </c>
      <c r="P53" s="11">
        <f t="shared" si="3"/>
        <v>17.981015711271958</v>
      </c>
      <c r="Q53" s="11">
        <f t="shared" si="3"/>
        <v>15.589028207708871</v>
      </c>
      <c r="R53" s="11">
        <f t="shared" si="3"/>
        <v>13.691607642282262</v>
      </c>
      <c r="S53" s="11">
        <f t="shared" si="3"/>
        <v>12.164267406679082</v>
      </c>
      <c r="T53" s="11">
        <f t="shared" si="3"/>
        <v>10.91759724598437</v>
      </c>
      <c r="U53" s="11">
        <f t="shared" si="3"/>
        <v>9.8866180824698464</v>
      </c>
      <c r="V53" s="11">
        <f t="shared" si="3"/>
        <v>9.023545177044781</v>
      </c>
      <c r="W53" s="11">
        <f t="shared" si="3"/>
        <v>8.2928224522904603</v>
      </c>
      <c r="X53" s="11">
        <f t="shared" si="3"/>
        <v>7.667683057188122</v>
      </c>
      <c r="Y53" s="11">
        <f t="shared" si="3"/>
        <v>7.1277443770816484</v>
      </c>
      <c r="Z53" s="11">
        <f t="shared" si="3"/>
        <v>6.657310235125121</v>
      </c>
    </row>
    <row r="54" spans="11:26" x14ac:dyDescent="0.25">
      <c r="K54" s="10">
        <v>48</v>
      </c>
      <c r="L54" s="11">
        <f t="shared" si="3"/>
        <v>37.97395949348028</v>
      </c>
      <c r="M54" s="11">
        <f t="shared" si="3"/>
        <v>30.673119571755436</v>
      </c>
      <c r="N54" s="11">
        <f t="shared" si="3"/>
        <v>25.266706635035</v>
      </c>
      <c r="O54" s="11">
        <f t="shared" si="3"/>
        <v>21.195130881389208</v>
      </c>
      <c r="P54" s="11">
        <f t="shared" si="3"/>
        <v>18.077157820259007</v>
      </c>
      <c r="Q54" s="11">
        <f t="shared" si="3"/>
        <v>15.650026611046105</v>
      </c>
      <c r="R54" s="11">
        <f t="shared" si="3"/>
        <v>13.730474432039497</v>
      </c>
      <c r="S54" s="11">
        <f t="shared" si="3"/>
        <v>12.189136487665817</v>
      </c>
      <c r="T54" s="11">
        <f t="shared" si="3"/>
        <v>10.933575455031532</v>
      </c>
      <c r="U54" s="11">
        <f t="shared" si="3"/>
        <v>9.8969255295180414</v>
      </c>
      <c r="V54" s="11">
        <f t="shared" si="3"/>
        <v>9.0302208802205222</v>
      </c>
      <c r="W54" s="11">
        <f t="shared" si="3"/>
        <v>8.2971629038307668</v>
      </c>
      <c r="X54" s="11">
        <f t="shared" si="3"/>
        <v>7.6705159798124978</v>
      </c>
      <c r="Y54" s="11">
        <f t="shared" si="3"/>
        <v>7.1296003307733766</v>
      </c>
      <c r="Z54" s="11">
        <f t="shared" si="3"/>
        <v>6.6585306392392365</v>
      </c>
    </row>
    <row r="55" spans="11:26" x14ac:dyDescent="0.25">
      <c r="K55" s="10">
        <v>49</v>
      </c>
      <c r="L55" s="11">
        <f t="shared" si="3"/>
        <v>38.588078706416127</v>
      </c>
      <c r="M55" s="11">
        <f t="shared" si="3"/>
        <v>31.052078011524941</v>
      </c>
      <c r="N55" s="11">
        <f t="shared" si="3"/>
        <v>25.501656927218448</v>
      </c>
      <c r="O55" s="11">
        <f t="shared" si="3"/>
        <v>21.341472001335777</v>
      </c>
      <c r="P55" s="11">
        <f t="shared" si="3"/>
        <v>18.168721733580007</v>
      </c>
      <c r="Q55" s="11">
        <f t="shared" si="3"/>
        <v>15.707572274571799</v>
      </c>
      <c r="R55" s="11">
        <f t="shared" si="3"/>
        <v>13.766798534616353</v>
      </c>
      <c r="S55" s="11">
        <f t="shared" si="3"/>
        <v>12.212163414505385</v>
      </c>
      <c r="T55" s="11">
        <f t="shared" si="3"/>
        <v>10.948234362414249</v>
      </c>
      <c r="U55" s="11">
        <f t="shared" si="3"/>
        <v>9.9062959359254918</v>
      </c>
      <c r="V55" s="11">
        <f t="shared" si="3"/>
        <v>9.036235027225695</v>
      </c>
      <c r="W55" s="11">
        <f t="shared" si="3"/>
        <v>8.3010383069917566</v>
      </c>
      <c r="X55" s="11">
        <f t="shared" si="3"/>
        <v>7.6730229909845109</v>
      </c>
      <c r="Y55" s="11">
        <f t="shared" si="3"/>
        <v>7.1312283603275235</v>
      </c>
      <c r="Z55" s="11">
        <f t="shared" si="3"/>
        <v>6.6595918602080308</v>
      </c>
    </row>
    <row r="56" spans="11:26" x14ac:dyDescent="0.25">
      <c r="K56" s="10">
        <v>50</v>
      </c>
      <c r="L56" s="11">
        <f t="shared" ref="L56:Z66" si="4">(1-(1+L$6)^-$K56)/L$6</f>
        <v>39.196117531105081</v>
      </c>
      <c r="M56" s="11">
        <f t="shared" si="4"/>
        <v>31.423605893651906</v>
      </c>
      <c r="N56" s="11">
        <f t="shared" si="4"/>
        <v>25.729764007008203</v>
      </c>
      <c r="O56" s="11">
        <f t="shared" si="4"/>
        <v>21.482184616669013</v>
      </c>
      <c r="P56" s="11">
        <f t="shared" si="4"/>
        <v>18.255925460552387</v>
      </c>
      <c r="Q56" s="11">
        <f t="shared" si="4"/>
        <v>15.761860636388489</v>
      </c>
      <c r="R56" s="11">
        <f t="shared" si="4"/>
        <v>13.800746294033974</v>
      </c>
      <c r="S56" s="11">
        <f t="shared" si="4"/>
        <v>12.233484643060542</v>
      </c>
      <c r="T56" s="11">
        <f t="shared" si="4"/>
        <v>10.961682901297477</v>
      </c>
      <c r="U56" s="11">
        <f t="shared" si="4"/>
        <v>9.9148144872049926</v>
      </c>
      <c r="V56" s="11">
        <f t="shared" si="4"/>
        <v>9.0416531776808071</v>
      </c>
      <c r="W56" s="11">
        <f t="shared" si="4"/>
        <v>8.304498488385498</v>
      </c>
      <c r="X56" s="11">
        <f t="shared" si="4"/>
        <v>7.6752415849420448</v>
      </c>
      <c r="Y56" s="11">
        <f t="shared" si="4"/>
        <v>7.1326564564276511</v>
      </c>
      <c r="Z56" s="11">
        <f t="shared" si="4"/>
        <v>6.6605146610504624</v>
      </c>
    </row>
    <row r="57" spans="11:26" x14ac:dyDescent="0.25">
      <c r="K57" s="10">
        <v>51</v>
      </c>
      <c r="L57" s="11">
        <f t="shared" si="4"/>
        <v>39.798136169410959</v>
      </c>
      <c r="M57" s="11">
        <f t="shared" si="4"/>
        <v>31.787848915345002</v>
      </c>
      <c r="N57" s="11">
        <f t="shared" si="4"/>
        <v>25.9512271912701</v>
      </c>
      <c r="O57" s="11">
        <f t="shared" si="4"/>
        <v>21.617485208335591</v>
      </c>
      <c r="P57" s="11">
        <f t="shared" si="4"/>
        <v>18.338976629097512</v>
      </c>
      <c r="Q57" s="11">
        <f t="shared" si="4"/>
        <v>15.813076072064613</v>
      </c>
      <c r="R57" s="11">
        <f t="shared" si="4"/>
        <v>13.832473171994367</v>
      </c>
      <c r="S57" s="11">
        <f t="shared" si="4"/>
        <v>12.253226521352353</v>
      </c>
      <c r="T57" s="11">
        <f t="shared" si="4"/>
        <v>10.974021010364659</v>
      </c>
      <c r="U57" s="11">
        <f t="shared" si="4"/>
        <v>9.9225586247318134</v>
      </c>
      <c r="V57" s="11">
        <f t="shared" si="4"/>
        <v>9.0465343943070327</v>
      </c>
      <c r="W57" s="11">
        <f t="shared" si="4"/>
        <v>8.3075879360584803</v>
      </c>
      <c r="X57" s="11">
        <f t="shared" si="4"/>
        <v>7.6772049424265889</v>
      </c>
      <c r="Y57" s="11">
        <f t="shared" si="4"/>
        <v>7.133909172304957</v>
      </c>
      <c r="Z57" s="11">
        <f t="shared" si="4"/>
        <v>6.661317096565619</v>
      </c>
    </row>
    <row r="58" spans="11:26" x14ac:dyDescent="0.25">
      <c r="K58" s="10">
        <v>52</v>
      </c>
      <c r="L58" s="11">
        <f t="shared" si="4"/>
        <v>40.394194227139565</v>
      </c>
      <c r="M58" s="11">
        <f t="shared" si="4"/>
        <v>32.144949917004908</v>
      </c>
      <c r="N58" s="11">
        <f t="shared" si="4"/>
        <v>26.166239991524368</v>
      </c>
      <c r="O58" s="11">
        <f t="shared" si="4"/>
        <v>21.747581931091915</v>
      </c>
      <c r="P58" s="11">
        <f t="shared" si="4"/>
        <v>18.41807298009287</v>
      </c>
      <c r="Q58" s="11">
        <f t="shared" si="4"/>
        <v>15.861392520815672</v>
      </c>
      <c r="R58" s="11">
        <f t="shared" si="4"/>
        <v>13.86212445980782</v>
      </c>
      <c r="S58" s="11">
        <f t="shared" si="4"/>
        <v>12.271506038289216</v>
      </c>
      <c r="T58" s="11">
        <f t="shared" si="4"/>
        <v>10.985340376481338</v>
      </c>
      <c r="U58" s="11">
        <f t="shared" si="4"/>
        <v>9.9295987497561935</v>
      </c>
      <c r="V58" s="11">
        <f t="shared" si="4"/>
        <v>9.0509318867630935</v>
      </c>
      <c r="W58" s="11">
        <f t="shared" si="4"/>
        <v>8.3103463714807848</v>
      </c>
      <c r="X58" s="11">
        <f t="shared" si="4"/>
        <v>7.6789424269261843</v>
      </c>
      <c r="Y58" s="11">
        <f t="shared" si="4"/>
        <v>7.1350080458815412</v>
      </c>
      <c r="Z58" s="11">
        <f t="shared" si="4"/>
        <v>6.662014866578799</v>
      </c>
    </row>
    <row r="59" spans="11:26" x14ac:dyDescent="0.25">
      <c r="K59" s="10">
        <v>53</v>
      </c>
      <c r="L59" s="11">
        <f t="shared" si="4"/>
        <v>40.984350719940153</v>
      </c>
      <c r="M59" s="11">
        <f t="shared" si="4"/>
        <v>32.495048938240103</v>
      </c>
      <c r="N59" s="11">
        <f t="shared" si="4"/>
        <v>26.374990283033366</v>
      </c>
      <c r="O59" s="11">
        <f t="shared" si="4"/>
        <v>21.872674933742225</v>
      </c>
      <c r="P59" s="11">
        <f t="shared" si="4"/>
        <v>18.493402838183684</v>
      </c>
      <c r="Q59" s="11">
        <f t="shared" si="4"/>
        <v>15.9069740762412</v>
      </c>
      <c r="R59" s="11">
        <f t="shared" si="4"/>
        <v>13.889835943745625</v>
      </c>
      <c r="S59" s="11">
        <f t="shared" si="4"/>
        <v>12.288431516934461</v>
      </c>
      <c r="T59" s="11">
        <f t="shared" si="4"/>
        <v>10.995725116037924</v>
      </c>
      <c r="U59" s="11">
        <f t="shared" si="4"/>
        <v>9.9359988634147207</v>
      </c>
      <c r="V59" s="11">
        <f t="shared" si="4"/>
        <v>9.0548935916784625</v>
      </c>
      <c r="W59" s="11">
        <f t="shared" si="4"/>
        <v>8.3128092602507024</v>
      </c>
      <c r="X59" s="11">
        <f t="shared" si="4"/>
        <v>7.6804800238284816</v>
      </c>
      <c r="Y59" s="11">
        <f t="shared" si="4"/>
        <v>7.1359719700715276</v>
      </c>
      <c r="Z59" s="11">
        <f t="shared" si="4"/>
        <v>6.6626216231119999</v>
      </c>
    </row>
    <row r="60" spans="11:26" x14ac:dyDescent="0.25">
      <c r="K60" s="10">
        <v>54</v>
      </c>
      <c r="L60" s="11">
        <f t="shared" si="4"/>
        <v>41.568664079148689</v>
      </c>
      <c r="M60" s="11">
        <f t="shared" si="4"/>
        <v>32.838283272784416</v>
      </c>
      <c r="N60" s="11">
        <f t="shared" si="4"/>
        <v>26.577660468964435</v>
      </c>
      <c r="O60" s="11">
        <f t="shared" si="4"/>
        <v>21.992956667059833</v>
      </c>
      <c r="P60" s="11">
        <f t="shared" si="4"/>
        <v>18.565145560174937</v>
      </c>
      <c r="Q60" s="11">
        <f t="shared" si="4"/>
        <v>15.949975543623774</v>
      </c>
      <c r="R60" s="11">
        <f t="shared" si="4"/>
        <v>13.915734526865071</v>
      </c>
      <c r="S60" s="11">
        <f t="shared" si="4"/>
        <v>12.304103256420795</v>
      </c>
      <c r="T60" s="11">
        <f t="shared" si="4"/>
        <v>11.005252400034793</v>
      </c>
      <c r="U60" s="11">
        <f t="shared" si="4"/>
        <v>9.9418171485588367</v>
      </c>
      <c r="V60" s="11">
        <f t="shared" si="4"/>
        <v>9.0584626952058223</v>
      </c>
      <c r="W60" s="11">
        <f t="shared" si="4"/>
        <v>8.3150082680809838</v>
      </c>
      <c r="X60" s="11">
        <f t="shared" si="4"/>
        <v>7.6818407290517534</v>
      </c>
      <c r="Y60" s="11">
        <f t="shared" si="4"/>
        <v>7.1368175176066027</v>
      </c>
      <c r="Z60" s="11">
        <f t="shared" si="4"/>
        <v>6.6631492374886951</v>
      </c>
    </row>
    <row r="61" spans="11:26" x14ac:dyDescent="0.25">
      <c r="K61" s="10">
        <v>55</v>
      </c>
      <c r="L61" s="11">
        <f t="shared" si="4"/>
        <v>42.147192157572945</v>
      </c>
      <c r="M61" s="11">
        <f t="shared" si="4"/>
        <v>33.174787522337652</v>
      </c>
      <c r="N61" s="11">
        <f t="shared" si="4"/>
        <v>26.774427639771293</v>
      </c>
      <c r="O61" s="11">
        <f t="shared" si="4"/>
        <v>22.108612179865226</v>
      </c>
      <c r="P61" s="11">
        <f t="shared" si="4"/>
        <v>18.633471962071368</v>
      </c>
      <c r="Q61" s="11">
        <f t="shared" si="4"/>
        <v>15.990542965682804</v>
      </c>
      <c r="R61" s="11">
        <f t="shared" si="4"/>
        <v>13.939938810154272</v>
      </c>
      <c r="S61" s="11">
        <f t="shared" si="4"/>
        <v>12.318614126315552</v>
      </c>
      <c r="T61" s="11">
        <f t="shared" si="4"/>
        <v>11.013993027554855</v>
      </c>
      <c r="U61" s="11">
        <f t="shared" si="4"/>
        <v>9.9471064986898519</v>
      </c>
      <c r="V61" s="11">
        <f t="shared" si="4"/>
        <v>9.0616781037890295</v>
      </c>
      <c r="W61" s="11">
        <f t="shared" si="4"/>
        <v>8.3169716679294492</v>
      </c>
      <c r="X61" s="11">
        <f t="shared" si="4"/>
        <v>7.6830448929661532</v>
      </c>
      <c r="Y61" s="11">
        <f t="shared" si="4"/>
        <v>7.1375592259707048</v>
      </c>
      <c r="Z61" s="11">
        <f t="shared" si="4"/>
        <v>6.6636080325988658</v>
      </c>
    </row>
    <row r="62" spans="11:26" x14ac:dyDescent="0.25">
      <c r="K62" s="10">
        <v>56</v>
      </c>
      <c r="L62" s="11">
        <f t="shared" si="4"/>
        <v>42.719992235220751</v>
      </c>
      <c r="M62" s="11">
        <f t="shared" si="4"/>
        <v>33.504693649350649</v>
      </c>
      <c r="N62" s="11">
        <f t="shared" si="4"/>
        <v>26.965463727933294</v>
      </c>
      <c r="O62" s="11">
        <f t="shared" si="4"/>
        <v>22.21981940371656</v>
      </c>
      <c r="P62" s="11">
        <f t="shared" si="4"/>
        <v>18.698544725782256</v>
      </c>
      <c r="Q62" s="11">
        <f t="shared" si="4"/>
        <v>16.028814118568683</v>
      </c>
      <c r="R62" s="11">
        <f t="shared" si="4"/>
        <v>13.962559635658197</v>
      </c>
      <c r="S62" s="11">
        <f t="shared" si="4"/>
        <v>12.332050116958843</v>
      </c>
      <c r="T62" s="11">
        <f t="shared" si="4"/>
        <v>11.022011951885188</v>
      </c>
      <c r="U62" s="11">
        <f t="shared" si="4"/>
        <v>9.9519149988089559</v>
      </c>
      <c r="V62" s="11">
        <f t="shared" si="4"/>
        <v>9.0645748682784042</v>
      </c>
      <c r="W62" s="11">
        <f t="shared" si="4"/>
        <v>8.3187247035084368</v>
      </c>
      <c r="X62" s="11">
        <f t="shared" si="4"/>
        <v>7.6841105247488084</v>
      </c>
      <c r="Y62" s="11">
        <f t="shared" si="4"/>
        <v>7.1382098473427229</v>
      </c>
      <c r="Z62" s="11">
        <f t="shared" si="4"/>
        <v>6.6640069848685792</v>
      </c>
    </row>
    <row r="63" spans="11:26" x14ac:dyDescent="0.25">
      <c r="K63" s="10">
        <v>57</v>
      </c>
      <c r="L63" s="11">
        <f t="shared" si="4"/>
        <v>43.287121024971043</v>
      </c>
      <c r="M63" s="11">
        <f t="shared" si="4"/>
        <v>33.82813102877514</v>
      </c>
      <c r="N63" s="11">
        <f t="shared" si="4"/>
        <v>27.150935658187667</v>
      </c>
      <c r="O63" s="11">
        <f t="shared" si="4"/>
        <v>22.32674942665054</v>
      </c>
      <c r="P63" s="11">
        <f t="shared" si="4"/>
        <v>18.76051878645929</v>
      </c>
      <c r="Q63" s="11">
        <f t="shared" si="4"/>
        <v>16.064918979781776</v>
      </c>
      <c r="R63" s="11">
        <f t="shared" si="4"/>
        <v>13.983700594073081</v>
      </c>
      <c r="S63" s="11">
        <f t="shared" si="4"/>
        <v>12.344490849035967</v>
      </c>
      <c r="T63" s="11">
        <f t="shared" si="4"/>
        <v>11.029368763197422</v>
      </c>
      <c r="U63" s="11">
        <f t="shared" si="4"/>
        <v>9.9562863625535964</v>
      </c>
      <c r="V63" s="11">
        <f t="shared" si="4"/>
        <v>9.0671845660165804</v>
      </c>
      <c r="W63" s="11">
        <f t="shared" si="4"/>
        <v>8.3202899138468194</v>
      </c>
      <c r="X63" s="11">
        <f t="shared" si="4"/>
        <v>7.685053561724609</v>
      </c>
      <c r="Y63" s="11">
        <f t="shared" si="4"/>
        <v>7.1387805678444938</v>
      </c>
      <c r="Z63" s="11">
        <f t="shared" si="4"/>
        <v>6.6643538998857208</v>
      </c>
    </row>
    <row r="64" spans="11:26" x14ac:dyDescent="0.25">
      <c r="K64" s="10">
        <v>58</v>
      </c>
      <c r="L64" s="11">
        <f t="shared" si="4"/>
        <v>43.848634678189143</v>
      </c>
      <c r="M64" s="11">
        <f t="shared" si="4"/>
        <v>34.145226498799161</v>
      </c>
      <c r="N64" s="11">
        <f t="shared" si="4"/>
        <v>27.331005493386083</v>
      </c>
      <c r="O64" s="11">
        <f t="shared" si="4"/>
        <v>22.429566756394749</v>
      </c>
      <c r="P64" s="11">
        <f t="shared" si="4"/>
        <v>18.819541701389799</v>
      </c>
      <c r="Q64" s="11">
        <f t="shared" si="4"/>
        <v>16.098980169605451</v>
      </c>
      <c r="R64" s="11">
        <f t="shared" si="4"/>
        <v>14.003458499133723</v>
      </c>
      <c r="S64" s="11">
        <f t="shared" si="4"/>
        <v>12.356010045403673</v>
      </c>
      <c r="T64" s="11">
        <f t="shared" si="4"/>
        <v>11.036118131373781</v>
      </c>
      <c r="U64" s="11">
        <f t="shared" si="4"/>
        <v>9.9602603295941794</v>
      </c>
      <c r="V64" s="11">
        <f t="shared" si="4"/>
        <v>9.0695356450599824</v>
      </c>
      <c r="W64" s="11">
        <f t="shared" si="4"/>
        <v>8.3216874230775169</v>
      </c>
      <c r="X64" s="11">
        <f t="shared" si="4"/>
        <v>7.6858881077208929</v>
      </c>
      <c r="Y64" s="11">
        <f t="shared" si="4"/>
        <v>7.139281199863591</v>
      </c>
      <c r="Z64" s="11">
        <f t="shared" si="4"/>
        <v>6.6646555651180179</v>
      </c>
    </row>
    <row r="65" spans="11:26" x14ac:dyDescent="0.25">
      <c r="K65" s="10">
        <v>59</v>
      </c>
      <c r="L65" s="11">
        <f t="shared" si="4"/>
        <v>44.404588790286269</v>
      </c>
      <c r="M65" s="11">
        <f t="shared" si="4"/>
        <v>34.456104410587407</v>
      </c>
      <c r="N65" s="11">
        <f t="shared" si="4"/>
        <v>27.505830576102994</v>
      </c>
      <c r="O65" s="11">
        <f t="shared" si="4"/>
        <v>22.528429573456489</v>
      </c>
      <c r="P65" s="11">
        <f t="shared" si="4"/>
        <v>18.875754001323621</v>
      </c>
      <c r="Q65" s="11">
        <f t="shared" si="4"/>
        <v>16.131113367552313</v>
      </c>
      <c r="R65" s="11">
        <f t="shared" si="4"/>
        <v>14.021923830966093</v>
      </c>
      <c r="S65" s="11">
        <f t="shared" si="4"/>
        <v>12.366675967966364</v>
      </c>
      <c r="T65" s="11">
        <f t="shared" si="4"/>
        <v>11.042310212269523</v>
      </c>
      <c r="U65" s="11">
        <f t="shared" si="4"/>
        <v>9.9638730269037978</v>
      </c>
      <c r="V65" s="11">
        <f t="shared" si="4"/>
        <v>9.0716537342882724</v>
      </c>
      <c r="W65" s="11">
        <f t="shared" si="4"/>
        <v>8.3229351991763547</v>
      </c>
      <c r="X65" s="11">
        <f t="shared" si="4"/>
        <v>7.6866266440007909</v>
      </c>
      <c r="Y65" s="11">
        <f t="shared" si="4"/>
        <v>7.1397203507575364</v>
      </c>
      <c r="Z65" s="11">
        <f t="shared" si="4"/>
        <v>6.66491788271132</v>
      </c>
    </row>
    <row r="66" spans="11:26" x14ac:dyDescent="0.25">
      <c r="K66" s="16">
        <v>60</v>
      </c>
      <c r="L66" s="11">
        <f t="shared" si="4"/>
        <v>44.955038406224034</v>
      </c>
      <c r="M66" s="11">
        <f t="shared" si="4"/>
        <v>34.760886677046486</v>
      </c>
      <c r="N66" s="11">
        <f t="shared" si="4"/>
        <v>27.675563666119412</v>
      </c>
      <c r="O66" s="11">
        <f t="shared" si="4"/>
        <v>22.623489974477394</v>
      </c>
      <c r="P66" s="11">
        <f t="shared" si="4"/>
        <v>18.929289525070114</v>
      </c>
      <c r="Q66" s="11">
        <f t="shared" si="4"/>
        <v>16.16142770523803</v>
      </c>
      <c r="R66" s="11">
        <f t="shared" si="4"/>
        <v>14.039181150435603</v>
      </c>
      <c r="S66" s="11">
        <f t="shared" si="4"/>
        <v>12.376551822191077</v>
      </c>
      <c r="T66" s="11">
        <f t="shared" si="4"/>
        <v>11.047991020430755</v>
      </c>
      <c r="U66" s="11">
        <f t="shared" si="4"/>
        <v>9.9671572971852704</v>
      </c>
      <c r="V66" s="11">
        <f t="shared" si="4"/>
        <v>9.0735619227822273</v>
      </c>
      <c r="W66" s="11">
        <f t="shared" si="4"/>
        <v>8.3240492849788872</v>
      </c>
      <c r="X66" s="11">
        <f t="shared" si="4"/>
        <v>7.6872802159299036</v>
      </c>
      <c r="Y66" s="11">
        <f t="shared" si="4"/>
        <v>7.1401055708399435</v>
      </c>
      <c r="Z66" s="11">
        <f t="shared" si="4"/>
        <v>6.6651459849663652</v>
      </c>
    </row>
    <row r="67" spans="11:26" ht="19.5" customHeight="1" x14ac:dyDescent="0.25"/>
  </sheetData>
  <mergeCells count="8">
    <mergeCell ref="C14:H14"/>
    <mergeCell ref="D7:F7"/>
    <mergeCell ref="B6:B7"/>
    <mergeCell ref="C24:H24"/>
    <mergeCell ref="C17:D17"/>
    <mergeCell ref="C18:D18"/>
    <mergeCell ref="C20:H20"/>
    <mergeCell ref="C23:H23"/>
  </mergeCells>
  <conditionalFormatting sqref="L7:Z66">
    <cfRule type="cellIs" dxfId="13" priority="1" operator="equal">
      <formula>#REF!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67"/>
  <sheetViews>
    <sheetView showGridLines="0" zoomScaleNormal="100" workbookViewId="0">
      <selection activeCell="L7" sqref="L7"/>
    </sheetView>
  </sheetViews>
  <sheetFormatPr defaultRowHeight="15" x14ac:dyDescent="0.25"/>
  <cols>
    <col min="1" max="1" width="5.85546875" style="1" customWidth="1"/>
    <col min="2" max="2" width="7.85546875" style="1" customWidth="1"/>
    <col min="3" max="3" width="0.85546875" style="1" customWidth="1"/>
    <col min="4" max="4" width="1.5703125" style="1" customWidth="1"/>
    <col min="5" max="5" width="2.28515625" style="1" customWidth="1"/>
    <col min="6" max="6" width="3.5703125" style="1" customWidth="1"/>
    <col min="7" max="7" width="2" style="1" customWidth="1"/>
    <col min="8" max="8" width="1.7109375" style="1" customWidth="1"/>
    <col min="9" max="9" width="18.28515625" style="1" customWidth="1"/>
    <col min="10" max="10" width="3.5703125" style="1" customWidth="1"/>
    <col min="11" max="11" width="9.140625" style="1"/>
    <col min="12" max="20" width="9.28515625" style="1" bestFit="1" customWidth="1"/>
    <col min="21" max="25" width="8.28515625" style="1" bestFit="1" customWidth="1"/>
    <col min="26" max="26" width="9.28515625" style="1" bestFit="1" customWidth="1"/>
    <col min="27" max="27" width="5.85546875" style="1" customWidth="1"/>
    <col min="28" max="16384" width="9.140625" style="1"/>
  </cols>
  <sheetData>
    <row r="1" spans="2:26" ht="19.5" customHeight="1" x14ac:dyDescent="0.25"/>
    <row r="2" spans="2:26" ht="18.75" x14ac:dyDescent="0.25">
      <c r="B2" s="2" t="s">
        <v>23</v>
      </c>
    </row>
    <row r="3" spans="2:26" x14ac:dyDescent="0.25">
      <c r="B3" s="1" t="s">
        <v>37</v>
      </c>
    </row>
    <row r="5" spans="2:26" ht="15.75" x14ac:dyDescent="0.25">
      <c r="B5" s="1" t="s">
        <v>6</v>
      </c>
      <c r="K5" s="30" t="s">
        <v>22</v>
      </c>
    </row>
    <row r="6" spans="2:26" ht="17.25" x14ac:dyDescent="0.25">
      <c r="B6" s="77" t="s">
        <v>1</v>
      </c>
      <c r="D6" s="12" t="s">
        <v>2</v>
      </c>
      <c r="E6" s="12"/>
      <c r="F6" s="12"/>
      <c r="G6" s="12"/>
      <c r="H6" s="19"/>
      <c r="K6" s="7" t="s">
        <v>0</v>
      </c>
      <c r="L6" s="8">
        <v>0.01</v>
      </c>
      <c r="M6" s="8">
        <v>0.02</v>
      </c>
      <c r="N6" s="8">
        <v>0.03</v>
      </c>
      <c r="O6" s="8">
        <v>0.04</v>
      </c>
      <c r="P6" s="8">
        <v>0.05</v>
      </c>
      <c r="Q6" s="8">
        <v>0.06</v>
      </c>
      <c r="R6" s="8">
        <v>7.0000000000000007E-2</v>
      </c>
      <c r="S6" s="8">
        <v>0.08</v>
      </c>
      <c r="T6" s="8">
        <v>0.09</v>
      </c>
      <c r="U6" s="8">
        <v>0.1</v>
      </c>
      <c r="V6" s="8">
        <v>0.11</v>
      </c>
      <c r="W6" s="8">
        <v>0.12</v>
      </c>
      <c r="X6" s="8">
        <v>0.13</v>
      </c>
      <c r="Y6" s="8">
        <v>0.14000000000000001</v>
      </c>
      <c r="Z6" s="9">
        <v>0.15</v>
      </c>
    </row>
    <row r="7" spans="2:26" x14ac:dyDescent="0.25">
      <c r="B7" s="77"/>
      <c r="D7" s="80" t="s">
        <v>3</v>
      </c>
      <c r="E7" s="80"/>
      <c r="F7" s="80"/>
      <c r="G7" s="14"/>
      <c r="H7" s="20"/>
      <c r="K7" s="10">
        <v>1</v>
      </c>
      <c r="L7" s="50">
        <f>PV(L$6,$K7,-1)</f>
        <v>0.99009900990099098</v>
      </c>
      <c r="M7" s="11">
        <f t="shared" ref="M7:Z22" si="0">PV(M$6,$K7,-1)</f>
        <v>0.98039215686274594</v>
      </c>
      <c r="N7" s="11">
        <f t="shared" si="0"/>
        <v>0.97087378640776778</v>
      </c>
      <c r="O7" s="11">
        <f t="shared" si="0"/>
        <v>0.96153846153846234</v>
      </c>
      <c r="P7" s="11">
        <f t="shared" si="0"/>
        <v>0.95238095238095322</v>
      </c>
      <c r="Q7" s="11">
        <f t="shared" si="0"/>
        <v>0.94339622641509513</v>
      </c>
      <c r="R7" s="11">
        <f t="shared" si="0"/>
        <v>0.93457943925233722</v>
      </c>
      <c r="S7" s="11">
        <f t="shared" si="0"/>
        <v>0.92592592592592671</v>
      </c>
      <c r="T7" s="11">
        <f t="shared" si="0"/>
        <v>0.91743119266055118</v>
      </c>
      <c r="U7" s="11">
        <f t="shared" si="0"/>
        <v>0.90909090909090984</v>
      </c>
      <c r="V7" s="11">
        <f t="shared" si="0"/>
        <v>0.90090090090090158</v>
      </c>
      <c r="W7" s="11">
        <f t="shared" si="0"/>
        <v>0.89285714285714357</v>
      </c>
      <c r="X7" s="11">
        <f t="shared" si="0"/>
        <v>0.88495575221238865</v>
      </c>
      <c r="Y7" s="11">
        <f t="shared" si="0"/>
        <v>0.87719298245614108</v>
      </c>
      <c r="Z7" s="11">
        <f t="shared" si="0"/>
        <v>0.86956521739130388</v>
      </c>
    </row>
    <row r="8" spans="2:26" x14ac:dyDescent="0.25">
      <c r="K8" s="10">
        <v>2</v>
      </c>
      <c r="L8" s="11">
        <f t="shared" ref="L8:Z36" si="1">PV(L$6,$K8,-1)</f>
        <v>1.9703950593079116</v>
      </c>
      <c r="M8" s="11">
        <f t="shared" si="0"/>
        <v>1.9415609381007302</v>
      </c>
      <c r="N8" s="11">
        <f t="shared" si="0"/>
        <v>1.91346969554152</v>
      </c>
      <c r="O8" s="11">
        <f t="shared" si="0"/>
        <v>1.8860946745562153</v>
      </c>
      <c r="P8" s="11">
        <f t="shared" si="0"/>
        <v>1.8594104308390029</v>
      </c>
      <c r="Q8" s="11">
        <f t="shared" si="0"/>
        <v>1.8333926664293365</v>
      </c>
      <c r="R8" s="11">
        <f t="shared" si="0"/>
        <v>1.8080181675255482</v>
      </c>
      <c r="S8" s="11">
        <f t="shared" si="0"/>
        <v>1.7832647462277103</v>
      </c>
      <c r="T8" s="11">
        <f t="shared" si="0"/>
        <v>1.7591111859271116</v>
      </c>
      <c r="U8" s="11">
        <f t="shared" si="0"/>
        <v>1.735537190082646</v>
      </c>
      <c r="V8" s="11">
        <f t="shared" si="0"/>
        <v>1.7125233341449568</v>
      </c>
      <c r="W8" s="11">
        <f t="shared" si="0"/>
        <v>1.6900510204081642</v>
      </c>
      <c r="X8" s="11">
        <f t="shared" si="0"/>
        <v>1.6681024355861838</v>
      </c>
      <c r="Y8" s="11">
        <f t="shared" si="0"/>
        <v>1.6466605109264401</v>
      </c>
      <c r="Z8" s="11">
        <f t="shared" si="0"/>
        <v>1.6257088846880898</v>
      </c>
    </row>
    <row r="9" spans="2:26" x14ac:dyDescent="0.25">
      <c r="B9" s="1" t="s">
        <v>9</v>
      </c>
      <c r="K9" s="10">
        <v>3</v>
      </c>
      <c r="L9" s="11">
        <f t="shared" si="1"/>
        <v>2.9409852072355469</v>
      </c>
      <c r="M9" s="11">
        <f t="shared" si="0"/>
        <v>2.8838832726477719</v>
      </c>
      <c r="N9" s="11">
        <f t="shared" si="0"/>
        <v>2.8286113548946812</v>
      </c>
      <c r="O9" s="11">
        <f t="shared" si="0"/>
        <v>2.7750910332271297</v>
      </c>
      <c r="P9" s="11">
        <f t="shared" si="0"/>
        <v>2.7232480293704802</v>
      </c>
      <c r="Q9" s="11">
        <f t="shared" si="0"/>
        <v>2.6730119494616398</v>
      </c>
      <c r="R9" s="11">
        <f t="shared" si="0"/>
        <v>2.6243160444164007</v>
      </c>
      <c r="S9" s="11">
        <f t="shared" si="0"/>
        <v>2.5770969872478804</v>
      </c>
      <c r="T9" s="11">
        <f t="shared" si="0"/>
        <v>2.5312946659881761</v>
      </c>
      <c r="U9" s="11">
        <f t="shared" si="0"/>
        <v>2.4868519909842246</v>
      </c>
      <c r="V9" s="11">
        <f t="shared" si="0"/>
        <v>2.4437147154459073</v>
      </c>
      <c r="W9" s="11">
        <f t="shared" si="0"/>
        <v>2.4018312682215761</v>
      </c>
      <c r="X9" s="11">
        <f t="shared" si="0"/>
        <v>2.3611525978638785</v>
      </c>
      <c r="Y9" s="11">
        <f t="shared" si="0"/>
        <v>2.3216320271284565</v>
      </c>
      <c r="Z9" s="11">
        <f t="shared" si="0"/>
        <v>2.2832251171200775</v>
      </c>
    </row>
    <row r="10" spans="2:26" x14ac:dyDescent="0.25">
      <c r="B10" s="1" t="s">
        <v>24</v>
      </c>
      <c r="C10" s="13"/>
      <c r="D10" s="13"/>
      <c r="E10" s="13"/>
      <c r="F10" s="13"/>
      <c r="G10" s="13"/>
      <c r="H10" s="13"/>
      <c r="I10" s="13"/>
      <c r="K10" s="10">
        <v>4</v>
      </c>
      <c r="L10" s="11">
        <f t="shared" si="1"/>
        <v>3.9019655517183738</v>
      </c>
      <c r="M10" s="11">
        <f t="shared" si="0"/>
        <v>3.8077286986742878</v>
      </c>
      <c r="N10" s="11">
        <f t="shared" si="0"/>
        <v>3.7170984028103682</v>
      </c>
      <c r="O10" s="11">
        <f t="shared" si="0"/>
        <v>3.6298952242568574</v>
      </c>
      <c r="P10" s="11">
        <f t="shared" si="0"/>
        <v>3.5459505041623607</v>
      </c>
      <c r="Q10" s="11">
        <f t="shared" si="0"/>
        <v>3.4651056126996607</v>
      </c>
      <c r="R10" s="11">
        <f t="shared" si="0"/>
        <v>3.387211256463925</v>
      </c>
      <c r="S10" s="11">
        <f t="shared" si="0"/>
        <v>3.3121268400443342</v>
      </c>
      <c r="T10" s="11">
        <f t="shared" si="0"/>
        <v>3.2397198770533731</v>
      </c>
      <c r="U10" s="11">
        <f t="shared" si="0"/>
        <v>3.1698654463492946</v>
      </c>
      <c r="V10" s="11">
        <f t="shared" si="0"/>
        <v>3.1024456895909083</v>
      </c>
      <c r="W10" s="11">
        <f t="shared" si="0"/>
        <v>3.037349346626407</v>
      </c>
      <c r="X10" s="11">
        <f t="shared" si="0"/>
        <v>2.9744713255432553</v>
      </c>
      <c r="Y10" s="11">
        <f t="shared" si="0"/>
        <v>2.9137123044986466</v>
      </c>
      <c r="Z10" s="11">
        <f t="shared" si="0"/>
        <v>2.8549783627131111</v>
      </c>
    </row>
    <row r="11" spans="2:26" x14ac:dyDescent="0.25">
      <c r="B11" s="13" t="s">
        <v>27</v>
      </c>
      <c r="C11" s="13"/>
      <c r="D11" s="49"/>
      <c r="E11" s="49"/>
      <c r="F11" s="49"/>
      <c r="G11" s="49"/>
      <c r="H11" s="49"/>
      <c r="I11" s="13"/>
      <c r="K11" s="10">
        <v>5</v>
      </c>
      <c r="L11" s="11">
        <f t="shared" si="1"/>
        <v>4.853431239325114</v>
      </c>
      <c r="M11" s="11">
        <f t="shared" si="0"/>
        <v>4.7134595085042061</v>
      </c>
      <c r="N11" s="11">
        <f t="shared" si="0"/>
        <v>4.5797071871945301</v>
      </c>
      <c r="O11" s="11">
        <f t="shared" si="0"/>
        <v>4.4518223310162108</v>
      </c>
      <c r="P11" s="11">
        <f t="shared" si="0"/>
        <v>4.3294766706308208</v>
      </c>
      <c r="Q11" s="11">
        <f t="shared" si="0"/>
        <v>4.212363785565719</v>
      </c>
      <c r="R11" s="11">
        <f t="shared" si="0"/>
        <v>4.100197435947595</v>
      </c>
      <c r="S11" s="11">
        <f t="shared" si="0"/>
        <v>3.9927100370780875</v>
      </c>
      <c r="T11" s="11">
        <f t="shared" si="0"/>
        <v>3.8896512633517193</v>
      </c>
      <c r="U11" s="11">
        <f t="shared" si="0"/>
        <v>3.7907867694084505</v>
      </c>
      <c r="V11" s="11">
        <f t="shared" si="0"/>
        <v>3.6958970176494668</v>
      </c>
      <c r="W11" s="11">
        <f t="shared" si="0"/>
        <v>3.6047762023450067</v>
      </c>
      <c r="X11" s="11">
        <f t="shared" si="0"/>
        <v>3.5172312615427028</v>
      </c>
      <c r="Y11" s="11">
        <f t="shared" si="0"/>
        <v>3.4330809688584623</v>
      </c>
      <c r="Z11" s="11">
        <f t="shared" si="0"/>
        <v>3.352155098011401</v>
      </c>
    </row>
    <row r="12" spans="2:26" x14ac:dyDescent="0.25">
      <c r="B12" s="1" t="s">
        <v>44</v>
      </c>
      <c r="C12" s="44"/>
      <c r="D12" s="13"/>
      <c r="E12" s="13"/>
      <c r="F12" s="13"/>
      <c r="G12" s="13"/>
      <c r="H12" s="13"/>
      <c r="I12" s="13"/>
      <c r="K12" s="10">
        <v>6</v>
      </c>
      <c r="L12" s="11">
        <f t="shared" si="1"/>
        <v>5.7954764745793392</v>
      </c>
      <c r="M12" s="11">
        <f t="shared" si="0"/>
        <v>5.6014308906903993</v>
      </c>
      <c r="N12" s="11">
        <f t="shared" si="0"/>
        <v>5.4171914438781865</v>
      </c>
      <c r="O12" s="11">
        <f t="shared" si="0"/>
        <v>5.2421368567463569</v>
      </c>
      <c r="P12" s="11">
        <f t="shared" si="0"/>
        <v>5.0756920672674468</v>
      </c>
      <c r="Q12" s="11">
        <f t="shared" si="0"/>
        <v>4.9173243260053949</v>
      </c>
      <c r="R12" s="11">
        <f t="shared" si="0"/>
        <v>4.7665396597641063</v>
      </c>
      <c r="S12" s="11">
        <f t="shared" si="0"/>
        <v>4.6228796639611929</v>
      </c>
      <c r="T12" s="11">
        <f t="shared" si="0"/>
        <v>4.4859185902309351</v>
      </c>
      <c r="U12" s="11">
        <f t="shared" si="0"/>
        <v>4.355260699462228</v>
      </c>
      <c r="V12" s="11">
        <f t="shared" si="0"/>
        <v>4.2305378537382587</v>
      </c>
      <c r="W12" s="11">
        <f t="shared" si="0"/>
        <v>4.1114073235223279</v>
      </c>
      <c r="X12" s="11">
        <f t="shared" si="0"/>
        <v>3.9975497889758422</v>
      </c>
      <c r="Y12" s="11">
        <f t="shared" si="0"/>
        <v>3.8886675165425109</v>
      </c>
      <c r="Z12" s="11">
        <f t="shared" si="0"/>
        <v>3.784482693922957</v>
      </c>
    </row>
    <row r="13" spans="2:26" x14ac:dyDescent="0.25">
      <c r="B13" s="19" t="s">
        <v>26</v>
      </c>
      <c r="C13" s="51"/>
      <c r="D13" s="51"/>
      <c r="E13" s="51"/>
      <c r="F13" s="51"/>
      <c r="G13" s="51"/>
      <c r="H13" s="51"/>
      <c r="I13" s="13"/>
      <c r="K13" s="10">
        <v>7</v>
      </c>
      <c r="L13" s="11">
        <f t="shared" si="1"/>
        <v>6.7281945292864478</v>
      </c>
      <c r="M13" s="11">
        <f t="shared" si="0"/>
        <v>6.4719910693043037</v>
      </c>
      <c r="N13" s="11">
        <f t="shared" si="0"/>
        <v>6.2302829552215417</v>
      </c>
      <c r="O13" s="11">
        <f t="shared" si="0"/>
        <v>6.0020546699484187</v>
      </c>
      <c r="P13" s="11">
        <f t="shared" si="0"/>
        <v>5.7863733973975711</v>
      </c>
      <c r="Q13" s="11">
        <f t="shared" si="0"/>
        <v>5.5823814396277331</v>
      </c>
      <c r="R13" s="11">
        <f t="shared" si="0"/>
        <v>5.3892894016486981</v>
      </c>
      <c r="S13" s="11">
        <f t="shared" si="0"/>
        <v>5.2063700592233273</v>
      </c>
      <c r="T13" s="11">
        <f t="shared" si="0"/>
        <v>5.0329528350742532</v>
      </c>
      <c r="U13" s="11">
        <f t="shared" si="0"/>
        <v>4.8684188176929348</v>
      </c>
      <c r="V13" s="11">
        <f t="shared" si="0"/>
        <v>4.7121962646290614</v>
      </c>
      <c r="W13" s="11">
        <f t="shared" si="0"/>
        <v>4.5637565388592209</v>
      </c>
      <c r="X13" s="11">
        <f t="shared" si="0"/>
        <v>4.4226104327219842</v>
      </c>
      <c r="Y13" s="11">
        <f t="shared" si="0"/>
        <v>4.2883048390723779</v>
      </c>
      <c r="Z13" s="11">
        <f t="shared" si="0"/>
        <v>4.1604197338460489</v>
      </c>
    </row>
    <row r="14" spans="2:26" x14ac:dyDescent="0.25">
      <c r="B14" s="43"/>
      <c r="C14" s="79"/>
      <c r="D14" s="79"/>
      <c r="E14" s="79"/>
      <c r="F14" s="79"/>
      <c r="G14" s="79"/>
      <c r="H14" s="79"/>
      <c r="I14" s="13"/>
      <c r="K14" s="10">
        <v>8</v>
      </c>
      <c r="L14" s="11">
        <f t="shared" si="1"/>
        <v>7.6516777517687853</v>
      </c>
      <c r="M14" s="11">
        <f t="shared" si="0"/>
        <v>7.3254814404944195</v>
      </c>
      <c r="N14" s="11">
        <f t="shared" si="0"/>
        <v>7.0196921895354745</v>
      </c>
      <c r="O14" s="11">
        <f t="shared" si="0"/>
        <v>6.7327448749504049</v>
      </c>
      <c r="P14" s="11">
        <f t="shared" si="0"/>
        <v>6.4632127594262556</v>
      </c>
      <c r="Q14" s="11">
        <f t="shared" si="0"/>
        <v>6.2097938109695594</v>
      </c>
      <c r="R14" s="11">
        <f t="shared" si="0"/>
        <v>5.9712985062137358</v>
      </c>
      <c r="S14" s="11">
        <f t="shared" si="0"/>
        <v>5.7466389437253032</v>
      </c>
      <c r="T14" s="11">
        <f t="shared" si="0"/>
        <v>5.5348191147470214</v>
      </c>
      <c r="U14" s="11">
        <f t="shared" si="0"/>
        <v>5.3349261979026679</v>
      </c>
      <c r="V14" s="11">
        <f t="shared" si="0"/>
        <v>5.1461227609270832</v>
      </c>
      <c r="W14" s="11">
        <f t="shared" si="0"/>
        <v>4.967639766838591</v>
      </c>
      <c r="X14" s="11">
        <f t="shared" si="0"/>
        <v>4.7987702944442336</v>
      </c>
      <c r="Y14" s="11">
        <f t="shared" si="0"/>
        <v>4.6388638939231388</v>
      </c>
      <c r="Z14" s="11">
        <f t="shared" si="0"/>
        <v>4.4873215076922159</v>
      </c>
    </row>
    <row r="15" spans="2:26" ht="15" customHeight="1" x14ac:dyDescent="0.25">
      <c r="C15" s="13"/>
      <c r="D15" s="13"/>
      <c r="E15" s="13"/>
      <c r="F15" s="13"/>
      <c r="G15" s="13"/>
      <c r="H15" s="13"/>
      <c r="I15" s="13"/>
      <c r="K15" s="10">
        <v>9</v>
      </c>
      <c r="L15" s="11">
        <f t="shared" si="1"/>
        <v>8.5660175760087061</v>
      </c>
      <c r="M15" s="11">
        <f t="shared" si="0"/>
        <v>8.1622367063670787</v>
      </c>
      <c r="N15" s="11">
        <f t="shared" si="0"/>
        <v>7.7861089218791024</v>
      </c>
      <c r="O15" s="11">
        <f t="shared" si="0"/>
        <v>7.4353316105292375</v>
      </c>
      <c r="P15" s="11">
        <f t="shared" si="0"/>
        <v>7.107821675644054</v>
      </c>
      <c r="Q15" s="11">
        <f t="shared" si="0"/>
        <v>6.8016922744995831</v>
      </c>
      <c r="R15" s="11">
        <f t="shared" si="0"/>
        <v>6.5152322487978855</v>
      </c>
      <c r="S15" s="11">
        <f t="shared" si="0"/>
        <v>6.2468879108567625</v>
      </c>
      <c r="T15" s="11">
        <f t="shared" si="0"/>
        <v>5.9952468942633228</v>
      </c>
      <c r="U15" s="11">
        <f t="shared" si="0"/>
        <v>5.7590238162751533</v>
      </c>
      <c r="V15" s="11">
        <f t="shared" si="0"/>
        <v>5.537047532366743</v>
      </c>
      <c r="W15" s="11">
        <f t="shared" si="0"/>
        <v>5.3282497918201708</v>
      </c>
      <c r="X15" s="11">
        <f t="shared" si="0"/>
        <v>5.1316551278267557</v>
      </c>
      <c r="Y15" s="11">
        <f t="shared" si="0"/>
        <v>4.9463718367746834</v>
      </c>
      <c r="Z15" s="11">
        <f t="shared" si="0"/>
        <v>4.771583919732362</v>
      </c>
    </row>
    <row r="16" spans="2:26" ht="15" customHeight="1" x14ac:dyDescent="0.25">
      <c r="B16" s="13"/>
      <c r="C16" s="13"/>
      <c r="D16" s="13"/>
      <c r="E16" s="13"/>
      <c r="F16" s="13"/>
      <c r="G16" s="13"/>
      <c r="H16" s="13"/>
      <c r="I16" s="13"/>
      <c r="K16" s="10">
        <v>10</v>
      </c>
      <c r="L16" s="11">
        <f t="shared" si="1"/>
        <v>9.4713045307016905</v>
      </c>
      <c r="M16" s="11">
        <f t="shared" si="0"/>
        <v>8.9825850062422354</v>
      </c>
      <c r="N16" s="11">
        <f t="shared" si="0"/>
        <v>8.5302028367758282</v>
      </c>
      <c r="O16" s="11">
        <f t="shared" si="0"/>
        <v>8.1108957793550349</v>
      </c>
      <c r="P16" s="11">
        <f t="shared" si="0"/>
        <v>7.7217349291848132</v>
      </c>
      <c r="Q16" s="11">
        <f t="shared" si="0"/>
        <v>7.3600870514147019</v>
      </c>
      <c r="R16" s="11">
        <f t="shared" si="0"/>
        <v>7.0235815409326028</v>
      </c>
      <c r="S16" s="11">
        <f t="shared" si="0"/>
        <v>6.7100813989414467</v>
      </c>
      <c r="T16" s="11">
        <f t="shared" si="0"/>
        <v>6.4176577011590128</v>
      </c>
      <c r="U16" s="11">
        <f t="shared" si="0"/>
        <v>6.1445671057046853</v>
      </c>
      <c r="V16" s="11">
        <f t="shared" si="0"/>
        <v>5.8892320111412095</v>
      </c>
      <c r="W16" s="11">
        <f t="shared" si="0"/>
        <v>5.650223028410867</v>
      </c>
      <c r="X16" s="11">
        <f t="shared" si="0"/>
        <v>5.4262434759528801</v>
      </c>
      <c r="Y16" s="11">
        <f t="shared" si="0"/>
        <v>5.2161156462935825</v>
      </c>
      <c r="Z16" s="11">
        <f t="shared" si="0"/>
        <v>5.0187686258542286</v>
      </c>
    </row>
    <row r="17" spans="2:26" ht="18" x14ac:dyDescent="0.25">
      <c r="B17" s="43"/>
      <c r="C17" s="81"/>
      <c r="D17" s="81"/>
      <c r="E17" s="45"/>
      <c r="F17" s="46"/>
      <c r="G17" s="13"/>
      <c r="H17" s="13"/>
      <c r="I17" s="13"/>
      <c r="K17" s="10">
        <v>11</v>
      </c>
      <c r="L17" s="11">
        <f t="shared" si="1"/>
        <v>10.367628248219475</v>
      </c>
      <c r="M17" s="11">
        <f t="shared" si="0"/>
        <v>9.7868480453355176</v>
      </c>
      <c r="N17" s="11">
        <f t="shared" si="0"/>
        <v>9.2526241133745906</v>
      </c>
      <c r="O17" s="11">
        <f t="shared" si="0"/>
        <v>8.7604767109183026</v>
      </c>
      <c r="P17" s="11">
        <f t="shared" si="0"/>
        <v>8.3064142182712519</v>
      </c>
      <c r="Q17" s="11">
        <f t="shared" si="0"/>
        <v>7.8868745768063242</v>
      </c>
      <c r="R17" s="11">
        <f t="shared" si="0"/>
        <v>7.4986743373201898</v>
      </c>
      <c r="S17" s="11">
        <f t="shared" si="0"/>
        <v>7.1389642582791168</v>
      </c>
      <c r="T17" s="11">
        <f t="shared" si="0"/>
        <v>6.8051905515220295</v>
      </c>
      <c r="U17" s="11">
        <f t="shared" si="0"/>
        <v>6.495061005186078</v>
      </c>
      <c r="V17" s="11">
        <f t="shared" si="0"/>
        <v>6.2065153253524414</v>
      </c>
      <c r="W17" s="11">
        <f t="shared" si="0"/>
        <v>5.937699132509703</v>
      </c>
      <c r="X17" s="11">
        <f t="shared" si="0"/>
        <v>5.6869411291618404</v>
      </c>
      <c r="Y17" s="11">
        <f t="shared" si="0"/>
        <v>5.4527330230645461</v>
      </c>
      <c r="Z17" s="11">
        <f t="shared" si="0"/>
        <v>5.2337118485688938</v>
      </c>
    </row>
    <row r="18" spans="2:26" ht="18" x14ac:dyDescent="0.25">
      <c r="B18" s="43"/>
      <c r="C18" s="81"/>
      <c r="D18" s="81"/>
      <c r="E18" s="45"/>
      <c r="F18" s="46"/>
      <c r="G18" s="47"/>
      <c r="H18" s="13"/>
      <c r="I18" s="13"/>
      <c r="K18" s="10">
        <v>12</v>
      </c>
      <c r="L18" s="11">
        <f t="shared" si="1"/>
        <v>11.255077473484633</v>
      </c>
      <c r="M18" s="11">
        <f t="shared" si="0"/>
        <v>10.57534122091718</v>
      </c>
      <c r="N18" s="11">
        <f t="shared" si="0"/>
        <v>9.954003993567559</v>
      </c>
      <c r="O18" s="11">
        <f t="shared" si="0"/>
        <v>9.3850737604983721</v>
      </c>
      <c r="P18" s="11">
        <f t="shared" si="0"/>
        <v>8.8632516364488101</v>
      </c>
      <c r="Q18" s="11">
        <f t="shared" si="0"/>
        <v>8.3838439403833256</v>
      </c>
      <c r="R18" s="11">
        <f t="shared" si="0"/>
        <v>7.9426862965609235</v>
      </c>
      <c r="S18" s="11">
        <f t="shared" si="0"/>
        <v>7.5360780169251091</v>
      </c>
      <c r="T18" s="11">
        <f t="shared" si="0"/>
        <v>7.1607252766257155</v>
      </c>
      <c r="U18" s="11">
        <f t="shared" si="0"/>
        <v>6.813691822896434</v>
      </c>
      <c r="V18" s="11">
        <f t="shared" si="0"/>
        <v>6.4923561489661639</v>
      </c>
      <c r="W18" s="11">
        <f t="shared" si="0"/>
        <v>6.1943742254550918</v>
      </c>
      <c r="X18" s="11">
        <f t="shared" si="0"/>
        <v>5.9176470169573809</v>
      </c>
      <c r="Y18" s="11">
        <f t="shared" si="0"/>
        <v>5.6602921254952161</v>
      </c>
      <c r="Z18" s="11">
        <f t="shared" si="0"/>
        <v>5.4206189987555593</v>
      </c>
    </row>
    <row r="19" spans="2:26" x14ac:dyDescent="0.25">
      <c r="B19" s="43"/>
      <c r="C19" s="48"/>
      <c r="D19" s="48"/>
      <c r="E19" s="48"/>
      <c r="F19" s="48"/>
      <c r="G19" s="48"/>
      <c r="H19" s="13"/>
      <c r="I19" s="13"/>
      <c r="K19" s="10">
        <v>13</v>
      </c>
      <c r="L19" s="11">
        <f t="shared" si="1"/>
        <v>12.133740072757066</v>
      </c>
      <c r="M19" s="11">
        <f t="shared" si="0"/>
        <v>11.348373745997234</v>
      </c>
      <c r="N19" s="11">
        <f t="shared" si="0"/>
        <v>10.634955333560738</v>
      </c>
      <c r="O19" s="11">
        <f t="shared" si="0"/>
        <v>9.9856478466330483</v>
      </c>
      <c r="P19" s="11">
        <f t="shared" si="0"/>
        <v>9.3935729870941067</v>
      </c>
      <c r="Q19" s="11">
        <f t="shared" si="0"/>
        <v>8.8526829626257797</v>
      </c>
      <c r="R19" s="11">
        <f t="shared" si="0"/>
        <v>8.3576507444494617</v>
      </c>
      <c r="S19" s="11">
        <f t="shared" si="0"/>
        <v>7.9037759415973232</v>
      </c>
      <c r="T19" s="11">
        <f t="shared" si="0"/>
        <v>7.4869039235098311</v>
      </c>
      <c r="U19" s="11">
        <f t="shared" si="0"/>
        <v>7.1033562026331216</v>
      </c>
      <c r="V19" s="11">
        <f t="shared" si="0"/>
        <v>6.7498704044740219</v>
      </c>
      <c r="W19" s="11">
        <f t="shared" si="0"/>
        <v>6.4235484155849036</v>
      </c>
      <c r="X19" s="11">
        <f t="shared" si="0"/>
        <v>6.1218115194313105</v>
      </c>
      <c r="Y19" s="11">
        <f t="shared" si="0"/>
        <v>5.8423615135922944</v>
      </c>
      <c r="Z19" s="11">
        <f t="shared" si="0"/>
        <v>5.5831469554396174</v>
      </c>
    </row>
    <row r="20" spans="2:26" x14ac:dyDescent="0.25">
      <c r="B20" s="43"/>
      <c r="C20" s="82"/>
      <c r="D20" s="82"/>
      <c r="E20" s="82"/>
      <c r="F20" s="82"/>
      <c r="G20" s="82"/>
      <c r="H20" s="82"/>
      <c r="I20" s="13"/>
      <c r="K20" s="10">
        <v>14</v>
      </c>
      <c r="L20" s="11">
        <f t="shared" si="1"/>
        <v>13.00370304233374</v>
      </c>
      <c r="M20" s="11">
        <f t="shared" si="0"/>
        <v>12.106248770585527</v>
      </c>
      <c r="N20" s="11">
        <f t="shared" si="0"/>
        <v>11.296073139379358</v>
      </c>
      <c r="O20" s="11">
        <f t="shared" si="0"/>
        <v>10.563122929454854</v>
      </c>
      <c r="P20" s="11">
        <f t="shared" si="0"/>
        <v>9.8986409400896225</v>
      </c>
      <c r="Q20" s="11">
        <f t="shared" si="0"/>
        <v>9.2949839270054522</v>
      </c>
      <c r="R20" s="11">
        <f t="shared" si="0"/>
        <v>8.7454679854667869</v>
      </c>
      <c r="S20" s="11">
        <f t="shared" si="0"/>
        <v>8.2442369829604853</v>
      </c>
      <c r="T20" s="11">
        <f t="shared" si="0"/>
        <v>7.7861503885411292</v>
      </c>
      <c r="U20" s="11">
        <f t="shared" si="0"/>
        <v>7.3666874569392027</v>
      </c>
      <c r="V20" s="11">
        <f t="shared" si="0"/>
        <v>6.9818652292558756</v>
      </c>
      <c r="W20" s="11">
        <f t="shared" si="0"/>
        <v>6.6281682282008072</v>
      </c>
      <c r="X20" s="11">
        <f t="shared" si="0"/>
        <v>6.3024880702931947</v>
      </c>
      <c r="Y20" s="11">
        <f t="shared" si="0"/>
        <v>6.0020715031511358</v>
      </c>
      <c r="Z20" s="11">
        <f t="shared" si="0"/>
        <v>5.7244756134257537</v>
      </c>
    </row>
    <row r="21" spans="2:26" x14ac:dyDescent="0.25">
      <c r="B21" s="13"/>
      <c r="C21" s="13"/>
      <c r="D21" s="13"/>
      <c r="E21" s="13"/>
      <c r="F21" s="13"/>
      <c r="G21" s="13"/>
      <c r="H21" s="13"/>
      <c r="I21" s="13"/>
      <c r="K21" s="10">
        <v>15</v>
      </c>
      <c r="L21" s="11">
        <f t="shared" si="1"/>
        <v>13.865052517162095</v>
      </c>
      <c r="M21" s="11">
        <f t="shared" si="1"/>
        <v>12.849263500574036</v>
      </c>
      <c r="N21" s="11">
        <f t="shared" si="1"/>
        <v>11.937935086776077</v>
      </c>
      <c r="O21" s="11">
        <f t="shared" si="1"/>
        <v>11.118387432168129</v>
      </c>
      <c r="P21" s="11">
        <f t="shared" si="1"/>
        <v>10.379658038180596</v>
      </c>
      <c r="Q21" s="11">
        <f t="shared" si="1"/>
        <v>9.7122489877409954</v>
      </c>
      <c r="R21" s="11">
        <f t="shared" si="1"/>
        <v>9.1079140051091478</v>
      </c>
      <c r="S21" s="11">
        <f t="shared" si="1"/>
        <v>8.5594786879263758</v>
      </c>
      <c r="T21" s="11">
        <f t="shared" si="1"/>
        <v>8.0606884298542472</v>
      </c>
      <c r="U21" s="11">
        <f t="shared" si="1"/>
        <v>7.6060795063083662</v>
      </c>
      <c r="V21" s="11">
        <f t="shared" si="1"/>
        <v>7.190869575906194</v>
      </c>
      <c r="W21" s="11">
        <f t="shared" si="0"/>
        <v>6.8108644894650059</v>
      </c>
      <c r="X21" s="11">
        <f t="shared" si="0"/>
        <v>6.4623788232683141</v>
      </c>
      <c r="Y21" s="11">
        <f t="shared" si="0"/>
        <v>6.1421679852202953</v>
      </c>
      <c r="Z21" s="11">
        <f t="shared" si="0"/>
        <v>5.8473700986310906</v>
      </c>
    </row>
    <row r="22" spans="2:26" x14ac:dyDescent="0.25">
      <c r="B22" s="13"/>
      <c r="C22" s="13"/>
      <c r="D22" s="13"/>
      <c r="E22" s="13"/>
      <c r="F22" s="13"/>
      <c r="G22" s="13"/>
      <c r="H22" s="13"/>
      <c r="I22" s="13"/>
      <c r="K22" s="10">
        <v>16</v>
      </c>
      <c r="L22" s="11">
        <f t="shared" si="1"/>
        <v>14.717873779368437</v>
      </c>
      <c r="M22" s="11">
        <f t="shared" si="1"/>
        <v>13.577709314288276</v>
      </c>
      <c r="N22" s="11">
        <f t="shared" si="1"/>
        <v>12.561102025996188</v>
      </c>
      <c r="O22" s="11">
        <f t="shared" si="1"/>
        <v>11.652295607853974</v>
      </c>
      <c r="P22" s="11">
        <f t="shared" si="1"/>
        <v>10.837769560171996</v>
      </c>
      <c r="Q22" s="11">
        <f t="shared" si="1"/>
        <v>10.105895271453766</v>
      </c>
      <c r="R22" s="11">
        <f t="shared" si="1"/>
        <v>9.4466486029057446</v>
      </c>
      <c r="S22" s="11">
        <f t="shared" si="1"/>
        <v>8.8513691554873848</v>
      </c>
      <c r="T22" s="11">
        <f t="shared" si="1"/>
        <v>8.3125581925268328</v>
      </c>
      <c r="U22" s="11">
        <f t="shared" si="1"/>
        <v>7.8237086420985147</v>
      </c>
      <c r="V22" s="11">
        <f t="shared" si="1"/>
        <v>7.3791617800956706</v>
      </c>
      <c r="W22" s="11">
        <f t="shared" si="0"/>
        <v>6.9739861513080417</v>
      </c>
      <c r="X22" s="11">
        <f t="shared" si="0"/>
        <v>6.6038750648392162</v>
      </c>
      <c r="Y22" s="11">
        <f t="shared" si="0"/>
        <v>6.2650596361581528</v>
      </c>
      <c r="Z22" s="11">
        <f t="shared" si="0"/>
        <v>5.9542348683748605</v>
      </c>
    </row>
    <row r="23" spans="2:26" x14ac:dyDescent="0.25">
      <c r="B23" s="43"/>
      <c r="C23" s="82"/>
      <c r="D23" s="82"/>
      <c r="E23" s="82"/>
      <c r="F23" s="82"/>
      <c r="G23" s="82"/>
      <c r="H23" s="82"/>
      <c r="I23" s="13"/>
      <c r="K23" s="10">
        <v>17</v>
      </c>
      <c r="L23" s="11">
        <f t="shared" si="1"/>
        <v>15.562251266701427</v>
      </c>
      <c r="M23" s="11">
        <f t="shared" si="1"/>
        <v>14.291871876753214</v>
      </c>
      <c r="N23" s="11">
        <f t="shared" si="1"/>
        <v>13.16611847184096</v>
      </c>
      <c r="O23" s="11">
        <f t="shared" si="1"/>
        <v>12.165668853705743</v>
      </c>
      <c r="P23" s="11">
        <f t="shared" si="1"/>
        <v>11.274066247782853</v>
      </c>
      <c r="Q23" s="11">
        <f t="shared" si="1"/>
        <v>10.477259690050724</v>
      </c>
      <c r="R23" s="11">
        <f t="shared" si="1"/>
        <v>9.7632229933698547</v>
      </c>
      <c r="S23" s="11">
        <f t="shared" si="1"/>
        <v>9.1216381069327639</v>
      </c>
      <c r="T23" s="11">
        <f t="shared" si="1"/>
        <v>8.5436313692906722</v>
      </c>
      <c r="U23" s="11">
        <f t="shared" si="1"/>
        <v>8.0215533109986499</v>
      </c>
      <c r="V23" s="11">
        <f t="shared" si="1"/>
        <v>7.5487943964825854</v>
      </c>
      <c r="W23" s="11">
        <f t="shared" si="1"/>
        <v>7.119630492239323</v>
      </c>
      <c r="X23" s="11">
        <f t="shared" si="1"/>
        <v>6.7290929777338198</v>
      </c>
      <c r="Y23" s="11">
        <f t="shared" si="1"/>
        <v>6.3728593299632923</v>
      </c>
      <c r="Z23" s="11">
        <f t="shared" si="1"/>
        <v>6.0471607551085755</v>
      </c>
    </row>
    <row r="24" spans="2:26" x14ac:dyDescent="0.25">
      <c r="B24" s="43"/>
      <c r="C24" s="79"/>
      <c r="D24" s="79"/>
      <c r="E24" s="79"/>
      <c r="F24" s="79"/>
      <c r="G24" s="79"/>
      <c r="H24" s="79"/>
      <c r="I24" s="13"/>
      <c r="K24" s="10">
        <v>18</v>
      </c>
      <c r="L24" s="11">
        <f t="shared" si="1"/>
        <v>16.398268580892505</v>
      </c>
      <c r="M24" s="11">
        <f t="shared" si="1"/>
        <v>14.992031251718833</v>
      </c>
      <c r="N24" s="11">
        <f t="shared" si="1"/>
        <v>13.753513079457242</v>
      </c>
      <c r="O24" s="11">
        <f t="shared" si="1"/>
        <v>12.659296974717064</v>
      </c>
      <c r="P24" s="11">
        <f t="shared" si="1"/>
        <v>11.689586902650337</v>
      </c>
      <c r="Q24" s="11">
        <f t="shared" si="1"/>
        <v>10.82760348117993</v>
      </c>
      <c r="R24" s="11">
        <f t="shared" si="1"/>
        <v>10.059086909691453</v>
      </c>
      <c r="S24" s="11">
        <f t="shared" si="1"/>
        <v>9.3718871360488549</v>
      </c>
      <c r="T24" s="11">
        <f t="shared" si="1"/>
        <v>8.7556251094409845</v>
      </c>
      <c r="U24" s="11">
        <f t="shared" si="1"/>
        <v>8.2014121009078629</v>
      </c>
      <c r="V24" s="11">
        <f t="shared" si="1"/>
        <v>7.7016165734077351</v>
      </c>
      <c r="W24" s="11">
        <f t="shared" si="1"/>
        <v>7.2496700823565385</v>
      </c>
      <c r="X24" s="11">
        <f t="shared" si="1"/>
        <v>6.8399052900299289</v>
      </c>
      <c r="Y24" s="11">
        <f t="shared" si="1"/>
        <v>6.4674204648800817</v>
      </c>
      <c r="Z24" s="11">
        <f t="shared" si="1"/>
        <v>6.1279658740074563</v>
      </c>
    </row>
    <row r="25" spans="2:26" x14ac:dyDescent="0.25">
      <c r="B25" s="13"/>
      <c r="C25" s="13"/>
      <c r="D25" s="13"/>
      <c r="E25" s="13"/>
      <c r="F25" s="13"/>
      <c r="G25" s="13"/>
      <c r="H25" s="13"/>
      <c r="I25" s="13"/>
      <c r="K25" s="10">
        <v>19</v>
      </c>
      <c r="L25" s="11">
        <f t="shared" si="1"/>
        <v>17.226008495933154</v>
      </c>
      <c r="M25" s="11">
        <f t="shared" si="1"/>
        <v>15.678462011489053</v>
      </c>
      <c r="N25" s="11">
        <f t="shared" si="1"/>
        <v>14.323799106269167</v>
      </c>
      <c r="O25" s="11">
        <f t="shared" si="1"/>
        <v>13.133939398766406</v>
      </c>
      <c r="P25" s="11">
        <f t="shared" si="1"/>
        <v>12.085320859666988</v>
      </c>
      <c r="Q25" s="11">
        <f t="shared" si="1"/>
        <v>11.158116491679177</v>
      </c>
      <c r="R25" s="11">
        <f t="shared" si="1"/>
        <v>10.335595242702292</v>
      </c>
      <c r="S25" s="11">
        <f t="shared" si="1"/>
        <v>9.6035992000452381</v>
      </c>
      <c r="T25" s="11">
        <f t="shared" si="1"/>
        <v>8.9501147793036555</v>
      </c>
      <c r="U25" s="11">
        <f t="shared" si="1"/>
        <v>8.3649200917344206</v>
      </c>
      <c r="V25" s="11">
        <f t="shared" si="1"/>
        <v>7.8392942102772389</v>
      </c>
      <c r="W25" s="11">
        <f t="shared" si="1"/>
        <v>7.3657768592469095</v>
      </c>
      <c r="X25" s="11">
        <f t="shared" si="1"/>
        <v>6.9379692832123263</v>
      </c>
      <c r="Y25" s="11">
        <f t="shared" si="1"/>
        <v>6.5503688288421769</v>
      </c>
      <c r="Z25" s="11">
        <f t="shared" si="1"/>
        <v>6.1982311947890922</v>
      </c>
    </row>
    <row r="26" spans="2:26" x14ac:dyDescent="0.25">
      <c r="B26" s="13"/>
      <c r="C26" s="13"/>
      <c r="D26" s="13"/>
      <c r="E26" s="13"/>
      <c r="F26" s="13"/>
      <c r="G26" s="13"/>
      <c r="H26" s="13"/>
      <c r="I26" s="13"/>
      <c r="K26" s="10">
        <v>20</v>
      </c>
      <c r="L26" s="11">
        <f t="shared" si="1"/>
        <v>18.045552966270456</v>
      </c>
      <c r="M26" s="11">
        <f t="shared" si="1"/>
        <v>16.351433344597112</v>
      </c>
      <c r="N26" s="11">
        <f t="shared" si="1"/>
        <v>14.877474860455502</v>
      </c>
      <c r="O26" s="11">
        <f t="shared" si="1"/>
        <v>13.590326344967698</v>
      </c>
      <c r="P26" s="11">
        <f t="shared" si="1"/>
        <v>12.462210342539986</v>
      </c>
      <c r="Q26" s="11">
        <f t="shared" si="1"/>
        <v>11.469921218565263</v>
      </c>
      <c r="R26" s="11">
        <f t="shared" si="1"/>
        <v>10.594014245516162</v>
      </c>
      <c r="S26" s="11">
        <f t="shared" si="1"/>
        <v>9.8181474074492936</v>
      </c>
      <c r="T26" s="11">
        <f t="shared" si="1"/>
        <v>9.1285456690859217</v>
      </c>
      <c r="U26" s="11">
        <f t="shared" si="1"/>
        <v>8.5135637197585652</v>
      </c>
      <c r="V26" s="11">
        <f t="shared" si="1"/>
        <v>7.9633281173668822</v>
      </c>
      <c r="W26" s="11">
        <f t="shared" si="1"/>
        <v>7.4694436243275968</v>
      </c>
      <c r="X26" s="11">
        <f t="shared" si="1"/>
        <v>7.0247515780640049</v>
      </c>
      <c r="Y26" s="11">
        <f t="shared" si="1"/>
        <v>6.6231305516159438</v>
      </c>
      <c r="Z26" s="11">
        <f t="shared" si="1"/>
        <v>6.2593314737296453</v>
      </c>
    </row>
    <row r="27" spans="2:26" x14ac:dyDescent="0.25">
      <c r="B27" s="13"/>
      <c r="C27" s="13"/>
      <c r="D27" s="13"/>
      <c r="E27" s="13"/>
      <c r="F27" s="13"/>
      <c r="G27" s="13"/>
      <c r="H27" s="13"/>
      <c r="I27" s="13"/>
      <c r="K27" s="10">
        <v>21</v>
      </c>
      <c r="L27" s="11">
        <f t="shared" si="1"/>
        <v>18.856983134921236</v>
      </c>
      <c r="M27" s="11">
        <f t="shared" si="1"/>
        <v>17.011209161369717</v>
      </c>
      <c r="N27" s="11">
        <f t="shared" si="1"/>
        <v>15.415024136364561</v>
      </c>
      <c r="O27" s="11">
        <f t="shared" si="1"/>
        <v>14.029159947084327</v>
      </c>
      <c r="P27" s="11">
        <f t="shared" si="1"/>
        <v>12.821152707180941</v>
      </c>
      <c r="Q27" s="11">
        <f t="shared" si="1"/>
        <v>11.764076621287986</v>
      </c>
      <c r="R27" s="11">
        <f t="shared" si="1"/>
        <v>10.835527332258094</v>
      </c>
      <c r="S27" s="11">
        <f t="shared" si="1"/>
        <v>10.016803155045642</v>
      </c>
      <c r="T27" s="11">
        <f t="shared" si="1"/>
        <v>9.2922437331063499</v>
      </c>
      <c r="U27" s="11">
        <f t="shared" si="1"/>
        <v>8.6486942906896047</v>
      </c>
      <c r="V27" s="11">
        <f t="shared" si="1"/>
        <v>8.0750703760062006</v>
      </c>
      <c r="W27" s="11">
        <f t="shared" si="1"/>
        <v>7.5620032360067837</v>
      </c>
      <c r="X27" s="11">
        <f t="shared" si="1"/>
        <v>7.1015500690831894</v>
      </c>
      <c r="Y27" s="11">
        <f t="shared" si="1"/>
        <v>6.6869566242245124</v>
      </c>
      <c r="Z27" s="11">
        <f t="shared" si="1"/>
        <v>6.3124621510692567</v>
      </c>
    </row>
    <row r="28" spans="2:26" x14ac:dyDescent="0.25">
      <c r="B28" s="13"/>
      <c r="C28" s="13"/>
      <c r="D28" s="13"/>
      <c r="E28" s="13"/>
      <c r="F28" s="13"/>
      <c r="G28" s="13"/>
      <c r="H28" s="13"/>
      <c r="I28" s="13"/>
      <c r="K28" s="10">
        <v>22</v>
      </c>
      <c r="L28" s="11">
        <f t="shared" si="1"/>
        <v>19.660379341506193</v>
      </c>
      <c r="M28" s="11">
        <f t="shared" si="1"/>
        <v>17.658048197421294</v>
      </c>
      <c r="N28" s="11">
        <f t="shared" si="1"/>
        <v>15.936916637247149</v>
      </c>
      <c r="O28" s="11">
        <f t="shared" si="1"/>
        <v>14.451115333734931</v>
      </c>
      <c r="P28" s="11">
        <f t="shared" si="1"/>
        <v>13.163002578267562</v>
      </c>
      <c r="Q28" s="11">
        <f t="shared" si="1"/>
        <v>12.041581718196213</v>
      </c>
      <c r="R28" s="11">
        <f t="shared" si="1"/>
        <v>11.061240497437471</v>
      </c>
      <c r="S28" s="11">
        <f t="shared" si="1"/>
        <v>10.200743662079299</v>
      </c>
      <c r="T28" s="11">
        <f t="shared" si="1"/>
        <v>9.4424254432168357</v>
      </c>
      <c r="U28" s="11">
        <f t="shared" si="1"/>
        <v>8.771540264263276</v>
      </c>
      <c r="V28" s="11">
        <f t="shared" si="1"/>
        <v>8.1757390774830636</v>
      </c>
      <c r="W28" s="11">
        <f t="shared" si="1"/>
        <v>7.6446457464346294</v>
      </c>
      <c r="X28" s="11">
        <f t="shared" si="1"/>
        <v>7.1695133354718497</v>
      </c>
      <c r="Y28" s="11">
        <f t="shared" si="1"/>
        <v>6.742944407214484</v>
      </c>
      <c r="Z28" s="11">
        <f t="shared" si="1"/>
        <v>6.3586627400602236</v>
      </c>
    </row>
    <row r="29" spans="2:26" x14ac:dyDescent="0.25">
      <c r="B29" s="13"/>
      <c r="C29" s="13"/>
      <c r="D29" s="13"/>
      <c r="E29" s="13"/>
      <c r="F29" s="13"/>
      <c r="G29" s="13"/>
      <c r="H29" s="13"/>
      <c r="I29" s="13"/>
      <c r="K29" s="10">
        <v>23</v>
      </c>
      <c r="L29" s="11">
        <f t="shared" si="1"/>
        <v>20.455821130204139</v>
      </c>
      <c r="M29" s="11">
        <f t="shared" si="1"/>
        <v>18.29220411511891</v>
      </c>
      <c r="N29" s="11">
        <f t="shared" si="1"/>
        <v>16.443608385676846</v>
      </c>
      <c r="O29" s="11">
        <f t="shared" si="1"/>
        <v>14.856841667052818</v>
      </c>
      <c r="P29" s="11">
        <f t="shared" si="1"/>
        <v>13.488573884064344</v>
      </c>
      <c r="Q29" s="11">
        <f t="shared" si="1"/>
        <v>12.30337897943039</v>
      </c>
      <c r="R29" s="11">
        <f t="shared" si="1"/>
        <v>11.272187380782682</v>
      </c>
      <c r="S29" s="11">
        <f t="shared" si="1"/>
        <v>10.37105894636972</v>
      </c>
      <c r="T29" s="11">
        <f t="shared" si="1"/>
        <v>9.5802068286392998</v>
      </c>
      <c r="U29" s="11">
        <f t="shared" si="1"/>
        <v>8.8832184220575243</v>
      </c>
      <c r="V29" s="11">
        <f t="shared" si="1"/>
        <v>8.2664316013360928</v>
      </c>
      <c r="W29" s="11">
        <f t="shared" si="1"/>
        <v>7.7184337021737752</v>
      </c>
      <c r="X29" s="11">
        <f t="shared" si="1"/>
        <v>7.2296578190016367</v>
      </c>
      <c r="Y29" s="11">
        <f t="shared" si="1"/>
        <v>6.7920564975565663</v>
      </c>
      <c r="Z29" s="11">
        <f t="shared" si="1"/>
        <v>6.39883716526976</v>
      </c>
    </row>
    <row r="30" spans="2:26" x14ac:dyDescent="0.25">
      <c r="B30" s="13"/>
      <c r="C30" s="13"/>
      <c r="D30" s="13"/>
      <c r="E30" s="13"/>
      <c r="F30" s="13"/>
      <c r="G30" s="13"/>
      <c r="H30" s="13"/>
      <c r="I30" s="13"/>
      <c r="K30" s="10">
        <v>24</v>
      </c>
      <c r="L30" s="11">
        <f t="shared" si="1"/>
        <v>21.24338725762788</v>
      </c>
      <c r="M30" s="11">
        <f t="shared" si="1"/>
        <v>18.913925603057756</v>
      </c>
      <c r="N30" s="11">
        <f t="shared" si="1"/>
        <v>16.935542122016351</v>
      </c>
      <c r="O30" s="11">
        <f t="shared" si="1"/>
        <v>15.24696314139694</v>
      </c>
      <c r="P30" s="11">
        <f t="shared" si="1"/>
        <v>13.798641794346993</v>
      </c>
      <c r="Q30" s="11">
        <f t="shared" si="1"/>
        <v>12.550357527764518</v>
      </c>
      <c r="R30" s="11">
        <f t="shared" si="1"/>
        <v>11.469334000731479</v>
      </c>
      <c r="S30" s="11">
        <f t="shared" si="1"/>
        <v>10.528758283675666</v>
      </c>
      <c r="T30" s="11">
        <f t="shared" si="1"/>
        <v>9.7066117693938523</v>
      </c>
      <c r="U30" s="11">
        <f t="shared" si="1"/>
        <v>8.984744020052295</v>
      </c>
      <c r="V30" s="11">
        <f t="shared" si="1"/>
        <v>8.3481365777802647</v>
      </c>
      <c r="W30" s="11">
        <f t="shared" si="1"/>
        <v>7.7843158055122998</v>
      </c>
      <c r="X30" s="11">
        <f t="shared" si="1"/>
        <v>7.282883025665166</v>
      </c>
      <c r="Y30" s="11">
        <f t="shared" si="1"/>
        <v>6.8351372785583902</v>
      </c>
      <c r="Z30" s="11">
        <f t="shared" si="1"/>
        <v>6.4337714480606607</v>
      </c>
    </row>
    <row r="31" spans="2:26" x14ac:dyDescent="0.25">
      <c r="B31" s="13"/>
      <c r="C31" s="13"/>
      <c r="D31" s="13"/>
      <c r="E31" s="13"/>
      <c r="F31" s="13"/>
      <c r="G31" s="13"/>
      <c r="H31" s="13"/>
      <c r="I31" s="13"/>
      <c r="K31" s="10">
        <v>25</v>
      </c>
      <c r="L31" s="11">
        <f t="shared" si="1"/>
        <v>22.023155700621672</v>
      </c>
      <c r="M31" s="11">
        <f t="shared" si="1"/>
        <v>19.523456473586034</v>
      </c>
      <c r="N31" s="11">
        <f t="shared" si="1"/>
        <v>17.413147691278009</v>
      </c>
      <c r="O31" s="11">
        <f t="shared" si="1"/>
        <v>15.622079943650906</v>
      </c>
      <c r="P31" s="11">
        <f t="shared" si="1"/>
        <v>14.093944566044758</v>
      </c>
      <c r="Q31" s="11">
        <f t="shared" si="1"/>
        <v>12.783356158268413</v>
      </c>
      <c r="R31" s="11">
        <f t="shared" si="1"/>
        <v>11.653583178253719</v>
      </c>
      <c r="S31" s="11">
        <f t="shared" si="1"/>
        <v>10.674776188588583</v>
      </c>
      <c r="T31" s="11">
        <f t="shared" si="1"/>
        <v>9.8225796049484888</v>
      </c>
      <c r="U31" s="11">
        <f t="shared" si="1"/>
        <v>9.0770400182293578</v>
      </c>
      <c r="V31" s="11">
        <f t="shared" si="1"/>
        <v>8.421744664666905</v>
      </c>
      <c r="W31" s="11">
        <f t="shared" si="1"/>
        <v>7.8431391120645539</v>
      </c>
      <c r="X31" s="11">
        <f t="shared" si="1"/>
        <v>7.3299849784647479</v>
      </c>
      <c r="Y31" s="11">
        <f t="shared" si="1"/>
        <v>6.8729274373319207</v>
      </c>
      <c r="Z31" s="11">
        <f t="shared" si="1"/>
        <v>6.4641490852701393</v>
      </c>
    </row>
    <row r="32" spans="2:26" x14ac:dyDescent="0.25">
      <c r="K32" s="10">
        <v>26</v>
      </c>
      <c r="L32" s="11">
        <f t="shared" si="1"/>
        <v>22.795203663981848</v>
      </c>
      <c r="M32" s="11">
        <f t="shared" si="1"/>
        <v>20.121035758417683</v>
      </c>
      <c r="N32" s="11">
        <f t="shared" si="1"/>
        <v>17.876842418716521</v>
      </c>
      <c r="O32" s="11">
        <f t="shared" si="1"/>
        <v>15.982769176587407</v>
      </c>
      <c r="P32" s="11">
        <f t="shared" si="1"/>
        <v>14.375185300995009</v>
      </c>
      <c r="Q32" s="11">
        <f t="shared" si="1"/>
        <v>13.003166187045673</v>
      </c>
      <c r="R32" s="11">
        <f t="shared" si="1"/>
        <v>11.825778671265157</v>
      </c>
      <c r="S32" s="11">
        <f t="shared" si="1"/>
        <v>10.809977952396833</v>
      </c>
      <c r="T32" s="11">
        <f t="shared" si="1"/>
        <v>9.928972114631641</v>
      </c>
      <c r="U32" s="11">
        <f t="shared" si="1"/>
        <v>9.1609454711175982</v>
      </c>
      <c r="V32" s="11">
        <f t="shared" si="1"/>
        <v>8.4880582564566698</v>
      </c>
      <c r="W32" s="11">
        <f t="shared" si="1"/>
        <v>7.8956599214862084</v>
      </c>
      <c r="X32" s="11">
        <f t="shared" si="1"/>
        <v>7.3716681225351746</v>
      </c>
      <c r="Y32" s="11">
        <f t="shared" si="1"/>
        <v>6.9060766994139655</v>
      </c>
      <c r="Z32" s="11">
        <f t="shared" si="1"/>
        <v>6.4905644219740344</v>
      </c>
    </row>
    <row r="33" spans="11:26" x14ac:dyDescent="0.25">
      <c r="K33" s="10">
        <v>27</v>
      </c>
      <c r="L33" s="11">
        <f t="shared" si="1"/>
        <v>23.559607588100818</v>
      </c>
      <c r="M33" s="11">
        <f t="shared" si="1"/>
        <v>20.706897802370271</v>
      </c>
      <c r="N33" s="11">
        <f t="shared" si="1"/>
        <v>18.327031474482055</v>
      </c>
      <c r="O33" s="11">
        <f t="shared" si="1"/>
        <v>16.329585746718664</v>
      </c>
      <c r="P33" s="11">
        <f t="shared" si="1"/>
        <v>14.643033619995245</v>
      </c>
      <c r="Q33" s="11">
        <f t="shared" si="1"/>
        <v>13.210534138722334</v>
      </c>
      <c r="R33" s="11">
        <f t="shared" si="1"/>
        <v>11.98670903856557</v>
      </c>
      <c r="S33" s="11">
        <f t="shared" si="1"/>
        <v>10.93516477073781</v>
      </c>
      <c r="T33" s="11">
        <f t="shared" si="1"/>
        <v>10.026579921680405</v>
      </c>
      <c r="U33" s="11">
        <f t="shared" si="1"/>
        <v>9.2372231555614537</v>
      </c>
      <c r="V33" s="11">
        <f t="shared" si="1"/>
        <v>8.5478002310420464</v>
      </c>
      <c r="W33" s="11">
        <f t="shared" si="1"/>
        <v>7.9425535013269721</v>
      </c>
      <c r="X33" s="11">
        <f t="shared" si="1"/>
        <v>7.4085558606505968</v>
      </c>
      <c r="Y33" s="11">
        <f t="shared" si="1"/>
        <v>6.9351549994859347</v>
      </c>
      <c r="Z33" s="11">
        <f t="shared" si="1"/>
        <v>6.5135342799774216</v>
      </c>
    </row>
    <row r="34" spans="11:26" x14ac:dyDescent="0.25">
      <c r="K34" s="10">
        <v>28</v>
      </c>
      <c r="L34" s="11">
        <f t="shared" si="1"/>
        <v>24.31644315653547</v>
      </c>
      <c r="M34" s="11">
        <f t="shared" si="1"/>
        <v>21.281272355264978</v>
      </c>
      <c r="N34" s="11">
        <f t="shared" si="1"/>
        <v>18.764108227652482</v>
      </c>
      <c r="O34" s="11">
        <f t="shared" si="1"/>
        <v>16.663063217998715</v>
      </c>
      <c r="P34" s="11">
        <f t="shared" si="1"/>
        <v>14.898127257138327</v>
      </c>
      <c r="Q34" s="11">
        <f t="shared" si="1"/>
        <v>13.406164281813522</v>
      </c>
      <c r="R34" s="11">
        <f t="shared" si="1"/>
        <v>12.137111250995858</v>
      </c>
      <c r="S34" s="11">
        <f t="shared" si="1"/>
        <v>11.051078491423898</v>
      </c>
      <c r="T34" s="11">
        <f t="shared" si="1"/>
        <v>10.116128368514133</v>
      </c>
      <c r="U34" s="11">
        <f t="shared" si="1"/>
        <v>9.3065665050558657</v>
      </c>
      <c r="V34" s="11">
        <f t="shared" si="1"/>
        <v>8.601621829767609</v>
      </c>
      <c r="W34" s="11">
        <f t="shared" si="1"/>
        <v>7.9844227690419398</v>
      </c>
      <c r="X34" s="11">
        <f t="shared" si="1"/>
        <v>7.441199876681944</v>
      </c>
      <c r="Y34" s="11">
        <f t="shared" si="1"/>
        <v>6.96066228025082</v>
      </c>
      <c r="Z34" s="11">
        <f t="shared" si="1"/>
        <v>6.5335080695455838</v>
      </c>
    </row>
    <row r="35" spans="11:26" x14ac:dyDescent="0.25">
      <c r="K35" s="10">
        <v>29</v>
      </c>
      <c r="L35" s="11">
        <f t="shared" si="1"/>
        <v>25.065785303500466</v>
      </c>
      <c r="M35" s="11">
        <f t="shared" si="1"/>
        <v>21.844384662024485</v>
      </c>
      <c r="N35" s="11">
        <f t="shared" si="1"/>
        <v>19.188454589953864</v>
      </c>
      <c r="O35" s="11">
        <f t="shared" si="1"/>
        <v>16.983714632691072</v>
      </c>
      <c r="P35" s="11">
        <f t="shared" si="1"/>
        <v>15.14107357822698</v>
      </c>
      <c r="Q35" s="11">
        <f t="shared" si="1"/>
        <v>13.590721020578794</v>
      </c>
      <c r="R35" s="11">
        <f t="shared" si="1"/>
        <v>12.277674066351269</v>
      </c>
      <c r="S35" s="11">
        <f t="shared" si="1"/>
        <v>11.158406010577682</v>
      </c>
      <c r="T35" s="11">
        <f t="shared" si="1"/>
        <v>10.198282906893699</v>
      </c>
      <c r="U35" s="11">
        <f t="shared" si="1"/>
        <v>9.3696059136871508</v>
      </c>
      <c r="V35" s="11">
        <f t="shared" si="1"/>
        <v>8.6501097565473959</v>
      </c>
      <c r="W35" s="11">
        <f t="shared" si="1"/>
        <v>8.0218060437874463</v>
      </c>
      <c r="X35" s="11">
        <f t="shared" si="1"/>
        <v>7.4700883864441989</v>
      </c>
      <c r="Y35" s="11">
        <f t="shared" si="1"/>
        <v>6.9830370879393158</v>
      </c>
      <c r="Z35" s="11">
        <f t="shared" si="1"/>
        <v>6.5508765822135508</v>
      </c>
    </row>
    <row r="36" spans="11:26" x14ac:dyDescent="0.25">
      <c r="K36" s="10">
        <v>30</v>
      </c>
      <c r="L36" s="11">
        <f t="shared" si="1"/>
        <v>25.807708221287605</v>
      </c>
      <c r="M36" s="11">
        <f t="shared" si="1"/>
        <v>22.396455551004397</v>
      </c>
      <c r="N36" s="11">
        <f t="shared" si="1"/>
        <v>19.600441349469769</v>
      </c>
      <c r="O36" s="11">
        <f t="shared" si="1"/>
        <v>17.292033300664492</v>
      </c>
      <c r="P36" s="11">
        <f t="shared" si="1"/>
        <v>15.372451026882837</v>
      </c>
      <c r="Q36" s="11">
        <f t="shared" si="1"/>
        <v>13.76483115148943</v>
      </c>
      <c r="R36" s="11">
        <f t="shared" si="1"/>
        <v>12.409041183505858</v>
      </c>
      <c r="S36" s="11">
        <f t="shared" si="1"/>
        <v>11.257783343127485</v>
      </c>
      <c r="T36" s="11">
        <f t="shared" si="1"/>
        <v>10.273654043021743</v>
      </c>
      <c r="U36" s="11">
        <f t="shared" si="1"/>
        <v>9.42691446698832</v>
      </c>
      <c r="V36" s="11">
        <f t="shared" si="1"/>
        <v>8.693792573466121</v>
      </c>
      <c r="W36" s="11">
        <f t="shared" si="1"/>
        <v>8.0551839676673627</v>
      </c>
      <c r="X36" s="11">
        <f t="shared" si="1"/>
        <v>7.4956534393311491</v>
      </c>
      <c r="Y36" s="11">
        <f t="shared" si="1"/>
        <v>7.0026641122274702</v>
      </c>
      <c r="Z36" s="11">
        <f t="shared" si="1"/>
        <v>6.5659796367074357</v>
      </c>
    </row>
    <row r="37" spans="11:26" x14ac:dyDescent="0.25">
      <c r="K37" s="10">
        <v>31</v>
      </c>
      <c r="L37" s="11">
        <f t="shared" ref="L37:Z52" si="2">PV(L$6,$K37,-1)</f>
        <v>26.542285367611466</v>
      </c>
      <c r="M37" s="11">
        <f t="shared" si="2"/>
        <v>22.937701520592544</v>
      </c>
      <c r="N37" s="11">
        <f t="shared" si="2"/>
        <v>20.000428494630849</v>
      </c>
      <c r="O37" s="11">
        <f t="shared" si="2"/>
        <v>17.588493558331244</v>
      </c>
      <c r="P37" s="11">
        <f t="shared" si="2"/>
        <v>15.59281050179318</v>
      </c>
      <c r="Q37" s="11">
        <f t="shared" si="2"/>
        <v>13.92908599197116</v>
      </c>
      <c r="R37" s="11">
        <f t="shared" si="2"/>
        <v>12.531814190192391</v>
      </c>
      <c r="S37" s="11">
        <f t="shared" si="2"/>
        <v>11.349799391784707</v>
      </c>
      <c r="T37" s="11">
        <f t="shared" si="2"/>
        <v>10.342801874331876</v>
      </c>
      <c r="U37" s="11">
        <f t="shared" si="2"/>
        <v>9.479013151807564</v>
      </c>
      <c r="V37" s="11">
        <f t="shared" si="2"/>
        <v>8.7331464625820932</v>
      </c>
      <c r="W37" s="11">
        <f t="shared" si="2"/>
        <v>8.084985685417287</v>
      </c>
      <c r="X37" s="11">
        <f t="shared" si="2"/>
        <v>7.5182773799390699</v>
      </c>
      <c r="Y37" s="11">
        <f t="shared" si="2"/>
        <v>7.0198808001995348</v>
      </c>
      <c r="Z37" s="11">
        <f t="shared" si="2"/>
        <v>6.5791127275716832</v>
      </c>
    </row>
    <row r="38" spans="11:26" x14ac:dyDescent="0.25">
      <c r="K38" s="10">
        <v>32</v>
      </c>
      <c r="L38" s="11">
        <f t="shared" si="2"/>
        <v>27.269589472882657</v>
      </c>
      <c r="M38" s="11">
        <f t="shared" si="2"/>
        <v>23.46833482411034</v>
      </c>
      <c r="N38" s="11">
        <f t="shared" si="2"/>
        <v>20.388765528767809</v>
      </c>
      <c r="O38" s="11">
        <f t="shared" si="2"/>
        <v>17.873551498395425</v>
      </c>
      <c r="P38" s="11">
        <f t="shared" si="2"/>
        <v>15.802676668374456</v>
      </c>
      <c r="Q38" s="11">
        <f t="shared" si="2"/>
        <v>14.084043388652038</v>
      </c>
      <c r="R38" s="11">
        <f t="shared" si="2"/>
        <v>12.646555317936816</v>
      </c>
      <c r="S38" s="11">
        <f t="shared" si="2"/>
        <v>11.434999436837693</v>
      </c>
      <c r="T38" s="11">
        <f t="shared" si="2"/>
        <v>10.406240251680618</v>
      </c>
      <c r="U38" s="11">
        <f t="shared" si="2"/>
        <v>9.5263755925523306</v>
      </c>
      <c r="V38" s="11">
        <f t="shared" si="2"/>
        <v>8.7686004167406235</v>
      </c>
      <c r="W38" s="11">
        <f t="shared" si="2"/>
        <v>8.1115943619797228</v>
      </c>
      <c r="X38" s="11">
        <f t="shared" si="2"/>
        <v>7.5382985663177617</v>
      </c>
      <c r="Y38" s="11">
        <f t="shared" si="2"/>
        <v>7.0349831580697675</v>
      </c>
      <c r="Z38" s="11">
        <f t="shared" si="2"/>
        <v>6.590532806584072</v>
      </c>
    </row>
    <row r="39" spans="11:26" x14ac:dyDescent="0.25">
      <c r="K39" s="10">
        <v>33</v>
      </c>
      <c r="L39" s="11">
        <f t="shared" si="2"/>
        <v>27.989692547408573</v>
      </c>
      <c r="M39" s="11">
        <f t="shared" si="2"/>
        <v>23.988563553049357</v>
      </c>
      <c r="N39" s="11">
        <f t="shared" si="2"/>
        <v>20.765791775502731</v>
      </c>
      <c r="O39" s="11">
        <f t="shared" si="2"/>
        <v>18.147645671534065</v>
      </c>
      <c r="P39" s="11">
        <f t="shared" si="2"/>
        <v>16.002549207975672</v>
      </c>
      <c r="Q39" s="11">
        <f t="shared" si="2"/>
        <v>14.230229611935883</v>
      </c>
      <c r="R39" s="11">
        <f t="shared" si="2"/>
        <v>12.753790016763377</v>
      </c>
      <c r="S39" s="11">
        <f t="shared" si="2"/>
        <v>11.513888367442307</v>
      </c>
      <c r="T39" s="11">
        <f t="shared" si="2"/>
        <v>10.464440597872127</v>
      </c>
      <c r="U39" s="11">
        <f t="shared" si="2"/>
        <v>9.5694323568657556</v>
      </c>
      <c r="V39" s="11">
        <f t="shared" si="2"/>
        <v>8.800540915982543</v>
      </c>
      <c r="W39" s="11">
        <f t="shared" si="2"/>
        <v>8.1353521089104657</v>
      </c>
      <c r="X39" s="11">
        <f t="shared" si="2"/>
        <v>7.5560164303696995</v>
      </c>
      <c r="Y39" s="11">
        <f t="shared" si="2"/>
        <v>7.0482308404120761</v>
      </c>
      <c r="Z39" s="11">
        <f t="shared" si="2"/>
        <v>6.6004633100731072</v>
      </c>
    </row>
    <row r="40" spans="11:26" x14ac:dyDescent="0.25">
      <c r="K40" s="10">
        <v>34</v>
      </c>
      <c r="L40" s="11">
        <f t="shared" si="2"/>
        <v>28.702665888523342</v>
      </c>
      <c r="M40" s="11">
        <f t="shared" si="2"/>
        <v>24.498591718675836</v>
      </c>
      <c r="N40" s="11">
        <f t="shared" si="2"/>
        <v>21.131836675245367</v>
      </c>
      <c r="O40" s="11">
        <f t="shared" si="2"/>
        <v>18.411197761090445</v>
      </c>
      <c r="P40" s="11">
        <f t="shared" si="2"/>
        <v>16.192904007595878</v>
      </c>
      <c r="Q40" s="11">
        <f t="shared" si="2"/>
        <v>14.368141143335741</v>
      </c>
      <c r="R40" s="11">
        <f t="shared" si="2"/>
        <v>12.854009361461101</v>
      </c>
      <c r="S40" s="11">
        <f t="shared" si="2"/>
        <v>11.586933673557692</v>
      </c>
      <c r="T40" s="11">
        <f t="shared" si="2"/>
        <v>10.517835410891859</v>
      </c>
      <c r="U40" s="11">
        <f t="shared" si="2"/>
        <v>9.6085748698779589</v>
      </c>
      <c r="V40" s="11">
        <f t="shared" si="2"/>
        <v>8.8293161405248135</v>
      </c>
      <c r="W40" s="11">
        <f t="shared" si="2"/>
        <v>8.1565643829557732</v>
      </c>
      <c r="X40" s="11">
        <f t="shared" si="2"/>
        <v>7.5716959560793802</v>
      </c>
      <c r="Y40" s="11">
        <f t="shared" si="2"/>
        <v>7.0598516143965586</v>
      </c>
      <c r="Z40" s="11">
        <f t="shared" si="2"/>
        <v>6.6090985304983532</v>
      </c>
    </row>
    <row r="41" spans="11:26" x14ac:dyDescent="0.25">
      <c r="K41" s="10">
        <v>35</v>
      </c>
      <c r="L41" s="11">
        <f t="shared" si="2"/>
        <v>29.408580087646861</v>
      </c>
      <c r="M41" s="11">
        <f t="shared" si="2"/>
        <v>24.998619332035133</v>
      </c>
      <c r="N41" s="11">
        <f t="shared" si="2"/>
        <v>21.487220073053756</v>
      </c>
      <c r="O41" s="11">
        <f t="shared" si="2"/>
        <v>18.664613231817736</v>
      </c>
      <c r="P41" s="11">
        <f t="shared" si="2"/>
        <v>16.374194292948456</v>
      </c>
      <c r="Q41" s="11">
        <f t="shared" si="2"/>
        <v>14.498246361637491</v>
      </c>
      <c r="R41" s="11">
        <f t="shared" si="2"/>
        <v>12.947672300430934</v>
      </c>
      <c r="S41" s="11">
        <f t="shared" si="2"/>
        <v>11.654568216257124</v>
      </c>
      <c r="T41" s="11">
        <f t="shared" si="2"/>
        <v>10.56682147788244</v>
      </c>
      <c r="U41" s="11">
        <f t="shared" si="2"/>
        <v>9.6441589726163262</v>
      </c>
      <c r="V41" s="11">
        <f t="shared" si="2"/>
        <v>8.8552397662385722</v>
      </c>
      <c r="W41" s="11">
        <f t="shared" si="2"/>
        <v>8.1755039133533689</v>
      </c>
      <c r="X41" s="11">
        <f t="shared" si="2"/>
        <v>7.5855716425481239</v>
      </c>
      <c r="Y41" s="11">
        <f t="shared" si="2"/>
        <v>7.0700452757864545</v>
      </c>
      <c r="Z41" s="11">
        <f t="shared" si="2"/>
        <v>6.616607417824655</v>
      </c>
    </row>
    <row r="42" spans="11:26" x14ac:dyDescent="0.25">
      <c r="K42" s="10">
        <v>36</v>
      </c>
      <c r="L42" s="11">
        <f t="shared" si="2"/>
        <v>30.107505037274127</v>
      </c>
      <c r="M42" s="11">
        <f t="shared" si="2"/>
        <v>25.488842482387383</v>
      </c>
      <c r="N42" s="11">
        <f t="shared" si="2"/>
        <v>21.832252498110442</v>
      </c>
      <c r="O42" s="11">
        <f t="shared" si="2"/>
        <v>18.908281953670897</v>
      </c>
      <c r="P42" s="11">
        <f t="shared" si="2"/>
        <v>16.546851707569957</v>
      </c>
      <c r="Q42" s="11">
        <f t="shared" si="2"/>
        <v>14.620987133620275</v>
      </c>
      <c r="R42" s="11">
        <f t="shared" si="2"/>
        <v>13.035207757412088</v>
      </c>
      <c r="S42" s="11">
        <f t="shared" si="2"/>
        <v>11.717192792830669</v>
      </c>
      <c r="T42" s="11">
        <f t="shared" si="2"/>
        <v>10.611762823745359</v>
      </c>
      <c r="U42" s="11">
        <f t="shared" si="2"/>
        <v>9.6765081569239335</v>
      </c>
      <c r="V42" s="11">
        <f t="shared" si="2"/>
        <v>8.8785943839987134</v>
      </c>
      <c r="W42" s="11">
        <f t="shared" si="2"/>
        <v>8.1924142083512219</v>
      </c>
      <c r="X42" s="11">
        <f t="shared" si="2"/>
        <v>7.5978510111045354</v>
      </c>
      <c r="Y42" s="11">
        <f t="shared" si="2"/>
        <v>7.0789870840232059</v>
      </c>
      <c r="Z42" s="11">
        <f t="shared" si="2"/>
        <v>6.6231368850649179</v>
      </c>
    </row>
    <row r="43" spans="11:26" x14ac:dyDescent="0.25">
      <c r="K43" s="10">
        <v>37</v>
      </c>
      <c r="L43" s="11">
        <f t="shared" si="2"/>
        <v>30.799509937895177</v>
      </c>
      <c r="M43" s="11">
        <f t="shared" si="2"/>
        <v>25.969453414105281</v>
      </c>
      <c r="N43" s="11">
        <f t="shared" si="2"/>
        <v>22.167235435058682</v>
      </c>
      <c r="O43" s="11">
        <f t="shared" si="2"/>
        <v>19.142578801606636</v>
      </c>
      <c r="P43" s="11">
        <f t="shared" si="2"/>
        <v>16.711287340542818</v>
      </c>
      <c r="Q43" s="11">
        <f t="shared" si="2"/>
        <v>14.736780314736109</v>
      </c>
      <c r="R43" s="11">
        <f t="shared" si="2"/>
        <v>13.117016595712233</v>
      </c>
      <c r="S43" s="11">
        <f t="shared" si="2"/>
        <v>11.775178511880251</v>
      </c>
      <c r="T43" s="11">
        <f t="shared" si="2"/>
        <v>10.652993416280145</v>
      </c>
      <c r="U43" s="11">
        <f t="shared" si="2"/>
        <v>9.7059165062944839</v>
      </c>
      <c r="V43" s="11">
        <f t="shared" si="2"/>
        <v>8.8996345801790202</v>
      </c>
      <c r="W43" s="11">
        <f t="shared" si="2"/>
        <v>8.2075126860278775</v>
      </c>
      <c r="X43" s="11">
        <f t="shared" si="2"/>
        <v>7.6087177089420663</v>
      </c>
      <c r="Y43" s="11">
        <f t="shared" si="2"/>
        <v>7.086830775458953</v>
      </c>
      <c r="Z43" s="11">
        <f t="shared" si="2"/>
        <v>6.628814682665146</v>
      </c>
    </row>
    <row r="44" spans="11:26" x14ac:dyDescent="0.25">
      <c r="K44" s="10">
        <v>38</v>
      </c>
      <c r="L44" s="11">
        <f t="shared" si="2"/>
        <v>31.484663304846716</v>
      </c>
      <c r="M44" s="11">
        <f t="shared" si="2"/>
        <v>26.440640602064004</v>
      </c>
      <c r="N44" s="11">
        <f t="shared" si="2"/>
        <v>22.492461587435614</v>
      </c>
      <c r="O44" s="11">
        <f t="shared" si="2"/>
        <v>19.367864232314073</v>
      </c>
      <c r="P44" s="11">
        <f t="shared" si="2"/>
        <v>16.867892705278873</v>
      </c>
      <c r="Q44" s="11">
        <f t="shared" si="2"/>
        <v>14.846019164845387</v>
      </c>
      <c r="R44" s="11">
        <f t="shared" si="2"/>
        <v>13.193473453936665</v>
      </c>
      <c r="S44" s="11">
        <f t="shared" si="2"/>
        <v>11.828868992481713</v>
      </c>
      <c r="T44" s="11">
        <f t="shared" si="2"/>
        <v>10.690819647963435</v>
      </c>
      <c r="U44" s="11">
        <f t="shared" si="2"/>
        <v>9.7326513693586225</v>
      </c>
      <c r="V44" s="11">
        <f t="shared" si="2"/>
        <v>8.9185897118729915</v>
      </c>
      <c r="W44" s="11">
        <f t="shared" si="2"/>
        <v>8.2209934696677465</v>
      </c>
      <c r="X44" s="11">
        <f t="shared" si="2"/>
        <v>7.6183342557009439</v>
      </c>
      <c r="Y44" s="11">
        <f t="shared" si="2"/>
        <v>7.0937112065429409</v>
      </c>
      <c r="Z44" s="11">
        <f t="shared" si="2"/>
        <v>6.6337518979696926</v>
      </c>
    </row>
    <row r="45" spans="11:26" x14ac:dyDescent="0.25">
      <c r="K45" s="10">
        <v>39</v>
      </c>
      <c r="L45" s="11">
        <f t="shared" si="2"/>
        <v>32.163032975095739</v>
      </c>
      <c r="M45" s="11">
        <f t="shared" si="2"/>
        <v>26.902588825552936</v>
      </c>
      <c r="N45" s="11">
        <f t="shared" si="2"/>
        <v>22.808215133432636</v>
      </c>
      <c r="O45" s="11">
        <f t="shared" si="2"/>
        <v>19.58448483876353</v>
      </c>
      <c r="P45" s="11">
        <f t="shared" si="2"/>
        <v>17.017040671694165</v>
      </c>
      <c r="Q45" s="11">
        <f t="shared" si="2"/>
        <v>14.949074683816402</v>
      </c>
      <c r="R45" s="11">
        <f t="shared" si="2"/>
        <v>13.264928461623052</v>
      </c>
      <c r="S45" s="11">
        <f t="shared" si="2"/>
        <v>11.87858240044603</v>
      </c>
      <c r="T45" s="11">
        <f t="shared" si="2"/>
        <v>10.725522612810492</v>
      </c>
      <c r="U45" s="11">
        <f t="shared" si="2"/>
        <v>9.7569557903260211</v>
      </c>
      <c r="V45" s="11">
        <f t="shared" si="2"/>
        <v>8.9356664070927838</v>
      </c>
      <c r="W45" s="11">
        <f t="shared" si="2"/>
        <v>8.2330298836319162</v>
      </c>
      <c r="X45" s="11">
        <f t="shared" si="2"/>
        <v>7.626844474071631</v>
      </c>
      <c r="Y45" s="11">
        <f t="shared" si="2"/>
        <v>7.0997466724060878</v>
      </c>
      <c r="Z45" s="11">
        <f t="shared" si="2"/>
        <v>6.6380451286692974</v>
      </c>
    </row>
    <row r="46" spans="11:26" x14ac:dyDescent="0.25">
      <c r="K46" s="10">
        <v>40</v>
      </c>
      <c r="L46" s="11">
        <f t="shared" si="2"/>
        <v>32.834686113956195</v>
      </c>
      <c r="M46" s="11">
        <f t="shared" si="2"/>
        <v>27.35547924073818</v>
      </c>
      <c r="N46" s="11">
        <f t="shared" si="2"/>
        <v>23.114771974206437</v>
      </c>
      <c r="O46" s="11">
        <f t="shared" si="2"/>
        <v>19.792773883426474</v>
      </c>
      <c r="P46" s="11">
        <f t="shared" si="2"/>
        <v>17.159086353994443</v>
      </c>
      <c r="Q46" s="11">
        <f t="shared" si="2"/>
        <v>15.046296871524907</v>
      </c>
      <c r="R46" s="11">
        <f t="shared" si="2"/>
        <v>13.331708842638367</v>
      </c>
      <c r="S46" s="11">
        <f t="shared" si="2"/>
        <v>11.924613333746326</v>
      </c>
      <c r="T46" s="11">
        <f t="shared" si="2"/>
        <v>10.757360195238983</v>
      </c>
      <c r="U46" s="11">
        <f t="shared" si="2"/>
        <v>9.7790507184781994</v>
      </c>
      <c r="V46" s="11">
        <f t="shared" si="2"/>
        <v>8.9510508172007075</v>
      </c>
      <c r="W46" s="11">
        <f t="shared" si="2"/>
        <v>8.2437766818142126</v>
      </c>
      <c r="X46" s="11">
        <f t="shared" si="2"/>
        <v>7.6343756407713554</v>
      </c>
      <c r="Y46" s="11">
        <f t="shared" si="2"/>
        <v>7.1050409407070942</v>
      </c>
      <c r="Z46" s="11">
        <f t="shared" si="2"/>
        <v>6.641778372755911</v>
      </c>
    </row>
    <row r="47" spans="11:26" x14ac:dyDescent="0.25">
      <c r="K47" s="10">
        <v>41</v>
      </c>
      <c r="L47" s="11">
        <f t="shared" si="2"/>
        <v>33.499689221738812</v>
      </c>
      <c r="M47" s="11">
        <f t="shared" si="2"/>
        <v>27.799489451704098</v>
      </c>
      <c r="N47" s="11">
        <f t="shared" si="2"/>
        <v>23.412399974957712</v>
      </c>
      <c r="O47" s="11">
        <f t="shared" si="2"/>
        <v>19.993051810986994</v>
      </c>
      <c r="P47" s="11">
        <f t="shared" si="2"/>
        <v>17.294367956185184</v>
      </c>
      <c r="Q47" s="11">
        <f t="shared" si="2"/>
        <v>15.138015916532931</v>
      </c>
      <c r="R47" s="11">
        <f t="shared" si="2"/>
        <v>13.394120413680715</v>
      </c>
      <c r="S47" s="11">
        <f t="shared" si="2"/>
        <v>11.967234568283633</v>
      </c>
      <c r="T47" s="11">
        <f t="shared" si="2"/>
        <v>10.786568986457784</v>
      </c>
      <c r="U47" s="11">
        <f t="shared" si="2"/>
        <v>9.7991370167983636</v>
      </c>
      <c r="V47" s="11">
        <f t="shared" si="2"/>
        <v>8.9649106461267625</v>
      </c>
      <c r="W47" s="11">
        <f t="shared" si="2"/>
        <v>8.2533720373341168</v>
      </c>
      <c r="X47" s="11">
        <f t="shared" si="2"/>
        <v>7.6410403900631456</v>
      </c>
      <c r="Y47" s="11">
        <f t="shared" si="2"/>
        <v>7.1096850357079786</v>
      </c>
      <c r="Z47" s="11">
        <f t="shared" si="2"/>
        <v>6.6450246719616617</v>
      </c>
    </row>
    <row r="48" spans="11:26" x14ac:dyDescent="0.25">
      <c r="K48" s="10">
        <v>42</v>
      </c>
      <c r="L48" s="11">
        <f t="shared" si="2"/>
        <v>34.158108140335464</v>
      </c>
      <c r="M48" s="11">
        <f t="shared" si="2"/>
        <v>28.234793580102053</v>
      </c>
      <c r="N48" s="11">
        <f t="shared" si="2"/>
        <v>23.701359198988065</v>
      </c>
      <c r="O48" s="11">
        <f t="shared" si="2"/>
        <v>20.18562674133365</v>
      </c>
      <c r="P48" s="11">
        <f t="shared" si="2"/>
        <v>17.423207577319221</v>
      </c>
      <c r="Q48" s="11">
        <f t="shared" si="2"/>
        <v>15.224543317483896</v>
      </c>
      <c r="R48" s="11">
        <f t="shared" si="2"/>
        <v>13.452448984748333</v>
      </c>
      <c r="S48" s="11">
        <f t="shared" si="2"/>
        <v>12.006698674336699</v>
      </c>
      <c r="T48" s="11">
        <f t="shared" si="2"/>
        <v>10.813366042621819</v>
      </c>
      <c r="U48" s="11">
        <f t="shared" si="2"/>
        <v>9.8173972879985119</v>
      </c>
      <c r="V48" s="11">
        <f t="shared" si="2"/>
        <v>8.97739697849258</v>
      </c>
      <c r="W48" s="11">
        <f t="shared" si="2"/>
        <v>8.2619393190483201</v>
      </c>
      <c r="X48" s="11">
        <f t="shared" si="2"/>
        <v>7.64693839828597</v>
      </c>
      <c r="Y48" s="11">
        <f t="shared" si="2"/>
        <v>7.1137588032526118</v>
      </c>
      <c r="Z48" s="11">
        <f t="shared" si="2"/>
        <v>6.647847540836227</v>
      </c>
    </row>
    <row r="49" spans="11:26" x14ac:dyDescent="0.25">
      <c r="K49" s="10">
        <v>43</v>
      </c>
      <c r="L49" s="11">
        <f t="shared" si="2"/>
        <v>34.810008059738067</v>
      </c>
      <c r="M49" s="11">
        <f t="shared" si="2"/>
        <v>28.661562333433384</v>
      </c>
      <c r="N49" s="11">
        <f t="shared" si="2"/>
        <v>23.981902134939872</v>
      </c>
      <c r="O49" s="11">
        <f t="shared" si="2"/>
        <v>20.370794943590045</v>
      </c>
      <c r="P49" s="11">
        <f t="shared" si="2"/>
        <v>17.545911978399257</v>
      </c>
      <c r="Q49" s="11">
        <f t="shared" si="2"/>
        <v>15.306172941022544</v>
      </c>
      <c r="R49" s="11">
        <f t="shared" si="2"/>
        <v>13.506961667989096</v>
      </c>
      <c r="S49" s="11">
        <f t="shared" si="2"/>
        <v>12.04323951327472</v>
      </c>
      <c r="T49" s="11">
        <f t="shared" si="2"/>
        <v>10.837950497818182</v>
      </c>
      <c r="U49" s="11">
        <f t="shared" si="2"/>
        <v>9.8339975345441015</v>
      </c>
      <c r="V49" s="11">
        <f t="shared" si="2"/>
        <v>8.988645926569891</v>
      </c>
      <c r="W49" s="11">
        <f t="shared" si="2"/>
        <v>8.269588677721714</v>
      </c>
      <c r="X49" s="11">
        <f t="shared" si="2"/>
        <v>7.6521578745893537</v>
      </c>
      <c r="Y49" s="11">
        <f t="shared" si="2"/>
        <v>7.1173322835549229</v>
      </c>
      <c r="Z49" s="11">
        <f t="shared" si="2"/>
        <v>6.650302209422807</v>
      </c>
    </row>
    <row r="50" spans="11:26" x14ac:dyDescent="0.25">
      <c r="K50" s="10">
        <v>44</v>
      </c>
      <c r="L50" s="11">
        <f t="shared" si="2"/>
        <v>35.455453524493137</v>
      </c>
      <c r="M50" s="11">
        <f t="shared" si="2"/>
        <v>29.079963071993518</v>
      </c>
      <c r="N50" s="11">
        <f t="shared" si="2"/>
        <v>24.254273917417347</v>
      </c>
      <c r="O50" s="11">
        <f t="shared" si="2"/>
        <v>20.548841291913508</v>
      </c>
      <c r="P50" s="11">
        <f t="shared" si="2"/>
        <v>17.6627733127612</v>
      </c>
      <c r="Q50" s="11">
        <f t="shared" si="2"/>
        <v>15.38318201983259</v>
      </c>
      <c r="R50" s="11">
        <f t="shared" si="2"/>
        <v>13.55790810092439</v>
      </c>
      <c r="S50" s="11">
        <f t="shared" si="2"/>
        <v>12.077073623402519</v>
      </c>
      <c r="T50" s="11">
        <f t="shared" si="2"/>
        <v>10.860505043869892</v>
      </c>
      <c r="U50" s="11">
        <f t="shared" si="2"/>
        <v>9.8490886677673668</v>
      </c>
      <c r="V50" s="11">
        <f t="shared" si="2"/>
        <v>8.9987801140269301</v>
      </c>
      <c r="W50" s="11">
        <f t="shared" si="2"/>
        <v>8.2764184622515309</v>
      </c>
      <c r="X50" s="11">
        <f t="shared" si="2"/>
        <v>7.6567768801675706</v>
      </c>
      <c r="Y50" s="11">
        <f t="shared" si="2"/>
        <v>7.1204669153990547</v>
      </c>
      <c r="Z50" s="11">
        <f t="shared" si="2"/>
        <v>6.6524367038459191</v>
      </c>
    </row>
    <row r="51" spans="11:26" x14ac:dyDescent="0.25">
      <c r="K51" s="10">
        <v>45</v>
      </c>
      <c r="L51" s="11">
        <f t="shared" si="2"/>
        <v>36.09450844009222</v>
      </c>
      <c r="M51" s="11">
        <f t="shared" si="2"/>
        <v>29.490159874503448</v>
      </c>
      <c r="N51" s="11">
        <f t="shared" si="2"/>
        <v>24.518712541181895</v>
      </c>
      <c r="O51" s="11">
        <f t="shared" si="2"/>
        <v>20.720039703762989</v>
      </c>
      <c r="P51" s="11">
        <f t="shared" si="2"/>
        <v>17.774069821677333</v>
      </c>
      <c r="Q51" s="11">
        <f t="shared" si="2"/>
        <v>15.455832094181689</v>
      </c>
      <c r="R51" s="11">
        <f t="shared" si="2"/>
        <v>13.60552158964896</v>
      </c>
      <c r="S51" s="11">
        <f t="shared" si="2"/>
        <v>12.10840150315048</v>
      </c>
      <c r="T51" s="11">
        <f t="shared" si="2"/>
        <v>10.881197287954029</v>
      </c>
      <c r="U51" s="11">
        <f t="shared" si="2"/>
        <v>9.8628078797885141</v>
      </c>
      <c r="V51" s="11">
        <f t="shared" si="2"/>
        <v>9.0079100126368736</v>
      </c>
      <c r="W51" s="11">
        <f t="shared" si="2"/>
        <v>8.2825164841531524</v>
      </c>
      <c r="X51" s="11">
        <f t="shared" si="2"/>
        <v>7.660864495723513</v>
      </c>
      <c r="Y51" s="11">
        <f t="shared" si="2"/>
        <v>7.1232165924553117</v>
      </c>
      <c r="Z51" s="11">
        <f t="shared" si="2"/>
        <v>6.6542927859529728</v>
      </c>
    </row>
    <row r="52" spans="11:26" x14ac:dyDescent="0.25">
      <c r="K52" s="10">
        <v>46</v>
      </c>
      <c r="L52" s="11">
        <f t="shared" si="2"/>
        <v>36.727236079299239</v>
      </c>
      <c r="M52" s="11">
        <f t="shared" si="2"/>
        <v>29.892313602454362</v>
      </c>
      <c r="N52" s="11">
        <f t="shared" si="2"/>
        <v>24.775449069108632</v>
      </c>
      <c r="O52" s="11">
        <f t="shared" si="2"/>
        <v>20.884653561310564</v>
      </c>
      <c r="P52" s="11">
        <f t="shared" si="2"/>
        <v>17.880066496835557</v>
      </c>
      <c r="Q52" s="11">
        <f t="shared" si="2"/>
        <v>15.524369900171406</v>
      </c>
      <c r="R52" s="11">
        <f t="shared" si="2"/>
        <v>13.650020177242018</v>
      </c>
      <c r="S52" s="11">
        <f t="shared" si="2"/>
        <v>12.137408799213409</v>
      </c>
      <c r="T52" s="11">
        <f t="shared" si="2"/>
        <v>10.900180998122964</v>
      </c>
      <c r="U52" s="11">
        <f t="shared" si="2"/>
        <v>9.8752798907168309</v>
      </c>
      <c r="V52" s="11">
        <f t="shared" si="2"/>
        <v>9.0161351465197068</v>
      </c>
      <c r="W52" s="11">
        <f t="shared" si="2"/>
        <v>8.2879611465653138</v>
      </c>
      <c r="X52" s="11">
        <f t="shared" si="2"/>
        <v>7.6644818546225784</v>
      </c>
      <c r="Y52" s="11">
        <f t="shared" si="2"/>
        <v>7.12562858987308</v>
      </c>
      <c r="Z52" s="11">
        <f t="shared" si="2"/>
        <v>6.655906770393889</v>
      </c>
    </row>
    <row r="53" spans="11:26" x14ac:dyDescent="0.25">
      <c r="K53" s="10">
        <v>47</v>
      </c>
      <c r="L53" s="11">
        <f t="shared" ref="L53:Z66" si="3">PV(L$6,$K53,-1)</f>
        <v>37.353699088415063</v>
      </c>
      <c r="M53" s="11">
        <f t="shared" si="3"/>
        <v>30.286581963190546</v>
      </c>
      <c r="N53" s="11">
        <f t="shared" si="3"/>
        <v>25.024707834086055</v>
      </c>
      <c r="O53" s="11">
        <f t="shared" si="3"/>
        <v>21.042936116644775</v>
      </c>
      <c r="P53" s="11">
        <f t="shared" si="3"/>
        <v>17.981015711271958</v>
      </c>
      <c r="Q53" s="11">
        <f t="shared" si="3"/>
        <v>15.589028207708871</v>
      </c>
      <c r="R53" s="11">
        <f t="shared" si="3"/>
        <v>13.691607642282261</v>
      </c>
      <c r="S53" s="11">
        <f t="shared" si="3"/>
        <v>12.16426740667908</v>
      </c>
      <c r="T53" s="11">
        <f t="shared" si="3"/>
        <v>10.917597245984371</v>
      </c>
      <c r="U53" s="11">
        <f t="shared" si="3"/>
        <v>9.8866180824698464</v>
      </c>
      <c r="V53" s="11">
        <f t="shared" si="3"/>
        <v>9.023545177044781</v>
      </c>
      <c r="W53" s="11">
        <f t="shared" si="3"/>
        <v>8.2928224522904603</v>
      </c>
      <c r="X53" s="11">
        <f t="shared" si="3"/>
        <v>7.6676830571881212</v>
      </c>
      <c r="Y53" s="11">
        <f t="shared" si="3"/>
        <v>7.1277443770816493</v>
      </c>
      <c r="Z53" s="11">
        <f t="shared" si="3"/>
        <v>6.6573102351251219</v>
      </c>
    </row>
    <row r="54" spans="11:26" x14ac:dyDescent="0.25">
      <c r="K54" s="10">
        <v>48</v>
      </c>
      <c r="L54" s="11">
        <f t="shared" si="3"/>
        <v>37.97395949348028</v>
      </c>
      <c r="M54" s="11">
        <f t="shared" si="3"/>
        <v>30.673119571755443</v>
      </c>
      <c r="N54" s="11">
        <f t="shared" si="3"/>
        <v>25.266706635035003</v>
      </c>
      <c r="O54" s="11">
        <f t="shared" si="3"/>
        <v>21.195130881389208</v>
      </c>
      <c r="P54" s="11">
        <f t="shared" si="3"/>
        <v>18.077157820259007</v>
      </c>
      <c r="Q54" s="11">
        <f t="shared" si="3"/>
        <v>15.650026611046107</v>
      </c>
      <c r="R54" s="11">
        <f t="shared" si="3"/>
        <v>13.730474432039495</v>
      </c>
      <c r="S54" s="11">
        <f t="shared" si="3"/>
        <v>12.189136487665817</v>
      </c>
      <c r="T54" s="11">
        <f t="shared" si="3"/>
        <v>10.933575455031532</v>
      </c>
      <c r="U54" s="11">
        <f t="shared" si="3"/>
        <v>9.8969255295180432</v>
      </c>
      <c r="V54" s="11">
        <f t="shared" si="3"/>
        <v>9.0302208802205222</v>
      </c>
      <c r="W54" s="11">
        <f t="shared" si="3"/>
        <v>8.2971629038307668</v>
      </c>
      <c r="X54" s="11">
        <f t="shared" si="3"/>
        <v>7.6705159798124969</v>
      </c>
      <c r="Y54" s="11">
        <f t="shared" si="3"/>
        <v>7.1296003307733766</v>
      </c>
      <c r="Z54" s="11">
        <f t="shared" si="3"/>
        <v>6.6585306392392365</v>
      </c>
    </row>
    <row r="55" spans="11:26" x14ac:dyDescent="0.25">
      <c r="K55" s="10">
        <v>49</v>
      </c>
      <c r="L55" s="11">
        <f t="shared" si="3"/>
        <v>38.58807870641612</v>
      </c>
      <c r="M55" s="11">
        <f t="shared" si="3"/>
        <v>31.052078011524941</v>
      </c>
      <c r="N55" s="11">
        <f t="shared" si="3"/>
        <v>25.501656927218448</v>
      </c>
      <c r="O55" s="11">
        <f t="shared" si="3"/>
        <v>21.341472001335777</v>
      </c>
      <c r="P55" s="11">
        <f t="shared" si="3"/>
        <v>18.168721733580007</v>
      </c>
      <c r="Q55" s="11">
        <f t="shared" si="3"/>
        <v>15.707572274571797</v>
      </c>
      <c r="R55" s="11">
        <f t="shared" si="3"/>
        <v>13.766798534616351</v>
      </c>
      <c r="S55" s="11">
        <f t="shared" si="3"/>
        <v>12.212163414505383</v>
      </c>
      <c r="T55" s="11">
        <f t="shared" si="3"/>
        <v>10.948234362414249</v>
      </c>
      <c r="U55" s="11">
        <f t="shared" si="3"/>
        <v>9.9062959359254936</v>
      </c>
      <c r="V55" s="11">
        <f t="shared" si="3"/>
        <v>9.036235027225695</v>
      </c>
      <c r="W55" s="11">
        <f t="shared" si="3"/>
        <v>8.3010383069917566</v>
      </c>
      <c r="X55" s="11">
        <f t="shared" si="3"/>
        <v>7.6730229909845109</v>
      </c>
      <c r="Y55" s="11">
        <f t="shared" si="3"/>
        <v>7.1312283603275226</v>
      </c>
      <c r="Z55" s="11">
        <f t="shared" si="3"/>
        <v>6.6595918602080317</v>
      </c>
    </row>
    <row r="56" spans="11:26" x14ac:dyDescent="0.25">
      <c r="K56" s="10">
        <v>50</v>
      </c>
      <c r="L56" s="11">
        <f t="shared" si="3"/>
        <v>39.196117531105081</v>
      </c>
      <c r="M56" s="11">
        <f t="shared" si="3"/>
        <v>31.423605893651903</v>
      </c>
      <c r="N56" s="11">
        <f t="shared" si="3"/>
        <v>25.7297640070082</v>
      </c>
      <c r="O56" s="11">
        <f t="shared" si="3"/>
        <v>21.482184616669016</v>
      </c>
      <c r="P56" s="11">
        <f t="shared" si="3"/>
        <v>18.255925460552387</v>
      </c>
      <c r="Q56" s="11">
        <f t="shared" si="3"/>
        <v>15.761860636388489</v>
      </c>
      <c r="R56" s="11">
        <f t="shared" si="3"/>
        <v>13.800746294033974</v>
      </c>
      <c r="S56" s="11">
        <f t="shared" si="3"/>
        <v>12.233484643060541</v>
      </c>
      <c r="T56" s="11">
        <f t="shared" si="3"/>
        <v>10.961682901297477</v>
      </c>
      <c r="U56" s="11">
        <f t="shared" si="3"/>
        <v>9.9148144872049944</v>
      </c>
      <c r="V56" s="11">
        <f t="shared" si="3"/>
        <v>9.0416531776808071</v>
      </c>
      <c r="W56" s="11">
        <f t="shared" si="3"/>
        <v>8.304498488385498</v>
      </c>
      <c r="X56" s="11">
        <f t="shared" si="3"/>
        <v>7.6752415849420457</v>
      </c>
      <c r="Y56" s="11">
        <f t="shared" si="3"/>
        <v>7.1326564564276511</v>
      </c>
      <c r="Z56" s="11">
        <f t="shared" si="3"/>
        <v>6.6605146610504615</v>
      </c>
    </row>
    <row r="57" spans="11:26" x14ac:dyDescent="0.25">
      <c r="K57" s="10">
        <v>51</v>
      </c>
      <c r="L57" s="11">
        <f t="shared" si="3"/>
        <v>39.798136169410959</v>
      </c>
      <c r="M57" s="11">
        <f t="shared" si="3"/>
        <v>31.787848915344998</v>
      </c>
      <c r="N57" s="11">
        <f t="shared" si="3"/>
        <v>25.9512271912701</v>
      </c>
      <c r="O57" s="11">
        <f t="shared" si="3"/>
        <v>21.617485208335591</v>
      </c>
      <c r="P57" s="11">
        <f t="shared" si="3"/>
        <v>18.338976629097512</v>
      </c>
      <c r="Q57" s="11">
        <f t="shared" si="3"/>
        <v>15.813076072064613</v>
      </c>
      <c r="R57" s="11">
        <f t="shared" si="3"/>
        <v>13.832473171994367</v>
      </c>
      <c r="S57" s="11">
        <f t="shared" si="3"/>
        <v>12.253226521352353</v>
      </c>
      <c r="T57" s="11">
        <f t="shared" si="3"/>
        <v>10.974021010364659</v>
      </c>
      <c r="U57" s="11">
        <f t="shared" si="3"/>
        <v>9.9225586247318116</v>
      </c>
      <c r="V57" s="11">
        <f t="shared" si="3"/>
        <v>9.0465343943070327</v>
      </c>
      <c r="W57" s="11">
        <f t="shared" si="3"/>
        <v>8.3075879360584803</v>
      </c>
      <c r="X57" s="11">
        <f t="shared" si="3"/>
        <v>7.677204942426588</v>
      </c>
      <c r="Y57" s="11">
        <f t="shared" si="3"/>
        <v>7.1339091723049579</v>
      </c>
      <c r="Z57" s="11">
        <f t="shared" si="3"/>
        <v>6.661317096565619</v>
      </c>
    </row>
    <row r="58" spans="11:26" x14ac:dyDescent="0.25">
      <c r="K58" s="10">
        <v>52</v>
      </c>
      <c r="L58" s="11">
        <f t="shared" si="3"/>
        <v>40.394194227139565</v>
      </c>
      <c r="M58" s="11">
        <f t="shared" si="3"/>
        <v>32.144949917004908</v>
      </c>
      <c r="N58" s="11">
        <f t="shared" si="3"/>
        <v>26.166239991524368</v>
      </c>
      <c r="O58" s="11">
        <f t="shared" si="3"/>
        <v>21.747581931091915</v>
      </c>
      <c r="P58" s="11">
        <f t="shared" si="3"/>
        <v>18.41807298009287</v>
      </c>
      <c r="Q58" s="11">
        <f t="shared" si="3"/>
        <v>15.861392520815674</v>
      </c>
      <c r="R58" s="11">
        <f t="shared" si="3"/>
        <v>13.86212445980782</v>
      </c>
      <c r="S58" s="11">
        <f t="shared" si="3"/>
        <v>12.271506038289216</v>
      </c>
      <c r="T58" s="11">
        <f t="shared" si="3"/>
        <v>10.985340376481338</v>
      </c>
      <c r="U58" s="11">
        <f t="shared" si="3"/>
        <v>9.9295987497561917</v>
      </c>
      <c r="V58" s="11">
        <f t="shared" si="3"/>
        <v>9.0509318867630935</v>
      </c>
      <c r="W58" s="11">
        <f t="shared" si="3"/>
        <v>8.3103463714807866</v>
      </c>
      <c r="X58" s="11">
        <f t="shared" si="3"/>
        <v>7.6789424269261843</v>
      </c>
      <c r="Y58" s="11">
        <f t="shared" si="3"/>
        <v>7.1350080458815412</v>
      </c>
      <c r="Z58" s="11">
        <f t="shared" si="3"/>
        <v>6.662014866578799</v>
      </c>
    </row>
    <row r="59" spans="11:26" x14ac:dyDescent="0.25">
      <c r="K59" s="10">
        <v>53</v>
      </c>
      <c r="L59" s="11">
        <f t="shared" si="3"/>
        <v>40.984350719940153</v>
      </c>
      <c r="M59" s="11">
        <f t="shared" si="3"/>
        <v>32.495048938240096</v>
      </c>
      <c r="N59" s="11">
        <f t="shared" si="3"/>
        <v>26.374990283033366</v>
      </c>
      <c r="O59" s="11">
        <f t="shared" si="3"/>
        <v>21.872674933742228</v>
      </c>
      <c r="P59" s="11">
        <f t="shared" si="3"/>
        <v>18.493402838183684</v>
      </c>
      <c r="Q59" s="11">
        <f t="shared" si="3"/>
        <v>15.9069740762412</v>
      </c>
      <c r="R59" s="11">
        <f t="shared" si="3"/>
        <v>13.889835943745625</v>
      </c>
      <c r="S59" s="11">
        <f t="shared" si="3"/>
        <v>12.288431516934459</v>
      </c>
      <c r="T59" s="11">
        <f t="shared" si="3"/>
        <v>10.995725116037924</v>
      </c>
      <c r="U59" s="11">
        <f t="shared" si="3"/>
        <v>9.9359988634147207</v>
      </c>
      <c r="V59" s="11">
        <f t="shared" si="3"/>
        <v>9.0548935916784625</v>
      </c>
      <c r="W59" s="11">
        <f t="shared" si="3"/>
        <v>8.3128092602507007</v>
      </c>
      <c r="X59" s="11">
        <f t="shared" si="3"/>
        <v>7.6804800238284816</v>
      </c>
      <c r="Y59" s="11">
        <f t="shared" si="3"/>
        <v>7.1359719700715276</v>
      </c>
      <c r="Z59" s="11">
        <f t="shared" si="3"/>
        <v>6.662621623111999</v>
      </c>
    </row>
    <row r="60" spans="11:26" x14ac:dyDescent="0.25">
      <c r="K60" s="10">
        <v>54</v>
      </c>
      <c r="L60" s="11">
        <f t="shared" si="3"/>
        <v>41.568664079148682</v>
      </c>
      <c r="M60" s="11">
        <f t="shared" si="3"/>
        <v>32.838283272784416</v>
      </c>
      <c r="N60" s="11">
        <f t="shared" si="3"/>
        <v>26.577660468964435</v>
      </c>
      <c r="O60" s="11">
        <f t="shared" si="3"/>
        <v>21.992956667059833</v>
      </c>
      <c r="P60" s="11">
        <f t="shared" si="3"/>
        <v>18.565145560174937</v>
      </c>
      <c r="Q60" s="11">
        <f t="shared" si="3"/>
        <v>15.949975543623774</v>
      </c>
      <c r="R60" s="11">
        <f t="shared" si="3"/>
        <v>13.915734526865069</v>
      </c>
      <c r="S60" s="11">
        <f t="shared" si="3"/>
        <v>12.304103256420795</v>
      </c>
      <c r="T60" s="11">
        <f t="shared" si="3"/>
        <v>11.005252400034792</v>
      </c>
      <c r="U60" s="11">
        <f t="shared" si="3"/>
        <v>9.9418171485588367</v>
      </c>
      <c r="V60" s="11">
        <f t="shared" si="3"/>
        <v>9.0584626952058223</v>
      </c>
      <c r="W60" s="11">
        <f t="shared" si="3"/>
        <v>8.3150082680809838</v>
      </c>
      <c r="X60" s="11">
        <f t="shared" si="3"/>
        <v>7.6818407290517543</v>
      </c>
      <c r="Y60" s="11">
        <f t="shared" si="3"/>
        <v>7.1368175176066027</v>
      </c>
      <c r="Z60" s="11">
        <f t="shared" si="3"/>
        <v>6.6631492374886951</v>
      </c>
    </row>
    <row r="61" spans="11:26" x14ac:dyDescent="0.25">
      <c r="K61" s="10">
        <v>55</v>
      </c>
      <c r="L61" s="11">
        <f t="shared" si="3"/>
        <v>42.147192157572938</v>
      </c>
      <c r="M61" s="11">
        <f t="shared" si="3"/>
        <v>33.17478752233766</v>
      </c>
      <c r="N61" s="11">
        <f t="shared" si="3"/>
        <v>26.774427639771297</v>
      </c>
      <c r="O61" s="11">
        <f t="shared" si="3"/>
        <v>22.108612179865222</v>
      </c>
      <c r="P61" s="11">
        <f t="shared" si="3"/>
        <v>18.633471962071368</v>
      </c>
      <c r="Q61" s="11">
        <f t="shared" si="3"/>
        <v>15.990542965682804</v>
      </c>
      <c r="R61" s="11">
        <f t="shared" si="3"/>
        <v>13.939938810154274</v>
      </c>
      <c r="S61" s="11">
        <f t="shared" si="3"/>
        <v>12.31861412631555</v>
      </c>
      <c r="T61" s="11">
        <f t="shared" si="3"/>
        <v>11.013993027554855</v>
      </c>
      <c r="U61" s="11">
        <f t="shared" si="3"/>
        <v>9.9471064986898519</v>
      </c>
      <c r="V61" s="11">
        <f t="shared" si="3"/>
        <v>9.0616781037890295</v>
      </c>
      <c r="W61" s="11">
        <f t="shared" si="3"/>
        <v>8.3169716679294492</v>
      </c>
      <c r="X61" s="11">
        <f t="shared" si="3"/>
        <v>7.6830448929661541</v>
      </c>
      <c r="Y61" s="11">
        <f t="shared" si="3"/>
        <v>7.1375592259707048</v>
      </c>
      <c r="Z61" s="11">
        <f t="shared" si="3"/>
        <v>6.6636080325988658</v>
      </c>
    </row>
    <row r="62" spans="11:26" x14ac:dyDescent="0.25">
      <c r="K62" s="10">
        <v>56</v>
      </c>
      <c r="L62" s="11">
        <f t="shared" si="3"/>
        <v>42.719992235220751</v>
      </c>
      <c r="M62" s="11">
        <f t="shared" si="3"/>
        <v>33.504693649350649</v>
      </c>
      <c r="N62" s="11">
        <f t="shared" si="3"/>
        <v>26.965463727933294</v>
      </c>
      <c r="O62" s="11">
        <f t="shared" si="3"/>
        <v>22.219819403716563</v>
      </c>
      <c r="P62" s="11">
        <f t="shared" si="3"/>
        <v>18.698544725782256</v>
      </c>
      <c r="Q62" s="11">
        <f t="shared" si="3"/>
        <v>16.028814118568683</v>
      </c>
      <c r="R62" s="11">
        <f t="shared" si="3"/>
        <v>13.962559635658197</v>
      </c>
      <c r="S62" s="11">
        <f t="shared" si="3"/>
        <v>12.332050116958843</v>
      </c>
      <c r="T62" s="11">
        <f t="shared" si="3"/>
        <v>11.02201195188519</v>
      </c>
      <c r="U62" s="11">
        <f t="shared" si="3"/>
        <v>9.9519149988089559</v>
      </c>
      <c r="V62" s="11">
        <f t="shared" si="3"/>
        <v>9.0645748682784042</v>
      </c>
      <c r="W62" s="11">
        <f t="shared" si="3"/>
        <v>8.3187247035084368</v>
      </c>
      <c r="X62" s="11">
        <f t="shared" si="3"/>
        <v>7.6841105247488093</v>
      </c>
      <c r="Y62" s="11">
        <f t="shared" si="3"/>
        <v>7.1382098473427229</v>
      </c>
      <c r="Z62" s="11">
        <f t="shared" si="3"/>
        <v>6.6640069848685783</v>
      </c>
    </row>
    <row r="63" spans="11:26" x14ac:dyDescent="0.25">
      <c r="K63" s="10">
        <v>57</v>
      </c>
      <c r="L63" s="11">
        <f t="shared" si="3"/>
        <v>43.287121024971043</v>
      </c>
      <c r="M63" s="11">
        <f t="shared" si="3"/>
        <v>33.82813102877514</v>
      </c>
      <c r="N63" s="11">
        <f t="shared" si="3"/>
        <v>27.150935658187667</v>
      </c>
      <c r="O63" s="11">
        <f t="shared" si="3"/>
        <v>22.32674942665054</v>
      </c>
      <c r="P63" s="11">
        <f t="shared" si="3"/>
        <v>18.76051878645929</v>
      </c>
      <c r="Q63" s="11">
        <f t="shared" si="3"/>
        <v>16.06491897978178</v>
      </c>
      <c r="R63" s="11">
        <f t="shared" si="3"/>
        <v>13.983700594073083</v>
      </c>
      <c r="S63" s="11">
        <f t="shared" si="3"/>
        <v>12.344490849035965</v>
      </c>
      <c r="T63" s="11">
        <f t="shared" si="3"/>
        <v>11.029368763197422</v>
      </c>
      <c r="U63" s="11">
        <f t="shared" si="3"/>
        <v>9.9562863625535964</v>
      </c>
      <c r="V63" s="11">
        <f t="shared" si="3"/>
        <v>9.0671845660165804</v>
      </c>
      <c r="W63" s="11">
        <f t="shared" si="3"/>
        <v>8.3202899138468194</v>
      </c>
      <c r="X63" s="11">
        <f t="shared" si="3"/>
        <v>7.685053561724609</v>
      </c>
      <c r="Y63" s="11">
        <f t="shared" si="3"/>
        <v>7.1387805678444938</v>
      </c>
      <c r="Z63" s="11">
        <f t="shared" si="3"/>
        <v>6.6643538998857208</v>
      </c>
    </row>
    <row r="64" spans="11:26" x14ac:dyDescent="0.25">
      <c r="K64" s="10">
        <v>58</v>
      </c>
      <c r="L64" s="11">
        <f t="shared" si="3"/>
        <v>43.848634678189143</v>
      </c>
      <c r="M64" s="11">
        <f t="shared" si="3"/>
        <v>34.145226498799161</v>
      </c>
      <c r="N64" s="11">
        <f t="shared" si="3"/>
        <v>27.33100549338608</v>
      </c>
      <c r="O64" s="11">
        <f t="shared" si="3"/>
        <v>22.429566756394749</v>
      </c>
      <c r="P64" s="11">
        <f t="shared" si="3"/>
        <v>18.819541701389802</v>
      </c>
      <c r="Q64" s="11">
        <f t="shared" si="3"/>
        <v>16.098980169605451</v>
      </c>
      <c r="R64" s="11">
        <f t="shared" si="3"/>
        <v>14.003458499133723</v>
      </c>
      <c r="S64" s="11">
        <f t="shared" si="3"/>
        <v>12.356010045403673</v>
      </c>
      <c r="T64" s="11">
        <f t="shared" si="3"/>
        <v>11.036118131373781</v>
      </c>
      <c r="U64" s="11">
        <f t="shared" si="3"/>
        <v>9.9602603295941794</v>
      </c>
      <c r="V64" s="11">
        <f t="shared" si="3"/>
        <v>9.0695356450599824</v>
      </c>
      <c r="W64" s="11">
        <f t="shared" si="3"/>
        <v>8.3216874230775169</v>
      </c>
      <c r="X64" s="11">
        <f t="shared" si="3"/>
        <v>7.6858881077208929</v>
      </c>
      <c r="Y64" s="11">
        <f t="shared" si="3"/>
        <v>7.139281199863591</v>
      </c>
      <c r="Z64" s="11">
        <f t="shared" si="3"/>
        <v>6.6646555651180188</v>
      </c>
    </row>
    <row r="65" spans="11:26" x14ac:dyDescent="0.25">
      <c r="K65" s="10">
        <v>59</v>
      </c>
      <c r="L65" s="11">
        <f t="shared" si="3"/>
        <v>44.404588790286269</v>
      </c>
      <c r="M65" s="11">
        <f t="shared" si="3"/>
        <v>34.456104410587407</v>
      </c>
      <c r="N65" s="11">
        <f t="shared" si="3"/>
        <v>27.505830576102991</v>
      </c>
      <c r="O65" s="11">
        <f t="shared" si="3"/>
        <v>22.528429573456489</v>
      </c>
      <c r="P65" s="11">
        <f t="shared" si="3"/>
        <v>18.875754001323621</v>
      </c>
      <c r="Q65" s="11">
        <f t="shared" si="3"/>
        <v>16.131113367552313</v>
      </c>
      <c r="R65" s="11">
        <f t="shared" si="3"/>
        <v>14.021923830966095</v>
      </c>
      <c r="S65" s="11">
        <f t="shared" si="3"/>
        <v>12.366675967966364</v>
      </c>
      <c r="T65" s="11">
        <f t="shared" si="3"/>
        <v>11.042310212269523</v>
      </c>
      <c r="U65" s="11">
        <f t="shared" si="3"/>
        <v>9.9638730269037978</v>
      </c>
      <c r="V65" s="11">
        <f t="shared" si="3"/>
        <v>9.0716537342882724</v>
      </c>
      <c r="W65" s="11">
        <f t="shared" si="3"/>
        <v>8.3229351991763547</v>
      </c>
      <c r="X65" s="11">
        <f t="shared" si="3"/>
        <v>7.68662664400079</v>
      </c>
      <c r="Y65" s="11">
        <f t="shared" si="3"/>
        <v>7.1397203507575355</v>
      </c>
      <c r="Z65" s="11">
        <f t="shared" si="3"/>
        <v>6.66491788271132</v>
      </c>
    </row>
    <row r="66" spans="11:26" x14ac:dyDescent="0.25">
      <c r="K66" s="16">
        <v>60</v>
      </c>
      <c r="L66" s="11">
        <f t="shared" si="3"/>
        <v>44.955038406224034</v>
      </c>
      <c r="M66" s="11">
        <f t="shared" si="3"/>
        <v>34.760886677046486</v>
      </c>
      <c r="N66" s="11">
        <f t="shared" si="3"/>
        <v>27.675563666119412</v>
      </c>
      <c r="O66" s="11">
        <f t="shared" si="3"/>
        <v>22.623489974477398</v>
      </c>
      <c r="P66" s="11">
        <f t="shared" si="3"/>
        <v>18.929289525070114</v>
      </c>
      <c r="Q66" s="11">
        <f t="shared" si="3"/>
        <v>16.16142770523803</v>
      </c>
      <c r="R66" s="11">
        <f t="shared" si="3"/>
        <v>14.039181150435601</v>
      </c>
      <c r="S66" s="11">
        <f t="shared" si="3"/>
        <v>12.376551822191077</v>
      </c>
      <c r="T66" s="11">
        <f t="shared" si="3"/>
        <v>11.047991020430757</v>
      </c>
      <c r="U66" s="11">
        <f t="shared" si="3"/>
        <v>9.9671572971852722</v>
      </c>
      <c r="V66" s="11">
        <f t="shared" si="3"/>
        <v>9.0735619227822273</v>
      </c>
      <c r="W66" s="11">
        <f t="shared" si="3"/>
        <v>8.3240492849788872</v>
      </c>
      <c r="X66" s="11">
        <f t="shared" si="3"/>
        <v>7.6872802159299027</v>
      </c>
      <c r="Y66" s="11">
        <f t="shared" si="3"/>
        <v>7.1401055708399443</v>
      </c>
      <c r="Z66" s="11">
        <f t="shared" si="3"/>
        <v>6.6651459849663652</v>
      </c>
    </row>
    <row r="67" spans="11:26" ht="19.5" customHeight="1" x14ac:dyDescent="0.25"/>
  </sheetData>
  <mergeCells count="8">
    <mergeCell ref="C23:H23"/>
    <mergeCell ref="C24:H24"/>
    <mergeCell ref="B6:B7"/>
    <mergeCell ref="D7:F7"/>
    <mergeCell ref="C14:H14"/>
    <mergeCell ref="C17:D17"/>
    <mergeCell ref="C18:D18"/>
    <mergeCell ref="C20:H20"/>
  </mergeCells>
  <conditionalFormatting sqref="L7:Z66">
    <cfRule type="cellIs" dxfId="12" priority="1" operator="equal">
      <formula>#REF!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67"/>
  <sheetViews>
    <sheetView showGridLines="0" zoomScaleNormal="100" workbookViewId="0">
      <selection activeCell="L7" sqref="L7"/>
    </sheetView>
  </sheetViews>
  <sheetFormatPr defaultRowHeight="15" x14ac:dyDescent="0.25"/>
  <cols>
    <col min="1" max="1" width="5.85546875" style="1" customWidth="1"/>
    <col min="2" max="2" width="7.85546875" style="1" customWidth="1"/>
    <col min="3" max="3" width="0.85546875" style="1" customWidth="1"/>
    <col min="4" max="4" width="1.5703125" style="1" customWidth="1"/>
    <col min="5" max="5" width="2.28515625" style="1" customWidth="1"/>
    <col min="6" max="6" width="3.5703125" style="1" customWidth="1"/>
    <col min="7" max="7" width="2" style="1" customWidth="1"/>
    <col min="8" max="8" width="1.7109375" style="1" customWidth="1"/>
    <col min="9" max="9" width="18.28515625" style="1" customWidth="1"/>
    <col min="10" max="10" width="3.5703125" style="1" customWidth="1"/>
    <col min="11" max="11" width="9.140625" style="1"/>
    <col min="12" max="20" width="9.28515625" style="1" bestFit="1" customWidth="1"/>
    <col min="21" max="25" width="8.28515625" style="1" bestFit="1" customWidth="1"/>
    <col min="26" max="26" width="9.28515625" style="1" bestFit="1" customWidth="1"/>
    <col min="27" max="27" width="5.85546875" style="1" customWidth="1"/>
    <col min="28" max="16384" width="9.140625" style="1"/>
  </cols>
  <sheetData>
    <row r="1" spans="2:26" ht="19.5" customHeight="1" x14ac:dyDescent="0.25"/>
    <row r="2" spans="2:26" ht="18.75" x14ac:dyDescent="0.25">
      <c r="B2" s="2" t="s">
        <v>23</v>
      </c>
    </row>
    <row r="3" spans="2:26" x14ac:dyDescent="0.25">
      <c r="B3" s="1" t="s">
        <v>37</v>
      </c>
    </row>
    <row r="5" spans="2:26" ht="15.75" x14ac:dyDescent="0.25">
      <c r="B5" s="1" t="s">
        <v>6</v>
      </c>
      <c r="K5" s="30" t="s">
        <v>22</v>
      </c>
    </row>
    <row r="6" spans="2:26" ht="17.25" x14ac:dyDescent="0.25">
      <c r="B6" s="77" t="s">
        <v>1</v>
      </c>
      <c r="D6" s="12" t="s">
        <v>2</v>
      </c>
      <c r="E6" s="12"/>
      <c r="F6" s="12"/>
      <c r="G6" s="12"/>
      <c r="H6" s="19"/>
      <c r="K6" s="7" t="s">
        <v>0</v>
      </c>
      <c r="L6" s="8">
        <v>0.01</v>
      </c>
      <c r="M6" s="8">
        <v>0.02</v>
      </c>
      <c r="N6" s="8">
        <v>0.03</v>
      </c>
      <c r="O6" s="8">
        <v>0.04</v>
      </c>
      <c r="P6" s="8">
        <v>0.05</v>
      </c>
      <c r="Q6" s="8">
        <v>0.06</v>
      </c>
      <c r="R6" s="8">
        <v>7.0000000000000007E-2</v>
      </c>
      <c r="S6" s="8">
        <v>0.08</v>
      </c>
      <c r="T6" s="8">
        <v>0.09</v>
      </c>
      <c r="U6" s="8">
        <v>0.1</v>
      </c>
      <c r="V6" s="8">
        <v>0.11</v>
      </c>
      <c r="W6" s="8">
        <v>0.12</v>
      </c>
      <c r="X6" s="8">
        <v>0.13</v>
      </c>
      <c r="Y6" s="8">
        <v>0.14000000000000001</v>
      </c>
      <c r="Z6" s="9">
        <v>0.15</v>
      </c>
    </row>
    <row r="7" spans="2:26" x14ac:dyDescent="0.25">
      <c r="B7" s="77"/>
      <c r="D7" s="80" t="s">
        <v>3</v>
      </c>
      <c r="E7" s="80"/>
      <c r="F7" s="80"/>
      <c r="G7" s="14"/>
      <c r="H7" s="20"/>
      <c r="K7" s="10">
        <v>1</v>
      </c>
      <c r="L7" s="50">
        <f>1/PMT(L$6,$K7,-1)</f>
        <v>0.99009900990099031</v>
      </c>
      <c r="M7" s="11">
        <f t="shared" ref="M7:Z22" si="0">1/PMT(M$6,$K7,-1)</f>
        <v>0.98039215686274506</v>
      </c>
      <c r="N7" s="11">
        <f t="shared" si="0"/>
        <v>0.970873786407767</v>
      </c>
      <c r="O7" s="11">
        <f t="shared" si="0"/>
        <v>0.96153846153846145</v>
      </c>
      <c r="P7" s="11">
        <f t="shared" si="0"/>
        <v>0.95238095238095255</v>
      </c>
      <c r="Q7" s="11">
        <f t="shared" si="0"/>
        <v>0.94339622641509424</v>
      </c>
      <c r="R7" s="11">
        <f t="shared" si="0"/>
        <v>0.93457943925233644</v>
      </c>
      <c r="S7" s="11">
        <f t="shared" si="0"/>
        <v>0.92592592592592582</v>
      </c>
      <c r="T7" s="11">
        <f t="shared" si="0"/>
        <v>0.91743119266055062</v>
      </c>
      <c r="U7" s="11">
        <f t="shared" si="0"/>
        <v>0.90909090909090884</v>
      </c>
      <c r="V7" s="11">
        <f t="shared" si="0"/>
        <v>0.9009009009009008</v>
      </c>
      <c r="W7" s="11">
        <f t="shared" si="0"/>
        <v>0.89285714285714279</v>
      </c>
      <c r="X7" s="11">
        <f t="shared" si="0"/>
        <v>0.88495575221238942</v>
      </c>
      <c r="Y7" s="11">
        <f t="shared" si="0"/>
        <v>0.8771929824561403</v>
      </c>
      <c r="Z7" s="11">
        <f t="shared" si="0"/>
        <v>0.8695652173913041</v>
      </c>
    </row>
    <row r="8" spans="2:26" x14ac:dyDescent="0.25">
      <c r="K8" s="10">
        <v>2</v>
      </c>
      <c r="L8" s="11">
        <f t="shared" ref="L8:Z38" si="1">1/PMT(L$6,$K8,-1)</f>
        <v>1.9703950593079116</v>
      </c>
      <c r="M8" s="11">
        <f t="shared" si="0"/>
        <v>1.9415609381007308</v>
      </c>
      <c r="N8" s="11">
        <f t="shared" si="0"/>
        <v>1.9134696955415214</v>
      </c>
      <c r="O8" s="11">
        <f t="shared" si="0"/>
        <v>1.8860946745562128</v>
      </c>
      <c r="P8" s="11">
        <f t="shared" si="0"/>
        <v>1.8594104308390025</v>
      </c>
      <c r="Q8" s="11">
        <f t="shared" si="0"/>
        <v>1.8333926664293341</v>
      </c>
      <c r="R8" s="11">
        <f t="shared" si="0"/>
        <v>1.8080181675255482</v>
      </c>
      <c r="S8" s="11">
        <f t="shared" si="0"/>
        <v>1.7832647462277091</v>
      </c>
      <c r="T8" s="11">
        <f t="shared" si="0"/>
        <v>1.7591111859271107</v>
      </c>
      <c r="U8" s="11">
        <f t="shared" si="0"/>
        <v>1.7355371900826444</v>
      </c>
      <c r="V8" s="11">
        <f t="shared" si="0"/>
        <v>1.7125233341449557</v>
      </c>
      <c r="W8" s="11">
        <f t="shared" si="0"/>
        <v>1.6900510204081629</v>
      </c>
      <c r="X8" s="11">
        <f t="shared" si="0"/>
        <v>1.6681024355861855</v>
      </c>
      <c r="Y8" s="11">
        <f t="shared" si="0"/>
        <v>1.6466605109264387</v>
      </c>
      <c r="Z8" s="11">
        <f t="shared" si="0"/>
        <v>1.6257088846880909</v>
      </c>
    </row>
    <row r="9" spans="2:26" x14ac:dyDescent="0.25">
      <c r="B9" s="1" t="s">
        <v>9</v>
      </c>
      <c r="K9" s="10">
        <v>3</v>
      </c>
      <c r="L9" s="11">
        <f t="shared" si="1"/>
        <v>2.9409852072355558</v>
      </c>
      <c r="M9" s="11">
        <f t="shared" si="0"/>
        <v>2.883883272647775</v>
      </c>
      <c r="N9" s="11">
        <f t="shared" si="0"/>
        <v>2.8286113548946812</v>
      </c>
      <c r="O9" s="11">
        <f t="shared" si="0"/>
        <v>2.7750910332271279</v>
      </c>
      <c r="P9" s="11">
        <f t="shared" si="0"/>
        <v>2.7232480293704779</v>
      </c>
      <c r="Q9" s="11">
        <f t="shared" si="0"/>
        <v>2.6730119494616353</v>
      </c>
      <c r="R9" s="11">
        <f t="shared" si="0"/>
        <v>2.6243160444163998</v>
      </c>
      <c r="S9" s="11">
        <f t="shared" si="0"/>
        <v>2.5770969872478786</v>
      </c>
      <c r="T9" s="11">
        <f t="shared" si="0"/>
        <v>2.5312946659881748</v>
      </c>
      <c r="U9" s="11">
        <f t="shared" si="0"/>
        <v>2.4868519909842219</v>
      </c>
      <c r="V9" s="11">
        <f t="shared" si="0"/>
        <v>2.443714715445906</v>
      </c>
      <c r="W9" s="11">
        <f t="shared" si="0"/>
        <v>2.4018312682215743</v>
      </c>
      <c r="X9" s="11">
        <f t="shared" si="0"/>
        <v>2.3611525978638808</v>
      </c>
      <c r="Y9" s="11">
        <f t="shared" si="0"/>
        <v>2.3216320271284552</v>
      </c>
      <c r="Z9" s="11">
        <f t="shared" si="0"/>
        <v>2.2832251171200784</v>
      </c>
    </row>
    <row r="10" spans="2:26" x14ac:dyDescent="0.25">
      <c r="B10" s="1" t="s">
        <v>24</v>
      </c>
      <c r="C10" s="13"/>
      <c r="D10" s="13"/>
      <c r="E10" s="13"/>
      <c r="F10" s="13"/>
      <c r="G10" s="13"/>
      <c r="H10" s="13"/>
      <c r="I10" s="13"/>
      <c r="K10" s="10">
        <v>4</v>
      </c>
      <c r="L10" s="11">
        <f t="shared" si="1"/>
        <v>3.901965551718372</v>
      </c>
      <c r="M10" s="11">
        <f t="shared" si="0"/>
        <v>3.8077286986742891</v>
      </c>
      <c r="N10" s="11">
        <f t="shared" si="0"/>
        <v>3.71709840281037</v>
      </c>
      <c r="O10" s="11">
        <f t="shared" si="0"/>
        <v>3.6298952242568538</v>
      </c>
      <c r="P10" s="11">
        <f t="shared" si="0"/>
        <v>3.5459505041623602</v>
      </c>
      <c r="Q10" s="11">
        <f t="shared" si="0"/>
        <v>3.4651056126996562</v>
      </c>
      <c r="R10" s="11">
        <f t="shared" si="0"/>
        <v>3.387211256463925</v>
      </c>
      <c r="S10" s="11">
        <f t="shared" si="0"/>
        <v>3.312126840044332</v>
      </c>
      <c r="T10" s="11">
        <f t="shared" si="0"/>
        <v>3.2397198770533717</v>
      </c>
      <c r="U10" s="11">
        <f t="shared" si="0"/>
        <v>3.1698654463492932</v>
      </c>
      <c r="V10" s="11">
        <f t="shared" si="0"/>
        <v>3.1024456895909065</v>
      </c>
      <c r="W10" s="11">
        <f t="shared" si="0"/>
        <v>3.0373493466264052</v>
      </c>
      <c r="X10" s="11">
        <f t="shared" si="0"/>
        <v>2.974471325543258</v>
      </c>
      <c r="Y10" s="11">
        <f t="shared" si="0"/>
        <v>2.9137123044986448</v>
      </c>
      <c r="Z10" s="11">
        <f t="shared" si="0"/>
        <v>2.854978362713112</v>
      </c>
    </row>
    <row r="11" spans="2:26" x14ac:dyDescent="0.25">
      <c r="B11" s="13" t="s">
        <v>28</v>
      </c>
      <c r="C11" s="13"/>
      <c r="D11" s="49"/>
      <c r="E11" s="49"/>
      <c r="F11" s="49"/>
      <c r="G11" s="49"/>
      <c r="H11" s="49"/>
      <c r="I11" s="13"/>
      <c r="K11" s="10">
        <v>5</v>
      </c>
      <c r="L11" s="11">
        <f t="shared" si="1"/>
        <v>4.8534312393251202</v>
      </c>
      <c r="M11" s="11">
        <f t="shared" si="0"/>
        <v>4.7134595085042044</v>
      </c>
      <c r="N11" s="11">
        <f t="shared" si="0"/>
        <v>4.5797071871945336</v>
      </c>
      <c r="O11" s="11">
        <f t="shared" si="0"/>
        <v>4.4518223310162055</v>
      </c>
      <c r="P11" s="11">
        <f t="shared" si="0"/>
        <v>4.3294766706308199</v>
      </c>
      <c r="Q11" s="11">
        <f t="shared" si="0"/>
        <v>4.2123637855657146</v>
      </c>
      <c r="R11" s="11">
        <f t="shared" si="0"/>
        <v>4.1001974359475932</v>
      </c>
      <c r="S11" s="11">
        <f t="shared" si="0"/>
        <v>3.9927100370780861</v>
      </c>
      <c r="T11" s="11">
        <f t="shared" si="0"/>
        <v>3.8896512633517166</v>
      </c>
      <c r="U11" s="11">
        <f t="shared" si="0"/>
        <v>3.7907867694084478</v>
      </c>
      <c r="V11" s="11">
        <f t="shared" si="0"/>
        <v>3.6958970176494654</v>
      </c>
      <c r="W11" s="11">
        <f t="shared" si="0"/>
        <v>3.6047762023450045</v>
      </c>
      <c r="X11" s="11">
        <f t="shared" si="0"/>
        <v>3.5172312615427064</v>
      </c>
      <c r="Y11" s="11">
        <f t="shared" si="0"/>
        <v>3.4330809688584614</v>
      </c>
      <c r="Z11" s="11">
        <f t="shared" si="0"/>
        <v>3.3521550980114014</v>
      </c>
    </row>
    <row r="12" spans="2:26" x14ac:dyDescent="0.25">
      <c r="B12" s="1" t="s">
        <v>44</v>
      </c>
      <c r="C12" s="44"/>
      <c r="D12" s="13"/>
      <c r="E12" s="13"/>
      <c r="F12" s="13"/>
      <c r="G12" s="13"/>
      <c r="H12" s="13"/>
      <c r="I12" s="13"/>
      <c r="K12" s="10">
        <v>6</v>
      </c>
      <c r="L12" s="11">
        <f t="shared" si="1"/>
        <v>5.7954764745793286</v>
      </c>
      <c r="M12" s="11">
        <f t="shared" si="0"/>
        <v>5.6014308906903976</v>
      </c>
      <c r="N12" s="11">
        <f t="shared" si="0"/>
        <v>5.4171914438781883</v>
      </c>
      <c r="O12" s="11">
        <f t="shared" si="0"/>
        <v>5.2421368567463515</v>
      </c>
      <c r="P12" s="11">
        <f t="shared" si="0"/>
        <v>5.0756920672674477</v>
      </c>
      <c r="Q12" s="11">
        <f t="shared" si="0"/>
        <v>4.9173243260053887</v>
      </c>
      <c r="R12" s="11">
        <f t="shared" si="0"/>
        <v>4.7665396597641072</v>
      </c>
      <c r="S12" s="11">
        <f t="shared" si="0"/>
        <v>4.6228796639611902</v>
      </c>
      <c r="T12" s="11">
        <f t="shared" si="0"/>
        <v>4.4859185902309342</v>
      </c>
      <c r="U12" s="11">
        <f t="shared" si="0"/>
        <v>4.3552606994622254</v>
      </c>
      <c r="V12" s="11">
        <f t="shared" si="0"/>
        <v>4.2305378537382579</v>
      </c>
      <c r="W12" s="11">
        <f t="shared" si="0"/>
        <v>4.111407323522327</v>
      </c>
      <c r="X12" s="11">
        <f t="shared" si="0"/>
        <v>3.9975497889758458</v>
      </c>
      <c r="Y12" s="11">
        <f t="shared" si="0"/>
        <v>3.8886675165425095</v>
      </c>
      <c r="Z12" s="11">
        <f t="shared" si="0"/>
        <v>3.7844826939229574</v>
      </c>
    </row>
    <row r="13" spans="2:26" x14ac:dyDescent="0.25">
      <c r="B13" s="19" t="s">
        <v>26</v>
      </c>
      <c r="C13" s="51"/>
      <c r="D13" s="51"/>
      <c r="E13" s="51"/>
      <c r="F13" s="51"/>
      <c r="G13" s="51"/>
      <c r="H13" s="51"/>
      <c r="I13" s="13"/>
      <c r="K13" s="10">
        <v>7</v>
      </c>
      <c r="L13" s="11">
        <f t="shared" si="1"/>
        <v>6.7281945292864638</v>
      </c>
      <c r="M13" s="11">
        <f t="shared" si="0"/>
        <v>6.4719910693043117</v>
      </c>
      <c r="N13" s="11">
        <f t="shared" si="0"/>
        <v>6.2302829552215444</v>
      </c>
      <c r="O13" s="11">
        <f t="shared" si="0"/>
        <v>6.0020546699484143</v>
      </c>
      <c r="P13" s="11">
        <f t="shared" si="0"/>
        <v>5.7863733973975693</v>
      </c>
      <c r="Q13" s="11">
        <f t="shared" si="0"/>
        <v>5.582381439627726</v>
      </c>
      <c r="R13" s="11">
        <f t="shared" si="0"/>
        <v>5.3892894016486981</v>
      </c>
      <c r="S13" s="11">
        <f t="shared" si="0"/>
        <v>5.2063700592233237</v>
      </c>
      <c r="T13" s="11">
        <f t="shared" si="0"/>
        <v>5.0329528350742514</v>
      </c>
      <c r="U13" s="11">
        <f t="shared" si="0"/>
        <v>4.8684188176929322</v>
      </c>
      <c r="V13" s="11">
        <f t="shared" si="0"/>
        <v>4.7121962646290605</v>
      </c>
      <c r="W13" s="11">
        <f t="shared" si="0"/>
        <v>4.5637565388592192</v>
      </c>
      <c r="X13" s="11">
        <f t="shared" si="0"/>
        <v>4.4226104327219868</v>
      </c>
      <c r="Y13" s="11">
        <f t="shared" si="0"/>
        <v>4.2883048390723761</v>
      </c>
      <c r="Z13" s="11">
        <f t="shared" si="0"/>
        <v>4.1604197338460498</v>
      </c>
    </row>
    <row r="14" spans="2:26" x14ac:dyDescent="0.25">
      <c r="B14" s="43"/>
      <c r="C14" s="79"/>
      <c r="D14" s="79"/>
      <c r="E14" s="79"/>
      <c r="F14" s="79"/>
      <c r="G14" s="79"/>
      <c r="H14" s="79"/>
      <c r="I14" s="13"/>
      <c r="K14" s="10">
        <v>8</v>
      </c>
      <c r="L14" s="11">
        <f t="shared" si="1"/>
        <v>7.6516777517687755</v>
      </c>
      <c r="M14" s="11">
        <f t="shared" si="0"/>
        <v>7.3254814404944213</v>
      </c>
      <c r="N14" s="11">
        <f t="shared" si="0"/>
        <v>7.019692189535478</v>
      </c>
      <c r="O14" s="11">
        <f t="shared" si="0"/>
        <v>6.7327448749503995</v>
      </c>
      <c r="P14" s="11">
        <f t="shared" si="0"/>
        <v>6.4632127594262565</v>
      </c>
      <c r="Q14" s="11">
        <f t="shared" si="0"/>
        <v>6.2097938109695523</v>
      </c>
      <c r="R14" s="11">
        <f t="shared" si="0"/>
        <v>5.9712985062137358</v>
      </c>
      <c r="S14" s="11">
        <f t="shared" si="0"/>
        <v>5.7466389437252996</v>
      </c>
      <c r="T14" s="11">
        <f t="shared" si="0"/>
        <v>5.5348191147470205</v>
      </c>
      <c r="U14" s="11">
        <f t="shared" si="0"/>
        <v>5.3349261979026643</v>
      </c>
      <c r="V14" s="11">
        <f t="shared" si="0"/>
        <v>5.1461227609270814</v>
      </c>
      <c r="W14" s="11">
        <f t="shared" si="0"/>
        <v>4.9676397668385892</v>
      </c>
      <c r="X14" s="11">
        <f t="shared" si="0"/>
        <v>4.7987702944442363</v>
      </c>
      <c r="Y14" s="11">
        <f t="shared" si="0"/>
        <v>4.6388638939231379</v>
      </c>
      <c r="Z14" s="11">
        <f t="shared" si="0"/>
        <v>4.4873215076922177</v>
      </c>
    </row>
    <row r="15" spans="2:26" ht="15" customHeight="1" x14ac:dyDescent="0.25">
      <c r="C15" s="13"/>
      <c r="D15" s="13"/>
      <c r="E15" s="13"/>
      <c r="F15" s="13"/>
      <c r="G15" s="13"/>
      <c r="H15" s="13"/>
      <c r="I15" s="13"/>
      <c r="K15" s="10">
        <v>9</v>
      </c>
      <c r="L15" s="11">
        <f t="shared" si="1"/>
        <v>8.5660175760086901</v>
      </c>
      <c r="M15" s="11">
        <f t="shared" si="0"/>
        <v>8.1622367063670804</v>
      </c>
      <c r="N15" s="11">
        <f t="shared" si="0"/>
        <v>7.7861089218791042</v>
      </c>
      <c r="O15" s="11">
        <f t="shared" si="0"/>
        <v>7.4353316105292286</v>
      </c>
      <c r="P15" s="11">
        <f t="shared" si="0"/>
        <v>7.107821675644054</v>
      </c>
      <c r="Q15" s="11">
        <f t="shared" si="0"/>
        <v>6.8016922744995787</v>
      </c>
      <c r="R15" s="11">
        <f t="shared" si="0"/>
        <v>6.5152322487978847</v>
      </c>
      <c r="S15" s="11">
        <f t="shared" si="0"/>
        <v>6.2468879108567608</v>
      </c>
      <c r="T15" s="11">
        <f t="shared" si="0"/>
        <v>5.9952468942633201</v>
      </c>
      <c r="U15" s="11">
        <f t="shared" si="0"/>
        <v>5.7590238162751497</v>
      </c>
      <c r="V15" s="11">
        <f t="shared" si="0"/>
        <v>5.5370475323667394</v>
      </c>
      <c r="W15" s="11">
        <f t="shared" si="0"/>
        <v>5.3282497918201681</v>
      </c>
      <c r="X15" s="11">
        <f t="shared" si="0"/>
        <v>5.1316551278267584</v>
      </c>
      <c r="Y15" s="11">
        <f t="shared" si="0"/>
        <v>4.9463718367746816</v>
      </c>
      <c r="Z15" s="11">
        <f t="shared" si="0"/>
        <v>4.7715839197323628</v>
      </c>
    </row>
    <row r="16" spans="2:26" ht="15" customHeight="1" x14ac:dyDescent="0.25">
      <c r="B16" s="13"/>
      <c r="C16" s="13"/>
      <c r="D16" s="13"/>
      <c r="E16" s="13"/>
      <c r="F16" s="13"/>
      <c r="G16" s="13"/>
      <c r="H16" s="13"/>
      <c r="I16" s="13"/>
      <c r="K16" s="10">
        <v>10</v>
      </c>
      <c r="L16" s="11">
        <f t="shared" si="1"/>
        <v>9.471304530701671</v>
      </c>
      <c r="M16" s="11">
        <f t="shared" si="0"/>
        <v>8.9825850062422354</v>
      </c>
      <c r="N16" s="11">
        <f t="shared" si="0"/>
        <v>8.53020283677583</v>
      </c>
      <c r="O16" s="11">
        <f t="shared" si="0"/>
        <v>8.1108957793550278</v>
      </c>
      <c r="P16" s="11">
        <f t="shared" si="0"/>
        <v>7.7217349291848141</v>
      </c>
      <c r="Q16" s="11">
        <f t="shared" si="0"/>
        <v>7.3600870514146965</v>
      </c>
      <c r="R16" s="11">
        <f t="shared" si="0"/>
        <v>7.0235815409326019</v>
      </c>
      <c r="S16" s="11">
        <f t="shared" si="0"/>
        <v>6.710081398941445</v>
      </c>
      <c r="T16" s="11">
        <f t="shared" si="0"/>
        <v>6.4176577011590101</v>
      </c>
      <c r="U16" s="11">
        <f t="shared" si="0"/>
        <v>6.1445671057046827</v>
      </c>
      <c r="V16" s="11">
        <f t="shared" si="0"/>
        <v>5.8892320111412069</v>
      </c>
      <c r="W16" s="11">
        <f t="shared" si="0"/>
        <v>5.6502230284108643</v>
      </c>
      <c r="X16" s="11">
        <f t="shared" si="0"/>
        <v>5.4262434759528837</v>
      </c>
      <c r="Y16" s="11">
        <f t="shared" si="0"/>
        <v>5.2161156462935816</v>
      </c>
      <c r="Z16" s="11">
        <f t="shared" si="0"/>
        <v>5.0187686258542286</v>
      </c>
    </row>
    <row r="17" spans="2:26" ht="18" x14ac:dyDescent="0.25">
      <c r="B17" s="43"/>
      <c r="C17" s="81"/>
      <c r="D17" s="81"/>
      <c r="E17" s="45"/>
      <c r="F17" s="46"/>
      <c r="G17" s="13"/>
      <c r="H17" s="13"/>
      <c r="I17" s="13"/>
      <c r="K17" s="10">
        <v>11</v>
      </c>
      <c r="L17" s="11">
        <f t="shared" si="1"/>
        <v>10.367628248219479</v>
      </c>
      <c r="M17" s="11">
        <f t="shared" si="0"/>
        <v>9.7868480453355247</v>
      </c>
      <c r="N17" s="11">
        <f t="shared" si="0"/>
        <v>9.2526241133745941</v>
      </c>
      <c r="O17" s="11">
        <f t="shared" si="0"/>
        <v>8.7604767109182973</v>
      </c>
      <c r="P17" s="11">
        <f t="shared" si="0"/>
        <v>8.3064142182712519</v>
      </c>
      <c r="Q17" s="11">
        <f t="shared" si="0"/>
        <v>7.886874576806318</v>
      </c>
      <c r="R17" s="11">
        <f t="shared" si="0"/>
        <v>7.4986743373201872</v>
      </c>
      <c r="S17" s="11">
        <f t="shared" si="0"/>
        <v>7.1389642582791142</v>
      </c>
      <c r="T17" s="11">
        <f t="shared" si="0"/>
        <v>6.8051905515220286</v>
      </c>
      <c r="U17" s="11">
        <f t="shared" si="0"/>
        <v>6.4950610051860735</v>
      </c>
      <c r="V17" s="11">
        <f t="shared" si="0"/>
        <v>6.2065153253524397</v>
      </c>
      <c r="W17" s="11">
        <f t="shared" si="0"/>
        <v>5.9376991325097004</v>
      </c>
      <c r="X17" s="11">
        <f t="shared" si="0"/>
        <v>5.6869411291618439</v>
      </c>
      <c r="Y17" s="11">
        <f t="shared" si="0"/>
        <v>5.4527330230645443</v>
      </c>
      <c r="Z17" s="11">
        <f t="shared" si="0"/>
        <v>5.2337118485688947</v>
      </c>
    </row>
    <row r="18" spans="2:26" ht="18" x14ac:dyDescent="0.25">
      <c r="B18" s="43"/>
      <c r="C18" s="81"/>
      <c r="D18" s="81"/>
      <c r="E18" s="45"/>
      <c r="F18" s="46"/>
      <c r="G18" s="47"/>
      <c r="H18" s="13"/>
      <c r="I18" s="13"/>
      <c r="K18" s="10">
        <v>12</v>
      </c>
      <c r="L18" s="11">
        <f t="shared" si="1"/>
        <v>11.255077473484631</v>
      </c>
      <c r="M18" s="11">
        <f t="shared" si="0"/>
        <v>10.575341220917185</v>
      </c>
      <c r="N18" s="11">
        <f t="shared" si="0"/>
        <v>9.9540039935675644</v>
      </c>
      <c r="O18" s="11">
        <f t="shared" si="0"/>
        <v>9.3850737604983632</v>
      </c>
      <c r="P18" s="11">
        <f t="shared" si="0"/>
        <v>8.8632516364488083</v>
      </c>
      <c r="Q18" s="11">
        <f t="shared" si="0"/>
        <v>8.3838439403833185</v>
      </c>
      <c r="R18" s="11">
        <f t="shared" si="0"/>
        <v>7.9426862965609253</v>
      </c>
      <c r="S18" s="11">
        <f t="shared" si="0"/>
        <v>7.5360780169251065</v>
      </c>
      <c r="T18" s="11">
        <f t="shared" si="0"/>
        <v>7.1607252766257146</v>
      </c>
      <c r="U18" s="11">
        <f t="shared" si="0"/>
        <v>6.8136918228964305</v>
      </c>
      <c r="V18" s="11">
        <f t="shared" si="0"/>
        <v>6.4923561489661621</v>
      </c>
      <c r="W18" s="11">
        <f t="shared" si="0"/>
        <v>6.19437422545509</v>
      </c>
      <c r="X18" s="11">
        <f t="shared" si="0"/>
        <v>5.9176470169573836</v>
      </c>
      <c r="Y18" s="11">
        <f t="shared" si="0"/>
        <v>5.6602921254952134</v>
      </c>
      <c r="Z18" s="11">
        <f t="shared" si="0"/>
        <v>5.4206189987555602</v>
      </c>
    </row>
    <row r="19" spans="2:26" x14ac:dyDescent="0.25">
      <c r="B19" s="43"/>
      <c r="C19" s="48"/>
      <c r="D19" s="48"/>
      <c r="E19" s="48"/>
      <c r="F19" s="48"/>
      <c r="G19" s="48"/>
      <c r="H19" s="13"/>
      <c r="I19" s="13"/>
      <c r="K19" s="10">
        <v>13</v>
      </c>
      <c r="L19" s="11">
        <f t="shared" si="1"/>
        <v>12.133740072757062</v>
      </c>
      <c r="M19" s="11">
        <f t="shared" si="0"/>
        <v>11.348373745997236</v>
      </c>
      <c r="N19" s="11">
        <f t="shared" si="0"/>
        <v>10.634955333560743</v>
      </c>
      <c r="O19" s="11">
        <f t="shared" si="0"/>
        <v>9.9856478466330429</v>
      </c>
      <c r="P19" s="11">
        <f t="shared" si="0"/>
        <v>9.3935729870941049</v>
      </c>
      <c r="Q19" s="11">
        <f t="shared" si="0"/>
        <v>8.8526829626257726</v>
      </c>
      <c r="R19" s="11">
        <f t="shared" si="0"/>
        <v>8.3576507444494617</v>
      </c>
      <c r="S19" s="11">
        <f t="shared" si="0"/>
        <v>7.9037759415973223</v>
      </c>
      <c r="T19" s="11">
        <f t="shared" si="0"/>
        <v>7.4869039235098294</v>
      </c>
      <c r="U19" s="11">
        <f t="shared" si="0"/>
        <v>7.1033562026331198</v>
      </c>
      <c r="V19" s="11">
        <f t="shared" si="0"/>
        <v>6.7498704044740192</v>
      </c>
      <c r="W19" s="11">
        <f t="shared" si="0"/>
        <v>6.423548415584901</v>
      </c>
      <c r="X19" s="11">
        <f t="shared" si="0"/>
        <v>6.1218115194313123</v>
      </c>
      <c r="Y19" s="11">
        <f t="shared" si="0"/>
        <v>5.8423615135922926</v>
      </c>
      <c r="Z19" s="11">
        <f t="shared" si="0"/>
        <v>5.5831469554396165</v>
      </c>
    </row>
    <row r="20" spans="2:26" x14ac:dyDescent="0.25">
      <c r="B20" s="43"/>
      <c r="C20" s="82"/>
      <c r="D20" s="82"/>
      <c r="E20" s="82"/>
      <c r="F20" s="82"/>
      <c r="G20" s="82"/>
      <c r="H20" s="82"/>
      <c r="I20" s="13"/>
      <c r="K20" s="10">
        <v>14</v>
      </c>
      <c r="L20" s="11">
        <f t="shared" si="1"/>
        <v>13.003703042333726</v>
      </c>
      <c r="M20" s="11">
        <f t="shared" si="0"/>
        <v>12.106248770585525</v>
      </c>
      <c r="N20" s="11">
        <f t="shared" si="0"/>
        <v>11.296073139379363</v>
      </c>
      <c r="O20" s="11">
        <f t="shared" si="0"/>
        <v>10.563122929454847</v>
      </c>
      <c r="P20" s="11">
        <f t="shared" si="0"/>
        <v>9.8986409400896243</v>
      </c>
      <c r="Q20" s="11">
        <f t="shared" si="0"/>
        <v>9.2949839270054451</v>
      </c>
      <c r="R20" s="11">
        <f t="shared" si="0"/>
        <v>8.7454679854667869</v>
      </c>
      <c r="S20" s="11">
        <f t="shared" si="0"/>
        <v>8.2442369829604818</v>
      </c>
      <c r="T20" s="11">
        <f t="shared" si="0"/>
        <v>7.7861503885411283</v>
      </c>
      <c r="U20" s="11">
        <f t="shared" si="0"/>
        <v>7.3666874569392</v>
      </c>
      <c r="V20" s="11">
        <f t="shared" si="0"/>
        <v>6.9818652292558729</v>
      </c>
      <c r="W20" s="11">
        <f t="shared" si="0"/>
        <v>6.6281682282008045</v>
      </c>
      <c r="X20" s="11">
        <f t="shared" si="0"/>
        <v>6.3024880702931974</v>
      </c>
      <c r="Y20" s="11">
        <f t="shared" si="0"/>
        <v>6.002071503151134</v>
      </c>
      <c r="Z20" s="11">
        <f t="shared" si="0"/>
        <v>5.7244756134257546</v>
      </c>
    </row>
    <row r="21" spans="2:26" x14ac:dyDescent="0.25">
      <c r="B21" s="13"/>
      <c r="C21" s="13"/>
      <c r="D21" s="13"/>
      <c r="E21" s="13"/>
      <c r="F21" s="13"/>
      <c r="G21" s="13"/>
      <c r="H21" s="13"/>
      <c r="I21" s="13"/>
      <c r="K21" s="10">
        <v>15</v>
      </c>
      <c r="L21" s="11">
        <f t="shared" si="1"/>
        <v>13.865052517162102</v>
      </c>
      <c r="M21" s="11">
        <f t="shared" si="0"/>
        <v>12.849263500574045</v>
      </c>
      <c r="N21" s="11">
        <f t="shared" si="0"/>
        <v>11.937935086776083</v>
      </c>
      <c r="O21" s="11">
        <f t="shared" si="0"/>
        <v>11.11838743216812</v>
      </c>
      <c r="P21" s="11">
        <f t="shared" si="0"/>
        <v>10.379658038180594</v>
      </c>
      <c r="Q21" s="11">
        <f t="shared" si="0"/>
        <v>9.7122489877409865</v>
      </c>
      <c r="R21" s="11">
        <f t="shared" si="0"/>
        <v>9.1079140051091461</v>
      </c>
      <c r="S21" s="11">
        <f t="shared" si="0"/>
        <v>8.5594786879263722</v>
      </c>
      <c r="T21" s="11">
        <f t="shared" si="0"/>
        <v>8.0606884298542454</v>
      </c>
      <c r="U21" s="11">
        <f t="shared" si="0"/>
        <v>7.6060795063083617</v>
      </c>
      <c r="V21" s="11">
        <f t="shared" si="0"/>
        <v>7.1908695759061922</v>
      </c>
      <c r="W21" s="11">
        <f t="shared" si="0"/>
        <v>6.8108644894650041</v>
      </c>
      <c r="X21" s="11">
        <f t="shared" si="0"/>
        <v>6.4623788232683168</v>
      </c>
      <c r="Y21" s="11">
        <f t="shared" si="0"/>
        <v>6.1421679852202926</v>
      </c>
      <c r="Z21" s="11">
        <f t="shared" si="0"/>
        <v>5.8473700986310915</v>
      </c>
    </row>
    <row r="22" spans="2:26" x14ac:dyDescent="0.25">
      <c r="B22" s="13"/>
      <c r="C22" s="13"/>
      <c r="D22" s="13"/>
      <c r="E22" s="13"/>
      <c r="F22" s="13"/>
      <c r="G22" s="13"/>
      <c r="H22" s="13"/>
      <c r="I22" s="13"/>
      <c r="K22" s="10">
        <v>16</v>
      </c>
      <c r="L22" s="11">
        <f t="shared" si="1"/>
        <v>14.71787377936842</v>
      </c>
      <c r="M22" s="11">
        <f t="shared" si="0"/>
        <v>13.577709314288279</v>
      </c>
      <c r="N22" s="11">
        <f t="shared" si="0"/>
        <v>12.561102025996195</v>
      </c>
      <c r="O22" s="11">
        <f t="shared" si="0"/>
        <v>11.652295607853963</v>
      </c>
      <c r="P22" s="11">
        <f t="shared" si="0"/>
        <v>10.837769560171996</v>
      </c>
      <c r="Q22" s="11">
        <f t="shared" si="0"/>
        <v>10.105895271453759</v>
      </c>
      <c r="R22" s="11">
        <f t="shared" si="0"/>
        <v>9.4466486029057428</v>
      </c>
      <c r="S22" s="11">
        <f t="shared" si="0"/>
        <v>8.8513691554873812</v>
      </c>
      <c r="T22" s="11">
        <f t="shared" si="0"/>
        <v>8.3125581925268328</v>
      </c>
      <c r="U22" s="11">
        <f t="shared" si="0"/>
        <v>7.8237086420985129</v>
      </c>
      <c r="V22" s="11">
        <f t="shared" si="0"/>
        <v>7.3791617800956679</v>
      </c>
      <c r="W22" s="11">
        <f t="shared" si="0"/>
        <v>6.9739861513080399</v>
      </c>
      <c r="X22" s="11">
        <f t="shared" si="0"/>
        <v>6.6038750648392179</v>
      </c>
      <c r="Y22" s="11">
        <f t="shared" si="0"/>
        <v>6.2650596361581519</v>
      </c>
      <c r="Z22" s="11">
        <f t="shared" si="0"/>
        <v>5.9542348683748614</v>
      </c>
    </row>
    <row r="23" spans="2:26" x14ac:dyDescent="0.25">
      <c r="B23" s="43"/>
      <c r="C23" s="82"/>
      <c r="D23" s="82"/>
      <c r="E23" s="82"/>
      <c r="F23" s="82"/>
      <c r="G23" s="82"/>
      <c r="H23" s="82"/>
      <c r="I23" s="13"/>
      <c r="K23" s="10">
        <v>17</v>
      </c>
      <c r="L23" s="11">
        <f t="shared" si="1"/>
        <v>15.562251266701407</v>
      </c>
      <c r="M23" s="11">
        <f t="shared" si="1"/>
        <v>14.291871876753214</v>
      </c>
      <c r="N23" s="11">
        <f t="shared" si="1"/>
        <v>13.166118471840969</v>
      </c>
      <c r="O23" s="11">
        <f t="shared" si="1"/>
        <v>12.16566885370573</v>
      </c>
      <c r="P23" s="11">
        <f t="shared" si="1"/>
        <v>11.274066247782851</v>
      </c>
      <c r="Q23" s="11">
        <f t="shared" si="1"/>
        <v>10.477259690050721</v>
      </c>
      <c r="R23" s="11">
        <f t="shared" si="1"/>
        <v>9.7632229933698547</v>
      </c>
      <c r="S23" s="11">
        <f t="shared" si="1"/>
        <v>9.1216381069327621</v>
      </c>
      <c r="T23" s="11">
        <f t="shared" si="1"/>
        <v>8.5436313692906722</v>
      </c>
      <c r="U23" s="11">
        <f t="shared" si="1"/>
        <v>8.0215533109986463</v>
      </c>
      <c r="V23" s="11">
        <f t="shared" si="1"/>
        <v>7.5487943964825837</v>
      </c>
      <c r="W23" s="11">
        <f t="shared" si="1"/>
        <v>7.1196304922393203</v>
      </c>
      <c r="X23" s="11">
        <f t="shared" si="1"/>
        <v>6.7290929777338206</v>
      </c>
      <c r="Y23" s="11">
        <f t="shared" si="1"/>
        <v>6.3728593299632905</v>
      </c>
      <c r="Z23" s="11">
        <f t="shared" si="1"/>
        <v>6.0471607551085755</v>
      </c>
    </row>
    <row r="24" spans="2:26" x14ac:dyDescent="0.25">
      <c r="B24" s="43"/>
      <c r="C24" s="79"/>
      <c r="D24" s="79"/>
      <c r="E24" s="79"/>
      <c r="F24" s="79"/>
      <c r="G24" s="79"/>
      <c r="H24" s="79"/>
      <c r="I24" s="13"/>
      <c r="K24" s="10">
        <v>18</v>
      </c>
      <c r="L24" s="11">
        <f t="shared" si="1"/>
        <v>16.398268580892477</v>
      </c>
      <c r="M24" s="11">
        <f t="shared" si="1"/>
        <v>14.992031251718839</v>
      </c>
      <c r="N24" s="11">
        <f t="shared" si="1"/>
        <v>13.753513079457246</v>
      </c>
      <c r="O24" s="11">
        <f t="shared" si="1"/>
        <v>12.659296974717051</v>
      </c>
      <c r="P24" s="11">
        <f t="shared" si="1"/>
        <v>11.689586902650335</v>
      </c>
      <c r="Q24" s="11">
        <f t="shared" si="1"/>
        <v>10.827603481179922</v>
      </c>
      <c r="R24" s="11">
        <f t="shared" si="1"/>
        <v>10.059086909691452</v>
      </c>
      <c r="S24" s="11">
        <f t="shared" si="1"/>
        <v>9.3718871360488532</v>
      </c>
      <c r="T24" s="11">
        <f t="shared" si="1"/>
        <v>8.7556251094409809</v>
      </c>
      <c r="U24" s="11">
        <f t="shared" si="1"/>
        <v>8.2014121009078593</v>
      </c>
      <c r="V24" s="11">
        <f t="shared" si="1"/>
        <v>7.7016165734077342</v>
      </c>
      <c r="W24" s="11">
        <f t="shared" si="1"/>
        <v>7.2496700823565376</v>
      </c>
      <c r="X24" s="11">
        <f t="shared" si="1"/>
        <v>6.8399052900299289</v>
      </c>
      <c r="Y24" s="11">
        <f t="shared" si="1"/>
        <v>6.4674204648800808</v>
      </c>
      <c r="Z24" s="11">
        <f t="shared" si="1"/>
        <v>6.1279658740074572</v>
      </c>
    </row>
    <row r="25" spans="2:26" x14ac:dyDescent="0.25">
      <c r="B25" s="13"/>
      <c r="C25" s="13"/>
      <c r="D25" s="13"/>
      <c r="E25" s="13"/>
      <c r="F25" s="13"/>
      <c r="G25" s="13"/>
      <c r="H25" s="13"/>
      <c r="I25" s="13"/>
      <c r="K25" s="10">
        <v>19</v>
      </c>
      <c r="L25" s="11">
        <f t="shared" si="1"/>
        <v>17.226008495933151</v>
      </c>
      <c r="M25" s="11">
        <f t="shared" si="1"/>
        <v>15.678462011489056</v>
      </c>
      <c r="N25" s="11">
        <f t="shared" si="1"/>
        <v>14.323799106269171</v>
      </c>
      <c r="O25" s="11">
        <f t="shared" si="1"/>
        <v>13.133939398766394</v>
      </c>
      <c r="P25" s="11">
        <f t="shared" si="1"/>
        <v>12.085320859666986</v>
      </c>
      <c r="Q25" s="11">
        <f t="shared" si="1"/>
        <v>11.158116491679172</v>
      </c>
      <c r="R25" s="11">
        <f t="shared" si="1"/>
        <v>10.33559524270229</v>
      </c>
      <c r="S25" s="11">
        <f t="shared" si="1"/>
        <v>9.6035992000452364</v>
      </c>
      <c r="T25" s="11">
        <f t="shared" si="1"/>
        <v>8.950114779303652</v>
      </c>
      <c r="U25" s="11">
        <f t="shared" si="1"/>
        <v>8.3649200917344189</v>
      </c>
      <c r="V25" s="11">
        <f t="shared" si="1"/>
        <v>7.8392942102772372</v>
      </c>
      <c r="W25" s="11">
        <f t="shared" si="1"/>
        <v>7.3657768592469077</v>
      </c>
      <c r="X25" s="11">
        <f t="shared" si="1"/>
        <v>6.9379692832123272</v>
      </c>
      <c r="Y25" s="11">
        <f t="shared" si="1"/>
        <v>6.550368828842176</v>
      </c>
      <c r="Z25" s="11">
        <f t="shared" si="1"/>
        <v>6.1982311947890931</v>
      </c>
    </row>
    <row r="26" spans="2:26" x14ac:dyDescent="0.25">
      <c r="B26" s="13"/>
      <c r="C26" s="13"/>
      <c r="D26" s="13"/>
      <c r="E26" s="13"/>
      <c r="F26" s="13"/>
      <c r="G26" s="13"/>
      <c r="H26" s="13"/>
      <c r="I26" s="13"/>
      <c r="K26" s="10">
        <v>20</v>
      </c>
      <c r="L26" s="11">
        <f t="shared" si="1"/>
        <v>18.045552966270446</v>
      </c>
      <c r="M26" s="11">
        <f t="shared" si="1"/>
        <v>16.351433344597112</v>
      </c>
      <c r="N26" s="11">
        <f t="shared" si="1"/>
        <v>14.877474860455507</v>
      </c>
      <c r="O26" s="11">
        <f t="shared" si="1"/>
        <v>13.590326344967687</v>
      </c>
      <c r="P26" s="11">
        <f t="shared" si="1"/>
        <v>12.462210342539985</v>
      </c>
      <c r="Q26" s="11">
        <f t="shared" si="1"/>
        <v>11.469921218565258</v>
      </c>
      <c r="R26" s="11">
        <f t="shared" si="1"/>
        <v>10.594014245516162</v>
      </c>
      <c r="S26" s="11">
        <f t="shared" si="1"/>
        <v>9.81814740744929</v>
      </c>
      <c r="T26" s="11">
        <f t="shared" si="1"/>
        <v>9.1285456690859199</v>
      </c>
      <c r="U26" s="11">
        <f t="shared" si="1"/>
        <v>8.5135637197585634</v>
      </c>
      <c r="V26" s="11">
        <f t="shared" si="1"/>
        <v>7.9633281173668813</v>
      </c>
      <c r="W26" s="11">
        <f t="shared" si="1"/>
        <v>7.4694436243275959</v>
      </c>
      <c r="X26" s="11">
        <f t="shared" si="1"/>
        <v>7.0247515780640075</v>
      </c>
      <c r="Y26" s="11">
        <f t="shared" si="1"/>
        <v>6.6231305516159438</v>
      </c>
      <c r="Z26" s="11">
        <f t="shared" si="1"/>
        <v>6.2593314737296462</v>
      </c>
    </row>
    <row r="27" spans="2:26" x14ac:dyDescent="0.25">
      <c r="B27" s="13"/>
      <c r="C27" s="13"/>
      <c r="D27" s="13"/>
      <c r="E27" s="13"/>
      <c r="F27" s="13"/>
      <c r="G27" s="13"/>
      <c r="H27" s="13"/>
      <c r="I27" s="13"/>
      <c r="K27" s="10">
        <v>21</v>
      </c>
      <c r="L27" s="11">
        <f t="shared" si="1"/>
        <v>18.856983134921236</v>
      </c>
      <c r="M27" s="11">
        <f t="shared" si="1"/>
        <v>17.01120916136972</v>
      </c>
      <c r="N27" s="11">
        <f t="shared" si="1"/>
        <v>15.41502413636457</v>
      </c>
      <c r="O27" s="11">
        <f t="shared" si="1"/>
        <v>14.029159947084315</v>
      </c>
      <c r="P27" s="11">
        <f t="shared" si="1"/>
        <v>12.821152707180941</v>
      </c>
      <c r="Q27" s="11">
        <f t="shared" si="1"/>
        <v>11.764076621287979</v>
      </c>
      <c r="R27" s="11">
        <f t="shared" si="1"/>
        <v>10.835527332258094</v>
      </c>
      <c r="S27" s="11">
        <f t="shared" si="1"/>
        <v>10.01680315504564</v>
      </c>
      <c r="T27" s="11">
        <f t="shared" si="1"/>
        <v>9.2922437331063481</v>
      </c>
      <c r="U27" s="11">
        <f t="shared" si="1"/>
        <v>8.6486942906896029</v>
      </c>
      <c r="V27" s="11">
        <f t="shared" si="1"/>
        <v>8.0750703760062006</v>
      </c>
      <c r="W27" s="11">
        <f t="shared" si="1"/>
        <v>7.5620032360067828</v>
      </c>
      <c r="X27" s="11">
        <f t="shared" si="1"/>
        <v>7.101550069083193</v>
      </c>
      <c r="Y27" s="11">
        <f t="shared" si="1"/>
        <v>6.6869566242245115</v>
      </c>
      <c r="Z27" s="11">
        <f t="shared" si="1"/>
        <v>6.3124621510692576</v>
      </c>
    </row>
    <row r="28" spans="2:26" x14ac:dyDescent="0.25">
      <c r="B28" s="13"/>
      <c r="C28" s="13"/>
      <c r="D28" s="13"/>
      <c r="E28" s="13"/>
      <c r="F28" s="13"/>
      <c r="G28" s="13"/>
      <c r="H28" s="13"/>
      <c r="I28" s="13"/>
      <c r="K28" s="10">
        <v>22</v>
      </c>
      <c r="L28" s="11">
        <f t="shared" si="1"/>
        <v>19.660379341506175</v>
      </c>
      <c r="M28" s="11">
        <f t="shared" si="1"/>
        <v>17.658048197421294</v>
      </c>
      <c r="N28" s="11">
        <f t="shared" si="1"/>
        <v>15.936916637247158</v>
      </c>
      <c r="O28" s="11">
        <f t="shared" si="1"/>
        <v>14.451115333734919</v>
      </c>
      <c r="P28" s="11">
        <f t="shared" si="1"/>
        <v>13.163002578267562</v>
      </c>
      <c r="Q28" s="11">
        <f t="shared" si="1"/>
        <v>12.041581718196204</v>
      </c>
      <c r="R28" s="11">
        <f t="shared" si="1"/>
        <v>11.061240497437469</v>
      </c>
      <c r="S28" s="11">
        <f t="shared" si="1"/>
        <v>10.200743662079296</v>
      </c>
      <c r="T28" s="11">
        <f t="shared" si="1"/>
        <v>9.442425443216834</v>
      </c>
      <c r="U28" s="11">
        <f t="shared" si="1"/>
        <v>8.771540264263276</v>
      </c>
      <c r="V28" s="11">
        <f t="shared" si="1"/>
        <v>8.1757390774830618</v>
      </c>
      <c r="W28" s="11">
        <f t="shared" si="1"/>
        <v>7.6446457464346276</v>
      </c>
      <c r="X28" s="11">
        <f t="shared" si="1"/>
        <v>7.1695133354718514</v>
      </c>
      <c r="Y28" s="11">
        <f t="shared" si="1"/>
        <v>6.7429444072144831</v>
      </c>
      <c r="Z28" s="11">
        <f t="shared" si="1"/>
        <v>6.3586627400602245</v>
      </c>
    </row>
    <row r="29" spans="2:26" x14ac:dyDescent="0.25">
      <c r="B29" s="13"/>
      <c r="C29" s="13"/>
      <c r="D29" s="13"/>
      <c r="E29" s="13"/>
      <c r="F29" s="13"/>
      <c r="G29" s="13"/>
      <c r="H29" s="13"/>
      <c r="I29" s="13"/>
      <c r="K29" s="10">
        <v>23</v>
      </c>
      <c r="L29" s="11">
        <f t="shared" si="1"/>
        <v>20.455821130204129</v>
      </c>
      <c r="M29" s="11">
        <f t="shared" si="1"/>
        <v>18.292204115118913</v>
      </c>
      <c r="N29" s="11">
        <f t="shared" si="1"/>
        <v>16.44360838567685</v>
      </c>
      <c r="O29" s="11">
        <f t="shared" si="1"/>
        <v>14.856841667052807</v>
      </c>
      <c r="P29" s="11">
        <f t="shared" si="1"/>
        <v>13.488573884064344</v>
      </c>
      <c r="Q29" s="11">
        <f t="shared" si="1"/>
        <v>12.303378979430384</v>
      </c>
      <c r="R29" s="11">
        <f t="shared" si="1"/>
        <v>11.272187380782682</v>
      </c>
      <c r="S29" s="11">
        <f t="shared" si="1"/>
        <v>10.371058946369718</v>
      </c>
      <c r="T29" s="11">
        <f t="shared" si="1"/>
        <v>9.5802068286392981</v>
      </c>
      <c r="U29" s="11">
        <f t="shared" si="1"/>
        <v>8.8832184220575208</v>
      </c>
      <c r="V29" s="11">
        <f t="shared" si="1"/>
        <v>8.2664316013360928</v>
      </c>
      <c r="W29" s="11">
        <f t="shared" si="1"/>
        <v>7.7184337021737743</v>
      </c>
      <c r="X29" s="11">
        <f t="shared" si="1"/>
        <v>7.2296578190016376</v>
      </c>
      <c r="Y29" s="11">
        <f t="shared" si="1"/>
        <v>6.7920564975565645</v>
      </c>
      <c r="Z29" s="11">
        <f t="shared" si="1"/>
        <v>6.39883716526976</v>
      </c>
    </row>
    <row r="30" spans="2:26" x14ac:dyDescent="0.25">
      <c r="B30" s="13"/>
      <c r="C30" s="13"/>
      <c r="D30" s="13"/>
      <c r="E30" s="13"/>
      <c r="F30" s="13"/>
      <c r="G30" s="13"/>
      <c r="H30" s="13"/>
      <c r="I30" s="13"/>
      <c r="K30" s="10">
        <v>24</v>
      </c>
      <c r="L30" s="11">
        <f t="shared" si="1"/>
        <v>21.243387257627852</v>
      </c>
      <c r="M30" s="11">
        <f t="shared" si="1"/>
        <v>18.913925603057763</v>
      </c>
      <c r="N30" s="11">
        <f t="shared" si="1"/>
        <v>16.935542122016361</v>
      </c>
      <c r="O30" s="11">
        <f t="shared" si="1"/>
        <v>15.246963141396927</v>
      </c>
      <c r="P30" s="11">
        <f t="shared" si="1"/>
        <v>13.798641794346993</v>
      </c>
      <c r="Q30" s="11">
        <f t="shared" si="1"/>
        <v>12.550357527764511</v>
      </c>
      <c r="R30" s="11">
        <f t="shared" si="1"/>
        <v>11.469334000731479</v>
      </c>
      <c r="S30" s="11">
        <f t="shared" si="1"/>
        <v>10.528758283675666</v>
      </c>
      <c r="T30" s="11">
        <f t="shared" si="1"/>
        <v>9.7066117693938505</v>
      </c>
      <c r="U30" s="11">
        <f t="shared" si="1"/>
        <v>8.9847440200522914</v>
      </c>
      <c r="V30" s="11">
        <f t="shared" si="1"/>
        <v>8.348136577780263</v>
      </c>
      <c r="W30" s="11">
        <f t="shared" si="1"/>
        <v>7.784315805512299</v>
      </c>
      <c r="X30" s="11">
        <f t="shared" si="1"/>
        <v>7.282883025665166</v>
      </c>
      <c r="Y30" s="11">
        <f t="shared" si="1"/>
        <v>6.8351372785583884</v>
      </c>
      <c r="Z30" s="11">
        <f t="shared" si="1"/>
        <v>6.4337714480606616</v>
      </c>
    </row>
    <row r="31" spans="2:26" x14ac:dyDescent="0.25">
      <c r="B31" s="13"/>
      <c r="C31" s="13"/>
      <c r="D31" s="13"/>
      <c r="E31" s="13"/>
      <c r="F31" s="13"/>
      <c r="G31" s="13"/>
      <c r="H31" s="13"/>
      <c r="I31" s="13"/>
      <c r="K31" s="10">
        <v>25</v>
      </c>
      <c r="L31" s="11">
        <f t="shared" si="1"/>
        <v>22.02315570062164</v>
      </c>
      <c r="M31" s="11">
        <f t="shared" si="1"/>
        <v>19.523456473586041</v>
      </c>
      <c r="N31" s="11">
        <f t="shared" si="1"/>
        <v>17.41314769127802</v>
      </c>
      <c r="O31" s="11">
        <f t="shared" si="1"/>
        <v>15.622079943650897</v>
      </c>
      <c r="P31" s="11">
        <f t="shared" si="1"/>
        <v>14.093944566044756</v>
      </c>
      <c r="Q31" s="11">
        <f t="shared" si="1"/>
        <v>12.783356158268406</v>
      </c>
      <c r="R31" s="11">
        <f t="shared" si="1"/>
        <v>11.65358317825372</v>
      </c>
      <c r="S31" s="11">
        <f t="shared" si="1"/>
        <v>10.674776188588577</v>
      </c>
      <c r="T31" s="11">
        <f t="shared" si="1"/>
        <v>9.822579604948487</v>
      </c>
      <c r="U31" s="11">
        <f t="shared" si="1"/>
        <v>9.0770400182293578</v>
      </c>
      <c r="V31" s="11">
        <f t="shared" si="1"/>
        <v>8.421744664666905</v>
      </c>
      <c r="W31" s="11">
        <f t="shared" si="1"/>
        <v>7.8431391120645513</v>
      </c>
      <c r="X31" s="11">
        <f t="shared" si="1"/>
        <v>7.3299849784647497</v>
      </c>
      <c r="Y31" s="11">
        <f t="shared" si="1"/>
        <v>6.8729274373319216</v>
      </c>
      <c r="Z31" s="11">
        <f t="shared" si="1"/>
        <v>6.4641490852701393</v>
      </c>
    </row>
    <row r="32" spans="2:26" x14ac:dyDescent="0.25">
      <c r="K32" s="10">
        <v>26</v>
      </c>
      <c r="L32" s="11">
        <f t="shared" si="1"/>
        <v>22.795203663981823</v>
      </c>
      <c r="M32" s="11">
        <f t="shared" si="1"/>
        <v>20.12103575841769</v>
      </c>
      <c r="N32" s="11">
        <f t="shared" si="1"/>
        <v>17.876842418716521</v>
      </c>
      <c r="O32" s="11">
        <f t="shared" si="1"/>
        <v>15.982769176587395</v>
      </c>
      <c r="P32" s="11">
        <f t="shared" si="1"/>
        <v>14.375185300995007</v>
      </c>
      <c r="Q32" s="11">
        <f t="shared" si="1"/>
        <v>13.003166187045668</v>
      </c>
      <c r="R32" s="11">
        <f t="shared" si="1"/>
        <v>11.825778671265159</v>
      </c>
      <c r="S32" s="11">
        <f t="shared" si="1"/>
        <v>10.809977952396833</v>
      </c>
      <c r="T32" s="11">
        <f t="shared" si="1"/>
        <v>9.9289721146316392</v>
      </c>
      <c r="U32" s="11">
        <f t="shared" si="1"/>
        <v>9.1609454711175982</v>
      </c>
      <c r="V32" s="11">
        <f t="shared" si="1"/>
        <v>8.4880582564566698</v>
      </c>
      <c r="W32" s="11">
        <f t="shared" si="1"/>
        <v>7.8956599214862067</v>
      </c>
      <c r="X32" s="11">
        <f t="shared" si="1"/>
        <v>7.3716681225351754</v>
      </c>
      <c r="Y32" s="11">
        <f t="shared" si="1"/>
        <v>6.9060766994139655</v>
      </c>
      <c r="Z32" s="11">
        <f t="shared" si="1"/>
        <v>6.4905644219740353</v>
      </c>
    </row>
    <row r="33" spans="11:26" x14ac:dyDescent="0.25">
      <c r="K33" s="10">
        <v>27</v>
      </c>
      <c r="L33" s="11">
        <f t="shared" si="1"/>
        <v>23.55960758810081</v>
      </c>
      <c r="M33" s="11">
        <f t="shared" si="1"/>
        <v>20.706897802370278</v>
      </c>
      <c r="N33" s="11">
        <f t="shared" si="1"/>
        <v>18.327031474482062</v>
      </c>
      <c r="O33" s="11">
        <f t="shared" si="1"/>
        <v>16.329585746718649</v>
      </c>
      <c r="P33" s="11">
        <f t="shared" si="1"/>
        <v>14.643033619995245</v>
      </c>
      <c r="Q33" s="11">
        <f t="shared" si="1"/>
        <v>13.210534138722327</v>
      </c>
      <c r="R33" s="11">
        <f t="shared" si="1"/>
        <v>11.986709038565566</v>
      </c>
      <c r="S33" s="11">
        <f t="shared" si="1"/>
        <v>10.935164770737808</v>
      </c>
      <c r="T33" s="11">
        <f t="shared" si="1"/>
        <v>10.026579921680403</v>
      </c>
      <c r="U33" s="11">
        <f t="shared" si="1"/>
        <v>9.2372231555614519</v>
      </c>
      <c r="V33" s="11">
        <f t="shared" si="1"/>
        <v>8.5478002310420447</v>
      </c>
      <c r="W33" s="11">
        <f t="shared" si="1"/>
        <v>7.942553501326973</v>
      </c>
      <c r="X33" s="11">
        <f t="shared" si="1"/>
        <v>7.4085558606505995</v>
      </c>
      <c r="Y33" s="11">
        <f t="shared" si="1"/>
        <v>6.9351549994859356</v>
      </c>
      <c r="Z33" s="11">
        <f t="shared" si="1"/>
        <v>6.5135342799774216</v>
      </c>
    </row>
    <row r="34" spans="11:26" x14ac:dyDescent="0.25">
      <c r="K34" s="10">
        <v>28</v>
      </c>
      <c r="L34" s="11">
        <f t="shared" si="1"/>
        <v>24.316443156535456</v>
      </c>
      <c r="M34" s="11">
        <f t="shared" si="1"/>
        <v>21.281272355264985</v>
      </c>
      <c r="N34" s="11">
        <f t="shared" si="1"/>
        <v>18.764108227652489</v>
      </c>
      <c r="O34" s="11">
        <f t="shared" si="1"/>
        <v>16.663063217998701</v>
      </c>
      <c r="P34" s="11">
        <f t="shared" si="1"/>
        <v>14.898127257138331</v>
      </c>
      <c r="Q34" s="11">
        <f t="shared" si="1"/>
        <v>13.406164281813515</v>
      </c>
      <c r="R34" s="11">
        <f t="shared" si="1"/>
        <v>12.137111250995858</v>
      </c>
      <c r="S34" s="11">
        <f t="shared" si="1"/>
        <v>11.051078491423898</v>
      </c>
      <c r="T34" s="11">
        <f t="shared" si="1"/>
        <v>10.116128368514131</v>
      </c>
      <c r="U34" s="11">
        <f t="shared" si="1"/>
        <v>9.3065665050558657</v>
      </c>
      <c r="V34" s="11">
        <f t="shared" si="1"/>
        <v>8.601621829767609</v>
      </c>
      <c r="W34" s="11">
        <f t="shared" si="1"/>
        <v>7.9844227690419389</v>
      </c>
      <c r="X34" s="11">
        <f t="shared" si="1"/>
        <v>7.4411998766819458</v>
      </c>
      <c r="Y34" s="11">
        <f t="shared" si="1"/>
        <v>6.96066228025082</v>
      </c>
      <c r="Z34" s="11">
        <f t="shared" si="1"/>
        <v>6.5335080695455847</v>
      </c>
    </row>
    <row r="35" spans="11:26" x14ac:dyDescent="0.25">
      <c r="K35" s="10">
        <v>29</v>
      </c>
      <c r="L35" s="11">
        <f t="shared" si="1"/>
        <v>25.065785303500455</v>
      </c>
      <c r="M35" s="11">
        <f t="shared" si="1"/>
        <v>21.844384662024495</v>
      </c>
      <c r="N35" s="11">
        <f t="shared" si="1"/>
        <v>19.188454589953871</v>
      </c>
      <c r="O35" s="11">
        <f t="shared" si="1"/>
        <v>16.983714632691061</v>
      </c>
      <c r="P35" s="11">
        <f t="shared" si="1"/>
        <v>15.14107357822698</v>
      </c>
      <c r="Q35" s="11">
        <f t="shared" si="1"/>
        <v>13.590721020578789</v>
      </c>
      <c r="R35" s="11">
        <f t="shared" si="1"/>
        <v>12.277674066351269</v>
      </c>
      <c r="S35" s="11">
        <f t="shared" si="1"/>
        <v>11.15840601057768</v>
      </c>
      <c r="T35" s="11">
        <f t="shared" si="1"/>
        <v>10.198282906893699</v>
      </c>
      <c r="U35" s="11">
        <f t="shared" si="1"/>
        <v>9.3696059136871526</v>
      </c>
      <c r="V35" s="11">
        <f t="shared" si="1"/>
        <v>8.6501097565473941</v>
      </c>
      <c r="W35" s="11">
        <f t="shared" si="1"/>
        <v>8.0218060437874446</v>
      </c>
      <c r="X35" s="11">
        <f t="shared" si="1"/>
        <v>7.4700883864441998</v>
      </c>
      <c r="Y35" s="11">
        <f t="shared" si="1"/>
        <v>6.9830370879393158</v>
      </c>
      <c r="Z35" s="11">
        <f t="shared" si="1"/>
        <v>6.5508765822135517</v>
      </c>
    </row>
    <row r="36" spans="11:26" x14ac:dyDescent="0.25">
      <c r="K36" s="10">
        <v>30</v>
      </c>
      <c r="L36" s="11">
        <f t="shared" si="1"/>
        <v>25.807708221287577</v>
      </c>
      <c r="M36" s="11">
        <f t="shared" si="1"/>
        <v>22.396455551004404</v>
      </c>
      <c r="N36" s="11">
        <f t="shared" si="1"/>
        <v>19.600441349469783</v>
      </c>
      <c r="O36" s="11">
        <f t="shared" si="1"/>
        <v>17.292033300664482</v>
      </c>
      <c r="P36" s="11">
        <f t="shared" si="1"/>
        <v>15.372451026882837</v>
      </c>
      <c r="Q36" s="11">
        <f t="shared" si="1"/>
        <v>13.764831151489425</v>
      </c>
      <c r="R36" s="11">
        <f t="shared" si="1"/>
        <v>12.40904118350586</v>
      </c>
      <c r="S36" s="11">
        <f t="shared" si="1"/>
        <v>11.257783343127482</v>
      </c>
      <c r="T36" s="11">
        <f t="shared" si="1"/>
        <v>10.273654043021743</v>
      </c>
      <c r="U36" s="11">
        <f t="shared" si="1"/>
        <v>9.4269144669883183</v>
      </c>
      <c r="V36" s="11">
        <f t="shared" si="1"/>
        <v>8.693792573466121</v>
      </c>
      <c r="W36" s="11">
        <f t="shared" si="1"/>
        <v>8.0551839676673609</v>
      </c>
      <c r="X36" s="11">
        <f t="shared" si="1"/>
        <v>7.4956534393311509</v>
      </c>
      <c r="Y36" s="11">
        <f t="shared" si="1"/>
        <v>7.0026641122274693</v>
      </c>
      <c r="Z36" s="11">
        <f t="shared" si="1"/>
        <v>6.5659796367074357</v>
      </c>
    </row>
    <row r="37" spans="11:26" x14ac:dyDescent="0.25">
      <c r="K37" s="10">
        <v>31</v>
      </c>
      <c r="L37" s="11">
        <f t="shared" si="1"/>
        <v>26.542285367611463</v>
      </c>
      <c r="M37" s="11">
        <f t="shared" si="1"/>
        <v>22.937701520592555</v>
      </c>
      <c r="N37" s="11">
        <f t="shared" si="1"/>
        <v>20.000428494630857</v>
      </c>
      <c r="O37" s="11">
        <f t="shared" si="1"/>
        <v>17.58849355833123</v>
      </c>
      <c r="P37" s="11">
        <f t="shared" si="1"/>
        <v>15.592810501793178</v>
      </c>
      <c r="Q37" s="11">
        <f t="shared" si="1"/>
        <v>13.929085991971155</v>
      </c>
      <c r="R37" s="11">
        <f t="shared" si="1"/>
        <v>12.531814190192391</v>
      </c>
      <c r="S37" s="11">
        <f t="shared" si="1"/>
        <v>11.349799391784707</v>
      </c>
      <c r="T37" s="11">
        <f t="shared" si="1"/>
        <v>10.342801874331874</v>
      </c>
      <c r="U37" s="11">
        <f t="shared" si="1"/>
        <v>9.479013151807564</v>
      </c>
      <c r="V37" s="11">
        <f t="shared" si="1"/>
        <v>8.7331464625820932</v>
      </c>
      <c r="W37" s="11">
        <f t="shared" si="1"/>
        <v>8.084985685417287</v>
      </c>
      <c r="X37" s="11">
        <f t="shared" si="1"/>
        <v>7.5182773799390716</v>
      </c>
      <c r="Y37" s="11">
        <f t="shared" si="1"/>
        <v>7.0198808001995356</v>
      </c>
      <c r="Z37" s="11">
        <f t="shared" si="1"/>
        <v>6.5791127275716841</v>
      </c>
    </row>
    <row r="38" spans="11:26" x14ac:dyDescent="0.25">
      <c r="K38" s="10">
        <v>32</v>
      </c>
      <c r="L38" s="11">
        <f t="shared" si="1"/>
        <v>27.269589472882629</v>
      </c>
      <c r="M38" s="11">
        <f t="shared" si="1"/>
        <v>23.468334824110343</v>
      </c>
      <c r="N38" s="11">
        <f t="shared" si="1"/>
        <v>20.388765528767824</v>
      </c>
      <c r="O38" s="11">
        <f t="shared" si="1"/>
        <v>17.873551498395415</v>
      </c>
      <c r="P38" s="11">
        <f t="shared" si="1"/>
        <v>15.802676668374456</v>
      </c>
      <c r="Q38" s="11">
        <f t="shared" si="1"/>
        <v>14.084043388652034</v>
      </c>
      <c r="R38" s="11">
        <f t="shared" si="1"/>
        <v>12.646555317936814</v>
      </c>
      <c r="S38" s="11">
        <f t="shared" si="1"/>
        <v>11.434999436837693</v>
      </c>
      <c r="T38" s="11">
        <f t="shared" si="1"/>
        <v>10.406240251680616</v>
      </c>
      <c r="U38" s="11">
        <f t="shared" si="1"/>
        <v>9.5263755925523288</v>
      </c>
      <c r="V38" s="11">
        <f t="shared" si="1"/>
        <v>8.7686004167406235</v>
      </c>
      <c r="W38" s="11">
        <f t="shared" si="1"/>
        <v>8.1115943619797193</v>
      </c>
      <c r="X38" s="11">
        <f t="shared" si="1"/>
        <v>7.53829856631776</v>
      </c>
      <c r="Y38" s="11">
        <f t="shared" si="1"/>
        <v>7.0349831580697675</v>
      </c>
      <c r="Z38" s="11">
        <f t="shared" si="1"/>
        <v>6.5905328065840729</v>
      </c>
    </row>
    <row r="39" spans="11:26" x14ac:dyDescent="0.25">
      <c r="K39" s="10">
        <v>33</v>
      </c>
      <c r="L39" s="11">
        <f t="shared" ref="L39:Z55" si="2">1/PMT(L$6,$K39,-1)</f>
        <v>27.989692547408552</v>
      </c>
      <c r="M39" s="11">
        <f t="shared" si="2"/>
        <v>23.98856355304936</v>
      </c>
      <c r="N39" s="11">
        <f t="shared" si="2"/>
        <v>20.765791775502734</v>
      </c>
      <c r="O39" s="11">
        <f t="shared" si="2"/>
        <v>18.147645671534054</v>
      </c>
      <c r="P39" s="11">
        <f t="shared" si="2"/>
        <v>16.002549207975672</v>
      </c>
      <c r="Q39" s="11">
        <f t="shared" si="2"/>
        <v>14.230229611935881</v>
      </c>
      <c r="R39" s="11">
        <f t="shared" si="2"/>
        <v>12.753790016763379</v>
      </c>
      <c r="S39" s="11">
        <f t="shared" si="2"/>
        <v>11.513888367442307</v>
      </c>
      <c r="T39" s="11">
        <f t="shared" si="2"/>
        <v>10.464440597872127</v>
      </c>
      <c r="U39" s="11">
        <f t="shared" si="2"/>
        <v>9.5694323568657556</v>
      </c>
      <c r="V39" s="11">
        <f t="shared" si="2"/>
        <v>8.800540915982543</v>
      </c>
      <c r="W39" s="11">
        <f t="shared" si="2"/>
        <v>8.1353521089104657</v>
      </c>
      <c r="X39" s="11">
        <f t="shared" si="2"/>
        <v>7.5560164303697013</v>
      </c>
      <c r="Y39" s="11">
        <f t="shared" si="2"/>
        <v>7.0482308404120761</v>
      </c>
      <c r="Z39" s="11">
        <f t="shared" si="2"/>
        <v>6.6004633100731054</v>
      </c>
    </row>
    <row r="40" spans="11:26" x14ac:dyDescent="0.25">
      <c r="K40" s="10">
        <v>34</v>
      </c>
      <c r="L40" s="11">
        <f t="shared" si="2"/>
        <v>28.70266588852332</v>
      </c>
      <c r="M40" s="11">
        <f t="shared" si="2"/>
        <v>24.498591718675844</v>
      </c>
      <c r="N40" s="11">
        <f t="shared" si="2"/>
        <v>21.131836675245378</v>
      </c>
      <c r="O40" s="11">
        <f t="shared" si="2"/>
        <v>18.411197761090438</v>
      </c>
      <c r="P40" s="11">
        <f t="shared" si="2"/>
        <v>16.192904007595878</v>
      </c>
      <c r="Q40" s="11">
        <f t="shared" si="2"/>
        <v>14.368141143335736</v>
      </c>
      <c r="R40" s="11">
        <f t="shared" si="2"/>
        <v>12.854009361461102</v>
      </c>
      <c r="S40" s="11">
        <f t="shared" si="2"/>
        <v>11.58693367355769</v>
      </c>
      <c r="T40" s="11">
        <f t="shared" si="2"/>
        <v>10.517835410891859</v>
      </c>
      <c r="U40" s="11">
        <f t="shared" si="2"/>
        <v>9.6085748698779572</v>
      </c>
      <c r="V40" s="11">
        <f t="shared" si="2"/>
        <v>8.8293161405248135</v>
      </c>
      <c r="W40" s="11">
        <f t="shared" si="2"/>
        <v>8.1565643829557732</v>
      </c>
      <c r="X40" s="11">
        <f t="shared" si="2"/>
        <v>7.5716959560793811</v>
      </c>
      <c r="Y40" s="11">
        <f t="shared" si="2"/>
        <v>7.0598516143965577</v>
      </c>
      <c r="Z40" s="11">
        <f t="shared" si="2"/>
        <v>6.6090985304983532</v>
      </c>
    </row>
    <row r="41" spans="11:26" x14ac:dyDescent="0.25">
      <c r="K41" s="10">
        <v>35</v>
      </c>
      <c r="L41" s="11">
        <f t="shared" si="2"/>
        <v>29.408580087646847</v>
      </c>
      <c r="M41" s="11">
        <f t="shared" si="2"/>
        <v>24.998619332035148</v>
      </c>
      <c r="N41" s="11">
        <f t="shared" si="2"/>
        <v>21.487220073053763</v>
      </c>
      <c r="O41" s="11">
        <f t="shared" si="2"/>
        <v>18.664613231817725</v>
      </c>
      <c r="P41" s="11">
        <f t="shared" si="2"/>
        <v>16.374194292948456</v>
      </c>
      <c r="Q41" s="11">
        <f t="shared" si="2"/>
        <v>14.498246361637486</v>
      </c>
      <c r="R41" s="11">
        <f t="shared" si="2"/>
        <v>12.947672300430934</v>
      </c>
      <c r="S41" s="11">
        <f t="shared" si="2"/>
        <v>11.654568216257122</v>
      </c>
      <c r="T41" s="11">
        <f t="shared" si="2"/>
        <v>10.56682147788244</v>
      </c>
      <c r="U41" s="11">
        <f t="shared" si="2"/>
        <v>9.6441589726163244</v>
      </c>
      <c r="V41" s="11">
        <f t="shared" si="2"/>
        <v>8.8552397662385705</v>
      </c>
      <c r="W41" s="11">
        <f t="shared" si="2"/>
        <v>8.1755039133533671</v>
      </c>
      <c r="X41" s="11">
        <f t="shared" si="2"/>
        <v>7.5855716425481239</v>
      </c>
      <c r="Y41" s="11">
        <f t="shared" si="2"/>
        <v>7.0700452757864554</v>
      </c>
      <c r="Z41" s="11">
        <f t="shared" si="2"/>
        <v>6.6166074178246559</v>
      </c>
    </row>
    <row r="42" spans="11:26" x14ac:dyDescent="0.25">
      <c r="K42" s="10">
        <v>36</v>
      </c>
      <c r="L42" s="11">
        <f t="shared" si="2"/>
        <v>30.107505037274109</v>
      </c>
      <c r="M42" s="11">
        <f t="shared" si="2"/>
        <v>25.48884248238739</v>
      </c>
      <c r="N42" s="11">
        <f t="shared" si="2"/>
        <v>21.832252498110449</v>
      </c>
      <c r="O42" s="11">
        <f t="shared" si="2"/>
        <v>18.90828195367089</v>
      </c>
      <c r="P42" s="11">
        <f t="shared" si="2"/>
        <v>16.546851707569957</v>
      </c>
      <c r="Q42" s="11">
        <f t="shared" si="2"/>
        <v>14.62098713362027</v>
      </c>
      <c r="R42" s="11">
        <f t="shared" si="2"/>
        <v>13.035207757412088</v>
      </c>
      <c r="S42" s="11">
        <f t="shared" si="2"/>
        <v>11.717192792830668</v>
      </c>
      <c r="T42" s="11">
        <f t="shared" si="2"/>
        <v>10.611762823745357</v>
      </c>
      <c r="U42" s="11">
        <f t="shared" si="2"/>
        <v>9.6765081569239317</v>
      </c>
      <c r="V42" s="11">
        <f t="shared" si="2"/>
        <v>8.8785943839987134</v>
      </c>
      <c r="W42" s="11">
        <f t="shared" si="2"/>
        <v>8.1924142083512219</v>
      </c>
      <c r="X42" s="11">
        <f t="shared" si="2"/>
        <v>7.5978510111045354</v>
      </c>
      <c r="Y42" s="11">
        <f t="shared" si="2"/>
        <v>7.0789870840232059</v>
      </c>
      <c r="Z42" s="11">
        <f t="shared" si="2"/>
        <v>6.623136885064917</v>
      </c>
    </row>
    <row r="43" spans="11:26" x14ac:dyDescent="0.25">
      <c r="K43" s="10">
        <v>37</v>
      </c>
      <c r="L43" s="11">
        <f t="shared" si="2"/>
        <v>30.799509937895163</v>
      </c>
      <c r="M43" s="11">
        <f t="shared" si="2"/>
        <v>25.969453414105285</v>
      </c>
      <c r="N43" s="11">
        <f t="shared" si="2"/>
        <v>22.167235435058689</v>
      </c>
      <c r="O43" s="11">
        <f t="shared" si="2"/>
        <v>19.142578801606625</v>
      </c>
      <c r="P43" s="11">
        <f t="shared" si="2"/>
        <v>16.711287340542818</v>
      </c>
      <c r="Q43" s="11">
        <f t="shared" si="2"/>
        <v>14.736780314736105</v>
      </c>
      <c r="R43" s="11">
        <f t="shared" si="2"/>
        <v>13.117016595712233</v>
      </c>
      <c r="S43" s="11">
        <f t="shared" si="2"/>
        <v>11.775178511880247</v>
      </c>
      <c r="T43" s="11">
        <f t="shared" si="2"/>
        <v>10.652993416280145</v>
      </c>
      <c r="U43" s="11">
        <f t="shared" si="2"/>
        <v>9.7059165062944821</v>
      </c>
      <c r="V43" s="11">
        <f t="shared" si="2"/>
        <v>8.8996345801790202</v>
      </c>
      <c r="W43" s="11">
        <f t="shared" si="2"/>
        <v>8.2075126860278775</v>
      </c>
      <c r="X43" s="11">
        <f t="shared" si="2"/>
        <v>7.6087177089420663</v>
      </c>
      <c r="Y43" s="11">
        <f t="shared" si="2"/>
        <v>7.0868307754589521</v>
      </c>
      <c r="Z43" s="11">
        <f t="shared" si="2"/>
        <v>6.6288146826651468</v>
      </c>
    </row>
    <row r="44" spans="11:26" x14ac:dyDescent="0.25">
      <c r="K44" s="10">
        <v>38</v>
      </c>
      <c r="L44" s="11">
        <f t="shared" si="2"/>
        <v>31.484663304846691</v>
      </c>
      <c r="M44" s="11">
        <f t="shared" si="2"/>
        <v>26.440640602064004</v>
      </c>
      <c r="N44" s="11">
        <f t="shared" si="2"/>
        <v>22.492461587435617</v>
      </c>
      <c r="O44" s="11">
        <f t="shared" si="2"/>
        <v>19.367864232314066</v>
      </c>
      <c r="P44" s="11">
        <f t="shared" si="2"/>
        <v>16.867892705278873</v>
      </c>
      <c r="Q44" s="11">
        <f t="shared" si="2"/>
        <v>14.846019164845382</v>
      </c>
      <c r="R44" s="11">
        <f t="shared" si="2"/>
        <v>13.193473453936665</v>
      </c>
      <c r="S44" s="11">
        <f t="shared" si="2"/>
        <v>11.828868992481711</v>
      </c>
      <c r="T44" s="11">
        <f t="shared" si="2"/>
        <v>10.690819647963435</v>
      </c>
      <c r="U44" s="11">
        <f t="shared" si="2"/>
        <v>9.7326513693586207</v>
      </c>
      <c r="V44" s="11">
        <f t="shared" si="2"/>
        <v>8.9185897118729898</v>
      </c>
      <c r="W44" s="11">
        <f t="shared" si="2"/>
        <v>8.2209934696677482</v>
      </c>
      <c r="X44" s="11">
        <f t="shared" si="2"/>
        <v>7.6183342557009439</v>
      </c>
      <c r="Y44" s="11">
        <f t="shared" si="2"/>
        <v>7.09371120654294</v>
      </c>
      <c r="Z44" s="11">
        <f t="shared" si="2"/>
        <v>6.6337518979696926</v>
      </c>
    </row>
    <row r="45" spans="11:26" x14ac:dyDescent="0.25">
      <c r="K45" s="10">
        <v>39</v>
      </c>
      <c r="L45" s="11">
        <f t="shared" si="2"/>
        <v>32.163032975095732</v>
      </c>
      <c r="M45" s="11">
        <f t="shared" si="2"/>
        <v>26.902588825552943</v>
      </c>
      <c r="N45" s="11">
        <f t="shared" si="2"/>
        <v>22.808215133432636</v>
      </c>
      <c r="O45" s="11">
        <f t="shared" si="2"/>
        <v>19.584484838763519</v>
      </c>
      <c r="P45" s="11">
        <f t="shared" si="2"/>
        <v>17.017040671694165</v>
      </c>
      <c r="Q45" s="11">
        <f t="shared" si="2"/>
        <v>14.949074683816399</v>
      </c>
      <c r="R45" s="11">
        <f t="shared" si="2"/>
        <v>13.264928461623052</v>
      </c>
      <c r="S45" s="11">
        <f t="shared" si="2"/>
        <v>11.878582400446028</v>
      </c>
      <c r="T45" s="11">
        <f t="shared" si="2"/>
        <v>10.72552261281049</v>
      </c>
      <c r="U45" s="11">
        <f t="shared" si="2"/>
        <v>9.7569557903260176</v>
      </c>
      <c r="V45" s="11">
        <f t="shared" si="2"/>
        <v>8.9356664070927856</v>
      </c>
      <c r="W45" s="11">
        <f t="shared" si="2"/>
        <v>8.233029883631918</v>
      </c>
      <c r="X45" s="11">
        <f t="shared" si="2"/>
        <v>7.6268444740716319</v>
      </c>
      <c r="Y45" s="11">
        <f t="shared" si="2"/>
        <v>7.0997466724060869</v>
      </c>
      <c r="Z45" s="11">
        <f t="shared" si="2"/>
        <v>6.6380451286692974</v>
      </c>
    </row>
    <row r="46" spans="11:26" x14ac:dyDescent="0.25">
      <c r="K46" s="10">
        <v>40</v>
      </c>
      <c r="L46" s="11">
        <f t="shared" si="2"/>
        <v>32.834686113956167</v>
      </c>
      <c r="M46" s="11">
        <f t="shared" si="2"/>
        <v>27.35547924073818</v>
      </c>
      <c r="N46" s="11">
        <f t="shared" si="2"/>
        <v>23.114771974206448</v>
      </c>
      <c r="O46" s="11">
        <f t="shared" si="2"/>
        <v>19.792773883426467</v>
      </c>
      <c r="P46" s="11">
        <f t="shared" si="2"/>
        <v>17.159086353994443</v>
      </c>
      <c r="Q46" s="11">
        <f t="shared" si="2"/>
        <v>15.046296871524905</v>
      </c>
      <c r="R46" s="11">
        <f t="shared" si="2"/>
        <v>13.331708842638367</v>
      </c>
      <c r="S46" s="11">
        <f t="shared" si="2"/>
        <v>11.924613333746324</v>
      </c>
      <c r="T46" s="11">
        <f t="shared" si="2"/>
        <v>10.757360195238984</v>
      </c>
      <c r="U46" s="11">
        <f t="shared" si="2"/>
        <v>9.7790507184781994</v>
      </c>
      <c r="V46" s="11">
        <f t="shared" si="2"/>
        <v>8.9510508172007075</v>
      </c>
      <c r="W46" s="11">
        <f t="shared" si="2"/>
        <v>8.2437766818142126</v>
      </c>
      <c r="X46" s="11">
        <f t="shared" si="2"/>
        <v>7.6343756407713563</v>
      </c>
      <c r="Y46" s="11">
        <f t="shared" si="2"/>
        <v>7.1050409407070951</v>
      </c>
      <c r="Z46" s="11">
        <f t="shared" si="2"/>
        <v>6.6417783727559119</v>
      </c>
    </row>
    <row r="47" spans="11:26" x14ac:dyDescent="0.25">
      <c r="K47" s="10">
        <v>41</v>
      </c>
      <c r="L47" s="11">
        <f t="shared" si="2"/>
        <v>33.499689221738784</v>
      </c>
      <c r="M47" s="11">
        <f t="shared" si="2"/>
        <v>27.799489451704101</v>
      </c>
      <c r="N47" s="11">
        <f t="shared" si="2"/>
        <v>23.412399974957712</v>
      </c>
      <c r="O47" s="11">
        <f t="shared" si="2"/>
        <v>19.993051810986984</v>
      </c>
      <c r="P47" s="11">
        <f t="shared" si="2"/>
        <v>17.29436795618518</v>
      </c>
      <c r="Q47" s="11">
        <f t="shared" si="2"/>
        <v>15.138015916532927</v>
      </c>
      <c r="R47" s="11">
        <f t="shared" si="2"/>
        <v>13.394120413680715</v>
      </c>
      <c r="S47" s="11">
        <f t="shared" si="2"/>
        <v>11.967234568283633</v>
      </c>
      <c r="T47" s="11">
        <f t="shared" si="2"/>
        <v>10.786568986457782</v>
      </c>
      <c r="U47" s="11">
        <f t="shared" si="2"/>
        <v>9.7991370167983654</v>
      </c>
      <c r="V47" s="11">
        <f t="shared" si="2"/>
        <v>8.9649106461267625</v>
      </c>
      <c r="W47" s="11">
        <f t="shared" si="2"/>
        <v>8.2533720373341186</v>
      </c>
      <c r="X47" s="11">
        <f t="shared" si="2"/>
        <v>7.6410403900631456</v>
      </c>
      <c r="Y47" s="11">
        <f t="shared" si="2"/>
        <v>7.1096850357079768</v>
      </c>
      <c r="Z47" s="11">
        <f t="shared" si="2"/>
        <v>6.6450246719616608</v>
      </c>
    </row>
    <row r="48" spans="11:26" x14ac:dyDescent="0.25">
      <c r="K48" s="10">
        <v>42</v>
      </c>
      <c r="L48" s="11">
        <f t="shared" si="2"/>
        <v>34.158108140335429</v>
      </c>
      <c r="M48" s="11">
        <f t="shared" si="2"/>
        <v>28.234793580102057</v>
      </c>
      <c r="N48" s="11">
        <f t="shared" si="2"/>
        <v>23.701359198988076</v>
      </c>
      <c r="O48" s="11">
        <f t="shared" si="2"/>
        <v>20.185626741333639</v>
      </c>
      <c r="P48" s="11">
        <f t="shared" si="2"/>
        <v>17.423207577319225</v>
      </c>
      <c r="Q48" s="11">
        <f t="shared" si="2"/>
        <v>15.224543317483894</v>
      </c>
      <c r="R48" s="11">
        <f t="shared" si="2"/>
        <v>13.452448984748331</v>
      </c>
      <c r="S48" s="11">
        <f t="shared" si="2"/>
        <v>12.006698674336695</v>
      </c>
      <c r="T48" s="11">
        <f t="shared" si="2"/>
        <v>10.813366042621817</v>
      </c>
      <c r="U48" s="11">
        <f t="shared" si="2"/>
        <v>9.8173972879985119</v>
      </c>
      <c r="V48" s="11">
        <f t="shared" si="2"/>
        <v>8.97739697849258</v>
      </c>
      <c r="W48" s="11">
        <f t="shared" si="2"/>
        <v>8.2619393190483184</v>
      </c>
      <c r="X48" s="11">
        <f t="shared" si="2"/>
        <v>7.6469383982859709</v>
      </c>
      <c r="Y48" s="11">
        <f t="shared" si="2"/>
        <v>7.1137588032526118</v>
      </c>
      <c r="Z48" s="11">
        <f t="shared" si="2"/>
        <v>6.6478475408362279</v>
      </c>
    </row>
    <row r="49" spans="11:26" x14ac:dyDescent="0.25">
      <c r="K49" s="10">
        <v>43</v>
      </c>
      <c r="L49" s="11">
        <f t="shared" si="2"/>
        <v>34.810008059738045</v>
      </c>
      <c r="M49" s="11">
        <f t="shared" si="2"/>
        <v>28.661562333433384</v>
      </c>
      <c r="N49" s="11">
        <f t="shared" si="2"/>
        <v>23.981902134939876</v>
      </c>
      <c r="O49" s="11">
        <f t="shared" si="2"/>
        <v>20.370794943590035</v>
      </c>
      <c r="P49" s="11">
        <f t="shared" si="2"/>
        <v>17.545911978399261</v>
      </c>
      <c r="Q49" s="11">
        <f t="shared" si="2"/>
        <v>15.306172941022544</v>
      </c>
      <c r="R49" s="11">
        <f t="shared" si="2"/>
        <v>13.506961667989097</v>
      </c>
      <c r="S49" s="11">
        <f t="shared" si="2"/>
        <v>12.043239513274717</v>
      </c>
      <c r="T49" s="11">
        <f t="shared" si="2"/>
        <v>10.837950497818182</v>
      </c>
      <c r="U49" s="11">
        <f t="shared" si="2"/>
        <v>9.8339975345441015</v>
      </c>
      <c r="V49" s="11">
        <f t="shared" si="2"/>
        <v>8.988645926569891</v>
      </c>
      <c r="W49" s="11">
        <f t="shared" si="2"/>
        <v>8.2695886777217122</v>
      </c>
      <c r="X49" s="11">
        <f t="shared" si="2"/>
        <v>7.6521578745893546</v>
      </c>
      <c r="Y49" s="11">
        <f t="shared" si="2"/>
        <v>7.117332283554922</v>
      </c>
      <c r="Z49" s="11">
        <f t="shared" si="2"/>
        <v>6.650302209422807</v>
      </c>
    </row>
    <row r="50" spans="11:26" x14ac:dyDescent="0.25">
      <c r="K50" s="10">
        <v>44</v>
      </c>
      <c r="L50" s="11">
        <f t="shared" si="2"/>
        <v>35.455453524493123</v>
      </c>
      <c r="M50" s="11">
        <f t="shared" si="2"/>
        <v>29.079963071993522</v>
      </c>
      <c r="N50" s="11">
        <f t="shared" si="2"/>
        <v>24.254273917417361</v>
      </c>
      <c r="O50" s="11">
        <f t="shared" si="2"/>
        <v>20.548841291913497</v>
      </c>
      <c r="P50" s="11">
        <f t="shared" si="2"/>
        <v>17.6627733127612</v>
      </c>
      <c r="Q50" s="11">
        <f t="shared" si="2"/>
        <v>15.383182019832589</v>
      </c>
      <c r="R50" s="11">
        <f t="shared" si="2"/>
        <v>13.557908100924386</v>
      </c>
      <c r="S50" s="11">
        <f t="shared" si="2"/>
        <v>12.077073623402516</v>
      </c>
      <c r="T50" s="11">
        <f t="shared" si="2"/>
        <v>10.860505043869892</v>
      </c>
      <c r="U50" s="11">
        <f t="shared" si="2"/>
        <v>9.8490886677673632</v>
      </c>
      <c r="V50" s="11">
        <f t="shared" si="2"/>
        <v>8.9987801140269301</v>
      </c>
      <c r="W50" s="11">
        <f t="shared" si="2"/>
        <v>8.2764184622515291</v>
      </c>
      <c r="X50" s="11">
        <f t="shared" si="2"/>
        <v>7.6567768801675706</v>
      </c>
      <c r="Y50" s="11">
        <f t="shared" si="2"/>
        <v>7.1204669153990539</v>
      </c>
      <c r="Z50" s="11">
        <f t="shared" si="2"/>
        <v>6.6524367038459182</v>
      </c>
    </row>
    <row r="51" spans="11:26" x14ac:dyDescent="0.25">
      <c r="K51" s="10">
        <v>45</v>
      </c>
      <c r="L51" s="11">
        <f t="shared" si="2"/>
        <v>36.094508440092191</v>
      </c>
      <c r="M51" s="11">
        <f t="shared" si="2"/>
        <v>29.490159874503451</v>
      </c>
      <c r="N51" s="11">
        <f t="shared" si="2"/>
        <v>24.518712541181895</v>
      </c>
      <c r="O51" s="11">
        <f t="shared" si="2"/>
        <v>20.720039703762978</v>
      </c>
      <c r="P51" s="11">
        <f t="shared" si="2"/>
        <v>17.774069821677333</v>
      </c>
      <c r="Q51" s="11">
        <f t="shared" si="2"/>
        <v>15.455832094181686</v>
      </c>
      <c r="R51" s="11">
        <f t="shared" si="2"/>
        <v>13.605521589648962</v>
      </c>
      <c r="S51" s="11">
        <f t="shared" si="2"/>
        <v>12.108401503150478</v>
      </c>
      <c r="T51" s="11">
        <f t="shared" si="2"/>
        <v>10.881197287954029</v>
      </c>
      <c r="U51" s="11">
        <f t="shared" si="2"/>
        <v>9.8628078797885159</v>
      </c>
      <c r="V51" s="11">
        <f t="shared" si="2"/>
        <v>9.0079100126368736</v>
      </c>
      <c r="W51" s="11">
        <f t="shared" si="2"/>
        <v>8.2825164841531524</v>
      </c>
      <c r="X51" s="11">
        <f t="shared" si="2"/>
        <v>7.6608644957235121</v>
      </c>
      <c r="Y51" s="11">
        <f t="shared" si="2"/>
        <v>7.1232165924553117</v>
      </c>
      <c r="Z51" s="11">
        <f t="shared" si="2"/>
        <v>6.6542927859529719</v>
      </c>
    </row>
    <row r="52" spans="11:26" x14ac:dyDescent="0.25">
      <c r="K52" s="10">
        <v>46</v>
      </c>
      <c r="L52" s="11">
        <f t="shared" si="2"/>
        <v>36.727236079299196</v>
      </c>
      <c r="M52" s="11">
        <f t="shared" si="2"/>
        <v>29.892313602454365</v>
      </c>
      <c r="N52" s="11">
        <f t="shared" si="2"/>
        <v>24.775449069108639</v>
      </c>
      <c r="O52" s="11">
        <f t="shared" si="2"/>
        <v>20.884653561310554</v>
      </c>
      <c r="P52" s="11">
        <f t="shared" si="2"/>
        <v>17.880066496835553</v>
      </c>
      <c r="Q52" s="11">
        <f t="shared" si="2"/>
        <v>15.524369900171402</v>
      </c>
      <c r="R52" s="11">
        <f t="shared" si="2"/>
        <v>13.650020177242022</v>
      </c>
      <c r="S52" s="11">
        <f t="shared" si="2"/>
        <v>12.137408799213407</v>
      </c>
      <c r="T52" s="11">
        <f t="shared" si="2"/>
        <v>10.900180998122961</v>
      </c>
      <c r="U52" s="11">
        <f t="shared" si="2"/>
        <v>9.8752798907168309</v>
      </c>
      <c r="V52" s="11">
        <f t="shared" si="2"/>
        <v>9.016135146519705</v>
      </c>
      <c r="W52" s="11">
        <f t="shared" si="2"/>
        <v>8.2879611465653138</v>
      </c>
      <c r="X52" s="11">
        <f t="shared" si="2"/>
        <v>7.6644818546225784</v>
      </c>
      <c r="Y52" s="11">
        <f t="shared" si="2"/>
        <v>7.1256285898730791</v>
      </c>
      <c r="Z52" s="11">
        <f t="shared" si="2"/>
        <v>6.6559067703938899</v>
      </c>
    </row>
    <row r="53" spans="11:26" x14ac:dyDescent="0.25">
      <c r="K53" s="10">
        <v>47</v>
      </c>
      <c r="L53" s="11">
        <f t="shared" si="2"/>
        <v>37.353699088415055</v>
      </c>
      <c r="M53" s="11">
        <f t="shared" si="2"/>
        <v>30.28658196319055</v>
      </c>
      <c r="N53" s="11">
        <f t="shared" si="2"/>
        <v>25.024707834086058</v>
      </c>
      <c r="O53" s="11">
        <f t="shared" si="2"/>
        <v>21.042936116644768</v>
      </c>
      <c r="P53" s="11">
        <f t="shared" si="2"/>
        <v>17.981015711271958</v>
      </c>
      <c r="Q53" s="11">
        <f t="shared" si="2"/>
        <v>15.589028207708866</v>
      </c>
      <c r="R53" s="11">
        <f t="shared" si="2"/>
        <v>13.691607642282262</v>
      </c>
      <c r="S53" s="11">
        <f t="shared" si="2"/>
        <v>12.16426740667908</v>
      </c>
      <c r="T53" s="11">
        <f t="shared" si="2"/>
        <v>10.91759724598437</v>
      </c>
      <c r="U53" s="11">
        <f t="shared" si="2"/>
        <v>9.8866180824698464</v>
      </c>
      <c r="V53" s="11">
        <f t="shared" si="2"/>
        <v>9.0235451770447792</v>
      </c>
      <c r="W53" s="11">
        <f t="shared" si="2"/>
        <v>8.2928224522904603</v>
      </c>
      <c r="X53" s="11">
        <f t="shared" si="2"/>
        <v>7.6676830571881212</v>
      </c>
      <c r="Y53" s="11">
        <f t="shared" si="2"/>
        <v>7.1277443770816484</v>
      </c>
      <c r="Z53" s="11">
        <f t="shared" si="2"/>
        <v>6.6573102351251201</v>
      </c>
    </row>
    <row r="54" spans="11:26" x14ac:dyDescent="0.25">
      <c r="K54" s="10">
        <v>48</v>
      </c>
      <c r="L54" s="11">
        <f t="shared" si="2"/>
        <v>37.973959493480251</v>
      </c>
      <c r="M54" s="11">
        <f t="shared" si="2"/>
        <v>30.67311957175545</v>
      </c>
      <c r="N54" s="11">
        <f t="shared" si="2"/>
        <v>25.266706635035007</v>
      </c>
      <c r="O54" s="11">
        <f t="shared" si="2"/>
        <v>21.195130881389197</v>
      </c>
      <c r="P54" s="11">
        <f t="shared" si="2"/>
        <v>18.077157820259007</v>
      </c>
      <c r="Q54" s="11">
        <f t="shared" si="2"/>
        <v>15.650026611046105</v>
      </c>
      <c r="R54" s="11">
        <f t="shared" si="2"/>
        <v>13.730474432039497</v>
      </c>
      <c r="S54" s="11">
        <f t="shared" si="2"/>
        <v>12.189136487665815</v>
      </c>
      <c r="T54" s="11">
        <f t="shared" si="2"/>
        <v>10.93357545503153</v>
      </c>
      <c r="U54" s="11">
        <f t="shared" si="2"/>
        <v>9.8969255295180414</v>
      </c>
      <c r="V54" s="11">
        <f t="shared" si="2"/>
        <v>9.0302208802205239</v>
      </c>
      <c r="W54" s="11">
        <f t="shared" si="2"/>
        <v>8.2971629038307668</v>
      </c>
      <c r="X54" s="11">
        <f t="shared" si="2"/>
        <v>7.6705159798124987</v>
      </c>
      <c r="Y54" s="11">
        <f t="shared" si="2"/>
        <v>7.1296003307733757</v>
      </c>
      <c r="Z54" s="11">
        <f t="shared" si="2"/>
        <v>6.6585306392392365</v>
      </c>
    </row>
    <row r="55" spans="11:26" x14ac:dyDescent="0.25">
      <c r="K55" s="10">
        <v>49</v>
      </c>
      <c r="L55" s="11">
        <f t="shared" si="2"/>
        <v>38.588078706416098</v>
      </c>
      <c r="M55" s="11">
        <f t="shared" si="2"/>
        <v>31.052078011524941</v>
      </c>
      <c r="N55" s="11">
        <f t="shared" si="2"/>
        <v>25.501656927218455</v>
      </c>
      <c r="O55" s="11">
        <f t="shared" si="2"/>
        <v>21.341472001335767</v>
      </c>
      <c r="P55" s="11">
        <f t="shared" si="2"/>
        <v>18.168721733580004</v>
      </c>
      <c r="Q55" s="11">
        <f t="shared" si="2"/>
        <v>15.707572274571795</v>
      </c>
      <c r="R55" s="11">
        <f t="shared" si="2"/>
        <v>13.766798534616353</v>
      </c>
      <c r="S55" s="11">
        <f t="shared" si="2"/>
        <v>12.212163414505387</v>
      </c>
      <c r="T55" s="11">
        <f t="shared" si="2"/>
        <v>10.948234362414249</v>
      </c>
      <c r="U55" s="11">
        <f t="shared" si="2"/>
        <v>9.9062959359254936</v>
      </c>
      <c r="V55" s="11">
        <f t="shared" si="2"/>
        <v>9.0362350272256968</v>
      </c>
      <c r="W55" s="11">
        <f t="shared" si="2"/>
        <v>8.3010383069917566</v>
      </c>
      <c r="X55" s="11">
        <f t="shared" si="2"/>
        <v>7.6730229909845118</v>
      </c>
      <c r="Y55" s="11">
        <f t="shared" si="2"/>
        <v>7.1312283603275244</v>
      </c>
      <c r="Z55" s="11">
        <f t="shared" si="2"/>
        <v>6.6595918602080308</v>
      </c>
    </row>
    <row r="56" spans="11:26" x14ac:dyDescent="0.25">
      <c r="K56" s="10">
        <v>50</v>
      </c>
      <c r="L56" s="11">
        <f t="shared" ref="L56:Z66" si="3">1/PMT(L$6,$K56,-1)</f>
        <v>39.196117531105045</v>
      </c>
      <c r="M56" s="11">
        <f t="shared" si="3"/>
        <v>31.423605893651903</v>
      </c>
      <c r="N56" s="11">
        <f t="shared" si="3"/>
        <v>25.72976400700821</v>
      </c>
      <c r="O56" s="11">
        <f t="shared" si="3"/>
        <v>21.482184616669009</v>
      </c>
      <c r="P56" s="11">
        <f t="shared" si="3"/>
        <v>18.25592546055239</v>
      </c>
      <c r="Q56" s="11">
        <f t="shared" si="3"/>
        <v>15.761860636388484</v>
      </c>
      <c r="R56" s="11">
        <f t="shared" si="3"/>
        <v>13.800746294033974</v>
      </c>
      <c r="S56" s="11">
        <f t="shared" si="3"/>
        <v>12.233484643060542</v>
      </c>
      <c r="T56" s="11">
        <f t="shared" si="3"/>
        <v>10.961682901297475</v>
      </c>
      <c r="U56" s="11">
        <f t="shared" si="3"/>
        <v>9.9148144872049944</v>
      </c>
      <c r="V56" s="11">
        <f t="shared" si="3"/>
        <v>9.0416531776808071</v>
      </c>
      <c r="W56" s="11">
        <f t="shared" si="3"/>
        <v>8.3044984883854962</v>
      </c>
      <c r="X56" s="11">
        <f t="shared" si="3"/>
        <v>7.6752415849420457</v>
      </c>
      <c r="Y56" s="11">
        <f t="shared" si="3"/>
        <v>7.132656456427652</v>
      </c>
      <c r="Z56" s="11">
        <f t="shared" si="3"/>
        <v>6.6605146610504615</v>
      </c>
    </row>
    <row r="57" spans="11:26" x14ac:dyDescent="0.25">
      <c r="K57" s="10">
        <v>51</v>
      </c>
      <c r="L57" s="11">
        <f t="shared" si="3"/>
        <v>39.798136169410938</v>
      </c>
      <c r="M57" s="11">
        <f t="shared" si="3"/>
        <v>31.787848915345002</v>
      </c>
      <c r="N57" s="11">
        <f t="shared" si="3"/>
        <v>25.951227191270107</v>
      </c>
      <c r="O57" s="11">
        <f t="shared" si="3"/>
        <v>21.617485208335584</v>
      </c>
      <c r="P57" s="11">
        <f t="shared" si="3"/>
        <v>18.338976629097512</v>
      </c>
      <c r="Q57" s="11">
        <f t="shared" si="3"/>
        <v>15.813076072064613</v>
      </c>
      <c r="R57" s="11">
        <f t="shared" si="3"/>
        <v>13.832473171994367</v>
      </c>
      <c r="S57" s="11">
        <f t="shared" si="3"/>
        <v>12.253226521352351</v>
      </c>
      <c r="T57" s="11">
        <f t="shared" si="3"/>
        <v>10.974021010364655</v>
      </c>
      <c r="U57" s="11">
        <f t="shared" si="3"/>
        <v>9.9225586247318098</v>
      </c>
      <c r="V57" s="11">
        <f t="shared" si="3"/>
        <v>9.0465343943070344</v>
      </c>
      <c r="W57" s="11">
        <f t="shared" si="3"/>
        <v>8.3075879360584803</v>
      </c>
      <c r="X57" s="11">
        <f t="shared" si="3"/>
        <v>7.677204942426588</v>
      </c>
      <c r="Y57" s="11">
        <f t="shared" si="3"/>
        <v>7.1339091723049561</v>
      </c>
      <c r="Z57" s="11">
        <f t="shared" si="3"/>
        <v>6.661317096565619</v>
      </c>
    </row>
    <row r="58" spans="11:26" x14ac:dyDescent="0.25">
      <c r="K58" s="10">
        <v>52</v>
      </c>
      <c r="L58" s="11">
        <f t="shared" si="3"/>
        <v>40.394194227139543</v>
      </c>
      <c r="M58" s="11">
        <f t="shared" si="3"/>
        <v>32.144949917004901</v>
      </c>
      <c r="N58" s="11">
        <f t="shared" si="3"/>
        <v>26.166239991524375</v>
      </c>
      <c r="O58" s="11">
        <f t="shared" si="3"/>
        <v>21.747581931091904</v>
      </c>
      <c r="P58" s="11">
        <f t="shared" si="3"/>
        <v>18.418072980092866</v>
      </c>
      <c r="Q58" s="11">
        <f t="shared" si="3"/>
        <v>15.86139252081567</v>
      </c>
      <c r="R58" s="11">
        <f t="shared" si="3"/>
        <v>13.862124459807822</v>
      </c>
      <c r="S58" s="11">
        <f t="shared" si="3"/>
        <v>12.271506038289216</v>
      </c>
      <c r="T58" s="11">
        <f t="shared" si="3"/>
        <v>10.985340376481336</v>
      </c>
      <c r="U58" s="11">
        <f t="shared" si="3"/>
        <v>9.9295987497561917</v>
      </c>
      <c r="V58" s="11">
        <f t="shared" si="3"/>
        <v>9.0509318867630935</v>
      </c>
      <c r="W58" s="11">
        <f t="shared" si="3"/>
        <v>8.3103463714807848</v>
      </c>
      <c r="X58" s="11">
        <f t="shared" si="3"/>
        <v>7.6789424269261852</v>
      </c>
      <c r="Y58" s="11">
        <f t="shared" si="3"/>
        <v>7.1350080458815412</v>
      </c>
      <c r="Z58" s="11">
        <f t="shared" si="3"/>
        <v>6.662014866578799</v>
      </c>
    </row>
    <row r="59" spans="11:26" x14ac:dyDescent="0.25">
      <c r="K59" s="10">
        <v>53</v>
      </c>
      <c r="L59" s="11">
        <f t="shared" si="3"/>
        <v>40.984350719940124</v>
      </c>
      <c r="M59" s="11">
        <f t="shared" si="3"/>
        <v>32.49504893824011</v>
      </c>
      <c r="N59" s="11">
        <f t="shared" si="3"/>
        <v>26.374990283033373</v>
      </c>
      <c r="O59" s="11">
        <f t="shared" si="3"/>
        <v>21.872674933742218</v>
      </c>
      <c r="P59" s="11">
        <f t="shared" si="3"/>
        <v>18.493402838183684</v>
      </c>
      <c r="Q59" s="11">
        <f t="shared" si="3"/>
        <v>15.906974076241198</v>
      </c>
      <c r="R59" s="11">
        <f t="shared" si="3"/>
        <v>13.889835943745627</v>
      </c>
      <c r="S59" s="11">
        <f t="shared" si="3"/>
        <v>12.288431516934457</v>
      </c>
      <c r="T59" s="11">
        <f t="shared" si="3"/>
        <v>10.995725116037923</v>
      </c>
      <c r="U59" s="11">
        <f t="shared" si="3"/>
        <v>9.9359988634147207</v>
      </c>
      <c r="V59" s="11">
        <f t="shared" si="3"/>
        <v>9.0548935916784625</v>
      </c>
      <c r="W59" s="11">
        <f t="shared" si="3"/>
        <v>8.3128092602507007</v>
      </c>
      <c r="X59" s="11">
        <f t="shared" si="3"/>
        <v>7.6804800238284825</v>
      </c>
      <c r="Y59" s="11">
        <f t="shared" si="3"/>
        <v>7.1359719700715276</v>
      </c>
      <c r="Z59" s="11">
        <f t="shared" si="3"/>
        <v>6.6626216231119999</v>
      </c>
    </row>
    <row r="60" spans="11:26" x14ac:dyDescent="0.25">
      <c r="K60" s="10">
        <v>54</v>
      </c>
      <c r="L60" s="11">
        <f t="shared" si="3"/>
        <v>41.568664079148647</v>
      </c>
      <c r="M60" s="11">
        <f t="shared" si="3"/>
        <v>32.838283272784423</v>
      </c>
      <c r="N60" s="11">
        <f t="shared" si="3"/>
        <v>26.577660468964439</v>
      </c>
      <c r="O60" s="11">
        <f t="shared" si="3"/>
        <v>21.992956667059826</v>
      </c>
      <c r="P60" s="11">
        <f t="shared" si="3"/>
        <v>18.565145560174937</v>
      </c>
      <c r="Q60" s="11">
        <f t="shared" si="3"/>
        <v>15.949975543623772</v>
      </c>
      <c r="R60" s="11">
        <f t="shared" si="3"/>
        <v>13.915734526865069</v>
      </c>
      <c r="S60" s="11">
        <f t="shared" si="3"/>
        <v>12.304103256420795</v>
      </c>
      <c r="T60" s="11">
        <f t="shared" si="3"/>
        <v>11.005252400034793</v>
      </c>
      <c r="U60" s="11">
        <f t="shared" si="3"/>
        <v>9.9418171485588367</v>
      </c>
      <c r="V60" s="11">
        <f t="shared" si="3"/>
        <v>9.0584626952058205</v>
      </c>
      <c r="W60" s="11">
        <f t="shared" si="3"/>
        <v>8.3150082680809838</v>
      </c>
      <c r="X60" s="11">
        <f t="shared" si="3"/>
        <v>7.6818407290517543</v>
      </c>
      <c r="Y60" s="11">
        <f t="shared" si="3"/>
        <v>7.1368175176066027</v>
      </c>
      <c r="Z60" s="11">
        <f t="shared" si="3"/>
        <v>6.663149237488696</v>
      </c>
    </row>
    <row r="61" spans="11:26" x14ac:dyDescent="0.25">
      <c r="K61" s="10">
        <v>55</v>
      </c>
      <c r="L61" s="11">
        <f t="shared" si="3"/>
        <v>42.147192157572917</v>
      </c>
      <c r="M61" s="11">
        <f t="shared" si="3"/>
        <v>33.174787522337667</v>
      </c>
      <c r="N61" s="11">
        <f t="shared" si="3"/>
        <v>26.7744276397713</v>
      </c>
      <c r="O61" s="11">
        <f t="shared" si="3"/>
        <v>22.108612179865219</v>
      </c>
      <c r="P61" s="11">
        <f t="shared" si="3"/>
        <v>18.633471962071368</v>
      </c>
      <c r="Q61" s="11">
        <f t="shared" si="3"/>
        <v>15.990542965682803</v>
      </c>
      <c r="R61" s="11">
        <f t="shared" si="3"/>
        <v>13.939938810154272</v>
      </c>
      <c r="S61" s="11">
        <f t="shared" si="3"/>
        <v>12.318614126315552</v>
      </c>
      <c r="T61" s="11">
        <f t="shared" si="3"/>
        <v>11.013993027554857</v>
      </c>
      <c r="U61" s="11">
        <f t="shared" si="3"/>
        <v>9.9471064986898519</v>
      </c>
      <c r="V61" s="11">
        <f t="shared" si="3"/>
        <v>9.0616781037890277</v>
      </c>
      <c r="W61" s="11">
        <f t="shared" si="3"/>
        <v>8.3169716679294492</v>
      </c>
      <c r="X61" s="11">
        <f t="shared" si="3"/>
        <v>7.683044892966155</v>
      </c>
      <c r="Y61" s="11">
        <f t="shared" si="3"/>
        <v>7.1375592259707039</v>
      </c>
      <c r="Z61" s="11">
        <f t="shared" si="3"/>
        <v>6.6636080325988649</v>
      </c>
    </row>
    <row r="62" spans="11:26" x14ac:dyDescent="0.25">
      <c r="K62" s="10">
        <v>56</v>
      </c>
      <c r="L62" s="11">
        <f t="shared" si="3"/>
        <v>42.719992235220701</v>
      </c>
      <c r="M62" s="11">
        <f t="shared" si="3"/>
        <v>33.504693649350649</v>
      </c>
      <c r="N62" s="11">
        <f t="shared" si="3"/>
        <v>26.965463727933308</v>
      </c>
      <c r="O62" s="11">
        <f t="shared" si="3"/>
        <v>22.219819403716553</v>
      </c>
      <c r="P62" s="11">
        <f t="shared" si="3"/>
        <v>18.698544725782256</v>
      </c>
      <c r="Q62" s="11">
        <f t="shared" si="3"/>
        <v>16.028814118568683</v>
      </c>
      <c r="R62" s="11">
        <f t="shared" si="3"/>
        <v>13.962559635658197</v>
      </c>
      <c r="S62" s="11">
        <f t="shared" si="3"/>
        <v>12.332050116958845</v>
      </c>
      <c r="T62" s="11">
        <f t="shared" si="3"/>
        <v>11.02201195188519</v>
      </c>
      <c r="U62" s="11">
        <f t="shared" si="3"/>
        <v>9.9519149988089559</v>
      </c>
      <c r="V62" s="11">
        <f t="shared" si="3"/>
        <v>9.0645748682784042</v>
      </c>
      <c r="W62" s="11">
        <f t="shared" si="3"/>
        <v>8.3187247035084368</v>
      </c>
      <c r="X62" s="11">
        <f t="shared" si="3"/>
        <v>7.6841105247488075</v>
      </c>
      <c r="Y62" s="11">
        <f t="shared" si="3"/>
        <v>7.1382098473427229</v>
      </c>
      <c r="Z62" s="11">
        <f t="shared" si="3"/>
        <v>6.6640069848685775</v>
      </c>
    </row>
    <row r="63" spans="11:26" x14ac:dyDescent="0.25">
      <c r="K63" s="10">
        <v>57</v>
      </c>
      <c r="L63" s="11">
        <f t="shared" si="3"/>
        <v>43.287121024971</v>
      </c>
      <c r="M63" s="11">
        <f t="shared" si="3"/>
        <v>33.828131028775154</v>
      </c>
      <c r="N63" s="11">
        <f t="shared" si="3"/>
        <v>27.150935658187674</v>
      </c>
      <c r="O63" s="11">
        <f t="shared" si="3"/>
        <v>22.326749426650533</v>
      </c>
      <c r="P63" s="11">
        <f t="shared" si="3"/>
        <v>18.76051878645929</v>
      </c>
      <c r="Q63" s="11">
        <f t="shared" si="3"/>
        <v>16.064918979781773</v>
      </c>
      <c r="R63" s="11">
        <f t="shared" si="3"/>
        <v>13.983700594073083</v>
      </c>
      <c r="S63" s="11">
        <f t="shared" si="3"/>
        <v>12.344490849035965</v>
      </c>
      <c r="T63" s="11">
        <f t="shared" si="3"/>
        <v>11.02936876319742</v>
      </c>
      <c r="U63" s="11">
        <f t="shared" si="3"/>
        <v>9.9562863625535982</v>
      </c>
      <c r="V63" s="11">
        <f t="shared" si="3"/>
        <v>9.0671845660165786</v>
      </c>
      <c r="W63" s="11">
        <f t="shared" si="3"/>
        <v>8.3202899138468176</v>
      </c>
      <c r="X63" s="11">
        <f t="shared" si="3"/>
        <v>7.685053561724609</v>
      </c>
      <c r="Y63" s="11">
        <f t="shared" si="3"/>
        <v>7.1387805678444938</v>
      </c>
      <c r="Z63" s="11">
        <f t="shared" si="3"/>
        <v>6.6643538998857208</v>
      </c>
    </row>
    <row r="64" spans="11:26" x14ac:dyDescent="0.25">
      <c r="K64" s="10">
        <v>58</v>
      </c>
      <c r="L64" s="11">
        <f t="shared" si="3"/>
        <v>43.848634678189114</v>
      </c>
      <c r="M64" s="11">
        <f t="shared" si="3"/>
        <v>34.145226498799168</v>
      </c>
      <c r="N64" s="11">
        <f t="shared" si="3"/>
        <v>27.33100549338609</v>
      </c>
      <c r="O64" s="11">
        <f t="shared" si="3"/>
        <v>22.429566756394742</v>
      </c>
      <c r="P64" s="11">
        <f t="shared" si="3"/>
        <v>18.819541701389799</v>
      </c>
      <c r="Q64" s="11">
        <f t="shared" si="3"/>
        <v>16.098980169605451</v>
      </c>
      <c r="R64" s="11">
        <f t="shared" si="3"/>
        <v>14.003458499133723</v>
      </c>
      <c r="S64" s="11">
        <f t="shared" si="3"/>
        <v>12.356010045403673</v>
      </c>
      <c r="T64" s="11">
        <f t="shared" si="3"/>
        <v>11.036118131373781</v>
      </c>
      <c r="U64" s="11">
        <f t="shared" si="3"/>
        <v>9.9602603295941776</v>
      </c>
      <c r="V64" s="11">
        <f t="shared" si="3"/>
        <v>9.0695356450599824</v>
      </c>
      <c r="W64" s="11">
        <f t="shared" si="3"/>
        <v>8.3216874230775169</v>
      </c>
      <c r="X64" s="11">
        <f t="shared" si="3"/>
        <v>7.6858881077208938</v>
      </c>
      <c r="Y64" s="11">
        <f t="shared" si="3"/>
        <v>7.139281199863591</v>
      </c>
      <c r="Z64" s="11">
        <f t="shared" si="3"/>
        <v>6.6646555651180179</v>
      </c>
    </row>
    <row r="65" spans="11:26" x14ac:dyDescent="0.25">
      <c r="K65" s="10">
        <v>59</v>
      </c>
      <c r="L65" s="11">
        <f t="shared" si="3"/>
        <v>44.404588790286255</v>
      </c>
      <c r="M65" s="11">
        <f t="shared" si="3"/>
        <v>34.456104410587422</v>
      </c>
      <c r="N65" s="11">
        <f t="shared" si="3"/>
        <v>27.505830576103001</v>
      </c>
      <c r="O65" s="11">
        <f t="shared" si="3"/>
        <v>22.528429573456485</v>
      </c>
      <c r="P65" s="11">
        <f t="shared" si="3"/>
        <v>18.875754001323617</v>
      </c>
      <c r="Q65" s="11">
        <f t="shared" si="3"/>
        <v>16.131113367552313</v>
      </c>
      <c r="R65" s="11">
        <f t="shared" si="3"/>
        <v>14.021923830966095</v>
      </c>
      <c r="S65" s="11">
        <f t="shared" si="3"/>
        <v>12.366675967966362</v>
      </c>
      <c r="T65" s="11">
        <f t="shared" si="3"/>
        <v>11.042310212269523</v>
      </c>
      <c r="U65" s="11">
        <f t="shared" si="3"/>
        <v>9.9638730269037978</v>
      </c>
      <c r="V65" s="11">
        <f t="shared" si="3"/>
        <v>9.0716537342882724</v>
      </c>
      <c r="W65" s="11">
        <f t="shared" si="3"/>
        <v>8.3229351991763547</v>
      </c>
      <c r="X65" s="11">
        <f t="shared" si="3"/>
        <v>7.6866266440007909</v>
      </c>
      <c r="Y65" s="11">
        <f t="shared" si="3"/>
        <v>7.1397203507575364</v>
      </c>
      <c r="Z65" s="11">
        <f t="shared" si="3"/>
        <v>6.6649178827113209</v>
      </c>
    </row>
    <row r="66" spans="11:26" x14ac:dyDescent="0.25">
      <c r="K66" s="16">
        <v>60</v>
      </c>
      <c r="L66" s="11">
        <f t="shared" si="3"/>
        <v>44.955038406224006</v>
      </c>
      <c r="M66" s="11">
        <f t="shared" si="3"/>
        <v>34.760886677046486</v>
      </c>
      <c r="N66" s="11">
        <f t="shared" si="3"/>
        <v>27.67556366611942</v>
      </c>
      <c r="O66" s="11">
        <f t="shared" si="3"/>
        <v>22.623489974477383</v>
      </c>
      <c r="P66" s="11">
        <f t="shared" si="3"/>
        <v>18.929289525070114</v>
      </c>
      <c r="Q66" s="11">
        <f t="shared" si="3"/>
        <v>16.16142770523803</v>
      </c>
      <c r="R66" s="11">
        <f t="shared" si="3"/>
        <v>14.039181150435603</v>
      </c>
      <c r="S66" s="11">
        <f t="shared" si="3"/>
        <v>12.376551822191075</v>
      </c>
      <c r="T66" s="11">
        <f t="shared" si="3"/>
        <v>11.047991020430757</v>
      </c>
      <c r="U66" s="11">
        <f t="shared" si="3"/>
        <v>9.9671572971852704</v>
      </c>
      <c r="V66" s="11">
        <f t="shared" si="3"/>
        <v>9.0735619227822273</v>
      </c>
      <c r="W66" s="11">
        <f t="shared" si="3"/>
        <v>8.324049284978889</v>
      </c>
      <c r="X66" s="11">
        <f t="shared" si="3"/>
        <v>7.6872802159299027</v>
      </c>
      <c r="Y66" s="11">
        <f t="shared" si="3"/>
        <v>7.1401055708399443</v>
      </c>
      <c r="Z66" s="11">
        <f t="shared" si="3"/>
        <v>6.6651459849663652</v>
      </c>
    </row>
    <row r="67" spans="11:26" ht="19.5" customHeight="1" x14ac:dyDescent="0.25"/>
  </sheetData>
  <mergeCells count="8">
    <mergeCell ref="C20:H20"/>
    <mergeCell ref="C23:H23"/>
    <mergeCell ref="C24:H24"/>
    <mergeCell ref="B6:B7"/>
    <mergeCell ref="D7:F7"/>
    <mergeCell ref="C14:H14"/>
    <mergeCell ref="C17:D17"/>
    <mergeCell ref="C18:D18"/>
  </mergeCells>
  <conditionalFormatting sqref="L7:Z66">
    <cfRule type="cellIs" dxfId="11" priority="1" operator="equal">
      <formula>#REF!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66"/>
  <sheetViews>
    <sheetView showGridLines="0" tabSelected="1" zoomScaleNormal="100" workbookViewId="0">
      <selection activeCell="H7" sqref="H7"/>
    </sheetView>
  </sheetViews>
  <sheetFormatPr defaultRowHeight="15" x14ac:dyDescent="0.25"/>
  <cols>
    <col min="1" max="1" width="5.85546875" style="1" customWidth="1"/>
    <col min="2" max="2" width="9.140625" style="1" customWidth="1"/>
    <col min="3" max="3" width="0.5703125" style="1" customWidth="1"/>
    <col min="4" max="4" width="10.42578125" style="1" customWidth="1"/>
    <col min="5" max="5" width="20.42578125" style="1" customWidth="1"/>
    <col min="6" max="6" width="4.28515625" style="1" customWidth="1"/>
    <col min="7" max="7" width="9.140625" style="1"/>
    <col min="8" max="22" width="10.7109375" style="1" customWidth="1"/>
    <col min="23" max="16384" width="9.140625" style="1"/>
  </cols>
  <sheetData>
    <row r="2" spans="2:22" ht="18.75" x14ac:dyDescent="0.25">
      <c r="B2" s="2" t="s">
        <v>31</v>
      </c>
    </row>
    <row r="3" spans="2:22" ht="13.5" customHeight="1" x14ac:dyDescent="0.25">
      <c r="B3" s="1" t="s">
        <v>38</v>
      </c>
    </row>
    <row r="4" spans="2:22" x14ac:dyDescent="0.25">
      <c r="K4" s="52"/>
    </row>
    <row r="5" spans="2:22" ht="15.75" x14ac:dyDescent="0.25">
      <c r="B5" s="1" t="s">
        <v>6</v>
      </c>
      <c r="G5" s="30" t="s">
        <v>33</v>
      </c>
    </row>
    <row r="6" spans="2:22" ht="17.25" x14ac:dyDescent="0.25">
      <c r="B6" s="77" t="s">
        <v>1</v>
      </c>
      <c r="D6" s="12" t="s">
        <v>29</v>
      </c>
      <c r="E6" s="83" t="s">
        <v>30</v>
      </c>
      <c r="F6" s="83"/>
      <c r="G6" s="7" t="s">
        <v>0</v>
      </c>
      <c r="H6" s="8">
        <v>0.01</v>
      </c>
      <c r="I6" s="8">
        <v>0.02</v>
      </c>
      <c r="J6" s="8">
        <v>0.03</v>
      </c>
      <c r="K6" s="8">
        <v>0.04</v>
      </c>
      <c r="L6" s="8">
        <v>0.05</v>
      </c>
      <c r="M6" s="8">
        <v>0.06</v>
      </c>
      <c r="N6" s="8">
        <v>7.0000000000000007E-2</v>
      </c>
      <c r="O6" s="8">
        <v>0.08</v>
      </c>
      <c r="P6" s="8">
        <v>0.09</v>
      </c>
      <c r="Q6" s="8">
        <v>0.1</v>
      </c>
      <c r="R6" s="8">
        <v>0.11</v>
      </c>
      <c r="S6" s="8">
        <v>0.12</v>
      </c>
      <c r="T6" s="8">
        <v>0.13</v>
      </c>
      <c r="U6" s="8">
        <v>0.14000000000000001</v>
      </c>
      <c r="V6" s="8">
        <v>0.15</v>
      </c>
    </row>
    <row r="7" spans="2:22" x14ac:dyDescent="0.25">
      <c r="B7" s="77"/>
      <c r="D7" s="21" t="s">
        <v>3</v>
      </c>
      <c r="E7" s="83"/>
      <c r="F7" s="83"/>
      <c r="G7" s="10">
        <v>1</v>
      </c>
      <c r="H7" s="50">
        <f>((1-(1+H$6)^-($G7-1))/H$6+1)</f>
        <v>1</v>
      </c>
      <c r="I7" s="11">
        <f t="shared" ref="I7:V22" si="0">((1-(1+I$6)^-($G7-1))/I$6+1)</f>
        <v>1</v>
      </c>
      <c r="J7" s="11">
        <f t="shared" si="0"/>
        <v>1</v>
      </c>
      <c r="K7" s="11">
        <f t="shared" si="0"/>
        <v>1</v>
      </c>
      <c r="L7" s="11">
        <f t="shared" si="0"/>
        <v>1</v>
      </c>
      <c r="M7" s="11">
        <f t="shared" si="0"/>
        <v>1</v>
      </c>
      <c r="N7" s="11">
        <f t="shared" si="0"/>
        <v>1</v>
      </c>
      <c r="O7" s="11">
        <f t="shared" si="0"/>
        <v>1</v>
      </c>
      <c r="P7" s="11">
        <f t="shared" si="0"/>
        <v>1</v>
      </c>
      <c r="Q7" s="11">
        <f t="shared" si="0"/>
        <v>1</v>
      </c>
      <c r="R7" s="11">
        <f t="shared" si="0"/>
        <v>1</v>
      </c>
      <c r="S7" s="11">
        <f t="shared" si="0"/>
        <v>1</v>
      </c>
      <c r="T7" s="11">
        <f t="shared" si="0"/>
        <v>1</v>
      </c>
      <c r="U7" s="11">
        <f t="shared" si="0"/>
        <v>1</v>
      </c>
      <c r="V7" s="11">
        <f t="shared" si="0"/>
        <v>1</v>
      </c>
    </row>
    <row r="8" spans="2:22" x14ac:dyDescent="0.25">
      <c r="G8" s="10">
        <v>2</v>
      </c>
      <c r="H8" s="11">
        <f t="shared" ref="H8:V23" si="1">((1-(1+H$6)^-($G8-1))/H$6+1)</f>
        <v>1.990099009900991</v>
      </c>
      <c r="I8" s="11">
        <f t="shared" si="0"/>
        <v>1.9803921568627472</v>
      </c>
      <c r="J8" s="11">
        <f t="shared" si="0"/>
        <v>1.9708737864077666</v>
      </c>
      <c r="K8" s="11">
        <f t="shared" si="0"/>
        <v>1.9615384615384637</v>
      </c>
      <c r="L8" s="11">
        <f t="shared" si="0"/>
        <v>1.9523809523809534</v>
      </c>
      <c r="M8" s="11">
        <f t="shared" si="0"/>
        <v>1.9433962264150959</v>
      </c>
      <c r="N8" s="11">
        <f t="shared" si="0"/>
        <v>1.9345794392523366</v>
      </c>
      <c r="O8" s="11">
        <f t="shared" si="0"/>
        <v>1.9259259259259274</v>
      </c>
      <c r="P8" s="11">
        <f t="shared" si="0"/>
        <v>1.9174311926605512</v>
      </c>
      <c r="Q8" s="11">
        <f t="shared" si="0"/>
        <v>1.9090909090909094</v>
      </c>
      <c r="R8" s="11">
        <f t="shared" si="0"/>
        <v>1.9009009009009019</v>
      </c>
      <c r="S8" s="11">
        <f t="shared" si="0"/>
        <v>1.8928571428571435</v>
      </c>
      <c r="T8" s="11">
        <f t="shared" si="0"/>
        <v>1.884955752212389</v>
      </c>
      <c r="U8" s="11">
        <f t="shared" si="0"/>
        <v>1.8771929824561406</v>
      </c>
      <c r="V8" s="11">
        <f t="shared" si="0"/>
        <v>1.8695652173913038</v>
      </c>
    </row>
    <row r="9" spans="2:22" x14ac:dyDescent="0.25">
      <c r="B9" s="1" t="s">
        <v>9</v>
      </c>
      <c r="G9" s="10">
        <v>3</v>
      </c>
      <c r="H9" s="11">
        <f t="shared" si="1"/>
        <v>2.9703950593079167</v>
      </c>
      <c r="I9" s="11">
        <f t="shared" si="0"/>
        <v>2.9415609381007282</v>
      </c>
      <c r="J9" s="11">
        <f t="shared" si="0"/>
        <v>2.9134696955415218</v>
      </c>
      <c r="K9" s="11">
        <f t="shared" si="0"/>
        <v>2.8860946745562157</v>
      </c>
      <c r="L9" s="11">
        <f t="shared" si="0"/>
        <v>2.8594104308390036</v>
      </c>
      <c r="M9" s="11">
        <f t="shared" si="0"/>
        <v>2.8333926664293365</v>
      </c>
      <c r="N9" s="11">
        <f t="shared" si="0"/>
        <v>2.8080181675255487</v>
      </c>
      <c r="O9" s="11">
        <f t="shared" si="0"/>
        <v>2.7832647462277098</v>
      </c>
      <c r="P9" s="11">
        <f t="shared" si="0"/>
        <v>2.7591111859271118</v>
      </c>
      <c r="Q9" s="11">
        <f t="shared" si="0"/>
        <v>2.7355371900826455</v>
      </c>
      <c r="R9" s="11">
        <f t="shared" si="0"/>
        <v>2.7125233341449571</v>
      </c>
      <c r="S9" s="11">
        <f t="shared" si="0"/>
        <v>2.690051020408164</v>
      </c>
      <c r="T9" s="11">
        <f t="shared" si="0"/>
        <v>2.6681024355861838</v>
      </c>
      <c r="U9" s="11">
        <f t="shared" si="0"/>
        <v>2.6466605109264396</v>
      </c>
      <c r="V9" s="11">
        <f t="shared" si="0"/>
        <v>2.6257088846880903</v>
      </c>
    </row>
    <row r="10" spans="2:22" x14ac:dyDescent="0.25">
      <c r="B10" s="1" t="s">
        <v>50</v>
      </c>
      <c r="G10" s="10">
        <v>4</v>
      </c>
      <c r="H10" s="11">
        <f t="shared" si="1"/>
        <v>3.9409852072355469</v>
      </c>
      <c r="I10" s="11">
        <f t="shared" si="0"/>
        <v>3.8838832726477692</v>
      </c>
      <c r="J10" s="11">
        <f t="shared" si="0"/>
        <v>3.8286113548946799</v>
      </c>
      <c r="K10" s="11">
        <f t="shared" si="0"/>
        <v>3.7750910332271284</v>
      </c>
      <c r="L10" s="11">
        <f t="shared" si="0"/>
        <v>3.7232480293704797</v>
      </c>
      <c r="M10" s="11">
        <f t="shared" si="0"/>
        <v>3.6730119494616402</v>
      </c>
      <c r="N10" s="11">
        <f t="shared" si="0"/>
        <v>3.6243160444164015</v>
      </c>
      <c r="O10" s="11">
        <f t="shared" si="0"/>
        <v>3.5770969872478804</v>
      </c>
      <c r="P10" s="11">
        <f t="shared" si="0"/>
        <v>3.5312946659881757</v>
      </c>
      <c r="Q10" s="11">
        <f t="shared" si="0"/>
        <v>3.4868519909842246</v>
      </c>
      <c r="R10" s="11">
        <f t="shared" si="0"/>
        <v>3.4437147154459073</v>
      </c>
      <c r="S10" s="11">
        <f t="shared" si="0"/>
        <v>3.4018312682215761</v>
      </c>
      <c r="T10" s="11">
        <f t="shared" si="0"/>
        <v>3.3611525978638785</v>
      </c>
      <c r="U10" s="11">
        <f t="shared" si="0"/>
        <v>3.3216320271284561</v>
      </c>
      <c r="V10" s="11">
        <f t="shared" si="0"/>
        <v>3.2832251171200779</v>
      </c>
    </row>
    <row r="11" spans="2:22" x14ac:dyDescent="0.25">
      <c r="B11" s="1" t="s">
        <v>57</v>
      </c>
      <c r="G11" s="10">
        <v>5</v>
      </c>
      <c r="H11" s="11">
        <f t="shared" si="1"/>
        <v>4.9019655517183782</v>
      </c>
      <c r="I11" s="11">
        <f t="shared" si="0"/>
        <v>4.8077286986742891</v>
      </c>
      <c r="J11" s="11">
        <f t="shared" si="0"/>
        <v>4.7170984028103664</v>
      </c>
      <c r="K11" s="11">
        <f t="shared" si="0"/>
        <v>4.629895224256857</v>
      </c>
      <c r="L11" s="11">
        <f t="shared" si="0"/>
        <v>4.5459505041623611</v>
      </c>
      <c r="M11" s="11">
        <f t="shared" si="0"/>
        <v>4.4651056126996593</v>
      </c>
      <c r="N11" s="11">
        <f t="shared" si="0"/>
        <v>4.3872112564639254</v>
      </c>
      <c r="O11" s="11">
        <f t="shared" si="0"/>
        <v>4.3121268400443338</v>
      </c>
      <c r="P11" s="11">
        <f t="shared" si="0"/>
        <v>4.2397198770533731</v>
      </c>
      <c r="Q11" s="11">
        <f t="shared" si="0"/>
        <v>4.169865446349295</v>
      </c>
      <c r="R11" s="11">
        <f t="shared" si="0"/>
        <v>4.1024456895909083</v>
      </c>
      <c r="S11" s="11">
        <f t="shared" si="0"/>
        <v>4.0373493466264065</v>
      </c>
      <c r="T11" s="11">
        <f t="shared" si="0"/>
        <v>3.9744713255432553</v>
      </c>
      <c r="U11" s="11">
        <f t="shared" si="0"/>
        <v>3.9137123044986466</v>
      </c>
      <c r="V11" s="11">
        <f t="shared" si="0"/>
        <v>3.8549783627131107</v>
      </c>
    </row>
    <row r="12" spans="2:22" x14ac:dyDescent="0.25">
      <c r="B12" s="1" t="s">
        <v>12</v>
      </c>
      <c r="G12" s="10">
        <v>6</v>
      </c>
      <c r="H12" s="11">
        <f t="shared" si="1"/>
        <v>5.8534312393251122</v>
      </c>
      <c r="I12" s="11">
        <f t="shared" si="0"/>
        <v>5.7134595085042026</v>
      </c>
      <c r="J12" s="11">
        <f t="shared" si="0"/>
        <v>5.5797071871945301</v>
      </c>
      <c r="K12" s="11">
        <f t="shared" si="0"/>
        <v>5.4518223310162117</v>
      </c>
      <c r="L12" s="11">
        <f t="shared" si="0"/>
        <v>5.3294766706308208</v>
      </c>
      <c r="M12" s="11">
        <f t="shared" si="0"/>
        <v>5.212363785565719</v>
      </c>
      <c r="N12" s="11">
        <f t="shared" si="0"/>
        <v>5.1001974359475941</v>
      </c>
      <c r="O12" s="11">
        <f t="shared" si="0"/>
        <v>4.992710037078087</v>
      </c>
      <c r="P12" s="11">
        <f t="shared" si="0"/>
        <v>4.8896512633517197</v>
      </c>
      <c r="Q12" s="11">
        <f t="shared" si="0"/>
        <v>4.7907867694084505</v>
      </c>
      <c r="R12" s="11">
        <f t="shared" si="0"/>
        <v>4.6958970176494672</v>
      </c>
      <c r="S12" s="11">
        <f t="shared" si="0"/>
        <v>4.6047762023450067</v>
      </c>
      <c r="T12" s="11">
        <f t="shared" si="0"/>
        <v>4.5172312615427028</v>
      </c>
      <c r="U12" s="11">
        <f t="shared" si="0"/>
        <v>4.4330809688584623</v>
      </c>
      <c r="V12" s="11">
        <f t="shared" si="0"/>
        <v>4.3521550980114014</v>
      </c>
    </row>
    <row r="13" spans="2:22" x14ac:dyDescent="0.25">
      <c r="B13" s="19" t="s">
        <v>49</v>
      </c>
      <c r="G13" s="10">
        <v>7</v>
      </c>
      <c r="H13" s="11">
        <f t="shared" si="1"/>
        <v>6.7954764745793419</v>
      </c>
      <c r="I13" s="11">
        <f t="shared" si="0"/>
        <v>6.6014308906904011</v>
      </c>
      <c r="J13" s="11">
        <f t="shared" si="0"/>
        <v>6.4171914438781856</v>
      </c>
      <c r="K13" s="11">
        <f t="shared" si="0"/>
        <v>6.2421368567463569</v>
      </c>
      <c r="L13" s="11">
        <f t="shared" si="0"/>
        <v>6.0756920672674477</v>
      </c>
      <c r="M13" s="11">
        <f t="shared" si="0"/>
        <v>5.9173243260053958</v>
      </c>
      <c r="N13" s="11">
        <f t="shared" si="0"/>
        <v>5.7665396597641063</v>
      </c>
      <c r="O13" s="11">
        <f t="shared" si="0"/>
        <v>5.6228796639611938</v>
      </c>
      <c r="P13" s="11">
        <f t="shared" si="0"/>
        <v>5.485918590230936</v>
      </c>
      <c r="Q13" s="11">
        <f t="shared" si="0"/>
        <v>5.3552606994622272</v>
      </c>
      <c r="R13" s="11">
        <f t="shared" si="0"/>
        <v>5.2305378537382587</v>
      </c>
      <c r="S13" s="11">
        <f t="shared" si="0"/>
        <v>5.1114073235223279</v>
      </c>
      <c r="T13" s="11">
        <f t="shared" si="0"/>
        <v>4.9975497889758422</v>
      </c>
      <c r="U13" s="11">
        <f t="shared" si="0"/>
        <v>4.8886675165425117</v>
      </c>
      <c r="V13" s="11">
        <f t="shared" si="0"/>
        <v>4.784482693922957</v>
      </c>
    </row>
    <row r="14" spans="2:22" x14ac:dyDescent="0.25">
      <c r="G14" s="10">
        <v>8</v>
      </c>
      <c r="H14" s="11">
        <f t="shared" si="1"/>
        <v>7.728194529286446</v>
      </c>
      <c r="I14" s="11">
        <f t="shared" si="0"/>
        <v>7.4719910693043055</v>
      </c>
      <c r="J14" s="11">
        <f t="shared" si="0"/>
        <v>7.2302829552215409</v>
      </c>
      <c r="K14" s="11">
        <f t="shared" si="0"/>
        <v>7.002054669948417</v>
      </c>
      <c r="L14" s="11">
        <f t="shared" si="0"/>
        <v>6.7863733973975702</v>
      </c>
      <c r="M14" s="11">
        <f t="shared" si="0"/>
        <v>6.582381439627734</v>
      </c>
      <c r="N14" s="11">
        <f t="shared" si="0"/>
        <v>6.3892894016486981</v>
      </c>
      <c r="O14" s="11">
        <f t="shared" si="0"/>
        <v>6.2063700592233264</v>
      </c>
      <c r="P14" s="11">
        <f t="shared" si="0"/>
        <v>6.0329528350742523</v>
      </c>
      <c r="Q14" s="11">
        <f t="shared" si="0"/>
        <v>5.8684188176929348</v>
      </c>
      <c r="R14" s="11">
        <f t="shared" si="0"/>
        <v>5.7121962646290623</v>
      </c>
      <c r="S14" s="11">
        <f t="shared" si="0"/>
        <v>5.5637565388592218</v>
      </c>
      <c r="T14" s="11">
        <f t="shared" si="0"/>
        <v>5.4226104327219851</v>
      </c>
      <c r="U14" s="11">
        <f t="shared" si="0"/>
        <v>5.2883048390723788</v>
      </c>
      <c r="V14" s="11">
        <f t="shared" si="0"/>
        <v>5.1604197338460489</v>
      </c>
    </row>
    <row r="15" spans="2:22" ht="15" customHeight="1" x14ac:dyDescent="0.25">
      <c r="G15" s="10">
        <v>9</v>
      </c>
      <c r="H15" s="11">
        <f t="shared" si="1"/>
        <v>8.6516777517687817</v>
      </c>
      <c r="I15" s="11">
        <f t="shared" si="0"/>
        <v>8.3254814404944177</v>
      </c>
      <c r="J15" s="11">
        <f t="shared" si="0"/>
        <v>8.0196921895354762</v>
      </c>
      <c r="K15" s="11">
        <f t="shared" si="0"/>
        <v>7.7327448749504049</v>
      </c>
      <c r="L15" s="11">
        <f t="shared" si="0"/>
        <v>7.4632127594262556</v>
      </c>
      <c r="M15" s="11">
        <f t="shared" si="0"/>
        <v>7.2097938109695585</v>
      </c>
      <c r="N15" s="11">
        <f t="shared" si="0"/>
        <v>6.9712985062137367</v>
      </c>
      <c r="O15" s="11">
        <f t="shared" si="0"/>
        <v>6.7466389437253032</v>
      </c>
      <c r="P15" s="11">
        <f t="shared" si="0"/>
        <v>6.5348191147470214</v>
      </c>
      <c r="Q15" s="11">
        <f t="shared" si="0"/>
        <v>6.3349261979026679</v>
      </c>
      <c r="R15" s="11">
        <f t="shared" si="0"/>
        <v>6.1461227609270841</v>
      </c>
      <c r="S15" s="11">
        <f t="shared" si="0"/>
        <v>5.967639766838591</v>
      </c>
      <c r="T15" s="11">
        <f t="shared" si="0"/>
        <v>5.7987702944442336</v>
      </c>
      <c r="U15" s="11">
        <f t="shared" si="0"/>
        <v>5.6388638939231397</v>
      </c>
      <c r="V15" s="11">
        <f t="shared" si="0"/>
        <v>5.4873215076922168</v>
      </c>
    </row>
    <row r="16" spans="2:22" ht="15" customHeight="1" x14ac:dyDescent="0.25">
      <c r="G16" s="10">
        <v>10</v>
      </c>
      <c r="H16" s="11">
        <f t="shared" si="1"/>
        <v>9.5660175760087114</v>
      </c>
      <c r="I16" s="11">
        <f t="shared" si="0"/>
        <v>9.1622367063670769</v>
      </c>
      <c r="J16" s="11">
        <f t="shared" si="0"/>
        <v>8.7861089218791015</v>
      </c>
      <c r="K16" s="11">
        <f t="shared" si="0"/>
        <v>8.4353316105292393</v>
      </c>
      <c r="L16" s="11">
        <f t="shared" si="0"/>
        <v>8.107821675644054</v>
      </c>
      <c r="M16" s="11">
        <f t="shared" si="0"/>
        <v>7.801692274499584</v>
      </c>
      <c r="N16" s="11">
        <f t="shared" si="0"/>
        <v>7.5152322487978847</v>
      </c>
      <c r="O16" s="11">
        <f t="shared" si="0"/>
        <v>7.2468879108567616</v>
      </c>
      <c r="P16" s="11">
        <f t="shared" si="0"/>
        <v>6.9952468942633228</v>
      </c>
      <c r="Q16" s="11">
        <f t="shared" si="0"/>
        <v>6.7590238162751524</v>
      </c>
      <c r="R16" s="11">
        <f t="shared" si="0"/>
        <v>6.537047532366743</v>
      </c>
      <c r="S16" s="11">
        <f t="shared" si="0"/>
        <v>6.3282497918201708</v>
      </c>
      <c r="T16" s="11">
        <f t="shared" si="0"/>
        <v>6.1316551278267548</v>
      </c>
      <c r="U16" s="11">
        <f t="shared" si="0"/>
        <v>5.9463718367746843</v>
      </c>
      <c r="V16" s="11">
        <f t="shared" si="0"/>
        <v>5.771583919732362</v>
      </c>
    </row>
    <row r="17" spans="7:22" ht="15" customHeight="1" x14ac:dyDescent="0.25">
      <c r="G17" s="10">
        <v>11</v>
      </c>
      <c r="H17" s="11">
        <f t="shared" si="1"/>
        <v>10.471304530701685</v>
      </c>
      <c r="I17" s="11">
        <f t="shared" si="0"/>
        <v>9.9825850062422337</v>
      </c>
      <c r="J17" s="11">
        <f t="shared" si="0"/>
        <v>9.5302028367758282</v>
      </c>
      <c r="K17" s="11">
        <f t="shared" si="0"/>
        <v>9.1108957793550367</v>
      </c>
      <c r="L17" s="11">
        <f t="shared" si="0"/>
        <v>8.7217349291848123</v>
      </c>
      <c r="M17" s="11">
        <f t="shared" si="0"/>
        <v>8.3600870514147019</v>
      </c>
      <c r="N17" s="11">
        <f t="shared" si="0"/>
        <v>8.0235815409326019</v>
      </c>
      <c r="O17" s="11">
        <f t="shared" si="0"/>
        <v>7.7100813989414476</v>
      </c>
      <c r="P17" s="11">
        <f t="shared" si="0"/>
        <v>7.4176577011590128</v>
      </c>
      <c r="Q17" s="11">
        <f t="shared" si="0"/>
        <v>7.1445671057046853</v>
      </c>
      <c r="R17" s="11">
        <f t="shared" si="0"/>
        <v>6.8892320111412095</v>
      </c>
      <c r="S17" s="11">
        <f t="shared" si="0"/>
        <v>6.650223028410867</v>
      </c>
      <c r="T17" s="11">
        <f t="shared" si="0"/>
        <v>6.4262434759528801</v>
      </c>
      <c r="U17" s="11">
        <f t="shared" si="0"/>
        <v>6.2161156462935825</v>
      </c>
      <c r="V17" s="11">
        <f t="shared" si="0"/>
        <v>6.0187686258542277</v>
      </c>
    </row>
    <row r="18" spans="7:22" ht="15" customHeight="1" x14ac:dyDescent="0.25">
      <c r="G18" s="10">
        <v>12</v>
      </c>
      <c r="H18" s="11">
        <f t="shared" si="1"/>
        <v>11.367628248219473</v>
      </c>
      <c r="I18" s="11">
        <f t="shared" si="0"/>
        <v>10.786848045335516</v>
      </c>
      <c r="J18" s="11">
        <f t="shared" si="0"/>
        <v>10.252624113374591</v>
      </c>
      <c r="K18" s="11">
        <f t="shared" si="0"/>
        <v>9.7604767109183026</v>
      </c>
      <c r="L18" s="11">
        <f t="shared" si="0"/>
        <v>9.3064142182712519</v>
      </c>
      <c r="M18" s="11">
        <f t="shared" si="0"/>
        <v>8.8868745768063242</v>
      </c>
      <c r="N18" s="11">
        <f t="shared" si="0"/>
        <v>8.4986743373201907</v>
      </c>
      <c r="O18" s="11">
        <f t="shared" si="0"/>
        <v>8.1389642582791168</v>
      </c>
      <c r="P18" s="11">
        <f t="shared" si="0"/>
        <v>7.8051905515220303</v>
      </c>
      <c r="Q18" s="11">
        <f t="shared" si="0"/>
        <v>7.495061005186078</v>
      </c>
      <c r="R18" s="11">
        <f t="shared" si="0"/>
        <v>7.2065153253524414</v>
      </c>
      <c r="S18" s="11">
        <f t="shared" si="0"/>
        <v>6.937699132509703</v>
      </c>
      <c r="T18" s="11">
        <f t="shared" si="0"/>
        <v>6.6869411291618412</v>
      </c>
      <c r="U18" s="11">
        <f t="shared" si="0"/>
        <v>6.4527330230645461</v>
      </c>
      <c r="V18" s="11">
        <f t="shared" si="0"/>
        <v>6.2337118485688938</v>
      </c>
    </row>
    <row r="19" spans="7:22" ht="15" customHeight="1" x14ac:dyDescent="0.25">
      <c r="G19" s="10">
        <v>13</v>
      </c>
      <c r="H19" s="11">
        <f t="shared" si="1"/>
        <v>12.255077473484631</v>
      </c>
      <c r="I19" s="11">
        <f t="shared" si="0"/>
        <v>11.575341220917178</v>
      </c>
      <c r="J19" s="11">
        <f t="shared" si="0"/>
        <v>10.954003993567559</v>
      </c>
      <c r="K19" s="11">
        <f t="shared" si="0"/>
        <v>10.385073760498372</v>
      </c>
      <c r="L19" s="11">
        <f t="shared" si="0"/>
        <v>9.8632516364488101</v>
      </c>
      <c r="M19" s="11">
        <f t="shared" si="0"/>
        <v>9.3838439403833256</v>
      </c>
      <c r="N19" s="11">
        <f t="shared" si="0"/>
        <v>8.9426862965609253</v>
      </c>
      <c r="O19" s="11">
        <f t="shared" si="0"/>
        <v>8.53607801692511</v>
      </c>
      <c r="P19" s="11">
        <f t="shared" si="0"/>
        <v>8.1607252766257155</v>
      </c>
      <c r="Q19" s="11">
        <f t="shared" si="0"/>
        <v>7.8136918228964349</v>
      </c>
      <c r="R19" s="11">
        <f t="shared" si="0"/>
        <v>7.4923561489661639</v>
      </c>
      <c r="S19" s="11">
        <f t="shared" si="0"/>
        <v>7.1943742254550918</v>
      </c>
      <c r="T19" s="11">
        <f t="shared" si="0"/>
        <v>6.9176470169573809</v>
      </c>
      <c r="U19" s="11">
        <f t="shared" si="0"/>
        <v>6.6602921254952161</v>
      </c>
      <c r="V19" s="11">
        <f t="shared" si="0"/>
        <v>6.4206189987555593</v>
      </c>
    </row>
    <row r="20" spans="7:22" ht="15" customHeight="1" x14ac:dyDescent="0.25">
      <c r="G20" s="10">
        <v>14</v>
      </c>
      <c r="H20" s="11">
        <f t="shared" si="1"/>
        <v>13.133740072757071</v>
      </c>
      <c r="I20" s="11">
        <f t="shared" si="0"/>
        <v>12.348373745997231</v>
      </c>
      <c r="J20" s="11">
        <f t="shared" si="0"/>
        <v>11.634955333560736</v>
      </c>
      <c r="K20" s="11">
        <f t="shared" si="0"/>
        <v>10.98564784663305</v>
      </c>
      <c r="L20" s="11">
        <f t="shared" si="0"/>
        <v>10.393572987094107</v>
      </c>
      <c r="M20" s="11">
        <f t="shared" si="0"/>
        <v>9.8526829626257797</v>
      </c>
      <c r="N20" s="11">
        <f t="shared" si="0"/>
        <v>9.3576507444494617</v>
      </c>
      <c r="O20" s="11">
        <f t="shared" si="0"/>
        <v>8.9037759415973241</v>
      </c>
      <c r="P20" s="11">
        <f t="shared" si="0"/>
        <v>8.486903923509832</v>
      </c>
      <c r="Q20" s="11">
        <f t="shared" si="0"/>
        <v>8.1033562026331225</v>
      </c>
      <c r="R20" s="11">
        <f t="shared" si="0"/>
        <v>7.749870404474021</v>
      </c>
      <c r="S20" s="11">
        <f t="shared" si="0"/>
        <v>7.4235484155849036</v>
      </c>
      <c r="T20" s="11">
        <f t="shared" si="0"/>
        <v>7.1218115194313105</v>
      </c>
      <c r="U20" s="11">
        <f t="shared" si="0"/>
        <v>6.8423615135922953</v>
      </c>
      <c r="V20" s="11">
        <f t="shared" si="0"/>
        <v>6.5831469554396165</v>
      </c>
    </row>
    <row r="21" spans="7:22" ht="15" customHeight="1" x14ac:dyDescent="0.25">
      <c r="G21" s="10">
        <v>15</v>
      </c>
      <c r="H21" s="11">
        <f t="shared" si="1"/>
        <v>14.003703042333736</v>
      </c>
      <c r="I21" s="11">
        <f t="shared" si="0"/>
        <v>13.106248770585525</v>
      </c>
      <c r="J21" s="11">
        <f t="shared" si="0"/>
        <v>12.296073139379359</v>
      </c>
      <c r="K21" s="11">
        <f t="shared" si="0"/>
        <v>11.563122929454854</v>
      </c>
      <c r="L21" s="11">
        <f t="shared" si="0"/>
        <v>10.898640940089622</v>
      </c>
      <c r="M21" s="11">
        <f t="shared" si="0"/>
        <v>10.294983927005452</v>
      </c>
      <c r="N21" s="11">
        <f t="shared" si="0"/>
        <v>9.7454679854667869</v>
      </c>
      <c r="O21" s="11">
        <f t="shared" si="0"/>
        <v>9.2442369829604836</v>
      </c>
      <c r="P21" s="11">
        <f t="shared" si="0"/>
        <v>8.7861503885411292</v>
      </c>
      <c r="Q21" s="11">
        <f t="shared" si="0"/>
        <v>8.3666874569392036</v>
      </c>
      <c r="R21" s="11">
        <f t="shared" si="0"/>
        <v>7.9818652292558747</v>
      </c>
      <c r="S21" s="11">
        <f t="shared" si="0"/>
        <v>7.6281682282008072</v>
      </c>
      <c r="T21" s="11">
        <f t="shared" si="0"/>
        <v>7.3024880702931947</v>
      </c>
      <c r="U21" s="11">
        <f t="shared" si="0"/>
        <v>7.0020715031511349</v>
      </c>
      <c r="V21" s="11">
        <f t="shared" si="0"/>
        <v>6.7244756134257537</v>
      </c>
    </row>
    <row r="22" spans="7:22" x14ac:dyDescent="0.25">
      <c r="G22" s="10">
        <v>16</v>
      </c>
      <c r="H22" s="11">
        <f t="shared" si="1"/>
        <v>14.865052517162091</v>
      </c>
      <c r="I22" s="11">
        <f t="shared" si="0"/>
        <v>13.849263500574038</v>
      </c>
      <c r="J22" s="11">
        <f t="shared" si="0"/>
        <v>12.937935086776079</v>
      </c>
      <c r="K22" s="11">
        <f t="shared" si="0"/>
        <v>12.118387432168131</v>
      </c>
      <c r="L22" s="11">
        <f t="shared" si="0"/>
        <v>11.379658038180594</v>
      </c>
      <c r="M22" s="11">
        <f t="shared" si="0"/>
        <v>10.712248987740994</v>
      </c>
      <c r="N22" s="11">
        <f t="shared" si="0"/>
        <v>10.107914005109146</v>
      </c>
      <c r="O22" s="11">
        <f t="shared" si="0"/>
        <v>9.5594786879263758</v>
      </c>
      <c r="P22" s="11">
        <f t="shared" si="0"/>
        <v>9.0606884298542472</v>
      </c>
      <c r="Q22" s="11">
        <f t="shared" si="0"/>
        <v>8.6060795063083653</v>
      </c>
      <c r="R22" s="11">
        <f t="shared" si="0"/>
        <v>8.1908695759061949</v>
      </c>
      <c r="S22" s="11">
        <f t="shared" si="0"/>
        <v>7.8108644894650068</v>
      </c>
      <c r="T22" s="11">
        <f t="shared" si="0"/>
        <v>7.4623788232683133</v>
      </c>
      <c r="U22" s="11">
        <f t="shared" si="0"/>
        <v>7.1421679852202944</v>
      </c>
      <c r="V22" s="11">
        <f t="shared" si="0"/>
        <v>6.8473700986310897</v>
      </c>
    </row>
    <row r="23" spans="7:22" x14ac:dyDescent="0.25">
      <c r="G23" s="10">
        <v>17</v>
      </c>
      <c r="H23" s="11">
        <f t="shared" si="1"/>
        <v>15.717873779368439</v>
      </c>
      <c r="I23" s="11">
        <f t="shared" si="1"/>
        <v>14.577709314288278</v>
      </c>
      <c r="J23" s="11">
        <f t="shared" si="1"/>
        <v>13.561102025996188</v>
      </c>
      <c r="K23" s="11">
        <f t="shared" si="1"/>
        <v>12.652295607853974</v>
      </c>
      <c r="L23" s="11">
        <f t="shared" si="1"/>
        <v>11.837769560171994</v>
      </c>
      <c r="M23" s="11">
        <f t="shared" si="1"/>
        <v>11.105895271453765</v>
      </c>
      <c r="N23" s="11">
        <f t="shared" si="1"/>
        <v>10.446648602905745</v>
      </c>
      <c r="O23" s="11">
        <f t="shared" si="1"/>
        <v>9.8513691554873848</v>
      </c>
      <c r="P23" s="11">
        <f t="shared" si="1"/>
        <v>9.3125581925268328</v>
      </c>
      <c r="Q23" s="11">
        <f t="shared" si="1"/>
        <v>8.8237086420985147</v>
      </c>
      <c r="R23" s="11">
        <f t="shared" si="1"/>
        <v>8.3791617800956715</v>
      </c>
      <c r="S23" s="11">
        <f t="shared" si="1"/>
        <v>7.9739861513080417</v>
      </c>
      <c r="T23" s="11">
        <f t="shared" si="1"/>
        <v>7.6038750648392162</v>
      </c>
      <c r="U23" s="11">
        <f t="shared" si="1"/>
        <v>7.2650596361581528</v>
      </c>
      <c r="V23" s="11">
        <f t="shared" si="1"/>
        <v>6.9542348683748605</v>
      </c>
    </row>
    <row r="24" spans="7:22" x14ac:dyDescent="0.25">
      <c r="G24" s="10">
        <v>18</v>
      </c>
      <c r="H24" s="11">
        <f t="shared" ref="H24:V39" si="2">((1-(1+H$6)^-($G24-1))/H$6+1)</f>
        <v>16.562251266701431</v>
      </c>
      <c r="I24" s="11">
        <f t="shared" si="2"/>
        <v>15.291871876753214</v>
      </c>
      <c r="J24" s="11">
        <f t="shared" si="2"/>
        <v>14.16611847184096</v>
      </c>
      <c r="K24" s="11">
        <f t="shared" si="2"/>
        <v>13.165668853705744</v>
      </c>
      <c r="L24" s="11">
        <f t="shared" si="2"/>
        <v>12.274066247782853</v>
      </c>
      <c r="M24" s="11">
        <f t="shared" si="2"/>
        <v>11.477259690050724</v>
      </c>
      <c r="N24" s="11">
        <f t="shared" si="2"/>
        <v>10.763222993369853</v>
      </c>
      <c r="O24" s="11">
        <f t="shared" si="2"/>
        <v>10.121638106932764</v>
      </c>
      <c r="P24" s="11">
        <f t="shared" si="2"/>
        <v>9.5436313692906722</v>
      </c>
      <c r="Q24" s="11">
        <f t="shared" si="2"/>
        <v>9.0215533109986499</v>
      </c>
      <c r="R24" s="11">
        <f t="shared" si="2"/>
        <v>8.5487943964825863</v>
      </c>
      <c r="S24" s="11">
        <f t="shared" si="2"/>
        <v>8.1196304922393239</v>
      </c>
      <c r="T24" s="11">
        <f t="shared" si="2"/>
        <v>7.7290929777338189</v>
      </c>
      <c r="U24" s="11">
        <f t="shared" si="2"/>
        <v>7.3728593299632923</v>
      </c>
      <c r="V24" s="11">
        <f t="shared" si="2"/>
        <v>7.0471607551085746</v>
      </c>
    </row>
    <row r="25" spans="7:22" ht="19.5" customHeight="1" x14ac:dyDescent="0.25">
      <c r="G25" s="10">
        <v>19</v>
      </c>
      <c r="H25" s="11">
        <f t="shared" si="2"/>
        <v>17.398268580892505</v>
      </c>
      <c r="I25" s="11">
        <f t="shared" si="2"/>
        <v>15.992031251718835</v>
      </c>
      <c r="J25" s="11">
        <f t="shared" si="2"/>
        <v>14.753513079457244</v>
      </c>
      <c r="K25" s="11">
        <f t="shared" si="2"/>
        <v>13.659296974717062</v>
      </c>
      <c r="L25" s="11">
        <f t="shared" si="2"/>
        <v>12.689586902650337</v>
      </c>
      <c r="M25" s="11">
        <f t="shared" si="2"/>
        <v>11.827603481179928</v>
      </c>
      <c r="N25" s="11">
        <f t="shared" si="2"/>
        <v>11.059086909691452</v>
      </c>
      <c r="O25" s="11">
        <f t="shared" si="2"/>
        <v>10.371887136048857</v>
      </c>
      <c r="P25" s="11">
        <f t="shared" si="2"/>
        <v>9.7556251094409845</v>
      </c>
      <c r="Q25" s="11">
        <f t="shared" si="2"/>
        <v>9.2014121009078629</v>
      </c>
      <c r="R25" s="11">
        <f t="shared" si="2"/>
        <v>8.7016165734077351</v>
      </c>
      <c r="S25" s="11">
        <f t="shared" si="2"/>
        <v>8.2496700823565376</v>
      </c>
      <c r="T25" s="11">
        <f t="shared" si="2"/>
        <v>7.839905290029928</v>
      </c>
      <c r="U25" s="11">
        <f t="shared" si="2"/>
        <v>7.4674204648800817</v>
      </c>
      <c r="V25" s="11">
        <f t="shared" si="2"/>
        <v>7.1279658740074563</v>
      </c>
    </row>
    <row r="26" spans="7:22" x14ac:dyDescent="0.25">
      <c r="G26" s="10">
        <v>20</v>
      </c>
      <c r="H26" s="11">
        <f t="shared" si="2"/>
        <v>18.226008495933154</v>
      </c>
      <c r="I26" s="11">
        <f t="shared" si="2"/>
        <v>16.678462011489053</v>
      </c>
      <c r="J26" s="11">
        <f t="shared" si="2"/>
        <v>15.323799106269169</v>
      </c>
      <c r="K26" s="11">
        <f t="shared" si="2"/>
        <v>14.133939398766406</v>
      </c>
      <c r="L26" s="11">
        <f t="shared" si="2"/>
        <v>13.085320859666988</v>
      </c>
      <c r="M26" s="11">
        <f t="shared" si="2"/>
        <v>12.158116491679179</v>
      </c>
      <c r="N26" s="11">
        <f t="shared" si="2"/>
        <v>11.335595242702292</v>
      </c>
      <c r="O26" s="11">
        <f t="shared" si="2"/>
        <v>10.603599200045238</v>
      </c>
      <c r="P26" s="11">
        <f t="shared" si="2"/>
        <v>9.9501147793036555</v>
      </c>
      <c r="Q26" s="11">
        <f t="shared" si="2"/>
        <v>9.3649200917344224</v>
      </c>
      <c r="R26" s="11">
        <f t="shared" si="2"/>
        <v>8.8392942102772381</v>
      </c>
      <c r="S26" s="11">
        <f t="shared" si="2"/>
        <v>8.3657768592469104</v>
      </c>
      <c r="T26" s="11">
        <f t="shared" si="2"/>
        <v>7.9379692832123254</v>
      </c>
      <c r="U26" s="11">
        <f t="shared" si="2"/>
        <v>7.550368828842176</v>
      </c>
      <c r="V26" s="11">
        <f t="shared" si="2"/>
        <v>7.1982311947890922</v>
      </c>
    </row>
    <row r="27" spans="7:22" x14ac:dyDescent="0.25">
      <c r="G27" s="10">
        <v>21</v>
      </c>
      <c r="H27" s="11">
        <f t="shared" si="2"/>
        <v>19.04555296627046</v>
      </c>
      <c r="I27" s="11">
        <f t="shared" si="2"/>
        <v>17.351433344597112</v>
      </c>
      <c r="J27" s="11">
        <f t="shared" si="2"/>
        <v>15.877474860455502</v>
      </c>
      <c r="K27" s="11">
        <f t="shared" si="2"/>
        <v>14.590326344967698</v>
      </c>
      <c r="L27" s="11">
        <f t="shared" si="2"/>
        <v>13.462210342539986</v>
      </c>
      <c r="M27" s="11">
        <f t="shared" si="2"/>
        <v>12.469921218565263</v>
      </c>
      <c r="N27" s="11">
        <f t="shared" si="2"/>
        <v>11.594014245516162</v>
      </c>
      <c r="O27" s="11">
        <f t="shared" si="2"/>
        <v>10.818147407449294</v>
      </c>
      <c r="P27" s="11">
        <f t="shared" si="2"/>
        <v>10.128545669085922</v>
      </c>
      <c r="Q27" s="11">
        <f t="shared" si="2"/>
        <v>9.5135637197585652</v>
      </c>
      <c r="R27" s="11">
        <f t="shared" si="2"/>
        <v>8.9633281173668813</v>
      </c>
      <c r="S27" s="11">
        <f t="shared" si="2"/>
        <v>8.4694436243275977</v>
      </c>
      <c r="T27" s="11">
        <f t="shared" si="2"/>
        <v>8.0247515780640057</v>
      </c>
      <c r="U27" s="11">
        <f t="shared" si="2"/>
        <v>7.6231305516159438</v>
      </c>
      <c r="V27" s="11">
        <f t="shared" si="2"/>
        <v>7.2593314737296453</v>
      </c>
    </row>
    <row r="28" spans="7:22" x14ac:dyDescent="0.25">
      <c r="G28" s="10">
        <v>22</v>
      </c>
      <c r="H28" s="11">
        <f t="shared" si="2"/>
        <v>19.856983134921233</v>
      </c>
      <c r="I28" s="11">
        <f t="shared" si="2"/>
        <v>18.011209161369717</v>
      </c>
      <c r="J28" s="11">
        <f t="shared" si="2"/>
        <v>16.415024136364565</v>
      </c>
      <c r="K28" s="11">
        <f t="shared" si="2"/>
        <v>15.029159947084329</v>
      </c>
      <c r="L28" s="11">
        <f t="shared" si="2"/>
        <v>13.821152707180939</v>
      </c>
      <c r="M28" s="11">
        <f t="shared" si="2"/>
        <v>12.764076621287986</v>
      </c>
      <c r="N28" s="11">
        <f t="shared" si="2"/>
        <v>11.835527332258094</v>
      </c>
      <c r="O28" s="11">
        <f t="shared" si="2"/>
        <v>11.016803155045642</v>
      </c>
      <c r="P28" s="11">
        <f t="shared" si="2"/>
        <v>10.292243733106352</v>
      </c>
      <c r="Q28" s="11">
        <f t="shared" si="2"/>
        <v>9.6486942906896047</v>
      </c>
      <c r="R28" s="11">
        <f t="shared" si="2"/>
        <v>9.0750703760062006</v>
      </c>
      <c r="S28" s="11">
        <f t="shared" si="2"/>
        <v>8.5620032360067846</v>
      </c>
      <c r="T28" s="11">
        <f t="shared" si="2"/>
        <v>8.1015500690831903</v>
      </c>
      <c r="U28" s="11">
        <f t="shared" si="2"/>
        <v>7.6869566242245124</v>
      </c>
      <c r="V28" s="11">
        <f t="shared" si="2"/>
        <v>7.3124621510692567</v>
      </c>
    </row>
    <row r="29" spans="7:22" x14ac:dyDescent="0.25">
      <c r="G29" s="10">
        <v>23</v>
      </c>
      <c r="H29" s="11">
        <f t="shared" si="2"/>
        <v>20.660379341506196</v>
      </c>
      <c r="I29" s="11">
        <f t="shared" si="2"/>
        <v>18.658048197421294</v>
      </c>
      <c r="J29" s="11">
        <f t="shared" si="2"/>
        <v>16.936916637247151</v>
      </c>
      <c r="K29" s="11">
        <f t="shared" si="2"/>
        <v>15.451115333734931</v>
      </c>
      <c r="L29" s="11">
        <f t="shared" si="2"/>
        <v>14.163002578267561</v>
      </c>
      <c r="M29" s="11">
        <f t="shared" si="2"/>
        <v>13.041581718196211</v>
      </c>
      <c r="N29" s="11">
        <f t="shared" si="2"/>
        <v>12.061240497437471</v>
      </c>
      <c r="O29" s="11">
        <f t="shared" si="2"/>
        <v>11.200743662079297</v>
      </c>
      <c r="P29" s="11">
        <f t="shared" si="2"/>
        <v>10.442425443216836</v>
      </c>
      <c r="Q29" s="11">
        <f t="shared" si="2"/>
        <v>9.7715402642632778</v>
      </c>
      <c r="R29" s="11">
        <f t="shared" si="2"/>
        <v>9.1757390774830636</v>
      </c>
      <c r="S29" s="11">
        <f t="shared" si="2"/>
        <v>8.6446457464346285</v>
      </c>
      <c r="T29" s="11">
        <f t="shared" si="2"/>
        <v>8.1695133354718479</v>
      </c>
      <c r="U29" s="11">
        <f t="shared" si="2"/>
        <v>7.7429444072144848</v>
      </c>
      <c r="V29" s="11">
        <f t="shared" si="2"/>
        <v>7.3586627400602236</v>
      </c>
    </row>
    <row r="30" spans="7:22" x14ac:dyDescent="0.25">
      <c r="G30" s="10">
        <v>24</v>
      </c>
      <c r="H30" s="11">
        <f t="shared" si="2"/>
        <v>21.455821130204143</v>
      </c>
      <c r="I30" s="11">
        <f t="shared" si="2"/>
        <v>19.29220411511891</v>
      </c>
      <c r="J30" s="11">
        <f t="shared" si="2"/>
        <v>17.443608385676846</v>
      </c>
      <c r="K30" s="11">
        <f t="shared" si="2"/>
        <v>15.856841667052816</v>
      </c>
      <c r="L30" s="11">
        <f t="shared" si="2"/>
        <v>14.488573884064348</v>
      </c>
      <c r="M30" s="11">
        <f t="shared" si="2"/>
        <v>13.30337897943039</v>
      </c>
      <c r="N30" s="11">
        <f t="shared" si="2"/>
        <v>12.272187380782682</v>
      </c>
      <c r="O30" s="11">
        <f t="shared" si="2"/>
        <v>11.371058946369722</v>
      </c>
      <c r="P30" s="11">
        <f t="shared" si="2"/>
        <v>10.5802068286393</v>
      </c>
      <c r="Q30" s="11">
        <f t="shared" si="2"/>
        <v>9.8832184220575243</v>
      </c>
      <c r="R30" s="11">
        <f t="shared" si="2"/>
        <v>9.2664316013360928</v>
      </c>
      <c r="S30" s="11">
        <f t="shared" si="2"/>
        <v>8.7184337021737761</v>
      </c>
      <c r="T30" s="11">
        <f t="shared" si="2"/>
        <v>8.2296578190016376</v>
      </c>
      <c r="U30" s="11">
        <f t="shared" si="2"/>
        <v>7.7920564975565654</v>
      </c>
      <c r="V30" s="11">
        <f t="shared" si="2"/>
        <v>7.39883716526976</v>
      </c>
    </row>
    <row r="31" spans="7:22" x14ac:dyDescent="0.25">
      <c r="G31" s="10">
        <v>25</v>
      </c>
      <c r="H31" s="11">
        <f t="shared" si="2"/>
        <v>22.243387257627877</v>
      </c>
      <c r="I31" s="11">
        <f t="shared" si="2"/>
        <v>19.913925603057756</v>
      </c>
      <c r="J31" s="11">
        <f t="shared" si="2"/>
        <v>17.935542122016354</v>
      </c>
      <c r="K31" s="11">
        <f t="shared" si="2"/>
        <v>16.24696314139694</v>
      </c>
      <c r="L31" s="11">
        <f t="shared" si="2"/>
        <v>14.798641794346995</v>
      </c>
      <c r="M31" s="11">
        <f t="shared" si="2"/>
        <v>13.550357527764518</v>
      </c>
      <c r="N31" s="11">
        <f t="shared" si="2"/>
        <v>12.469334000731481</v>
      </c>
      <c r="O31" s="11">
        <f t="shared" si="2"/>
        <v>11.528758283675668</v>
      </c>
      <c r="P31" s="11">
        <f t="shared" si="2"/>
        <v>10.706611769393852</v>
      </c>
      <c r="Q31" s="11">
        <f t="shared" si="2"/>
        <v>9.984744020052295</v>
      </c>
      <c r="R31" s="11">
        <f t="shared" si="2"/>
        <v>9.3481365777802647</v>
      </c>
      <c r="S31" s="11">
        <f t="shared" si="2"/>
        <v>8.7843158055122998</v>
      </c>
      <c r="T31" s="11">
        <f t="shared" si="2"/>
        <v>8.2828830256651642</v>
      </c>
      <c r="U31" s="11">
        <f t="shared" si="2"/>
        <v>7.835137278558391</v>
      </c>
      <c r="V31" s="11">
        <f t="shared" si="2"/>
        <v>7.4337714480606607</v>
      </c>
    </row>
    <row r="32" spans="7:22" x14ac:dyDescent="0.25">
      <c r="G32" s="10">
        <v>26</v>
      </c>
      <c r="H32" s="11">
        <f t="shared" si="2"/>
        <v>23.023155700621675</v>
      </c>
      <c r="I32" s="11">
        <f t="shared" si="2"/>
        <v>20.52345647358603</v>
      </c>
      <c r="J32" s="11">
        <f t="shared" si="2"/>
        <v>18.413147691278013</v>
      </c>
      <c r="K32" s="11">
        <f t="shared" si="2"/>
        <v>16.622079943650906</v>
      </c>
      <c r="L32" s="11">
        <f t="shared" si="2"/>
        <v>15.093944566044758</v>
      </c>
      <c r="M32" s="11">
        <f t="shared" si="2"/>
        <v>13.783356158268413</v>
      </c>
      <c r="N32" s="11">
        <f t="shared" si="2"/>
        <v>12.653583178253719</v>
      </c>
      <c r="O32" s="11">
        <f t="shared" si="2"/>
        <v>11.674776188588581</v>
      </c>
      <c r="P32" s="11">
        <f t="shared" si="2"/>
        <v>10.822579604948489</v>
      </c>
      <c r="Q32" s="11">
        <f t="shared" si="2"/>
        <v>10.07704001822936</v>
      </c>
      <c r="R32" s="11">
        <f t="shared" si="2"/>
        <v>9.421744664666905</v>
      </c>
      <c r="S32" s="11">
        <f t="shared" si="2"/>
        <v>8.8431391120645522</v>
      </c>
      <c r="T32" s="11">
        <f t="shared" si="2"/>
        <v>8.3299849784647471</v>
      </c>
      <c r="U32" s="11">
        <f t="shared" si="2"/>
        <v>7.8729274373319216</v>
      </c>
      <c r="V32" s="11">
        <f t="shared" si="2"/>
        <v>7.4641490852701402</v>
      </c>
    </row>
    <row r="33" spans="7:22" x14ac:dyDescent="0.25">
      <c r="G33" s="10">
        <v>27</v>
      </c>
      <c r="H33" s="11">
        <f t="shared" si="2"/>
        <v>23.795203663981855</v>
      </c>
      <c r="I33" s="11">
        <f t="shared" si="2"/>
        <v>21.121035758417683</v>
      </c>
      <c r="J33" s="11">
        <f t="shared" si="2"/>
        <v>18.876842418716517</v>
      </c>
      <c r="K33" s="11">
        <f t="shared" si="2"/>
        <v>16.982769176587407</v>
      </c>
      <c r="L33" s="11">
        <f t="shared" si="2"/>
        <v>15.375185300995007</v>
      </c>
      <c r="M33" s="11">
        <f t="shared" si="2"/>
        <v>14.003166187045673</v>
      </c>
      <c r="N33" s="11">
        <f t="shared" si="2"/>
        <v>12.825778671265157</v>
      </c>
      <c r="O33" s="11">
        <f t="shared" si="2"/>
        <v>11.809977952396835</v>
      </c>
      <c r="P33" s="11">
        <f t="shared" si="2"/>
        <v>10.928972114631641</v>
      </c>
      <c r="Q33" s="11">
        <f t="shared" si="2"/>
        <v>10.1609454711176</v>
      </c>
      <c r="R33" s="11">
        <f t="shared" si="2"/>
        <v>9.4880582564566716</v>
      </c>
      <c r="S33" s="11">
        <f t="shared" si="2"/>
        <v>8.8956599214862084</v>
      </c>
      <c r="T33" s="11">
        <f t="shared" si="2"/>
        <v>8.3716681225351763</v>
      </c>
      <c r="U33" s="11">
        <f t="shared" si="2"/>
        <v>7.9060766994139664</v>
      </c>
      <c r="V33" s="11">
        <f t="shared" si="2"/>
        <v>7.4905644219740344</v>
      </c>
    </row>
    <row r="34" spans="7:22" x14ac:dyDescent="0.25">
      <c r="G34" s="10">
        <v>28</v>
      </c>
      <c r="H34" s="11">
        <f t="shared" si="2"/>
        <v>24.559607588100818</v>
      </c>
      <c r="I34" s="11">
        <f t="shared" si="2"/>
        <v>21.706897802370271</v>
      </c>
      <c r="J34" s="11">
        <f t="shared" si="2"/>
        <v>19.327031474482055</v>
      </c>
      <c r="K34" s="11">
        <f t="shared" si="2"/>
        <v>17.32958574671866</v>
      </c>
      <c r="L34" s="11">
        <f t="shared" si="2"/>
        <v>15.643033619995247</v>
      </c>
      <c r="M34" s="11">
        <f t="shared" si="2"/>
        <v>14.210534138722334</v>
      </c>
      <c r="N34" s="11">
        <f t="shared" si="2"/>
        <v>12.98670903856557</v>
      </c>
      <c r="O34" s="11">
        <f t="shared" si="2"/>
        <v>11.93516477073781</v>
      </c>
      <c r="P34" s="11">
        <f t="shared" si="2"/>
        <v>11.026579921680405</v>
      </c>
      <c r="Q34" s="11">
        <f t="shared" si="2"/>
        <v>10.237223155561454</v>
      </c>
      <c r="R34" s="11">
        <f t="shared" si="2"/>
        <v>9.5478002310420464</v>
      </c>
      <c r="S34" s="11">
        <f t="shared" si="2"/>
        <v>8.942553501326973</v>
      </c>
      <c r="T34" s="11">
        <f t="shared" si="2"/>
        <v>8.4085558606505977</v>
      </c>
      <c r="U34" s="11">
        <f t="shared" si="2"/>
        <v>7.9351549994859347</v>
      </c>
      <c r="V34" s="11">
        <f t="shared" si="2"/>
        <v>7.5135342799774216</v>
      </c>
    </row>
    <row r="35" spans="7:22" x14ac:dyDescent="0.25">
      <c r="G35" s="10">
        <v>29</v>
      </c>
      <c r="H35" s="11">
        <f t="shared" si="2"/>
        <v>25.31644315653547</v>
      </c>
      <c r="I35" s="11">
        <f t="shared" si="2"/>
        <v>22.281272355264978</v>
      </c>
      <c r="J35" s="11">
        <f t="shared" si="2"/>
        <v>19.764108227652482</v>
      </c>
      <c r="K35" s="11">
        <f t="shared" si="2"/>
        <v>17.663063217998712</v>
      </c>
      <c r="L35" s="11">
        <f t="shared" si="2"/>
        <v>15.898127257138327</v>
      </c>
      <c r="M35" s="11">
        <f t="shared" si="2"/>
        <v>14.406164281813522</v>
      </c>
      <c r="N35" s="11">
        <f t="shared" si="2"/>
        <v>13.137111250995858</v>
      </c>
      <c r="O35" s="11">
        <f t="shared" si="2"/>
        <v>12.051078491423898</v>
      </c>
      <c r="P35" s="11">
        <f t="shared" si="2"/>
        <v>11.116128368514133</v>
      </c>
      <c r="Q35" s="11">
        <f t="shared" si="2"/>
        <v>10.306566505055867</v>
      </c>
      <c r="R35" s="11">
        <f t="shared" si="2"/>
        <v>9.601621829767609</v>
      </c>
      <c r="S35" s="11">
        <f t="shared" si="2"/>
        <v>8.984422769041938</v>
      </c>
      <c r="T35" s="11">
        <f t="shared" si="2"/>
        <v>8.4411998766819458</v>
      </c>
      <c r="U35" s="11">
        <f t="shared" si="2"/>
        <v>7.96066228025082</v>
      </c>
      <c r="V35" s="11">
        <f t="shared" si="2"/>
        <v>7.5335080695455838</v>
      </c>
    </row>
    <row r="36" spans="7:22" x14ac:dyDescent="0.25">
      <c r="G36" s="10">
        <v>30</v>
      </c>
      <c r="H36" s="11">
        <f t="shared" si="2"/>
        <v>26.065785303500466</v>
      </c>
      <c r="I36" s="11">
        <f t="shared" si="2"/>
        <v>22.844384662024485</v>
      </c>
      <c r="J36" s="11">
        <f t="shared" si="2"/>
        <v>20.188454589953864</v>
      </c>
      <c r="K36" s="11">
        <f t="shared" si="2"/>
        <v>17.983714632691072</v>
      </c>
      <c r="L36" s="11">
        <f t="shared" si="2"/>
        <v>16.14107357822698</v>
      </c>
      <c r="M36" s="11">
        <f t="shared" si="2"/>
        <v>14.590721020578794</v>
      </c>
      <c r="N36" s="11">
        <f t="shared" si="2"/>
        <v>13.27767406635127</v>
      </c>
      <c r="O36" s="11">
        <f t="shared" si="2"/>
        <v>12.158406010577682</v>
      </c>
      <c r="P36" s="11">
        <f t="shared" si="2"/>
        <v>11.1982829068937</v>
      </c>
      <c r="Q36" s="11">
        <f t="shared" si="2"/>
        <v>10.369605913687153</v>
      </c>
      <c r="R36" s="11">
        <f t="shared" si="2"/>
        <v>9.6501097565473959</v>
      </c>
      <c r="S36" s="11">
        <f t="shared" si="2"/>
        <v>9.0218060437874463</v>
      </c>
      <c r="T36" s="11">
        <f t="shared" si="2"/>
        <v>8.4700883864441998</v>
      </c>
      <c r="U36" s="11">
        <f t="shared" si="2"/>
        <v>7.9830370879393158</v>
      </c>
      <c r="V36" s="11">
        <f t="shared" si="2"/>
        <v>7.5508765822135508</v>
      </c>
    </row>
    <row r="37" spans="7:22" x14ac:dyDescent="0.25">
      <c r="G37" s="10">
        <v>31</v>
      </c>
      <c r="H37" s="11">
        <f t="shared" si="2"/>
        <v>26.807708221287605</v>
      </c>
      <c r="I37" s="11">
        <f t="shared" si="2"/>
        <v>23.396455551004401</v>
      </c>
      <c r="J37" s="11">
        <f t="shared" si="2"/>
        <v>20.600441349469769</v>
      </c>
      <c r="K37" s="11">
        <f t="shared" si="2"/>
        <v>18.292033300664492</v>
      </c>
      <c r="L37" s="11">
        <f t="shared" si="2"/>
        <v>16.372451026882835</v>
      </c>
      <c r="M37" s="11">
        <f t="shared" si="2"/>
        <v>14.764831151489428</v>
      </c>
      <c r="N37" s="11">
        <f t="shared" si="2"/>
        <v>13.409041183505858</v>
      </c>
      <c r="O37" s="11">
        <f t="shared" si="2"/>
        <v>12.257783343127485</v>
      </c>
      <c r="P37" s="11">
        <f t="shared" si="2"/>
        <v>11.273654043021743</v>
      </c>
      <c r="Q37" s="11">
        <f t="shared" si="2"/>
        <v>10.42691446698832</v>
      </c>
      <c r="R37" s="11">
        <f t="shared" si="2"/>
        <v>9.6937925734661228</v>
      </c>
      <c r="S37" s="11">
        <f t="shared" si="2"/>
        <v>9.0551839676673627</v>
      </c>
      <c r="T37" s="11">
        <f t="shared" si="2"/>
        <v>8.49565343933115</v>
      </c>
      <c r="U37" s="11">
        <f t="shared" si="2"/>
        <v>8.0026641122274711</v>
      </c>
      <c r="V37" s="11">
        <f t="shared" si="2"/>
        <v>7.5659796367074357</v>
      </c>
    </row>
    <row r="38" spans="7:22" x14ac:dyDescent="0.25">
      <c r="G38" s="10">
        <v>32</v>
      </c>
      <c r="H38" s="11">
        <f t="shared" si="2"/>
        <v>27.542285367611463</v>
      </c>
      <c r="I38" s="11">
        <f t="shared" si="2"/>
        <v>23.93770152059254</v>
      </c>
      <c r="J38" s="11">
        <f t="shared" si="2"/>
        <v>21.000428494630849</v>
      </c>
      <c r="K38" s="11">
        <f t="shared" si="2"/>
        <v>18.588493558331241</v>
      </c>
      <c r="L38" s="11">
        <f t="shared" si="2"/>
        <v>16.592810501793181</v>
      </c>
      <c r="M38" s="11">
        <f t="shared" si="2"/>
        <v>14.92908599197116</v>
      </c>
      <c r="N38" s="11">
        <f t="shared" si="2"/>
        <v>13.531814190192392</v>
      </c>
      <c r="O38" s="11">
        <f t="shared" si="2"/>
        <v>12.349799391784709</v>
      </c>
      <c r="P38" s="11">
        <f t="shared" si="2"/>
        <v>11.342801874331874</v>
      </c>
      <c r="Q38" s="11">
        <f t="shared" si="2"/>
        <v>10.479013151807564</v>
      </c>
      <c r="R38" s="11">
        <f t="shared" si="2"/>
        <v>9.7331464625820914</v>
      </c>
      <c r="S38" s="11">
        <f t="shared" si="2"/>
        <v>9.0849856854172888</v>
      </c>
      <c r="T38" s="11">
        <f t="shared" si="2"/>
        <v>8.5182773799390699</v>
      </c>
      <c r="U38" s="11">
        <f t="shared" si="2"/>
        <v>8.0198808001995339</v>
      </c>
      <c r="V38" s="11">
        <f t="shared" si="2"/>
        <v>7.5791127275716832</v>
      </c>
    </row>
    <row r="39" spans="7:22" x14ac:dyDescent="0.25">
      <c r="G39" s="10">
        <v>33</v>
      </c>
      <c r="H39" s="11">
        <f t="shared" si="2"/>
        <v>28.269589472882661</v>
      </c>
      <c r="I39" s="11">
        <f t="shared" si="2"/>
        <v>24.468334824110343</v>
      </c>
      <c r="J39" s="11">
        <f t="shared" si="2"/>
        <v>21.388765528767813</v>
      </c>
      <c r="K39" s="11">
        <f t="shared" si="2"/>
        <v>18.873551498395425</v>
      </c>
      <c r="L39" s="11">
        <f t="shared" si="2"/>
        <v>16.80267666837446</v>
      </c>
      <c r="M39" s="11">
        <f t="shared" si="2"/>
        <v>15.084043388652038</v>
      </c>
      <c r="N39" s="11">
        <f t="shared" si="2"/>
        <v>13.646555317936814</v>
      </c>
      <c r="O39" s="11">
        <f t="shared" si="2"/>
        <v>12.434999436837693</v>
      </c>
      <c r="P39" s="11">
        <f t="shared" si="2"/>
        <v>11.406240251680618</v>
      </c>
      <c r="Q39" s="11">
        <f t="shared" si="2"/>
        <v>10.526375592552331</v>
      </c>
      <c r="R39" s="11">
        <f t="shared" si="2"/>
        <v>9.7686004167406235</v>
      </c>
      <c r="S39" s="11">
        <f t="shared" si="2"/>
        <v>9.1115943619797211</v>
      </c>
      <c r="T39" s="11">
        <f t="shared" si="2"/>
        <v>8.5382985663177617</v>
      </c>
      <c r="U39" s="11">
        <f t="shared" si="2"/>
        <v>8.0349831580697675</v>
      </c>
      <c r="V39" s="11">
        <f t="shared" si="2"/>
        <v>7.590532806584072</v>
      </c>
    </row>
    <row r="40" spans="7:22" x14ac:dyDescent="0.25">
      <c r="G40" s="10">
        <v>34</v>
      </c>
      <c r="H40" s="11">
        <f t="shared" ref="H40:V55" si="3">((1-(1+H$6)^-($G40-1))/H$6+1)</f>
        <v>28.989692547408573</v>
      </c>
      <c r="I40" s="11">
        <f t="shared" si="3"/>
        <v>24.988563553049357</v>
      </c>
      <c r="J40" s="11">
        <f t="shared" si="3"/>
        <v>21.765791775502731</v>
      </c>
      <c r="K40" s="11">
        <f t="shared" si="3"/>
        <v>19.147645671534061</v>
      </c>
      <c r="L40" s="11">
        <f t="shared" si="3"/>
        <v>17.002549207975672</v>
      </c>
      <c r="M40" s="11">
        <f t="shared" si="3"/>
        <v>15.230229611935886</v>
      </c>
      <c r="N40" s="11">
        <f t="shared" si="3"/>
        <v>13.753790016763379</v>
      </c>
      <c r="O40" s="11">
        <f t="shared" si="3"/>
        <v>12.513888367442307</v>
      </c>
      <c r="P40" s="11">
        <f t="shared" si="3"/>
        <v>11.464440597872127</v>
      </c>
      <c r="Q40" s="11">
        <f t="shared" si="3"/>
        <v>10.569432356865756</v>
      </c>
      <c r="R40" s="11">
        <f t="shared" si="3"/>
        <v>9.800540915982543</v>
      </c>
      <c r="S40" s="11">
        <f t="shared" si="3"/>
        <v>9.1353521089104657</v>
      </c>
      <c r="T40" s="11">
        <f t="shared" si="3"/>
        <v>8.5560164303696986</v>
      </c>
      <c r="U40" s="11">
        <f t="shared" si="3"/>
        <v>8.0482308404120761</v>
      </c>
      <c r="V40" s="11">
        <f t="shared" si="3"/>
        <v>7.6004633100731072</v>
      </c>
    </row>
    <row r="41" spans="7:22" x14ac:dyDescent="0.25">
      <c r="G41" s="10">
        <v>35</v>
      </c>
      <c r="H41" s="11">
        <f t="shared" si="3"/>
        <v>29.702665888523338</v>
      </c>
      <c r="I41" s="11">
        <f t="shared" si="3"/>
        <v>25.498591718675836</v>
      </c>
      <c r="J41" s="11">
        <f t="shared" si="3"/>
        <v>22.131836675245363</v>
      </c>
      <c r="K41" s="11">
        <f t="shared" si="3"/>
        <v>19.411197761090449</v>
      </c>
      <c r="L41" s="11">
        <f t="shared" si="3"/>
        <v>17.192904007595878</v>
      </c>
      <c r="M41" s="11">
        <f t="shared" si="3"/>
        <v>15.368141143335741</v>
      </c>
      <c r="N41" s="11">
        <f t="shared" si="3"/>
        <v>13.854009361461101</v>
      </c>
      <c r="O41" s="11">
        <f t="shared" si="3"/>
        <v>12.586933673557692</v>
      </c>
      <c r="P41" s="11">
        <f t="shared" si="3"/>
        <v>11.517835410891861</v>
      </c>
      <c r="Q41" s="11">
        <f t="shared" si="3"/>
        <v>10.608574869877959</v>
      </c>
      <c r="R41" s="11">
        <f t="shared" si="3"/>
        <v>9.8293161405248135</v>
      </c>
      <c r="S41" s="11">
        <f t="shared" si="3"/>
        <v>9.1565643829557732</v>
      </c>
      <c r="T41" s="11">
        <f t="shared" si="3"/>
        <v>8.5716959560793811</v>
      </c>
      <c r="U41" s="11">
        <f t="shared" si="3"/>
        <v>8.0598516143965586</v>
      </c>
      <c r="V41" s="11">
        <f t="shared" si="3"/>
        <v>7.6090985304983532</v>
      </c>
    </row>
    <row r="42" spans="7:22" x14ac:dyDescent="0.25">
      <c r="G42" s="10">
        <v>36</v>
      </c>
      <c r="H42" s="11">
        <f t="shared" si="3"/>
        <v>30.408580087646861</v>
      </c>
      <c r="I42" s="11">
        <f t="shared" si="3"/>
        <v>25.998619332035133</v>
      </c>
      <c r="J42" s="11">
        <f t="shared" si="3"/>
        <v>22.487220073053756</v>
      </c>
      <c r="K42" s="11">
        <f t="shared" si="3"/>
        <v>19.664613231817739</v>
      </c>
      <c r="L42" s="11">
        <f t="shared" si="3"/>
        <v>17.374194292948456</v>
      </c>
      <c r="M42" s="11">
        <f t="shared" si="3"/>
        <v>15.498246361637491</v>
      </c>
      <c r="N42" s="11">
        <f t="shared" si="3"/>
        <v>13.947672300430934</v>
      </c>
      <c r="O42" s="11">
        <f t="shared" si="3"/>
        <v>12.654568216257124</v>
      </c>
      <c r="P42" s="11">
        <f t="shared" si="3"/>
        <v>11.56682147788244</v>
      </c>
      <c r="Q42" s="11">
        <f t="shared" si="3"/>
        <v>10.644158972616326</v>
      </c>
      <c r="R42" s="11">
        <f t="shared" si="3"/>
        <v>9.8552397662385705</v>
      </c>
      <c r="S42" s="11">
        <f t="shared" si="3"/>
        <v>9.1755039133533689</v>
      </c>
      <c r="T42" s="11">
        <f t="shared" si="3"/>
        <v>8.5855716425481248</v>
      </c>
      <c r="U42" s="11">
        <f t="shared" si="3"/>
        <v>8.0700452757864554</v>
      </c>
      <c r="V42" s="11">
        <f t="shared" si="3"/>
        <v>7.616607417824655</v>
      </c>
    </row>
    <row r="43" spans="7:22" x14ac:dyDescent="0.25">
      <c r="G43" s="10">
        <v>37</v>
      </c>
      <c r="H43" s="11">
        <f t="shared" si="3"/>
        <v>31.10750503727413</v>
      </c>
      <c r="I43" s="11">
        <f t="shared" si="3"/>
        <v>26.488842482387387</v>
      </c>
      <c r="J43" s="11">
        <f t="shared" si="3"/>
        <v>22.832252498110442</v>
      </c>
      <c r="K43" s="11">
        <f t="shared" si="3"/>
        <v>19.908281953670901</v>
      </c>
      <c r="L43" s="11">
        <f t="shared" si="3"/>
        <v>17.546851707569957</v>
      </c>
      <c r="M43" s="11">
        <f t="shared" si="3"/>
        <v>15.620987133620275</v>
      </c>
      <c r="N43" s="11">
        <f t="shared" si="3"/>
        <v>14.035207757412088</v>
      </c>
      <c r="O43" s="11">
        <f t="shared" si="3"/>
        <v>12.717192792830669</v>
      </c>
      <c r="P43" s="11">
        <f t="shared" si="3"/>
        <v>11.611762823745359</v>
      </c>
      <c r="Q43" s="11">
        <f t="shared" si="3"/>
        <v>10.676508156923932</v>
      </c>
      <c r="R43" s="11">
        <f t="shared" si="3"/>
        <v>9.8785943839987134</v>
      </c>
      <c r="S43" s="11">
        <f t="shared" si="3"/>
        <v>9.1924142083512219</v>
      </c>
      <c r="T43" s="11">
        <f t="shared" si="3"/>
        <v>8.5978510111045345</v>
      </c>
      <c r="U43" s="11">
        <f t="shared" si="3"/>
        <v>8.0789870840232059</v>
      </c>
      <c r="V43" s="11">
        <f t="shared" si="3"/>
        <v>7.6231368850649179</v>
      </c>
    </row>
    <row r="44" spans="7:22" x14ac:dyDescent="0.25">
      <c r="G44" s="10">
        <v>38</v>
      </c>
      <c r="H44" s="11">
        <f t="shared" si="3"/>
        <v>31.799509937895174</v>
      </c>
      <c r="I44" s="11">
        <f t="shared" si="3"/>
        <v>26.969453414105281</v>
      </c>
      <c r="J44" s="11">
        <f t="shared" si="3"/>
        <v>23.167235435058682</v>
      </c>
      <c r="K44" s="11">
        <f t="shared" si="3"/>
        <v>20.142578801606636</v>
      </c>
      <c r="L44" s="11">
        <f t="shared" si="3"/>
        <v>17.711287340542818</v>
      </c>
      <c r="M44" s="11">
        <f t="shared" si="3"/>
        <v>15.736780314736109</v>
      </c>
      <c r="N44" s="11">
        <f t="shared" si="3"/>
        <v>14.117016595712233</v>
      </c>
      <c r="O44" s="11">
        <f t="shared" si="3"/>
        <v>12.775178511880249</v>
      </c>
      <c r="P44" s="11">
        <f t="shared" si="3"/>
        <v>11.652993416280145</v>
      </c>
      <c r="Q44" s="11">
        <f t="shared" si="3"/>
        <v>10.705916506294484</v>
      </c>
      <c r="R44" s="11">
        <f t="shared" si="3"/>
        <v>9.8996345801790202</v>
      </c>
      <c r="S44" s="11">
        <f t="shared" si="3"/>
        <v>9.2075126860278758</v>
      </c>
      <c r="T44" s="11">
        <f t="shared" si="3"/>
        <v>8.6087177089420663</v>
      </c>
      <c r="U44" s="11">
        <f t="shared" si="3"/>
        <v>8.086830775458953</v>
      </c>
      <c r="V44" s="11">
        <f t="shared" si="3"/>
        <v>7.628814682665146</v>
      </c>
    </row>
    <row r="45" spans="7:22" x14ac:dyDescent="0.25">
      <c r="G45" s="10">
        <v>39</v>
      </c>
      <c r="H45" s="11">
        <f t="shared" si="3"/>
        <v>32.48466330484672</v>
      </c>
      <c r="I45" s="11">
        <f t="shared" si="3"/>
        <v>27.440640602064001</v>
      </c>
      <c r="J45" s="11">
        <f t="shared" si="3"/>
        <v>23.49246158743561</v>
      </c>
      <c r="K45" s="11">
        <f t="shared" si="3"/>
        <v>20.367864232314073</v>
      </c>
      <c r="L45" s="11">
        <f t="shared" si="3"/>
        <v>17.867892705278873</v>
      </c>
      <c r="M45" s="11">
        <f t="shared" si="3"/>
        <v>15.846019164845385</v>
      </c>
      <c r="N45" s="11">
        <f t="shared" si="3"/>
        <v>14.193473453936667</v>
      </c>
      <c r="O45" s="11">
        <f t="shared" si="3"/>
        <v>12.828868992481713</v>
      </c>
      <c r="P45" s="11">
        <f t="shared" si="3"/>
        <v>11.690819647963435</v>
      </c>
      <c r="Q45" s="11">
        <f t="shared" si="3"/>
        <v>10.732651369358623</v>
      </c>
      <c r="R45" s="11">
        <f t="shared" si="3"/>
        <v>9.9185897118729915</v>
      </c>
      <c r="S45" s="11">
        <f t="shared" si="3"/>
        <v>9.2209934696677465</v>
      </c>
      <c r="T45" s="11">
        <f t="shared" si="3"/>
        <v>8.6183342557009439</v>
      </c>
      <c r="U45" s="11">
        <f t="shared" si="3"/>
        <v>8.0937112065429417</v>
      </c>
      <c r="V45" s="11">
        <f t="shared" si="3"/>
        <v>7.6337518979696917</v>
      </c>
    </row>
    <row r="46" spans="7:22" x14ac:dyDescent="0.25">
      <c r="G46" s="10">
        <v>40</v>
      </c>
      <c r="H46" s="11">
        <f t="shared" si="3"/>
        <v>33.163032975095739</v>
      </c>
      <c r="I46" s="11">
        <f t="shared" si="3"/>
        <v>27.902588825552936</v>
      </c>
      <c r="J46" s="11">
        <f t="shared" si="3"/>
        <v>23.808215133432636</v>
      </c>
      <c r="K46" s="11">
        <f t="shared" si="3"/>
        <v>20.584484838763533</v>
      </c>
      <c r="L46" s="11">
        <f t="shared" si="3"/>
        <v>18.017040671694165</v>
      </c>
      <c r="M46" s="11">
        <f t="shared" si="3"/>
        <v>15.949074683816402</v>
      </c>
      <c r="N46" s="11">
        <f t="shared" si="3"/>
        <v>14.264928461623052</v>
      </c>
      <c r="O46" s="11">
        <f t="shared" si="3"/>
        <v>12.87858240044603</v>
      </c>
      <c r="P46" s="11">
        <f t="shared" si="3"/>
        <v>11.725522612810492</v>
      </c>
      <c r="Q46" s="11">
        <f t="shared" si="3"/>
        <v>10.756955790326019</v>
      </c>
      <c r="R46" s="11">
        <f t="shared" si="3"/>
        <v>9.9356664070927856</v>
      </c>
      <c r="S46" s="11">
        <f t="shared" si="3"/>
        <v>9.2330298836319162</v>
      </c>
      <c r="T46" s="11">
        <f t="shared" si="3"/>
        <v>8.6268444740716319</v>
      </c>
      <c r="U46" s="11">
        <f t="shared" si="3"/>
        <v>8.0997466724060878</v>
      </c>
      <c r="V46" s="11">
        <f t="shared" si="3"/>
        <v>7.6380451286692974</v>
      </c>
    </row>
    <row r="47" spans="7:22" x14ac:dyDescent="0.25">
      <c r="G47" s="10">
        <v>41</v>
      </c>
      <c r="H47" s="11">
        <f t="shared" si="3"/>
        <v>33.834686113956188</v>
      </c>
      <c r="I47" s="11">
        <f t="shared" si="3"/>
        <v>28.355479240738177</v>
      </c>
      <c r="J47" s="11">
        <f t="shared" si="3"/>
        <v>24.114771974206437</v>
      </c>
      <c r="K47" s="11">
        <f t="shared" si="3"/>
        <v>20.792773883426474</v>
      </c>
      <c r="L47" s="11">
        <f t="shared" si="3"/>
        <v>18.159086353994443</v>
      </c>
      <c r="M47" s="11">
        <f t="shared" si="3"/>
        <v>16.046296871524909</v>
      </c>
      <c r="N47" s="11">
        <f t="shared" si="3"/>
        <v>14.331708842638367</v>
      </c>
      <c r="O47" s="11">
        <f t="shared" si="3"/>
        <v>12.924613333746324</v>
      </c>
      <c r="P47" s="11">
        <f t="shared" si="3"/>
        <v>11.757360195238983</v>
      </c>
      <c r="Q47" s="11">
        <f t="shared" si="3"/>
        <v>10.779050718478199</v>
      </c>
      <c r="R47" s="11">
        <f t="shared" si="3"/>
        <v>9.9510508172007075</v>
      </c>
      <c r="S47" s="11">
        <f t="shared" si="3"/>
        <v>9.2437766818142126</v>
      </c>
      <c r="T47" s="11">
        <f t="shared" si="3"/>
        <v>8.6343756407713563</v>
      </c>
      <c r="U47" s="11">
        <f t="shared" si="3"/>
        <v>8.1050409407070951</v>
      </c>
      <c r="V47" s="11">
        <f t="shared" si="3"/>
        <v>7.6417783727559101</v>
      </c>
    </row>
    <row r="48" spans="7:22" x14ac:dyDescent="0.25">
      <c r="G48" s="10">
        <v>42</v>
      </c>
      <c r="H48" s="11">
        <f t="shared" si="3"/>
        <v>34.499689221738812</v>
      </c>
      <c r="I48" s="11">
        <f t="shared" si="3"/>
        <v>28.799489451704094</v>
      </c>
      <c r="J48" s="11">
        <f t="shared" si="3"/>
        <v>24.412399974957708</v>
      </c>
      <c r="K48" s="11">
        <f t="shared" si="3"/>
        <v>20.993051810986994</v>
      </c>
      <c r="L48" s="11">
        <f t="shared" si="3"/>
        <v>18.294367956185184</v>
      </c>
      <c r="M48" s="11">
        <f t="shared" si="3"/>
        <v>16.138015916532929</v>
      </c>
      <c r="N48" s="11">
        <f t="shared" si="3"/>
        <v>14.394120413680717</v>
      </c>
      <c r="O48" s="11">
        <f t="shared" si="3"/>
        <v>12.967234568283635</v>
      </c>
      <c r="P48" s="11">
        <f t="shared" si="3"/>
        <v>11.786568986457782</v>
      </c>
      <c r="Q48" s="11">
        <f t="shared" si="3"/>
        <v>10.799137016798364</v>
      </c>
      <c r="R48" s="11">
        <f t="shared" si="3"/>
        <v>9.9649106461267642</v>
      </c>
      <c r="S48" s="11">
        <f t="shared" si="3"/>
        <v>9.2533720373341186</v>
      </c>
      <c r="T48" s="11">
        <f t="shared" si="3"/>
        <v>8.6410403900631465</v>
      </c>
      <c r="U48" s="11">
        <f t="shared" si="3"/>
        <v>8.1096850357079777</v>
      </c>
      <c r="V48" s="11">
        <f t="shared" si="3"/>
        <v>7.6450246719616617</v>
      </c>
    </row>
    <row r="49" spans="7:22" x14ac:dyDescent="0.25">
      <c r="G49" s="10">
        <v>43</v>
      </c>
      <c r="H49" s="11">
        <f t="shared" si="3"/>
        <v>35.158108140335464</v>
      </c>
      <c r="I49" s="11">
        <f t="shared" si="3"/>
        <v>29.234793580102057</v>
      </c>
      <c r="J49" s="11">
        <f t="shared" si="3"/>
        <v>24.701359198988069</v>
      </c>
      <c r="K49" s="11">
        <f t="shared" si="3"/>
        <v>21.185626741333646</v>
      </c>
      <c r="L49" s="11">
        <f t="shared" si="3"/>
        <v>18.423207577319221</v>
      </c>
      <c r="M49" s="11">
        <f t="shared" si="3"/>
        <v>16.224543317483899</v>
      </c>
      <c r="N49" s="11">
        <f t="shared" si="3"/>
        <v>14.452448984748333</v>
      </c>
      <c r="O49" s="11">
        <f t="shared" si="3"/>
        <v>13.006698674336699</v>
      </c>
      <c r="P49" s="11">
        <f t="shared" si="3"/>
        <v>11.813366042621819</v>
      </c>
      <c r="Q49" s="11">
        <f t="shared" si="3"/>
        <v>10.817397287998512</v>
      </c>
      <c r="R49" s="11">
        <f t="shared" si="3"/>
        <v>9.97739697849258</v>
      </c>
      <c r="S49" s="11">
        <f t="shared" si="3"/>
        <v>9.2619393190483184</v>
      </c>
      <c r="T49" s="11">
        <f t="shared" si="3"/>
        <v>8.64693839828597</v>
      </c>
      <c r="U49" s="11">
        <f t="shared" si="3"/>
        <v>8.1137588032526118</v>
      </c>
      <c r="V49" s="11">
        <f t="shared" si="3"/>
        <v>7.647847540836227</v>
      </c>
    </row>
    <row r="50" spans="7:22" x14ac:dyDescent="0.25">
      <c r="G50" s="10">
        <v>44</v>
      </c>
      <c r="H50" s="11">
        <f t="shared" si="3"/>
        <v>35.81000805973806</v>
      </c>
      <c r="I50" s="11">
        <f t="shared" si="3"/>
        <v>29.661562333433388</v>
      </c>
      <c r="J50" s="11">
        <f t="shared" si="3"/>
        <v>24.981902134939869</v>
      </c>
      <c r="K50" s="11">
        <f t="shared" si="3"/>
        <v>21.370794943590049</v>
      </c>
      <c r="L50" s="11">
        <f t="shared" si="3"/>
        <v>18.545911978399261</v>
      </c>
      <c r="M50" s="11">
        <f t="shared" si="3"/>
        <v>16.306172941022545</v>
      </c>
      <c r="N50" s="11">
        <f t="shared" si="3"/>
        <v>14.506961667989096</v>
      </c>
      <c r="O50" s="11">
        <f t="shared" si="3"/>
        <v>13.04323951327472</v>
      </c>
      <c r="P50" s="11">
        <f t="shared" si="3"/>
        <v>11.837950497818182</v>
      </c>
      <c r="Q50" s="11">
        <f t="shared" si="3"/>
        <v>10.833997534544102</v>
      </c>
      <c r="R50" s="11">
        <f t="shared" si="3"/>
        <v>9.988645926569891</v>
      </c>
      <c r="S50" s="11">
        <f t="shared" si="3"/>
        <v>9.269588677721714</v>
      </c>
      <c r="T50" s="11">
        <f t="shared" si="3"/>
        <v>8.6521578745893528</v>
      </c>
      <c r="U50" s="11">
        <f t="shared" si="3"/>
        <v>8.1173322835549229</v>
      </c>
      <c r="V50" s="11">
        <f t="shared" si="3"/>
        <v>7.6503022094228061</v>
      </c>
    </row>
    <row r="51" spans="7:22" x14ac:dyDescent="0.25">
      <c r="G51" s="10">
        <v>45</v>
      </c>
      <c r="H51" s="11">
        <f t="shared" si="3"/>
        <v>36.455453524493137</v>
      </c>
      <c r="I51" s="11">
        <f t="shared" si="3"/>
        <v>30.079963071993518</v>
      </c>
      <c r="J51" s="11">
        <f t="shared" si="3"/>
        <v>25.254273917417347</v>
      </c>
      <c r="K51" s="11">
        <f t="shared" si="3"/>
        <v>21.548841291913504</v>
      </c>
      <c r="L51" s="11">
        <f t="shared" si="3"/>
        <v>18.6627733127612</v>
      </c>
      <c r="M51" s="11">
        <f t="shared" si="3"/>
        <v>16.383182019832589</v>
      </c>
      <c r="N51" s="11">
        <f t="shared" si="3"/>
        <v>14.55790810092439</v>
      </c>
      <c r="O51" s="11">
        <f t="shared" si="3"/>
        <v>13.077073623402519</v>
      </c>
      <c r="P51" s="11">
        <f t="shared" si="3"/>
        <v>11.860505043869892</v>
      </c>
      <c r="Q51" s="11">
        <f t="shared" si="3"/>
        <v>10.849088667767365</v>
      </c>
      <c r="R51" s="11">
        <f t="shared" si="3"/>
        <v>9.9987801140269301</v>
      </c>
      <c r="S51" s="11">
        <f t="shared" si="3"/>
        <v>9.2764184622515309</v>
      </c>
      <c r="T51" s="11">
        <f t="shared" si="3"/>
        <v>8.6567768801675697</v>
      </c>
      <c r="U51" s="11">
        <f t="shared" si="3"/>
        <v>8.1204669153990547</v>
      </c>
      <c r="V51" s="11">
        <f t="shared" si="3"/>
        <v>7.6524367038459191</v>
      </c>
    </row>
    <row r="52" spans="7:22" x14ac:dyDescent="0.25">
      <c r="G52" s="10">
        <v>46</v>
      </c>
      <c r="H52" s="11">
        <f t="shared" si="3"/>
        <v>37.09450844009222</v>
      </c>
      <c r="I52" s="11">
        <f t="shared" si="3"/>
        <v>30.490159874503448</v>
      </c>
      <c r="J52" s="11">
        <f t="shared" si="3"/>
        <v>25.518712541181891</v>
      </c>
      <c r="K52" s="11">
        <f t="shared" si="3"/>
        <v>21.720039703762989</v>
      </c>
      <c r="L52" s="11">
        <f t="shared" si="3"/>
        <v>18.774069821677333</v>
      </c>
      <c r="M52" s="11">
        <f t="shared" si="3"/>
        <v>16.455832094181687</v>
      </c>
      <c r="N52" s="11">
        <f t="shared" si="3"/>
        <v>14.605521589648962</v>
      </c>
      <c r="O52" s="11">
        <f t="shared" si="3"/>
        <v>13.10840150315048</v>
      </c>
      <c r="P52" s="11">
        <f t="shared" si="3"/>
        <v>11.881197287954031</v>
      </c>
      <c r="Q52" s="11">
        <f t="shared" si="3"/>
        <v>10.862807879788514</v>
      </c>
      <c r="R52" s="11">
        <f t="shared" si="3"/>
        <v>10.007910012636874</v>
      </c>
      <c r="S52" s="11">
        <f t="shared" si="3"/>
        <v>9.2825164841531524</v>
      </c>
      <c r="T52" s="11">
        <f t="shared" si="3"/>
        <v>8.6608644957235121</v>
      </c>
      <c r="U52" s="11">
        <f t="shared" si="3"/>
        <v>8.1232165924553108</v>
      </c>
      <c r="V52" s="11">
        <f t="shared" si="3"/>
        <v>7.6542927859529728</v>
      </c>
    </row>
    <row r="53" spans="7:22" x14ac:dyDescent="0.25">
      <c r="G53" s="10">
        <v>47</v>
      </c>
      <c r="H53" s="11">
        <f t="shared" si="3"/>
        <v>37.727236079299239</v>
      </c>
      <c r="I53" s="11">
        <f t="shared" si="3"/>
        <v>30.892313602454362</v>
      </c>
      <c r="J53" s="11">
        <f t="shared" si="3"/>
        <v>25.775449069108632</v>
      </c>
      <c r="K53" s="11">
        <f t="shared" si="3"/>
        <v>21.884653561310564</v>
      </c>
      <c r="L53" s="11">
        <f t="shared" si="3"/>
        <v>18.880066496835553</v>
      </c>
      <c r="M53" s="11">
        <f t="shared" si="3"/>
        <v>16.524369900171408</v>
      </c>
      <c r="N53" s="11">
        <f t="shared" si="3"/>
        <v>14.65002017724202</v>
      </c>
      <c r="O53" s="11">
        <f t="shared" si="3"/>
        <v>13.137408799213407</v>
      </c>
      <c r="P53" s="11">
        <f t="shared" si="3"/>
        <v>11.900180998122964</v>
      </c>
      <c r="Q53" s="11">
        <f t="shared" si="3"/>
        <v>10.875279890716831</v>
      </c>
      <c r="R53" s="11">
        <f t="shared" si="3"/>
        <v>10.016135146519705</v>
      </c>
      <c r="S53" s="11">
        <f t="shared" si="3"/>
        <v>9.2879611465653138</v>
      </c>
      <c r="T53" s="11">
        <f t="shared" si="3"/>
        <v>8.6644818546225775</v>
      </c>
      <c r="U53" s="11">
        <f t="shared" si="3"/>
        <v>8.1256285898730809</v>
      </c>
      <c r="V53" s="11">
        <f t="shared" si="3"/>
        <v>7.655906770393889</v>
      </c>
    </row>
    <row r="54" spans="7:22" x14ac:dyDescent="0.25">
      <c r="G54" s="10">
        <v>48</v>
      </c>
      <c r="H54" s="11">
        <f t="shared" si="3"/>
        <v>38.353699088415063</v>
      </c>
      <c r="I54" s="11">
        <f t="shared" si="3"/>
        <v>31.286581963190546</v>
      </c>
      <c r="J54" s="11">
        <f t="shared" si="3"/>
        <v>26.024707834086051</v>
      </c>
      <c r="K54" s="11">
        <f t="shared" si="3"/>
        <v>22.042936116644771</v>
      </c>
      <c r="L54" s="11">
        <f t="shared" si="3"/>
        <v>18.981015711271958</v>
      </c>
      <c r="M54" s="11">
        <f t="shared" si="3"/>
        <v>16.589028207708871</v>
      </c>
      <c r="N54" s="11">
        <f t="shared" si="3"/>
        <v>14.691607642282262</v>
      </c>
      <c r="O54" s="11">
        <f t="shared" si="3"/>
        <v>13.164267406679082</v>
      </c>
      <c r="P54" s="11">
        <f t="shared" si="3"/>
        <v>11.91759724598437</v>
      </c>
      <c r="Q54" s="11">
        <f t="shared" si="3"/>
        <v>10.886618082469846</v>
      </c>
      <c r="R54" s="11">
        <f t="shared" si="3"/>
        <v>10.023545177044781</v>
      </c>
      <c r="S54" s="11">
        <f t="shared" si="3"/>
        <v>9.2928224522904603</v>
      </c>
      <c r="T54" s="11">
        <f t="shared" si="3"/>
        <v>8.6676830571881212</v>
      </c>
      <c r="U54" s="11">
        <f t="shared" si="3"/>
        <v>8.1277443770816475</v>
      </c>
      <c r="V54" s="11">
        <f t="shared" si="3"/>
        <v>7.657310235125121</v>
      </c>
    </row>
    <row r="55" spans="7:22" x14ac:dyDescent="0.25">
      <c r="G55" s="10">
        <v>49</v>
      </c>
      <c r="H55" s="11">
        <f t="shared" si="3"/>
        <v>38.97395949348028</v>
      </c>
      <c r="I55" s="11">
        <f t="shared" si="3"/>
        <v>31.673119571755436</v>
      </c>
      <c r="J55" s="11">
        <f t="shared" si="3"/>
        <v>26.266706635035</v>
      </c>
      <c r="K55" s="11">
        <f t="shared" si="3"/>
        <v>22.195130881389208</v>
      </c>
      <c r="L55" s="11">
        <f t="shared" si="3"/>
        <v>19.077157820259007</v>
      </c>
      <c r="M55" s="11">
        <f t="shared" si="3"/>
        <v>16.650026611046105</v>
      </c>
      <c r="N55" s="11">
        <f t="shared" si="3"/>
        <v>14.730474432039497</v>
      </c>
      <c r="O55" s="11">
        <f t="shared" si="3"/>
        <v>13.189136487665817</v>
      </c>
      <c r="P55" s="11">
        <f t="shared" si="3"/>
        <v>11.933575455031532</v>
      </c>
      <c r="Q55" s="11">
        <f t="shared" si="3"/>
        <v>10.896925529518041</v>
      </c>
      <c r="R55" s="11">
        <f t="shared" si="3"/>
        <v>10.030220880220522</v>
      </c>
      <c r="S55" s="11">
        <f t="shared" si="3"/>
        <v>9.2971629038307668</v>
      </c>
      <c r="T55" s="11">
        <f t="shared" si="3"/>
        <v>8.6705159798124978</v>
      </c>
      <c r="U55" s="11">
        <f t="shared" si="3"/>
        <v>8.1296003307733766</v>
      </c>
      <c r="V55" s="11">
        <f t="shared" si="3"/>
        <v>7.6585306392392365</v>
      </c>
    </row>
    <row r="56" spans="7:22" x14ac:dyDescent="0.25">
      <c r="G56" s="10">
        <v>50</v>
      </c>
      <c r="H56" s="11">
        <f t="shared" ref="H56:V66" si="4">((1-(1+H$6)^-($G56-1))/H$6+1)</f>
        <v>39.588078706416127</v>
      </c>
      <c r="I56" s="11">
        <f t="shared" si="4"/>
        <v>32.052078011524941</v>
      </c>
      <c r="J56" s="11">
        <f t="shared" si="4"/>
        <v>26.501656927218448</v>
      </c>
      <c r="K56" s="11">
        <f t="shared" si="4"/>
        <v>22.341472001335777</v>
      </c>
      <c r="L56" s="11">
        <f t="shared" si="4"/>
        <v>19.168721733580007</v>
      </c>
      <c r="M56" s="11">
        <f t="shared" si="4"/>
        <v>16.707572274571799</v>
      </c>
      <c r="N56" s="11">
        <f t="shared" si="4"/>
        <v>14.766798534616353</v>
      </c>
      <c r="O56" s="11">
        <f t="shared" si="4"/>
        <v>13.212163414505385</v>
      </c>
      <c r="P56" s="11">
        <f t="shared" si="4"/>
        <v>11.948234362414249</v>
      </c>
      <c r="Q56" s="11">
        <f t="shared" si="4"/>
        <v>10.906295935925492</v>
      </c>
      <c r="R56" s="11">
        <f t="shared" si="4"/>
        <v>10.036235027225695</v>
      </c>
      <c r="S56" s="11">
        <f t="shared" si="4"/>
        <v>9.3010383069917566</v>
      </c>
      <c r="T56" s="11">
        <f t="shared" si="4"/>
        <v>8.67302299098451</v>
      </c>
      <c r="U56" s="11">
        <f t="shared" si="4"/>
        <v>8.1312283603275226</v>
      </c>
      <c r="V56" s="11">
        <f t="shared" si="4"/>
        <v>7.6595918602080308</v>
      </c>
    </row>
    <row r="57" spans="7:22" x14ac:dyDescent="0.25">
      <c r="G57" s="10">
        <v>51</v>
      </c>
      <c r="H57" s="11">
        <f t="shared" si="4"/>
        <v>40.196117531105081</v>
      </c>
      <c r="I57" s="11">
        <f t="shared" si="4"/>
        <v>32.42360589365191</v>
      </c>
      <c r="J57" s="11">
        <f t="shared" si="4"/>
        <v>26.729764007008203</v>
      </c>
      <c r="K57" s="11">
        <f t="shared" si="4"/>
        <v>22.482184616669013</v>
      </c>
      <c r="L57" s="11">
        <f t="shared" si="4"/>
        <v>19.255925460552387</v>
      </c>
      <c r="M57" s="11">
        <f t="shared" si="4"/>
        <v>16.761860636388491</v>
      </c>
      <c r="N57" s="11">
        <f t="shared" si="4"/>
        <v>14.800746294033974</v>
      </c>
      <c r="O57" s="11">
        <f t="shared" si="4"/>
        <v>13.233484643060542</v>
      </c>
      <c r="P57" s="11">
        <f t="shared" si="4"/>
        <v>11.961682901297477</v>
      </c>
      <c r="Q57" s="11">
        <f t="shared" si="4"/>
        <v>10.914814487204993</v>
      </c>
      <c r="R57" s="11">
        <f t="shared" si="4"/>
        <v>10.041653177680807</v>
      </c>
      <c r="S57" s="11">
        <f t="shared" si="4"/>
        <v>9.304498488385498</v>
      </c>
      <c r="T57" s="11">
        <f t="shared" si="4"/>
        <v>8.6752415849420448</v>
      </c>
      <c r="U57" s="11">
        <f t="shared" si="4"/>
        <v>8.1326564564276502</v>
      </c>
      <c r="V57" s="11">
        <f t="shared" si="4"/>
        <v>7.6605146610504624</v>
      </c>
    </row>
    <row r="58" spans="7:22" x14ac:dyDescent="0.25">
      <c r="G58" s="10">
        <v>52</v>
      </c>
      <c r="H58" s="11">
        <f t="shared" si="4"/>
        <v>40.798136169410959</v>
      </c>
      <c r="I58" s="11">
        <f t="shared" si="4"/>
        <v>32.787848915345002</v>
      </c>
      <c r="J58" s="11">
        <f t="shared" si="4"/>
        <v>26.9512271912701</v>
      </c>
      <c r="K58" s="11">
        <f t="shared" si="4"/>
        <v>22.617485208335591</v>
      </c>
      <c r="L58" s="11">
        <f t="shared" si="4"/>
        <v>19.338976629097512</v>
      </c>
      <c r="M58" s="11">
        <f t="shared" si="4"/>
        <v>16.813076072064611</v>
      </c>
      <c r="N58" s="11">
        <f t="shared" si="4"/>
        <v>14.832473171994367</v>
      </c>
      <c r="O58" s="11">
        <f t="shared" si="4"/>
        <v>13.253226521352353</v>
      </c>
      <c r="P58" s="11">
        <f t="shared" si="4"/>
        <v>11.974021010364659</v>
      </c>
      <c r="Q58" s="11">
        <f t="shared" si="4"/>
        <v>10.922558624731813</v>
      </c>
      <c r="R58" s="11">
        <f t="shared" si="4"/>
        <v>10.046534394307033</v>
      </c>
      <c r="S58" s="11">
        <f t="shared" si="4"/>
        <v>9.3075879360584803</v>
      </c>
      <c r="T58" s="11">
        <f t="shared" si="4"/>
        <v>8.677204942426588</v>
      </c>
      <c r="U58" s="11">
        <f t="shared" si="4"/>
        <v>8.133909172304957</v>
      </c>
      <c r="V58" s="11">
        <f t="shared" si="4"/>
        <v>7.661317096565619</v>
      </c>
    </row>
    <row r="59" spans="7:22" x14ac:dyDescent="0.25">
      <c r="G59" s="10">
        <v>53</v>
      </c>
      <c r="H59" s="11">
        <f t="shared" si="4"/>
        <v>41.394194227139565</v>
      </c>
      <c r="I59" s="11">
        <f t="shared" si="4"/>
        <v>33.144949917004908</v>
      </c>
      <c r="J59" s="11">
        <f t="shared" si="4"/>
        <v>27.166239991524368</v>
      </c>
      <c r="K59" s="11">
        <f t="shared" si="4"/>
        <v>22.747581931091915</v>
      </c>
      <c r="L59" s="11">
        <f t="shared" si="4"/>
        <v>19.41807298009287</v>
      </c>
      <c r="M59" s="11">
        <f t="shared" si="4"/>
        <v>16.86139252081567</v>
      </c>
      <c r="N59" s="11">
        <f t="shared" si="4"/>
        <v>14.86212445980782</v>
      </c>
      <c r="O59" s="11">
        <f t="shared" si="4"/>
        <v>13.271506038289216</v>
      </c>
      <c r="P59" s="11">
        <f t="shared" si="4"/>
        <v>11.985340376481338</v>
      </c>
      <c r="Q59" s="11">
        <f t="shared" si="4"/>
        <v>10.929598749756193</v>
      </c>
      <c r="R59" s="11">
        <f t="shared" si="4"/>
        <v>10.050931886763093</v>
      </c>
      <c r="S59" s="11">
        <f t="shared" si="4"/>
        <v>9.3103463714807848</v>
      </c>
      <c r="T59" s="11">
        <f t="shared" si="4"/>
        <v>8.6789424269261843</v>
      </c>
      <c r="U59" s="11">
        <f t="shared" si="4"/>
        <v>8.1350080458815412</v>
      </c>
      <c r="V59" s="11">
        <f t="shared" si="4"/>
        <v>7.662014866578799</v>
      </c>
    </row>
    <row r="60" spans="7:22" x14ac:dyDescent="0.25">
      <c r="G60" s="10">
        <v>54</v>
      </c>
      <c r="H60" s="11">
        <f t="shared" si="4"/>
        <v>41.984350719940153</v>
      </c>
      <c r="I60" s="11">
        <f t="shared" si="4"/>
        <v>33.495048938240103</v>
      </c>
      <c r="J60" s="11">
        <f t="shared" si="4"/>
        <v>27.374990283033366</v>
      </c>
      <c r="K60" s="11">
        <f t="shared" si="4"/>
        <v>22.872674933742225</v>
      </c>
      <c r="L60" s="11">
        <f t="shared" si="4"/>
        <v>19.493402838183684</v>
      </c>
      <c r="M60" s="11">
        <f t="shared" si="4"/>
        <v>16.906974076241198</v>
      </c>
      <c r="N60" s="11">
        <f t="shared" si="4"/>
        <v>14.889835943745625</v>
      </c>
      <c r="O60" s="11">
        <f t="shared" si="4"/>
        <v>13.288431516934461</v>
      </c>
      <c r="P60" s="11">
        <f t="shared" si="4"/>
        <v>11.995725116037924</v>
      </c>
      <c r="Q60" s="11">
        <f t="shared" si="4"/>
        <v>10.935998863414721</v>
      </c>
      <c r="R60" s="11">
        <f t="shared" si="4"/>
        <v>10.054893591678463</v>
      </c>
      <c r="S60" s="11">
        <f t="shared" si="4"/>
        <v>9.3128092602507024</v>
      </c>
      <c r="T60" s="11">
        <f t="shared" si="4"/>
        <v>8.6804800238284816</v>
      </c>
      <c r="U60" s="11">
        <f t="shared" si="4"/>
        <v>8.1359719700715267</v>
      </c>
      <c r="V60" s="11">
        <f t="shared" si="4"/>
        <v>7.6626216231119999</v>
      </c>
    </row>
    <row r="61" spans="7:22" x14ac:dyDescent="0.25">
      <c r="G61" s="10">
        <v>55</v>
      </c>
      <c r="H61" s="11">
        <f t="shared" si="4"/>
        <v>42.568664079148689</v>
      </c>
      <c r="I61" s="11">
        <f t="shared" si="4"/>
        <v>33.838283272784416</v>
      </c>
      <c r="J61" s="11">
        <f t="shared" si="4"/>
        <v>27.577660468964435</v>
      </c>
      <c r="K61" s="11">
        <f t="shared" si="4"/>
        <v>22.992956667059833</v>
      </c>
      <c r="L61" s="11">
        <f t="shared" si="4"/>
        <v>19.565145560174937</v>
      </c>
      <c r="M61" s="11">
        <f t="shared" si="4"/>
        <v>16.949975543623772</v>
      </c>
      <c r="N61" s="11">
        <f t="shared" si="4"/>
        <v>14.915734526865071</v>
      </c>
      <c r="O61" s="11">
        <f t="shared" si="4"/>
        <v>13.304103256420795</v>
      </c>
      <c r="P61" s="11">
        <f t="shared" si="4"/>
        <v>12.005252400034793</v>
      </c>
      <c r="Q61" s="11">
        <f t="shared" si="4"/>
        <v>10.941817148558837</v>
      </c>
      <c r="R61" s="11">
        <f t="shared" si="4"/>
        <v>10.058462695205822</v>
      </c>
      <c r="S61" s="11">
        <f t="shared" si="4"/>
        <v>9.3150082680809838</v>
      </c>
      <c r="T61" s="11">
        <f t="shared" si="4"/>
        <v>8.6818407290517534</v>
      </c>
      <c r="U61" s="11">
        <f t="shared" si="4"/>
        <v>8.1368175176066018</v>
      </c>
      <c r="V61" s="11">
        <f t="shared" si="4"/>
        <v>7.6631492374886951</v>
      </c>
    </row>
    <row r="62" spans="7:22" x14ac:dyDescent="0.25">
      <c r="G62" s="10">
        <v>56</v>
      </c>
      <c r="H62" s="11">
        <f t="shared" si="4"/>
        <v>43.147192157572945</v>
      </c>
      <c r="I62" s="11">
        <f t="shared" si="4"/>
        <v>34.174787522337652</v>
      </c>
      <c r="J62" s="11">
        <f t="shared" si="4"/>
        <v>27.774427639771293</v>
      </c>
      <c r="K62" s="11">
        <f t="shared" si="4"/>
        <v>23.108612179865226</v>
      </c>
      <c r="L62" s="11">
        <f t="shared" si="4"/>
        <v>19.633471962071368</v>
      </c>
      <c r="M62" s="11">
        <f t="shared" si="4"/>
        <v>16.990542965682806</v>
      </c>
      <c r="N62" s="11">
        <f t="shared" si="4"/>
        <v>14.939938810154272</v>
      </c>
      <c r="O62" s="11">
        <f t="shared" si="4"/>
        <v>13.318614126315552</v>
      </c>
      <c r="P62" s="11">
        <f t="shared" si="4"/>
        <v>12.013993027554855</v>
      </c>
      <c r="Q62" s="11">
        <f t="shared" si="4"/>
        <v>10.947106498689852</v>
      </c>
      <c r="R62" s="11">
        <f t="shared" si="4"/>
        <v>10.061678103789029</v>
      </c>
      <c r="S62" s="11">
        <f t="shared" si="4"/>
        <v>9.3169716679294492</v>
      </c>
      <c r="T62" s="11">
        <f t="shared" si="4"/>
        <v>8.6830448929661532</v>
      </c>
      <c r="U62" s="11">
        <f t="shared" si="4"/>
        <v>8.1375592259707048</v>
      </c>
      <c r="V62" s="11">
        <f t="shared" si="4"/>
        <v>7.6636080325988658</v>
      </c>
    </row>
    <row r="63" spans="7:22" x14ac:dyDescent="0.25">
      <c r="G63" s="10">
        <v>57</v>
      </c>
      <c r="H63" s="11">
        <f t="shared" si="4"/>
        <v>43.719992235220751</v>
      </c>
      <c r="I63" s="11">
        <f t="shared" si="4"/>
        <v>34.504693649350649</v>
      </c>
      <c r="J63" s="11">
        <f t="shared" si="4"/>
        <v>27.965463727933294</v>
      </c>
      <c r="K63" s="11">
        <f t="shared" si="4"/>
        <v>23.21981940371656</v>
      </c>
      <c r="L63" s="11">
        <f t="shared" si="4"/>
        <v>19.698544725782256</v>
      </c>
      <c r="M63" s="11">
        <f t="shared" si="4"/>
        <v>17.028814118568683</v>
      </c>
      <c r="N63" s="11">
        <f t="shared" si="4"/>
        <v>14.962559635658197</v>
      </c>
      <c r="O63" s="11">
        <f t="shared" si="4"/>
        <v>13.332050116958843</v>
      </c>
      <c r="P63" s="11">
        <f t="shared" si="4"/>
        <v>12.022011951885188</v>
      </c>
      <c r="Q63" s="11">
        <f t="shared" si="4"/>
        <v>10.951914998808956</v>
      </c>
      <c r="R63" s="11">
        <f t="shared" si="4"/>
        <v>10.064574868278404</v>
      </c>
      <c r="S63" s="11">
        <f t="shared" si="4"/>
        <v>9.3187247035084368</v>
      </c>
      <c r="T63" s="11">
        <f t="shared" si="4"/>
        <v>8.6841105247488084</v>
      </c>
      <c r="U63" s="11">
        <f t="shared" si="4"/>
        <v>8.138209847342722</v>
      </c>
      <c r="V63" s="11">
        <f t="shared" si="4"/>
        <v>7.6640069848685792</v>
      </c>
    </row>
    <row r="64" spans="7:22" x14ac:dyDescent="0.25">
      <c r="G64" s="10">
        <v>58</v>
      </c>
      <c r="H64" s="11">
        <f t="shared" si="4"/>
        <v>44.287121024971043</v>
      </c>
      <c r="I64" s="11">
        <f t="shared" si="4"/>
        <v>34.82813102877514</v>
      </c>
      <c r="J64" s="11">
        <f t="shared" si="4"/>
        <v>28.150935658187667</v>
      </c>
      <c r="K64" s="11">
        <f t="shared" si="4"/>
        <v>23.32674942665054</v>
      </c>
      <c r="L64" s="11">
        <f t="shared" si="4"/>
        <v>19.76051878645929</v>
      </c>
      <c r="M64" s="11">
        <f t="shared" si="4"/>
        <v>17.064918979781776</v>
      </c>
      <c r="N64" s="11">
        <f t="shared" si="4"/>
        <v>14.983700594073081</v>
      </c>
      <c r="O64" s="11">
        <f t="shared" si="4"/>
        <v>13.344490849035967</v>
      </c>
      <c r="P64" s="11">
        <f t="shared" si="4"/>
        <v>12.029368763197422</v>
      </c>
      <c r="Q64" s="11">
        <f t="shared" si="4"/>
        <v>10.956286362553596</v>
      </c>
      <c r="R64" s="11">
        <f t="shared" si="4"/>
        <v>10.06718456601658</v>
      </c>
      <c r="S64" s="11">
        <f t="shared" si="4"/>
        <v>9.3202899138468194</v>
      </c>
      <c r="T64" s="11">
        <f t="shared" si="4"/>
        <v>8.6850535617246081</v>
      </c>
      <c r="U64" s="11">
        <f t="shared" si="4"/>
        <v>8.1387805678444938</v>
      </c>
      <c r="V64" s="11">
        <f t="shared" si="4"/>
        <v>7.6643538998857208</v>
      </c>
    </row>
    <row r="65" spans="7:22" x14ac:dyDescent="0.25">
      <c r="G65" s="10">
        <v>59</v>
      </c>
      <c r="H65" s="11">
        <f t="shared" si="4"/>
        <v>44.848634678189143</v>
      </c>
      <c r="I65" s="11">
        <f t="shared" si="4"/>
        <v>35.145226498799161</v>
      </c>
      <c r="J65" s="11">
        <f t="shared" si="4"/>
        <v>28.331005493386083</v>
      </c>
      <c r="K65" s="11">
        <f t="shared" si="4"/>
        <v>23.429566756394749</v>
      </c>
      <c r="L65" s="11">
        <f t="shared" si="4"/>
        <v>19.819541701389799</v>
      </c>
      <c r="M65" s="11">
        <f t="shared" si="4"/>
        <v>17.098980169605451</v>
      </c>
      <c r="N65" s="11">
        <f t="shared" si="4"/>
        <v>15.003458499133723</v>
      </c>
      <c r="O65" s="11">
        <f t="shared" si="4"/>
        <v>13.356010045403673</v>
      </c>
      <c r="P65" s="11">
        <f t="shared" si="4"/>
        <v>12.036118131373781</v>
      </c>
      <c r="Q65" s="11">
        <f t="shared" si="4"/>
        <v>10.960260329594179</v>
      </c>
      <c r="R65" s="11">
        <f t="shared" si="4"/>
        <v>10.069535645059982</v>
      </c>
      <c r="S65" s="11">
        <f t="shared" si="4"/>
        <v>9.3216874230775169</v>
      </c>
      <c r="T65" s="11">
        <f t="shared" si="4"/>
        <v>8.685888107720892</v>
      </c>
      <c r="U65" s="11">
        <f t="shared" si="4"/>
        <v>8.139281199863591</v>
      </c>
      <c r="V65" s="11">
        <f t="shared" si="4"/>
        <v>7.6646555651180179</v>
      </c>
    </row>
    <row r="66" spans="7:22" x14ac:dyDescent="0.25">
      <c r="G66" s="16">
        <v>60</v>
      </c>
      <c r="H66" s="11">
        <f t="shared" si="4"/>
        <v>45.404588790286269</v>
      </c>
      <c r="I66" s="11">
        <f t="shared" si="4"/>
        <v>35.456104410587407</v>
      </c>
      <c r="J66" s="11">
        <f t="shared" si="4"/>
        <v>28.505830576102994</v>
      </c>
      <c r="K66" s="11">
        <f t="shared" si="4"/>
        <v>23.528429573456489</v>
      </c>
      <c r="L66" s="11">
        <f t="shared" si="4"/>
        <v>19.875754001323621</v>
      </c>
      <c r="M66" s="11">
        <f t="shared" si="4"/>
        <v>17.131113367552313</v>
      </c>
      <c r="N66" s="11">
        <f t="shared" si="4"/>
        <v>15.021923830966093</v>
      </c>
      <c r="O66" s="11">
        <f t="shared" si="4"/>
        <v>13.366675967966364</v>
      </c>
      <c r="P66" s="11">
        <f t="shared" si="4"/>
        <v>12.042310212269523</v>
      </c>
      <c r="Q66" s="11">
        <f t="shared" si="4"/>
        <v>10.963873026903798</v>
      </c>
      <c r="R66" s="11">
        <f t="shared" si="4"/>
        <v>10.071653734288272</v>
      </c>
      <c r="S66" s="11">
        <f t="shared" si="4"/>
        <v>9.3229351991763547</v>
      </c>
      <c r="T66" s="11">
        <f t="shared" si="4"/>
        <v>8.6866266440007909</v>
      </c>
      <c r="U66" s="11">
        <f t="shared" si="4"/>
        <v>8.1397203507575355</v>
      </c>
      <c r="V66" s="11">
        <f t="shared" si="4"/>
        <v>7.66491788271132</v>
      </c>
    </row>
  </sheetData>
  <mergeCells count="2">
    <mergeCell ref="B6:B7"/>
    <mergeCell ref="E6:F7"/>
  </mergeCells>
  <conditionalFormatting sqref="H7:V66">
    <cfRule type="cellIs" dxfId="10" priority="2" operator="equal">
      <formula>#REF!</formula>
    </cfRule>
  </conditionalFormatting>
  <pageMargins left="0.7" right="0.7" top="0.75" bottom="0.75" header="0.3" footer="0.3"/>
  <ignoredErrors>
    <ignoredError sqref="E6" numberStoredAsText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67"/>
  <sheetViews>
    <sheetView showGridLines="0" zoomScaleNormal="100" workbookViewId="0">
      <selection activeCell="G7" sqref="G7"/>
    </sheetView>
  </sheetViews>
  <sheetFormatPr defaultRowHeight="15" x14ac:dyDescent="0.25"/>
  <cols>
    <col min="1" max="1" width="5.85546875" style="1" customWidth="1"/>
    <col min="2" max="2" width="9.140625" style="1" customWidth="1"/>
    <col min="3" max="3" width="6.42578125" style="1" customWidth="1"/>
    <col min="4" max="4" width="27.140625" style="1" customWidth="1"/>
    <col min="5" max="5" width="4.28515625" style="1" customWidth="1"/>
    <col min="6" max="6" width="9.140625" style="1"/>
    <col min="7" max="11" width="10.7109375" style="1" customWidth="1"/>
    <col min="12" max="13" width="9.28515625" style="1" bestFit="1" customWidth="1"/>
    <col min="14" max="18" width="10.28515625" style="1" bestFit="1" customWidth="1"/>
    <col min="19" max="20" width="11.85546875" style="1" bestFit="1" customWidth="1"/>
    <col min="21" max="21" width="12.42578125" style="1" customWidth="1"/>
    <col min="22" max="22" width="5.85546875" style="1" customWidth="1"/>
    <col min="23" max="16384" width="9.140625" style="1"/>
  </cols>
  <sheetData>
    <row r="2" spans="2:21" ht="18.75" x14ac:dyDescent="0.25">
      <c r="B2" s="2" t="s">
        <v>32</v>
      </c>
    </row>
    <row r="3" spans="2:21" ht="13.5" customHeight="1" x14ac:dyDescent="0.25">
      <c r="B3" s="1" t="s">
        <v>40</v>
      </c>
    </row>
    <row r="4" spans="2:21" x14ac:dyDescent="0.25">
      <c r="J4" s="52"/>
    </row>
    <row r="5" spans="2:21" ht="15.75" x14ac:dyDescent="0.25">
      <c r="B5" s="39" t="s">
        <v>6</v>
      </c>
      <c r="C5" s="39"/>
      <c r="D5" s="40"/>
      <c r="E5" s="40"/>
      <c r="F5" s="30" t="s">
        <v>35</v>
      </c>
    </row>
    <row r="6" spans="2:21" ht="17.25" x14ac:dyDescent="0.25">
      <c r="B6" s="57" t="s">
        <v>1</v>
      </c>
      <c r="C6" s="58" t="s">
        <v>34</v>
      </c>
      <c r="D6" s="54"/>
      <c r="E6" s="84"/>
      <c r="F6" s="7" t="s">
        <v>0</v>
      </c>
      <c r="G6" s="8">
        <v>0.01</v>
      </c>
      <c r="H6" s="8">
        <v>0.02</v>
      </c>
      <c r="I6" s="8">
        <v>0.03</v>
      </c>
      <c r="J6" s="8">
        <v>0.04</v>
      </c>
      <c r="K6" s="8">
        <v>0.05</v>
      </c>
      <c r="L6" s="8">
        <v>0.06</v>
      </c>
      <c r="M6" s="8">
        <v>7.0000000000000007E-2</v>
      </c>
      <c r="N6" s="8">
        <v>0.08</v>
      </c>
      <c r="O6" s="8">
        <v>0.09</v>
      </c>
      <c r="P6" s="8">
        <v>0.1</v>
      </c>
      <c r="Q6" s="8">
        <v>0.11</v>
      </c>
      <c r="R6" s="8">
        <v>0.12</v>
      </c>
      <c r="S6" s="8">
        <v>0.13</v>
      </c>
      <c r="T6" s="8">
        <v>0.14000000000000001</v>
      </c>
      <c r="U6" s="8">
        <v>0.15</v>
      </c>
    </row>
    <row r="7" spans="2:21" x14ac:dyDescent="0.25">
      <c r="B7" s="56"/>
      <c r="C7" s="55"/>
      <c r="D7" s="55"/>
      <c r="E7" s="84"/>
      <c r="F7" s="10">
        <v>1</v>
      </c>
      <c r="G7" s="50">
        <f>(1+G$6)^$F7</f>
        <v>1.01</v>
      </c>
      <c r="H7" s="11">
        <f t="shared" ref="H7:U22" si="0">(1+H$6)^$F7</f>
        <v>1.02</v>
      </c>
      <c r="I7" s="11">
        <f t="shared" si="0"/>
        <v>1.03</v>
      </c>
      <c r="J7" s="11">
        <f t="shared" si="0"/>
        <v>1.04</v>
      </c>
      <c r="K7" s="11">
        <f t="shared" si="0"/>
        <v>1.05</v>
      </c>
      <c r="L7" s="11">
        <f t="shared" si="0"/>
        <v>1.06</v>
      </c>
      <c r="M7" s="11">
        <f t="shared" si="0"/>
        <v>1.07</v>
      </c>
      <c r="N7" s="11">
        <f t="shared" si="0"/>
        <v>1.08</v>
      </c>
      <c r="O7" s="11">
        <f t="shared" si="0"/>
        <v>1.0900000000000001</v>
      </c>
      <c r="P7" s="11">
        <f t="shared" si="0"/>
        <v>1.1000000000000001</v>
      </c>
      <c r="Q7" s="11">
        <f t="shared" si="0"/>
        <v>1.1100000000000001</v>
      </c>
      <c r="R7" s="11">
        <f t="shared" si="0"/>
        <v>1.1200000000000001</v>
      </c>
      <c r="S7" s="11">
        <f t="shared" si="0"/>
        <v>1.1299999999999999</v>
      </c>
      <c r="T7" s="11">
        <f t="shared" si="0"/>
        <v>1.1400000000000001</v>
      </c>
      <c r="U7" s="11">
        <f t="shared" si="0"/>
        <v>1.1499999999999999</v>
      </c>
    </row>
    <row r="8" spans="2:21" x14ac:dyDescent="0.25">
      <c r="B8" s="1" t="s">
        <v>9</v>
      </c>
      <c r="F8" s="10">
        <v>2</v>
      </c>
      <c r="G8" s="11">
        <f t="shared" ref="G8:U23" si="1">(1+G$6)^$F8</f>
        <v>1.0201</v>
      </c>
      <c r="H8" s="11">
        <f t="shared" si="0"/>
        <v>1.0404</v>
      </c>
      <c r="I8" s="11">
        <f t="shared" si="0"/>
        <v>1.0609</v>
      </c>
      <c r="J8" s="11">
        <f t="shared" si="0"/>
        <v>1.0816000000000001</v>
      </c>
      <c r="K8" s="11">
        <f t="shared" si="0"/>
        <v>1.1025</v>
      </c>
      <c r="L8" s="11">
        <f t="shared" si="0"/>
        <v>1.1236000000000002</v>
      </c>
      <c r="M8" s="11">
        <f t="shared" si="0"/>
        <v>1.1449</v>
      </c>
      <c r="N8" s="11">
        <f t="shared" si="0"/>
        <v>1.1664000000000001</v>
      </c>
      <c r="O8" s="11">
        <f t="shared" si="0"/>
        <v>1.1881000000000002</v>
      </c>
      <c r="P8" s="11">
        <f t="shared" si="0"/>
        <v>1.2100000000000002</v>
      </c>
      <c r="Q8" s="11">
        <f t="shared" si="0"/>
        <v>1.2321000000000002</v>
      </c>
      <c r="R8" s="11">
        <f t="shared" si="0"/>
        <v>1.2544000000000002</v>
      </c>
      <c r="S8" s="11">
        <f t="shared" si="0"/>
        <v>1.2768999999999997</v>
      </c>
      <c r="T8" s="11">
        <f t="shared" si="0"/>
        <v>1.2996000000000003</v>
      </c>
      <c r="U8" s="11">
        <f t="shared" si="0"/>
        <v>1.3224999999999998</v>
      </c>
    </row>
    <row r="9" spans="2:21" x14ac:dyDescent="0.25">
      <c r="B9" s="1" t="s">
        <v>56</v>
      </c>
      <c r="F9" s="10">
        <v>3</v>
      </c>
      <c r="G9" s="11">
        <f t="shared" si="1"/>
        <v>1.0303009999999999</v>
      </c>
      <c r="H9" s="11">
        <f t="shared" si="0"/>
        <v>1.0612079999999999</v>
      </c>
      <c r="I9" s="11">
        <f t="shared" si="0"/>
        <v>1.092727</v>
      </c>
      <c r="J9" s="11">
        <f t="shared" si="0"/>
        <v>1.1248640000000001</v>
      </c>
      <c r="K9" s="11">
        <f t="shared" si="0"/>
        <v>1.1576250000000001</v>
      </c>
      <c r="L9" s="11">
        <f t="shared" si="0"/>
        <v>1.1910160000000003</v>
      </c>
      <c r="M9" s="11">
        <f t="shared" si="0"/>
        <v>1.2250430000000001</v>
      </c>
      <c r="N9" s="11">
        <f t="shared" si="0"/>
        <v>1.2597120000000002</v>
      </c>
      <c r="O9" s="11">
        <f t="shared" si="0"/>
        <v>1.2950290000000002</v>
      </c>
      <c r="P9" s="11">
        <f t="shared" si="0"/>
        <v>1.3310000000000004</v>
      </c>
      <c r="Q9" s="11">
        <f t="shared" si="0"/>
        <v>1.3676310000000003</v>
      </c>
      <c r="R9" s="11">
        <f t="shared" si="0"/>
        <v>1.4049280000000004</v>
      </c>
      <c r="S9" s="11">
        <f t="shared" si="0"/>
        <v>1.4428969999999994</v>
      </c>
      <c r="T9" s="11">
        <f t="shared" si="0"/>
        <v>1.4815440000000004</v>
      </c>
      <c r="U9" s="11">
        <f t="shared" si="0"/>
        <v>1.5208749999999995</v>
      </c>
    </row>
    <row r="10" spans="2:21" x14ac:dyDescent="0.25">
      <c r="B10" s="59" t="s">
        <v>58</v>
      </c>
      <c r="F10" s="10">
        <v>4</v>
      </c>
      <c r="G10" s="11">
        <f t="shared" si="1"/>
        <v>1.04060401</v>
      </c>
      <c r="H10" s="11">
        <f t="shared" si="0"/>
        <v>1.08243216</v>
      </c>
      <c r="I10" s="11">
        <f t="shared" si="0"/>
        <v>1.1255088099999999</v>
      </c>
      <c r="J10" s="11">
        <f t="shared" si="0"/>
        <v>1.1698585600000002</v>
      </c>
      <c r="K10" s="11">
        <f t="shared" si="0"/>
        <v>1.21550625</v>
      </c>
      <c r="L10" s="11">
        <f t="shared" si="0"/>
        <v>1.2624769600000003</v>
      </c>
      <c r="M10" s="11">
        <f t="shared" si="0"/>
        <v>1.31079601</v>
      </c>
      <c r="N10" s="11">
        <f t="shared" si="0"/>
        <v>1.3604889600000003</v>
      </c>
      <c r="O10" s="11">
        <f t="shared" si="0"/>
        <v>1.4115816100000003</v>
      </c>
      <c r="P10" s="11">
        <f t="shared" si="0"/>
        <v>1.4641000000000004</v>
      </c>
      <c r="Q10" s="11">
        <f t="shared" si="0"/>
        <v>1.5180704100000004</v>
      </c>
      <c r="R10" s="11">
        <f t="shared" si="0"/>
        <v>1.5735193600000004</v>
      </c>
      <c r="S10" s="11">
        <f t="shared" si="0"/>
        <v>1.6304736099999992</v>
      </c>
      <c r="T10" s="11">
        <f t="shared" si="0"/>
        <v>1.6889601600000008</v>
      </c>
      <c r="U10" s="11">
        <f t="shared" si="0"/>
        <v>1.7490062499999994</v>
      </c>
    </row>
    <row r="11" spans="2:21" x14ac:dyDescent="0.25">
      <c r="B11" s="1" t="s">
        <v>12</v>
      </c>
      <c r="F11" s="10">
        <v>5</v>
      </c>
      <c r="G11" s="11">
        <f t="shared" si="1"/>
        <v>1.0510100500999999</v>
      </c>
      <c r="H11" s="11">
        <f t="shared" si="0"/>
        <v>1.1040808032</v>
      </c>
      <c r="I11" s="11">
        <f t="shared" si="0"/>
        <v>1.1592740742999998</v>
      </c>
      <c r="J11" s="11">
        <f t="shared" si="0"/>
        <v>1.2166529024000003</v>
      </c>
      <c r="K11" s="11">
        <f t="shared" si="0"/>
        <v>1.2762815625000001</v>
      </c>
      <c r="L11" s="11">
        <f t="shared" si="0"/>
        <v>1.3382255776000005</v>
      </c>
      <c r="M11" s="11">
        <f t="shared" si="0"/>
        <v>1.4025517307000002</v>
      </c>
      <c r="N11" s="11">
        <f t="shared" si="0"/>
        <v>1.4693280768000003</v>
      </c>
      <c r="O11" s="11">
        <f t="shared" si="0"/>
        <v>1.5386239549000005</v>
      </c>
      <c r="P11" s="11">
        <f t="shared" si="0"/>
        <v>1.6105100000000006</v>
      </c>
      <c r="Q11" s="11">
        <f t="shared" si="0"/>
        <v>1.6850581551000006</v>
      </c>
      <c r="R11" s="11">
        <f t="shared" si="0"/>
        <v>1.7623416832000005</v>
      </c>
      <c r="S11" s="11">
        <f t="shared" si="0"/>
        <v>1.8424351792999989</v>
      </c>
      <c r="T11" s="11">
        <f t="shared" si="0"/>
        <v>1.9254145824000011</v>
      </c>
      <c r="U11" s="11">
        <f t="shared" si="0"/>
        <v>2.0113571874999994</v>
      </c>
    </row>
    <row r="12" spans="2:21" x14ac:dyDescent="0.25">
      <c r="B12" s="19" t="s">
        <v>66</v>
      </c>
      <c r="F12" s="10">
        <v>6</v>
      </c>
      <c r="G12" s="11">
        <f t="shared" si="1"/>
        <v>1.0615201506010001</v>
      </c>
      <c r="H12" s="11">
        <f t="shared" si="0"/>
        <v>1.1261624192640001</v>
      </c>
      <c r="I12" s="11">
        <f t="shared" si="0"/>
        <v>1.1940522965289999</v>
      </c>
      <c r="J12" s="11">
        <f t="shared" si="0"/>
        <v>1.2653190184960004</v>
      </c>
      <c r="K12" s="11">
        <f t="shared" si="0"/>
        <v>1.340095640625</v>
      </c>
      <c r="L12" s="11">
        <f t="shared" si="0"/>
        <v>1.4185191122560006</v>
      </c>
      <c r="M12" s="11">
        <f t="shared" si="0"/>
        <v>1.5007303518490001</v>
      </c>
      <c r="N12" s="11">
        <f t="shared" si="0"/>
        <v>1.5868743229440005</v>
      </c>
      <c r="O12" s="11">
        <f t="shared" si="0"/>
        <v>1.6771001108410006</v>
      </c>
      <c r="P12" s="11">
        <f t="shared" si="0"/>
        <v>1.7715610000000008</v>
      </c>
      <c r="Q12" s="11">
        <f t="shared" si="0"/>
        <v>1.8704145521610007</v>
      </c>
      <c r="R12" s="11">
        <f t="shared" si="0"/>
        <v>1.9738226851840008</v>
      </c>
      <c r="S12" s="11">
        <f t="shared" si="0"/>
        <v>2.0819517526089983</v>
      </c>
      <c r="T12" s="11">
        <f t="shared" si="0"/>
        <v>2.1949726239360015</v>
      </c>
      <c r="U12" s="11">
        <f t="shared" si="0"/>
        <v>2.3130607656249991</v>
      </c>
    </row>
    <row r="13" spans="2:21" x14ac:dyDescent="0.25">
      <c r="F13" s="10">
        <v>7</v>
      </c>
      <c r="G13" s="11">
        <f t="shared" si="1"/>
        <v>1.0721353521070098</v>
      </c>
      <c r="H13" s="11">
        <f t="shared" si="0"/>
        <v>1.1486856676492798</v>
      </c>
      <c r="I13" s="11">
        <f t="shared" si="0"/>
        <v>1.22987386542487</v>
      </c>
      <c r="J13" s="11">
        <f t="shared" si="0"/>
        <v>1.3159317792358403</v>
      </c>
      <c r="K13" s="11">
        <f t="shared" si="0"/>
        <v>1.4071004226562502</v>
      </c>
      <c r="L13" s="11">
        <f t="shared" si="0"/>
        <v>1.5036302589913608</v>
      </c>
      <c r="M13" s="11">
        <f t="shared" si="0"/>
        <v>1.6057814764784302</v>
      </c>
      <c r="N13" s="11">
        <f t="shared" si="0"/>
        <v>1.7138242687795207</v>
      </c>
      <c r="O13" s="11">
        <f t="shared" si="0"/>
        <v>1.8280391208166906</v>
      </c>
      <c r="P13" s="11">
        <f t="shared" si="0"/>
        <v>1.9487171000000012</v>
      </c>
      <c r="Q13" s="11">
        <f t="shared" si="0"/>
        <v>2.0761601528987108</v>
      </c>
      <c r="R13" s="11">
        <f t="shared" si="0"/>
        <v>2.210681407406081</v>
      </c>
      <c r="S13" s="11">
        <f t="shared" si="0"/>
        <v>2.352605480448168</v>
      </c>
      <c r="T13" s="11">
        <f t="shared" si="0"/>
        <v>2.502268791287042</v>
      </c>
      <c r="U13" s="11">
        <f t="shared" si="0"/>
        <v>2.6600198804687483</v>
      </c>
    </row>
    <row r="14" spans="2:21" x14ac:dyDescent="0.25">
      <c r="F14" s="10">
        <v>8</v>
      </c>
      <c r="G14" s="11">
        <f t="shared" si="1"/>
        <v>1.0828567056280802</v>
      </c>
      <c r="H14" s="11">
        <f t="shared" si="0"/>
        <v>1.1716593810022655</v>
      </c>
      <c r="I14" s="11">
        <f t="shared" si="0"/>
        <v>1.2667700813876159</v>
      </c>
      <c r="J14" s="11">
        <f t="shared" si="0"/>
        <v>1.3685690504052741</v>
      </c>
      <c r="K14" s="11">
        <f t="shared" si="0"/>
        <v>1.4774554437890626</v>
      </c>
      <c r="L14" s="11">
        <f t="shared" si="0"/>
        <v>1.5938480745308423</v>
      </c>
      <c r="M14" s="11">
        <f t="shared" si="0"/>
        <v>1.7181861798319202</v>
      </c>
      <c r="N14" s="11">
        <f t="shared" si="0"/>
        <v>1.8509302102818823</v>
      </c>
      <c r="O14" s="11">
        <f t="shared" si="0"/>
        <v>1.9925626416901929</v>
      </c>
      <c r="P14" s="11">
        <f t="shared" si="0"/>
        <v>2.1435888100000011</v>
      </c>
      <c r="Q14" s="11">
        <f t="shared" si="0"/>
        <v>2.3045377697175695</v>
      </c>
      <c r="R14" s="11">
        <f t="shared" si="0"/>
        <v>2.4759631762948109</v>
      </c>
      <c r="S14" s="11">
        <f t="shared" si="0"/>
        <v>2.6584441929064297</v>
      </c>
      <c r="T14" s="11">
        <f t="shared" si="0"/>
        <v>2.8525864220672283</v>
      </c>
      <c r="U14" s="11">
        <f t="shared" si="0"/>
        <v>3.0590228625390603</v>
      </c>
    </row>
    <row r="15" spans="2:21" ht="15" customHeight="1" x14ac:dyDescent="0.25">
      <c r="F15" s="10">
        <v>9</v>
      </c>
      <c r="G15" s="11">
        <f t="shared" si="1"/>
        <v>1.0936852726843611</v>
      </c>
      <c r="H15" s="11">
        <f t="shared" si="0"/>
        <v>1.1950925686223108</v>
      </c>
      <c r="I15" s="11">
        <f t="shared" si="0"/>
        <v>1.3047731838292445</v>
      </c>
      <c r="J15" s="11">
        <f t="shared" si="0"/>
        <v>1.4233118124214852</v>
      </c>
      <c r="K15" s="11">
        <f t="shared" si="0"/>
        <v>1.5513282159785158</v>
      </c>
      <c r="L15" s="11">
        <f t="shared" si="0"/>
        <v>1.6894789590026928</v>
      </c>
      <c r="M15" s="11">
        <f t="shared" si="0"/>
        <v>1.8384592124201549</v>
      </c>
      <c r="N15" s="11">
        <f t="shared" si="0"/>
        <v>1.9990046271044331</v>
      </c>
      <c r="O15" s="11">
        <f t="shared" si="0"/>
        <v>2.1718932794423105</v>
      </c>
      <c r="P15" s="11">
        <f t="shared" si="0"/>
        <v>2.3579476910000015</v>
      </c>
      <c r="Q15" s="11">
        <f t="shared" si="0"/>
        <v>2.5580369243865024</v>
      </c>
      <c r="R15" s="11">
        <f t="shared" si="0"/>
        <v>2.7730787574501883</v>
      </c>
      <c r="S15" s="11">
        <f t="shared" si="0"/>
        <v>3.0040419379842653</v>
      </c>
      <c r="T15" s="11">
        <f t="shared" si="0"/>
        <v>3.2519485211566406</v>
      </c>
      <c r="U15" s="11">
        <f t="shared" si="0"/>
        <v>3.5178762919199191</v>
      </c>
    </row>
    <row r="16" spans="2:21" ht="15" customHeight="1" x14ac:dyDescent="0.25">
      <c r="F16" s="10">
        <v>10</v>
      </c>
      <c r="G16" s="11">
        <f t="shared" si="1"/>
        <v>1.1046221254112047</v>
      </c>
      <c r="H16" s="11">
        <f t="shared" si="0"/>
        <v>1.2189944199947571</v>
      </c>
      <c r="I16" s="11">
        <f t="shared" si="0"/>
        <v>1.3439163793441218</v>
      </c>
      <c r="J16" s="11">
        <f t="shared" si="0"/>
        <v>1.4802442849183446</v>
      </c>
      <c r="K16" s="11">
        <f t="shared" si="0"/>
        <v>1.6288946267774416</v>
      </c>
      <c r="L16" s="11">
        <f t="shared" si="0"/>
        <v>1.7908476965428546</v>
      </c>
      <c r="M16" s="11">
        <f t="shared" si="0"/>
        <v>1.9671513572895656</v>
      </c>
      <c r="N16" s="11">
        <f t="shared" si="0"/>
        <v>2.1589249972727877</v>
      </c>
      <c r="O16" s="11">
        <f t="shared" si="0"/>
        <v>2.3673636745921187</v>
      </c>
      <c r="P16" s="11">
        <f t="shared" si="0"/>
        <v>2.5937424601000019</v>
      </c>
      <c r="Q16" s="11">
        <f t="shared" si="0"/>
        <v>2.839420986069018</v>
      </c>
      <c r="R16" s="11">
        <f t="shared" si="0"/>
        <v>3.1058482083442112</v>
      </c>
      <c r="S16" s="11">
        <f t="shared" si="0"/>
        <v>3.3945673899222193</v>
      </c>
      <c r="T16" s="11">
        <f t="shared" si="0"/>
        <v>3.7072213141185708</v>
      </c>
      <c r="U16" s="11">
        <f t="shared" si="0"/>
        <v>4.0455577357079067</v>
      </c>
    </row>
    <row r="17" spans="6:21" ht="15" customHeight="1" x14ac:dyDescent="0.25">
      <c r="F17" s="10">
        <v>11</v>
      </c>
      <c r="G17" s="11">
        <f t="shared" si="1"/>
        <v>1.1156683466653166</v>
      </c>
      <c r="H17" s="11">
        <f t="shared" si="0"/>
        <v>1.243374308394652</v>
      </c>
      <c r="I17" s="11">
        <f t="shared" si="0"/>
        <v>1.3842338707244455</v>
      </c>
      <c r="J17" s="11">
        <f t="shared" si="0"/>
        <v>1.5394540563150783</v>
      </c>
      <c r="K17" s="11">
        <f t="shared" si="0"/>
        <v>1.7103393581163138</v>
      </c>
      <c r="L17" s="11">
        <f t="shared" si="0"/>
        <v>1.8982985583354262</v>
      </c>
      <c r="M17" s="11">
        <f t="shared" si="0"/>
        <v>2.1048519522998355</v>
      </c>
      <c r="N17" s="11">
        <f t="shared" si="0"/>
        <v>2.3316389970546108</v>
      </c>
      <c r="O17" s="11">
        <f t="shared" si="0"/>
        <v>2.5804264053054093</v>
      </c>
      <c r="P17" s="11">
        <f t="shared" si="0"/>
        <v>2.8531167061100025</v>
      </c>
      <c r="Q17" s="11">
        <f t="shared" si="0"/>
        <v>3.1517572945366101</v>
      </c>
      <c r="R17" s="11">
        <f t="shared" si="0"/>
        <v>3.4785499933455171</v>
      </c>
      <c r="S17" s="11">
        <f t="shared" si="0"/>
        <v>3.8358611506121072</v>
      </c>
      <c r="T17" s="11">
        <f t="shared" si="0"/>
        <v>4.2262322980951712</v>
      </c>
      <c r="U17" s="11">
        <f t="shared" si="0"/>
        <v>4.6523913960640924</v>
      </c>
    </row>
    <row r="18" spans="6:21" x14ac:dyDescent="0.25">
      <c r="F18" s="10">
        <v>12</v>
      </c>
      <c r="G18" s="11">
        <f t="shared" si="1"/>
        <v>1.1268250301319698</v>
      </c>
      <c r="H18" s="11">
        <f t="shared" si="0"/>
        <v>1.2682417945625453</v>
      </c>
      <c r="I18" s="11">
        <f t="shared" si="0"/>
        <v>1.4257608868461786</v>
      </c>
      <c r="J18" s="11">
        <f t="shared" si="0"/>
        <v>1.6010322185676817</v>
      </c>
      <c r="K18" s="11">
        <f t="shared" si="0"/>
        <v>1.7958563260221292</v>
      </c>
      <c r="L18" s="11">
        <f t="shared" si="0"/>
        <v>2.0121964718355518</v>
      </c>
      <c r="M18" s="11">
        <f t="shared" si="0"/>
        <v>2.2521915889608235</v>
      </c>
      <c r="N18" s="11">
        <f t="shared" si="0"/>
        <v>2.5181701168189798</v>
      </c>
      <c r="O18" s="11">
        <f t="shared" si="0"/>
        <v>2.812664781782896</v>
      </c>
      <c r="P18" s="11">
        <f t="shared" si="0"/>
        <v>3.1384283767210026</v>
      </c>
      <c r="Q18" s="11">
        <f t="shared" si="0"/>
        <v>3.4984505969356374</v>
      </c>
      <c r="R18" s="11">
        <f t="shared" si="0"/>
        <v>3.8959759925469788</v>
      </c>
      <c r="S18" s="11">
        <f t="shared" si="0"/>
        <v>4.3345231001916806</v>
      </c>
      <c r="T18" s="11">
        <f t="shared" si="0"/>
        <v>4.8179048198284962</v>
      </c>
      <c r="U18" s="11">
        <f t="shared" si="0"/>
        <v>5.3502501054737053</v>
      </c>
    </row>
    <row r="19" spans="6:21" x14ac:dyDescent="0.25">
      <c r="F19" s="10">
        <v>13</v>
      </c>
      <c r="G19" s="11">
        <f t="shared" si="1"/>
        <v>1.1380932804332895</v>
      </c>
      <c r="H19" s="11">
        <f t="shared" si="0"/>
        <v>1.2936066304537961</v>
      </c>
      <c r="I19" s="11">
        <f t="shared" si="0"/>
        <v>1.4685337134515639</v>
      </c>
      <c r="J19" s="11">
        <f t="shared" si="0"/>
        <v>1.6650735073103891</v>
      </c>
      <c r="K19" s="11">
        <f t="shared" si="0"/>
        <v>1.885649142323236</v>
      </c>
      <c r="L19" s="11">
        <f t="shared" si="0"/>
        <v>2.1329282601456852</v>
      </c>
      <c r="M19" s="11">
        <f t="shared" si="0"/>
        <v>2.4098450001880813</v>
      </c>
      <c r="N19" s="11">
        <f t="shared" si="0"/>
        <v>2.7196237261644982</v>
      </c>
      <c r="O19" s="11">
        <f t="shared" si="0"/>
        <v>3.0658046121433573</v>
      </c>
      <c r="P19" s="11">
        <f t="shared" si="0"/>
        <v>3.4522712143931029</v>
      </c>
      <c r="Q19" s="11">
        <f t="shared" si="0"/>
        <v>3.8832801625985578</v>
      </c>
      <c r="R19" s="11">
        <f t="shared" si="0"/>
        <v>4.363493111652617</v>
      </c>
      <c r="S19" s="11">
        <f t="shared" si="0"/>
        <v>4.8980111032165992</v>
      </c>
      <c r="T19" s="11">
        <f t="shared" si="0"/>
        <v>5.492411494604486</v>
      </c>
      <c r="U19" s="11">
        <f t="shared" si="0"/>
        <v>6.1527876212947614</v>
      </c>
    </row>
    <row r="20" spans="6:21" x14ac:dyDescent="0.25">
      <c r="F20" s="10">
        <v>14</v>
      </c>
      <c r="G20" s="11">
        <f t="shared" si="1"/>
        <v>1.1494742132376226</v>
      </c>
      <c r="H20" s="11">
        <f t="shared" si="0"/>
        <v>1.3194787630628722</v>
      </c>
      <c r="I20" s="11">
        <f t="shared" si="0"/>
        <v>1.512589724855111</v>
      </c>
      <c r="J20" s="11">
        <f t="shared" si="0"/>
        <v>1.7316764476028046</v>
      </c>
      <c r="K20" s="11">
        <f t="shared" si="0"/>
        <v>1.9799315994393973</v>
      </c>
      <c r="L20" s="11">
        <f t="shared" si="0"/>
        <v>2.2609039557544262</v>
      </c>
      <c r="M20" s="11">
        <f t="shared" si="0"/>
        <v>2.5785341502012469</v>
      </c>
      <c r="N20" s="11">
        <f t="shared" si="0"/>
        <v>2.9371936242576586</v>
      </c>
      <c r="O20" s="11">
        <f t="shared" si="0"/>
        <v>3.3417270272362596</v>
      </c>
      <c r="P20" s="11">
        <f t="shared" si="0"/>
        <v>3.7974983358324139</v>
      </c>
      <c r="Q20" s="11">
        <f t="shared" si="0"/>
        <v>4.3104409804843993</v>
      </c>
      <c r="R20" s="11">
        <f t="shared" si="0"/>
        <v>4.8871122850509314</v>
      </c>
      <c r="S20" s="11">
        <f t="shared" si="0"/>
        <v>5.5347525466347554</v>
      </c>
      <c r="T20" s="11">
        <f t="shared" si="0"/>
        <v>6.2613491038491143</v>
      </c>
      <c r="U20" s="11">
        <f t="shared" si="0"/>
        <v>7.0757057644889754</v>
      </c>
    </row>
    <row r="21" spans="6:21" x14ac:dyDescent="0.25">
      <c r="F21" s="10">
        <v>15</v>
      </c>
      <c r="G21" s="11">
        <f t="shared" si="1"/>
        <v>1.1609689553699984</v>
      </c>
      <c r="H21" s="11">
        <f t="shared" si="0"/>
        <v>1.3458683383241292</v>
      </c>
      <c r="I21" s="11">
        <f t="shared" si="0"/>
        <v>1.5579674166007644</v>
      </c>
      <c r="J21" s="11">
        <f t="shared" si="0"/>
        <v>1.8009435055069167</v>
      </c>
      <c r="K21" s="11">
        <f t="shared" si="0"/>
        <v>2.0789281794113679</v>
      </c>
      <c r="L21" s="11">
        <f t="shared" si="0"/>
        <v>2.3965581930996924</v>
      </c>
      <c r="M21" s="11">
        <f t="shared" si="0"/>
        <v>2.7590315407153345</v>
      </c>
      <c r="N21" s="11">
        <f t="shared" si="0"/>
        <v>3.1721691141982715</v>
      </c>
      <c r="O21" s="11">
        <f t="shared" si="0"/>
        <v>3.6424824596875229</v>
      </c>
      <c r="P21" s="11">
        <f t="shared" si="0"/>
        <v>4.1772481694156554</v>
      </c>
      <c r="Q21" s="11">
        <f t="shared" si="0"/>
        <v>4.7845894883376827</v>
      </c>
      <c r="R21" s="11">
        <f t="shared" si="0"/>
        <v>5.4735657592570428</v>
      </c>
      <c r="S21" s="11">
        <f t="shared" si="0"/>
        <v>6.2542703776972735</v>
      </c>
      <c r="T21" s="11">
        <f t="shared" si="0"/>
        <v>7.137937978387991</v>
      </c>
      <c r="U21" s="11">
        <f t="shared" si="0"/>
        <v>8.1370616291623197</v>
      </c>
    </row>
    <row r="22" spans="6:21" x14ac:dyDescent="0.25">
      <c r="F22" s="10">
        <v>16</v>
      </c>
      <c r="G22" s="11">
        <f t="shared" si="1"/>
        <v>1.1725786449236988</v>
      </c>
      <c r="H22" s="11">
        <f t="shared" si="0"/>
        <v>1.372785705090612</v>
      </c>
      <c r="I22" s="11">
        <f t="shared" si="0"/>
        <v>1.6047064390987871</v>
      </c>
      <c r="J22" s="11">
        <f t="shared" si="0"/>
        <v>1.8729812457271937</v>
      </c>
      <c r="K22" s="11">
        <f t="shared" si="0"/>
        <v>2.182874588381936</v>
      </c>
      <c r="L22" s="11">
        <f t="shared" si="0"/>
        <v>2.5403516846856733</v>
      </c>
      <c r="M22" s="11">
        <f t="shared" si="0"/>
        <v>2.9521637485654075</v>
      </c>
      <c r="N22" s="11">
        <f t="shared" si="0"/>
        <v>3.4259426433341331</v>
      </c>
      <c r="O22" s="11">
        <f t="shared" si="0"/>
        <v>3.9703058810594003</v>
      </c>
      <c r="P22" s="11">
        <f t="shared" si="0"/>
        <v>4.5949729863572211</v>
      </c>
      <c r="Q22" s="11">
        <f t="shared" si="0"/>
        <v>5.3108943320548292</v>
      </c>
      <c r="R22" s="11">
        <f t="shared" si="0"/>
        <v>6.1303936503678891</v>
      </c>
      <c r="S22" s="11">
        <f t="shared" si="0"/>
        <v>7.0673255267979185</v>
      </c>
      <c r="T22" s="11">
        <f t="shared" si="0"/>
        <v>8.1372492953623112</v>
      </c>
      <c r="U22" s="11">
        <f t="shared" si="0"/>
        <v>9.3576208735366659</v>
      </c>
    </row>
    <row r="23" spans="6:21" x14ac:dyDescent="0.25">
      <c r="F23" s="10">
        <v>17</v>
      </c>
      <c r="G23" s="11">
        <f t="shared" si="1"/>
        <v>1.1843044313729358</v>
      </c>
      <c r="H23" s="11">
        <f t="shared" si="1"/>
        <v>1.4002414191924244</v>
      </c>
      <c r="I23" s="11">
        <f t="shared" si="1"/>
        <v>1.6528476322717507</v>
      </c>
      <c r="J23" s="11">
        <f t="shared" si="1"/>
        <v>1.9479004955562815</v>
      </c>
      <c r="K23" s="11">
        <f t="shared" si="1"/>
        <v>2.2920183178010332</v>
      </c>
      <c r="L23" s="11">
        <f t="shared" si="1"/>
        <v>2.692772785766814</v>
      </c>
      <c r="M23" s="11">
        <f t="shared" si="1"/>
        <v>3.1588152109649861</v>
      </c>
      <c r="N23" s="11">
        <f t="shared" si="1"/>
        <v>3.7000180548008639</v>
      </c>
      <c r="O23" s="11">
        <f t="shared" si="1"/>
        <v>4.3276334103547462</v>
      </c>
      <c r="P23" s="11">
        <f t="shared" si="1"/>
        <v>5.0544702849929433</v>
      </c>
      <c r="Q23" s="11">
        <f t="shared" si="1"/>
        <v>5.8950927085808607</v>
      </c>
      <c r="R23" s="11">
        <f t="shared" si="1"/>
        <v>6.8660408884120363</v>
      </c>
      <c r="S23" s="11">
        <f t="shared" si="1"/>
        <v>7.9860778452816472</v>
      </c>
      <c r="T23" s="11">
        <f t="shared" si="1"/>
        <v>9.2764641967130359</v>
      </c>
      <c r="U23" s="11">
        <f t="shared" si="1"/>
        <v>10.761264004567165</v>
      </c>
    </row>
    <row r="24" spans="6:21" x14ac:dyDescent="0.25">
      <c r="F24" s="10">
        <v>18</v>
      </c>
      <c r="G24" s="11">
        <f t="shared" ref="G24:U39" si="2">(1+G$6)^$F24</f>
        <v>1.1961474756866652</v>
      </c>
      <c r="H24" s="11">
        <f t="shared" si="2"/>
        <v>1.4282462475762727</v>
      </c>
      <c r="I24" s="11">
        <f t="shared" si="2"/>
        <v>1.7024330612399032</v>
      </c>
      <c r="J24" s="11">
        <f t="shared" si="2"/>
        <v>2.025816515378533</v>
      </c>
      <c r="K24" s="11">
        <f t="shared" si="2"/>
        <v>2.4066192336910848</v>
      </c>
      <c r="L24" s="11">
        <f t="shared" si="2"/>
        <v>2.8543391529128228</v>
      </c>
      <c r="M24" s="11">
        <f t="shared" si="2"/>
        <v>3.3799322757325352</v>
      </c>
      <c r="N24" s="11">
        <f t="shared" si="2"/>
        <v>3.9960194991849334</v>
      </c>
      <c r="O24" s="11">
        <f t="shared" si="2"/>
        <v>4.7171204172866741</v>
      </c>
      <c r="P24" s="11">
        <f t="shared" si="2"/>
        <v>5.5599173134922379</v>
      </c>
      <c r="Q24" s="11">
        <f t="shared" si="2"/>
        <v>6.5435529065247557</v>
      </c>
      <c r="R24" s="11">
        <f t="shared" si="2"/>
        <v>7.6899657950214815</v>
      </c>
      <c r="S24" s="11">
        <f t="shared" si="2"/>
        <v>9.02426796516826</v>
      </c>
      <c r="T24" s="11">
        <f t="shared" si="2"/>
        <v>10.575169184252863</v>
      </c>
      <c r="U24" s="11">
        <f t="shared" si="2"/>
        <v>12.375453605252238</v>
      </c>
    </row>
    <row r="25" spans="6:21" x14ac:dyDescent="0.25">
      <c r="F25" s="10">
        <v>19</v>
      </c>
      <c r="G25" s="11">
        <f t="shared" si="2"/>
        <v>1.2081089504435316</v>
      </c>
      <c r="H25" s="11">
        <f t="shared" si="2"/>
        <v>1.4568111725277981</v>
      </c>
      <c r="I25" s="11">
        <f t="shared" si="2"/>
        <v>1.7535060530771003</v>
      </c>
      <c r="J25" s="11">
        <f t="shared" si="2"/>
        <v>2.1068491759936743</v>
      </c>
      <c r="K25" s="11">
        <f t="shared" si="2"/>
        <v>2.526950195375639</v>
      </c>
      <c r="L25" s="11">
        <f t="shared" si="2"/>
        <v>3.0255995020875925</v>
      </c>
      <c r="M25" s="11">
        <f t="shared" si="2"/>
        <v>3.6165275350338129</v>
      </c>
      <c r="N25" s="11">
        <f t="shared" si="2"/>
        <v>4.3157010591197285</v>
      </c>
      <c r="O25" s="11">
        <f t="shared" si="2"/>
        <v>5.1416612548424752</v>
      </c>
      <c r="P25" s="11">
        <f t="shared" si="2"/>
        <v>6.1159090448414632</v>
      </c>
      <c r="Q25" s="11">
        <f t="shared" si="2"/>
        <v>7.2633437262424794</v>
      </c>
      <c r="R25" s="11">
        <f t="shared" si="2"/>
        <v>8.61276169042406</v>
      </c>
      <c r="S25" s="11">
        <f t="shared" si="2"/>
        <v>10.197422800640132</v>
      </c>
      <c r="T25" s="11">
        <f t="shared" si="2"/>
        <v>12.055692870048263</v>
      </c>
      <c r="U25" s="11">
        <f t="shared" si="2"/>
        <v>14.231771646040073</v>
      </c>
    </row>
    <row r="26" spans="6:21" x14ac:dyDescent="0.25">
      <c r="F26" s="10">
        <v>20</v>
      </c>
      <c r="G26" s="11">
        <f t="shared" si="2"/>
        <v>1.220190039947967</v>
      </c>
      <c r="H26" s="11">
        <f t="shared" si="2"/>
        <v>1.4859473959783542</v>
      </c>
      <c r="I26" s="11">
        <f t="shared" si="2"/>
        <v>1.8061112346694133</v>
      </c>
      <c r="J26" s="11">
        <f t="shared" si="2"/>
        <v>2.1911231430334213</v>
      </c>
      <c r="K26" s="11">
        <f t="shared" si="2"/>
        <v>2.6532977051444209</v>
      </c>
      <c r="L26" s="11">
        <f t="shared" si="2"/>
        <v>3.207135472212848</v>
      </c>
      <c r="M26" s="11">
        <f t="shared" si="2"/>
        <v>3.8696844624861795</v>
      </c>
      <c r="N26" s="11">
        <f t="shared" si="2"/>
        <v>4.6609571438493065</v>
      </c>
      <c r="O26" s="11">
        <f t="shared" si="2"/>
        <v>5.6044107677782975</v>
      </c>
      <c r="P26" s="11">
        <f t="shared" si="2"/>
        <v>6.7274999493256091</v>
      </c>
      <c r="Q26" s="11">
        <f t="shared" si="2"/>
        <v>8.0623115361291529</v>
      </c>
      <c r="R26" s="11">
        <f t="shared" si="2"/>
        <v>9.6462930932749469</v>
      </c>
      <c r="S26" s="11">
        <f t="shared" si="2"/>
        <v>11.523087764723348</v>
      </c>
      <c r="T26" s="11">
        <f t="shared" si="2"/>
        <v>13.743489871855022</v>
      </c>
      <c r="U26" s="11">
        <f t="shared" si="2"/>
        <v>16.366537392946082</v>
      </c>
    </row>
    <row r="27" spans="6:21" x14ac:dyDescent="0.25">
      <c r="F27" s="10">
        <v>21</v>
      </c>
      <c r="G27" s="11">
        <f t="shared" si="2"/>
        <v>1.2323919403474466</v>
      </c>
      <c r="H27" s="11">
        <f t="shared" si="2"/>
        <v>1.5156663438979212</v>
      </c>
      <c r="I27" s="11">
        <f t="shared" si="2"/>
        <v>1.8602945717094954</v>
      </c>
      <c r="J27" s="11">
        <f t="shared" si="2"/>
        <v>2.2787680687547587</v>
      </c>
      <c r="K27" s="11">
        <f t="shared" si="2"/>
        <v>2.7859625904016418</v>
      </c>
      <c r="L27" s="11">
        <f t="shared" si="2"/>
        <v>3.3995636005456196</v>
      </c>
      <c r="M27" s="11">
        <f t="shared" si="2"/>
        <v>4.1405623748602123</v>
      </c>
      <c r="N27" s="11">
        <f t="shared" si="2"/>
        <v>5.0338337153572512</v>
      </c>
      <c r="O27" s="11">
        <f t="shared" si="2"/>
        <v>6.1088077368783456</v>
      </c>
      <c r="P27" s="11">
        <f t="shared" si="2"/>
        <v>7.4002499442581708</v>
      </c>
      <c r="Q27" s="11">
        <f t="shared" si="2"/>
        <v>8.9491658051033607</v>
      </c>
      <c r="R27" s="11">
        <f t="shared" si="2"/>
        <v>10.803848264467941</v>
      </c>
      <c r="S27" s="11">
        <f t="shared" si="2"/>
        <v>13.021089174137382</v>
      </c>
      <c r="T27" s="11">
        <f t="shared" si="2"/>
        <v>15.667578453914727</v>
      </c>
      <c r="U27" s="11">
        <f t="shared" si="2"/>
        <v>18.821518001887995</v>
      </c>
    </row>
    <row r="28" spans="6:21" x14ac:dyDescent="0.25">
      <c r="F28" s="10">
        <v>22</v>
      </c>
      <c r="G28" s="11">
        <f t="shared" si="2"/>
        <v>1.2447158597509214</v>
      </c>
      <c r="H28" s="11">
        <f t="shared" si="2"/>
        <v>1.5459796707758797</v>
      </c>
      <c r="I28" s="11">
        <f t="shared" si="2"/>
        <v>1.9161034088607805</v>
      </c>
      <c r="J28" s="11">
        <f t="shared" si="2"/>
        <v>2.3699187915049489</v>
      </c>
      <c r="K28" s="11">
        <f t="shared" si="2"/>
        <v>2.9252607199217238</v>
      </c>
      <c r="L28" s="11">
        <f t="shared" si="2"/>
        <v>3.6035374165783569</v>
      </c>
      <c r="M28" s="11">
        <f t="shared" si="2"/>
        <v>4.4304017411004271</v>
      </c>
      <c r="N28" s="11">
        <f t="shared" si="2"/>
        <v>5.4365404125858321</v>
      </c>
      <c r="O28" s="11">
        <f t="shared" si="2"/>
        <v>6.6586004331973969</v>
      </c>
      <c r="P28" s="11">
        <f t="shared" si="2"/>
        <v>8.140274938683989</v>
      </c>
      <c r="Q28" s="11">
        <f t="shared" si="2"/>
        <v>9.9335740436647306</v>
      </c>
      <c r="R28" s="11">
        <f t="shared" si="2"/>
        <v>12.100310056204096</v>
      </c>
      <c r="S28" s="11">
        <f t="shared" si="2"/>
        <v>14.713830766775239</v>
      </c>
      <c r="T28" s="11">
        <f t="shared" si="2"/>
        <v>17.861039437462789</v>
      </c>
      <c r="U28" s="11">
        <f t="shared" si="2"/>
        <v>21.644745702171193</v>
      </c>
    </row>
    <row r="29" spans="6:21" x14ac:dyDescent="0.25">
      <c r="F29" s="10">
        <v>23</v>
      </c>
      <c r="G29" s="11">
        <f t="shared" si="2"/>
        <v>1.2571630183484304</v>
      </c>
      <c r="H29" s="11">
        <f t="shared" si="2"/>
        <v>1.576899264191397</v>
      </c>
      <c r="I29" s="11">
        <f t="shared" si="2"/>
        <v>1.973586511126604</v>
      </c>
      <c r="J29" s="11">
        <f t="shared" si="2"/>
        <v>2.4647155431651466</v>
      </c>
      <c r="K29" s="11">
        <f t="shared" si="2"/>
        <v>3.0715237559178106</v>
      </c>
      <c r="L29" s="11">
        <f t="shared" si="2"/>
        <v>3.8197496615730588</v>
      </c>
      <c r="M29" s="11">
        <f t="shared" si="2"/>
        <v>4.740529862977457</v>
      </c>
      <c r="N29" s="11">
        <f t="shared" si="2"/>
        <v>5.8714636455926987</v>
      </c>
      <c r="O29" s="11">
        <f t="shared" si="2"/>
        <v>7.2578744721851622</v>
      </c>
      <c r="P29" s="11">
        <f t="shared" si="2"/>
        <v>8.9543024325523888</v>
      </c>
      <c r="Q29" s="11">
        <f t="shared" si="2"/>
        <v>11.02626718846785</v>
      </c>
      <c r="R29" s="11">
        <f t="shared" si="2"/>
        <v>13.552347262948587</v>
      </c>
      <c r="S29" s="11">
        <f t="shared" si="2"/>
        <v>16.626628766456019</v>
      </c>
      <c r="T29" s="11">
        <f t="shared" si="2"/>
        <v>20.361584958707585</v>
      </c>
      <c r="U29" s="11">
        <f t="shared" si="2"/>
        <v>24.891457557496867</v>
      </c>
    </row>
    <row r="30" spans="6:21" x14ac:dyDescent="0.25">
      <c r="F30" s="10">
        <v>24</v>
      </c>
      <c r="G30" s="11">
        <f t="shared" si="2"/>
        <v>1.269734648531915</v>
      </c>
      <c r="H30" s="11">
        <f t="shared" si="2"/>
        <v>1.608437249475225</v>
      </c>
      <c r="I30" s="11">
        <f t="shared" si="2"/>
        <v>2.0327941064604018</v>
      </c>
      <c r="J30" s="11">
        <f t="shared" si="2"/>
        <v>2.5633041648917527</v>
      </c>
      <c r="K30" s="11">
        <f t="shared" si="2"/>
        <v>3.2250999437137007</v>
      </c>
      <c r="L30" s="11">
        <f t="shared" si="2"/>
        <v>4.0489346412674418</v>
      </c>
      <c r="M30" s="11">
        <f t="shared" si="2"/>
        <v>5.0723669533858793</v>
      </c>
      <c r="N30" s="11">
        <f t="shared" si="2"/>
        <v>6.3411807372401148</v>
      </c>
      <c r="O30" s="11">
        <f t="shared" si="2"/>
        <v>7.9110831746818278</v>
      </c>
      <c r="P30" s="11">
        <f t="shared" si="2"/>
        <v>9.8497326758076262</v>
      </c>
      <c r="Q30" s="11">
        <f t="shared" si="2"/>
        <v>12.239156579199317</v>
      </c>
      <c r="R30" s="11">
        <f t="shared" si="2"/>
        <v>15.178628934502418</v>
      </c>
      <c r="S30" s="11">
        <f t="shared" si="2"/>
        <v>18.788090506095301</v>
      </c>
      <c r="T30" s="11">
        <f t="shared" si="2"/>
        <v>23.212206852926652</v>
      </c>
      <c r="U30" s="11">
        <f t="shared" si="2"/>
        <v>28.625176191121394</v>
      </c>
    </row>
    <row r="31" spans="6:21" x14ac:dyDescent="0.25">
      <c r="F31" s="10">
        <v>25</v>
      </c>
      <c r="G31" s="11">
        <f t="shared" si="2"/>
        <v>1.2824319950172343</v>
      </c>
      <c r="H31" s="11">
        <f t="shared" si="2"/>
        <v>1.6406059944647295</v>
      </c>
      <c r="I31" s="11">
        <f t="shared" si="2"/>
        <v>2.0937779296542138</v>
      </c>
      <c r="J31" s="11">
        <f t="shared" si="2"/>
        <v>2.6658363314874234</v>
      </c>
      <c r="K31" s="11">
        <f t="shared" si="2"/>
        <v>3.3863549408993858</v>
      </c>
      <c r="L31" s="11">
        <f t="shared" si="2"/>
        <v>4.2918707197434882</v>
      </c>
      <c r="M31" s="11">
        <f t="shared" si="2"/>
        <v>5.4274326401228912</v>
      </c>
      <c r="N31" s="11">
        <f t="shared" si="2"/>
        <v>6.8484751962193249</v>
      </c>
      <c r="O31" s="11">
        <f t="shared" si="2"/>
        <v>8.6230806604031933</v>
      </c>
      <c r="P31" s="11">
        <f t="shared" si="2"/>
        <v>10.834705943388391</v>
      </c>
      <c r="Q31" s="11">
        <f t="shared" si="2"/>
        <v>13.585463802911244</v>
      </c>
      <c r="R31" s="11">
        <f t="shared" si="2"/>
        <v>17.000064406642711</v>
      </c>
      <c r="S31" s="11">
        <f t="shared" si="2"/>
        <v>21.230542271887689</v>
      </c>
      <c r="T31" s="11">
        <f t="shared" si="2"/>
        <v>26.461915812336382</v>
      </c>
      <c r="U31" s="11">
        <f t="shared" si="2"/>
        <v>32.9189526197896</v>
      </c>
    </row>
    <row r="32" spans="6:21" x14ac:dyDescent="0.25">
      <c r="F32" s="10">
        <v>26</v>
      </c>
      <c r="G32" s="11">
        <f t="shared" si="2"/>
        <v>1.2952563149674066</v>
      </c>
      <c r="H32" s="11">
        <f t="shared" si="2"/>
        <v>1.6734181143540243</v>
      </c>
      <c r="I32" s="11">
        <f t="shared" si="2"/>
        <v>2.1565912675438406</v>
      </c>
      <c r="J32" s="11">
        <f t="shared" si="2"/>
        <v>2.77246978474692</v>
      </c>
      <c r="K32" s="11">
        <f t="shared" si="2"/>
        <v>3.5556726879443552</v>
      </c>
      <c r="L32" s="11">
        <f t="shared" si="2"/>
        <v>4.5493829629280977</v>
      </c>
      <c r="M32" s="11">
        <f t="shared" si="2"/>
        <v>5.807352924931493</v>
      </c>
      <c r="N32" s="11">
        <f t="shared" si="2"/>
        <v>7.3963532119168702</v>
      </c>
      <c r="O32" s="11">
        <f t="shared" si="2"/>
        <v>9.3991579198394817</v>
      </c>
      <c r="P32" s="11">
        <f t="shared" si="2"/>
        <v>11.918176537727231</v>
      </c>
      <c r="Q32" s="11">
        <f t="shared" si="2"/>
        <v>15.079864821231482</v>
      </c>
      <c r="R32" s="11">
        <f t="shared" si="2"/>
        <v>19.040072135439836</v>
      </c>
      <c r="S32" s="11">
        <f t="shared" si="2"/>
        <v>23.990512767233085</v>
      </c>
      <c r="T32" s="11">
        <f t="shared" si="2"/>
        <v>30.166584026063482</v>
      </c>
      <c r="U32" s="11">
        <f t="shared" si="2"/>
        <v>37.85679551275804</v>
      </c>
    </row>
    <row r="33" spans="6:21" x14ac:dyDescent="0.25">
      <c r="F33" s="10">
        <v>27</v>
      </c>
      <c r="G33" s="11">
        <f t="shared" si="2"/>
        <v>1.3082088781170802</v>
      </c>
      <c r="H33" s="11">
        <f t="shared" si="2"/>
        <v>1.7068864766411045</v>
      </c>
      <c r="I33" s="11">
        <f t="shared" si="2"/>
        <v>2.2212890055701555</v>
      </c>
      <c r="J33" s="11">
        <f t="shared" si="2"/>
        <v>2.8833685761367969</v>
      </c>
      <c r="K33" s="11">
        <f t="shared" si="2"/>
        <v>3.7334563223415733</v>
      </c>
      <c r="L33" s="11">
        <f t="shared" si="2"/>
        <v>4.8223459407037845</v>
      </c>
      <c r="M33" s="11">
        <f t="shared" si="2"/>
        <v>6.2138676296766988</v>
      </c>
      <c r="N33" s="11">
        <f t="shared" si="2"/>
        <v>7.9880614688702201</v>
      </c>
      <c r="O33" s="11">
        <f t="shared" si="2"/>
        <v>10.245082132625035</v>
      </c>
      <c r="P33" s="11">
        <f t="shared" si="2"/>
        <v>13.109994191499956</v>
      </c>
      <c r="Q33" s="11">
        <f t="shared" si="2"/>
        <v>16.738649951566945</v>
      </c>
      <c r="R33" s="11">
        <f t="shared" si="2"/>
        <v>21.324880791692621</v>
      </c>
      <c r="S33" s="11">
        <f t="shared" si="2"/>
        <v>27.10927942697338</v>
      </c>
      <c r="T33" s="11">
        <f t="shared" si="2"/>
        <v>34.389905789712373</v>
      </c>
      <c r="U33" s="11">
        <f t="shared" si="2"/>
        <v>43.535314839671742</v>
      </c>
    </row>
    <row r="34" spans="6:21" x14ac:dyDescent="0.25">
      <c r="F34" s="10">
        <v>28</v>
      </c>
      <c r="G34" s="11">
        <f t="shared" si="2"/>
        <v>1.3212909668982511</v>
      </c>
      <c r="H34" s="11">
        <f t="shared" si="2"/>
        <v>1.7410242061739269</v>
      </c>
      <c r="I34" s="11">
        <f t="shared" si="2"/>
        <v>2.2879276757372602</v>
      </c>
      <c r="J34" s="11">
        <f t="shared" si="2"/>
        <v>2.9987033191822694</v>
      </c>
      <c r="K34" s="11">
        <f t="shared" si="2"/>
        <v>3.9201291384586514</v>
      </c>
      <c r="L34" s="11">
        <f t="shared" si="2"/>
        <v>5.1116866971460118</v>
      </c>
      <c r="M34" s="11">
        <f t="shared" si="2"/>
        <v>6.6488383637540664</v>
      </c>
      <c r="N34" s="11">
        <f t="shared" si="2"/>
        <v>8.6271063863798378</v>
      </c>
      <c r="O34" s="11">
        <f t="shared" si="2"/>
        <v>11.167139524561287</v>
      </c>
      <c r="P34" s="11">
        <f t="shared" si="2"/>
        <v>14.420993610649951</v>
      </c>
      <c r="Q34" s="11">
        <f t="shared" si="2"/>
        <v>18.579901446239312</v>
      </c>
      <c r="R34" s="11">
        <f t="shared" si="2"/>
        <v>23.883866486695734</v>
      </c>
      <c r="S34" s="11">
        <f t="shared" si="2"/>
        <v>30.633485752479917</v>
      </c>
      <c r="T34" s="11">
        <f t="shared" si="2"/>
        <v>39.204492600272111</v>
      </c>
      <c r="U34" s="11">
        <f t="shared" si="2"/>
        <v>50.065612065622496</v>
      </c>
    </row>
    <row r="35" spans="6:21" x14ac:dyDescent="0.25">
      <c r="F35" s="10">
        <v>29</v>
      </c>
      <c r="G35" s="11">
        <f t="shared" si="2"/>
        <v>1.3345038765672337</v>
      </c>
      <c r="H35" s="11">
        <f t="shared" si="2"/>
        <v>1.7758446902974052</v>
      </c>
      <c r="I35" s="11">
        <f t="shared" si="2"/>
        <v>2.3565655060093778</v>
      </c>
      <c r="J35" s="11">
        <f t="shared" si="2"/>
        <v>3.1186514519495603</v>
      </c>
      <c r="K35" s="11">
        <f t="shared" si="2"/>
        <v>4.1161355953815848</v>
      </c>
      <c r="L35" s="11">
        <f t="shared" si="2"/>
        <v>5.4183878989747729</v>
      </c>
      <c r="M35" s="11">
        <f t="shared" si="2"/>
        <v>7.1142570492168513</v>
      </c>
      <c r="N35" s="11">
        <f t="shared" si="2"/>
        <v>9.3172748972902255</v>
      </c>
      <c r="O35" s="11">
        <f t="shared" si="2"/>
        <v>12.172182081771805</v>
      </c>
      <c r="P35" s="11">
        <f t="shared" si="2"/>
        <v>15.863092971714947</v>
      </c>
      <c r="Q35" s="11">
        <f t="shared" si="2"/>
        <v>20.623690605325635</v>
      </c>
      <c r="R35" s="11">
        <f t="shared" si="2"/>
        <v>26.749930465099226</v>
      </c>
      <c r="S35" s="11">
        <f t="shared" si="2"/>
        <v>34.615838900302307</v>
      </c>
      <c r="T35" s="11">
        <f t="shared" si="2"/>
        <v>44.693121564310211</v>
      </c>
      <c r="U35" s="11">
        <f t="shared" si="2"/>
        <v>57.575453875465868</v>
      </c>
    </row>
    <row r="36" spans="6:21" x14ac:dyDescent="0.25">
      <c r="F36" s="10">
        <v>30</v>
      </c>
      <c r="G36" s="11">
        <f t="shared" si="2"/>
        <v>1.3478489153329063</v>
      </c>
      <c r="H36" s="11">
        <f t="shared" si="2"/>
        <v>1.8113615841033535</v>
      </c>
      <c r="I36" s="11">
        <f t="shared" si="2"/>
        <v>2.4272624711896591</v>
      </c>
      <c r="J36" s="11">
        <f t="shared" si="2"/>
        <v>3.2433975100275423</v>
      </c>
      <c r="K36" s="11">
        <f t="shared" si="2"/>
        <v>4.3219423751506625</v>
      </c>
      <c r="L36" s="11">
        <f t="shared" si="2"/>
        <v>5.7434911729132594</v>
      </c>
      <c r="M36" s="11">
        <f t="shared" si="2"/>
        <v>7.6122550426620306</v>
      </c>
      <c r="N36" s="11">
        <f t="shared" si="2"/>
        <v>10.062656889073445</v>
      </c>
      <c r="O36" s="11">
        <f t="shared" si="2"/>
        <v>13.267678469131269</v>
      </c>
      <c r="P36" s="11">
        <f t="shared" si="2"/>
        <v>17.449402268886445</v>
      </c>
      <c r="Q36" s="11">
        <f t="shared" si="2"/>
        <v>22.892296571911455</v>
      </c>
      <c r="R36" s="11">
        <f t="shared" si="2"/>
        <v>29.959922120911134</v>
      </c>
      <c r="S36" s="11">
        <f t="shared" si="2"/>
        <v>39.115897957341595</v>
      </c>
      <c r="T36" s="11">
        <f t="shared" si="2"/>
        <v>50.950158583313645</v>
      </c>
      <c r="U36" s="11">
        <f t="shared" si="2"/>
        <v>66.211771956785753</v>
      </c>
    </row>
    <row r="37" spans="6:21" x14ac:dyDescent="0.25">
      <c r="F37" s="10">
        <v>31</v>
      </c>
      <c r="G37" s="11">
        <f t="shared" si="2"/>
        <v>1.3613274044862349</v>
      </c>
      <c r="H37" s="11">
        <f t="shared" si="2"/>
        <v>1.8475888157854201</v>
      </c>
      <c r="I37" s="11">
        <f t="shared" si="2"/>
        <v>2.5000803453253493</v>
      </c>
      <c r="J37" s="11">
        <f t="shared" si="2"/>
        <v>3.3731334104286441</v>
      </c>
      <c r="K37" s="11">
        <f t="shared" si="2"/>
        <v>4.5380394939081974</v>
      </c>
      <c r="L37" s="11">
        <f t="shared" si="2"/>
        <v>6.0881006432880564</v>
      </c>
      <c r="M37" s="11">
        <f t="shared" si="2"/>
        <v>8.1451128956483743</v>
      </c>
      <c r="N37" s="11">
        <f t="shared" si="2"/>
        <v>10.867669440199322</v>
      </c>
      <c r="O37" s="11">
        <f t="shared" si="2"/>
        <v>14.461769531353083</v>
      </c>
      <c r="P37" s="11">
        <f t="shared" si="2"/>
        <v>19.194342495775089</v>
      </c>
      <c r="Q37" s="11">
        <f t="shared" si="2"/>
        <v>25.410449194821716</v>
      </c>
      <c r="R37" s="11">
        <f t="shared" si="2"/>
        <v>33.555112775420469</v>
      </c>
      <c r="S37" s="11">
        <f t="shared" si="2"/>
        <v>44.200964691796003</v>
      </c>
      <c r="T37" s="11">
        <f t="shared" si="2"/>
        <v>58.083180784977557</v>
      </c>
      <c r="U37" s="11">
        <f t="shared" si="2"/>
        <v>76.143537750303594</v>
      </c>
    </row>
    <row r="38" spans="6:21" x14ac:dyDescent="0.25">
      <c r="F38" s="10">
        <v>32</v>
      </c>
      <c r="G38" s="11">
        <f t="shared" si="2"/>
        <v>1.3749406785310976</v>
      </c>
      <c r="H38" s="11">
        <f t="shared" si="2"/>
        <v>1.8845405921011289</v>
      </c>
      <c r="I38" s="11">
        <f t="shared" si="2"/>
        <v>2.5750827556851092</v>
      </c>
      <c r="J38" s="11">
        <f t="shared" si="2"/>
        <v>3.5080587468457902</v>
      </c>
      <c r="K38" s="11">
        <f t="shared" si="2"/>
        <v>4.7649414686036069</v>
      </c>
      <c r="L38" s="11">
        <f t="shared" si="2"/>
        <v>6.4533866818853385</v>
      </c>
      <c r="M38" s="11">
        <f t="shared" si="2"/>
        <v>8.7152707983437594</v>
      </c>
      <c r="N38" s="11">
        <f t="shared" si="2"/>
        <v>11.737082995415268</v>
      </c>
      <c r="O38" s="11">
        <f t="shared" si="2"/>
        <v>15.76332878917486</v>
      </c>
      <c r="P38" s="11">
        <f t="shared" si="2"/>
        <v>21.113776745352599</v>
      </c>
      <c r="Q38" s="11">
        <f t="shared" si="2"/>
        <v>28.20559860625211</v>
      </c>
      <c r="R38" s="11">
        <f t="shared" si="2"/>
        <v>37.581726308470934</v>
      </c>
      <c r="S38" s="11">
        <f t="shared" si="2"/>
        <v>49.947090101729479</v>
      </c>
      <c r="T38" s="11">
        <f t="shared" si="2"/>
        <v>66.214826094874425</v>
      </c>
      <c r="U38" s="11">
        <f t="shared" si="2"/>
        <v>87.565068412849115</v>
      </c>
    </row>
    <row r="39" spans="6:21" x14ac:dyDescent="0.25">
      <c r="F39" s="10">
        <v>33</v>
      </c>
      <c r="G39" s="11">
        <f t="shared" si="2"/>
        <v>1.3886900853164086</v>
      </c>
      <c r="H39" s="11">
        <f t="shared" si="2"/>
        <v>1.9222314039431516</v>
      </c>
      <c r="I39" s="11">
        <f t="shared" si="2"/>
        <v>2.6523352383556626</v>
      </c>
      <c r="J39" s="11">
        <f t="shared" si="2"/>
        <v>3.6483810967196217</v>
      </c>
      <c r="K39" s="11">
        <f t="shared" si="2"/>
        <v>5.0031885420337874</v>
      </c>
      <c r="L39" s="11">
        <f t="shared" si="2"/>
        <v>6.8405898827984588</v>
      </c>
      <c r="M39" s="11">
        <f t="shared" si="2"/>
        <v>9.3253397542278229</v>
      </c>
      <c r="N39" s="11">
        <f t="shared" si="2"/>
        <v>12.676049635048489</v>
      </c>
      <c r="O39" s="11">
        <f t="shared" si="2"/>
        <v>17.182028380200599</v>
      </c>
      <c r="P39" s="11">
        <f t="shared" si="2"/>
        <v>23.225154419887861</v>
      </c>
      <c r="Q39" s="11">
        <f t="shared" si="2"/>
        <v>31.308214452939843</v>
      </c>
      <c r="R39" s="11">
        <f t="shared" si="2"/>
        <v>42.091533465487451</v>
      </c>
      <c r="S39" s="11">
        <f t="shared" si="2"/>
        <v>56.440211814954303</v>
      </c>
      <c r="T39" s="11">
        <f t="shared" si="2"/>
        <v>75.484901748156858</v>
      </c>
      <c r="U39" s="11">
        <f t="shared" si="2"/>
        <v>100.69982867477647</v>
      </c>
    </row>
    <row r="40" spans="6:21" x14ac:dyDescent="0.25">
      <c r="F40" s="10">
        <v>34</v>
      </c>
      <c r="G40" s="11">
        <f t="shared" ref="G40:U55" si="3">(1+G$6)^$F40</f>
        <v>1.4025769861695727</v>
      </c>
      <c r="H40" s="11">
        <f t="shared" si="3"/>
        <v>1.9606760320220145</v>
      </c>
      <c r="I40" s="11">
        <f t="shared" si="3"/>
        <v>2.7319052955063321</v>
      </c>
      <c r="J40" s="11">
        <f t="shared" si="3"/>
        <v>3.7943163405884071</v>
      </c>
      <c r="K40" s="11">
        <f t="shared" si="3"/>
        <v>5.2533479691354765</v>
      </c>
      <c r="L40" s="11">
        <f t="shared" si="3"/>
        <v>7.2510252757663674</v>
      </c>
      <c r="M40" s="11">
        <f t="shared" si="3"/>
        <v>9.9781135370237699</v>
      </c>
      <c r="N40" s="11">
        <f t="shared" si="3"/>
        <v>13.690133605852369</v>
      </c>
      <c r="O40" s="11">
        <f t="shared" si="3"/>
        <v>18.728410934418655</v>
      </c>
      <c r="P40" s="11">
        <f t="shared" si="3"/>
        <v>25.547669861876649</v>
      </c>
      <c r="Q40" s="11">
        <f t="shared" si="3"/>
        <v>34.752118042763229</v>
      </c>
      <c r="R40" s="11">
        <f t="shared" si="3"/>
        <v>47.142517481345948</v>
      </c>
      <c r="S40" s="11">
        <f t="shared" si="3"/>
        <v>63.777439350898355</v>
      </c>
      <c r="T40" s="11">
        <f t="shared" si="3"/>
        <v>86.052787992898828</v>
      </c>
      <c r="U40" s="11">
        <f t="shared" si="3"/>
        <v>115.80480297599294</v>
      </c>
    </row>
    <row r="41" spans="6:21" x14ac:dyDescent="0.25">
      <c r="F41" s="10">
        <v>35</v>
      </c>
      <c r="G41" s="11">
        <f t="shared" si="3"/>
        <v>1.4166027560312682</v>
      </c>
      <c r="H41" s="11">
        <f t="shared" si="3"/>
        <v>1.9998895526624547</v>
      </c>
      <c r="I41" s="11">
        <f t="shared" si="3"/>
        <v>2.8138624543715225</v>
      </c>
      <c r="J41" s="11">
        <f t="shared" si="3"/>
        <v>3.9460889942119435</v>
      </c>
      <c r="K41" s="11">
        <f t="shared" si="3"/>
        <v>5.5160153675922512</v>
      </c>
      <c r="L41" s="11">
        <f t="shared" si="3"/>
        <v>7.6860867923123504</v>
      </c>
      <c r="M41" s="11">
        <f t="shared" si="3"/>
        <v>10.676581484615435</v>
      </c>
      <c r="N41" s="11">
        <f t="shared" si="3"/>
        <v>14.785344294320559</v>
      </c>
      <c r="O41" s="11">
        <f t="shared" si="3"/>
        <v>20.413967918516335</v>
      </c>
      <c r="P41" s="11">
        <f t="shared" si="3"/>
        <v>28.102436848064318</v>
      </c>
      <c r="Q41" s="11">
        <f t="shared" si="3"/>
        <v>38.57485102746719</v>
      </c>
      <c r="R41" s="11">
        <f t="shared" si="3"/>
        <v>52.799619579107464</v>
      </c>
      <c r="S41" s="11">
        <f t="shared" si="3"/>
        <v>72.068506466515132</v>
      </c>
      <c r="T41" s="11">
        <f t="shared" si="3"/>
        <v>98.100178311904656</v>
      </c>
      <c r="U41" s="11">
        <f t="shared" si="3"/>
        <v>133.17552342239185</v>
      </c>
    </row>
    <row r="42" spans="6:21" x14ac:dyDescent="0.25">
      <c r="F42" s="10">
        <v>36</v>
      </c>
      <c r="G42" s="11">
        <f t="shared" si="3"/>
        <v>1.430768783591581</v>
      </c>
      <c r="H42" s="11">
        <f t="shared" si="3"/>
        <v>2.0398873437157037</v>
      </c>
      <c r="I42" s="11">
        <f t="shared" si="3"/>
        <v>2.898278328002668</v>
      </c>
      <c r="J42" s="11">
        <f t="shared" si="3"/>
        <v>4.103932553980421</v>
      </c>
      <c r="K42" s="11">
        <f t="shared" si="3"/>
        <v>5.791816135971863</v>
      </c>
      <c r="L42" s="11">
        <f t="shared" si="3"/>
        <v>8.1472519998510915</v>
      </c>
      <c r="M42" s="11">
        <f t="shared" si="3"/>
        <v>11.423942188538515</v>
      </c>
      <c r="N42" s="11">
        <f t="shared" si="3"/>
        <v>15.968171837866207</v>
      </c>
      <c r="O42" s="11">
        <f t="shared" si="3"/>
        <v>22.251225031182805</v>
      </c>
      <c r="P42" s="11">
        <f t="shared" si="3"/>
        <v>30.912680532870748</v>
      </c>
      <c r="Q42" s="11">
        <f t="shared" si="3"/>
        <v>42.818084640488578</v>
      </c>
      <c r="R42" s="11">
        <f t="shared" si="3"/>
        <v>59.135573928600358</v>
      </c>
      <c r="S42" s="11">
        <f t="shared" si="3"/>
        <v>81.437412307162091</v>
      </c>
      <c r="T42" s="11">
        <f t="shared" si="3"/>
        <v>111.83420327557134</v>
      </c>
      <c r="U42" s="11">
        <f t="shared" si="3"/>
        <v>153.15185193575064</v>
      </c>
    </row>
    <row r="43" spans="6:21" x14ac:dyDescent="0.25">
      <c r="F43" s="10">
        <v>37</v>
      </c>
      <c r="G43" s="11">
        <f t="shared" si="3"/>
        <v>1.4450764714274968</v>
      </c>
      <c r="H43" s="11">
        <f t="shared" si="3"/>
        <v>2.080685090590018</v>
      </c>
      <c r="I43" s="11">
        <f t="shared" si="3"/>
        <v>2.9852266778427476</v>
      </c>
      <c r="J43" s="11">
        <f t="shared" si="3"/>
        <v>4.268089856139639</v>
      </c>
      <c r="K43" s="11">
        <f t="shared" si="3"/>
        <v>6.0814069427704567</v>
      </c>
      <c r="L43" s="11">
        <f t="shared" si="3"/>
        <v>8.6360871198421574</v>
      </c>
      <c r="M43" s="11">
        <f t="shared" si="3"/>
        <v>12.223618141736212</v>
      </c>
      <c r="N43" s="11">
        <f t="shared" si="3"/>
        <v>17.245625584895503</v>
      </c>
      <c r="O43" s="11">
        <f t="shared" si="3"/>
        <v>24.253835283989257</v>
      </c>
      <c r="P43" s="11">
        <f t="shared" si="3"/>
        <v>34.003948586157826</v>
      </c>
      <c r="Q43" s="11">
        <f t="shared" si="3"/>
        <v>47.528073950942328</v>
      </c>
      <c r="R43" s="11">
        <f t="shared" si="3"/>
        <v>66.23184280003241</v>
      </c>
      <c r="S43" s="11">
        <f t="shared" si="3"/>
        <v>92.024275907093156</v>
      </c>
      <c r="T43" s="11">
        <f t="shared" si="3"/>
        <v>127.49099173415134</v>
      </c>
      <c r="U43" s="11">
        <f t="shared" si="3"/>
        <v>176.12462972611323</v>
      </c>
    </row>
    <row r="44" spans="6:21" x14ac:dyDescent="0.25">
      <c r="F44" s="10">
        <v>38</v>
      </c>
      <c r="G44" s="11">
        <f t="shared" si="3"/>
        <v>1.4595272361417719</v>
      </c>
      <c r="H44" s="11">
        <f t="shared" si="3"/>
        <v>2.1222987924018186</v>
      </c>
      <c r="I44" s="11">
        <f t="shared" si="3"/>
        <v>3.0747834781780301</v>
      </c>
      <c r="J44" s="11">
        <f t="shared" si="3"/>
        <v>4.4388134503852239</v>
      </c>
      <c r="K44" s="11">
        <f t="shared" si="3"/>
        <v>6.3854772899089784</v>
      </c>
      <c r="L44" s="11">
        <f t="shared" si="3"/>
        <v>9.1542523470326884</v>
      </c>
      <c r="M44" s="11">
        <f t="shared" si="3"/>
        <v>13.079271411657746</v>
      </c>
      <c r="N44" s="11">
        <f t="shared" si="3"/>
        <v>18.625275631687146</v>
      </c>
      <c r="O44" s="11">
        <f t="shared" si="3"/>
        <v>26.436680459548295</v>
      </c>
      <c r="P44" s="11">
        <f t="shared" si="3"/>
        <v>37.404343444773616</v>
      </c>
      <c r="Q44" s="11">
        <f t="shared" si="3"/>
        <v>52.756162085545988</v>
      </c>
      <c r="R44" s="11">
        <f t="shared" si="3"/>
        <v>74.179663936036306</v>
      </c>
      <c r="S44" s="11">
        <f t="shared" si="3"/>
        <v>103.98743177501524</v>
      </c>
      <c r="T44" s="11">
        <f t="shared" si="3"/>
        <v>145.33973057693254</v>
      </c>
      <c r="U44" s="11">
        <f t="shared" si="3"/>
        <v>202.5433241850302</v>
      </c>
    </row>
    <row r="45" spans="6:21" x14ac:dyDescent="0.25">
      <c r="F45" s="10">
        <v>39</v>
      </c>
      <c r="G45" s="11">
        <f t="shared" si="3"/>
        <v>1.4741225085031893</v>
      </c>
      <c r="H45" s="11">
        <f t="shared" si="3"/>
        <v>2.1647447682498542</v>
      </c>
      <c r="I45" s="11">
        <f t="shared" si="3"/>
        <v>3.1670269825233714</v>
      </c>
      <c r="J45" s="11">
        <f t="shared" si="3"/>
        <v>4.6163659884006325</v>
      </c>
      <c r="K45" s="11">
        <f t="shared" si="3"/>
        <v>6.7047511544044287</v>
      </c>
      <c r="L45" s="11">
        <f t="shared" si="3"/>
        <v>9.703507487854651</v>
      </c>
      <c r="M45" s="11">
        <f t="shared" si="3"/>
        <v>13.994820410473789</v>
      </c>
      <c r="N45" s="11">
        <f t="shared" si="3"/>
        <v>20.115297682222117</v>
      </c>
      <c r="O45" s="11">
        <f t="shared" si="3"/>
        <v>28.815981700907638</v>
      </c>
      <c r="P45" s="11">
        <f t="shared" si="3"/>
        <v>41.144777789250981</v>
      </c>
      <c r="Q45" s="11">
        <f t="shared" si="3"/>
        <v>58.559339914956048</v>
      </c>
      <c r="R45" s="11">
        <f t="shared" si="3"/>
        <v>83.081223608360659</v>
      </c>
      <c r="S45" s="11">
        <f t="shared" si="3"/>
        <v>117.50579790576721</v>
      </c>
      <c r="T45" s="11">
        <f t="shared" si="3"/>
        <v>165.68729285770311</v>
      </c>
      <c r="U45" s="11">
        <f t="shared" si="3"/>
        <v>232.92482281278467</v>
      </c>
    </row>
    <row r="46" spans="6:21" x14ac:dyDescent="0.25">
      <c r="F46" s="10">
        <v>40</v>
      </c>
      <c r="G46" s="11">
        <f t="shared" si="3"/>
        <v>1.4888637335882215</v>
      </c>
      <c r="H46" s="11">
        <f t="shared" si="3"/>
        <v>2.2080396636148518</v>
      </c>
      <c r="I46" s="11">
        <f t="shared" si="3"/>
        <v>3.262037791999072</v>
      </c>
      <c r="J46" s="11">
        <f t="shared" si="3"/>
        <v>4.8010206279366594</v>
      </c>
      <c r="K46" s="11">
        <f t="shared" si="3"/>
        <v>7.0399887121246492</v>
      </c>
      <c r="L46" s="11">
        <f t="shared" si="3"/>
        <v>10.285717937125929</v>
      </c>
      <c r="M46" s="11">
        <f t="shared" si="3"/>
        <v>14.974457839206954</v>
      </c>
      <c r="N46" s="11">
        <f t="shared" si="3"/>
        <v>21.724521496799888</v>
      </c>
      <c r="O46" s="11">
        <f t="shared" si="3"/>
        <v>31.409420053989329</v>
      </c>
      <c r="P46" s="11">
        <f t="shared" si="3"/>
        <v>45.259255568176073</v>
      </c>
      <c r="Q46" s="11">
        <f t="shared" si="3"/>
        <v>65.000867305601219</v>
      </c>
      <c r="R46" s="11">
        <f t="shared" si="3"/>
        <v>93.050970441363958</v>
      </c>
      <c r="S46" s="11">
        <f t="shared" si="3"/>
        <v>132.78155163351695</v>
      </c>
      <c r="T46" s="11">
        <f t="shared" si="3"/>
        <v>188.88351385778159</v>
      </c>
      <c r="U46" s="11">
        <f t="shared" si="3"/>
        <v>267.86354623470237</v>
      </c>
    </row>
    <row r="47" spans="6:21" x14ac:dyDescent="0.25">
      <c r="F47" s="10">
        <v>41</v>
      </c>
      <c r="G47" s="11">
        <f t="shared" si="3"/>
        <v>1.5037523709241039</v>
      </c>
      <c r="H47" s="11">
        <f t="shared" si="3"/>
        <v>2.2522004568871488</v>
      </c>
      <c r="I47" s="11">
        <f t="shared" si="3"/>
        <v>3.3598989257590444</v>
      </c>
      <c r="J47" s="11">
        <f t="shared" si="3"/>
        <v>4.9930614530541257</v>
      </c>
      <c r="K47" s="11">
        <f t="shared" si="3"/>
        <v>7.3919881477308822</v>
      </c>
      <c r="L47" s="11">
        <f t="shared" si="3"/>
        <v>10.902861013353483</v>
      </c>
      <c r="M47" s="11">
        <f t="shared" si="3"/>
        <v>16.022669887951441</v>
      </c>
      <c r="N47" s="11">
        <f t="shared" si="3"/>
        <v>23.46248321654388</v>
      </c>
      <c r="O47" s="11">
        <f t="shared" si="3"/>
        <v>34.236267858848372</v>
      </c>
      <c r="P47" s="11">
        <f t="shared" si="3"/>
        <v>49.785181124993684</v>
      </c>
      <c r="Q47" s="11">
        <f t="shared" si="3"/>
        <v>72.150962709217367</v>
      </c>
      <c r="R47" s="11">
        <f t="shared" si="3"/>
        <v>104.21708689432762</v>
      </c>
      <c r="S47" s="11">
        <f t="shared" si="3"/>
        <v>150.04315334587415</v>
      </c>
      <c r="T47" s="11">
        <f t="shared" si="3"/>
        <v>215.32720579787102</v>
      </c>
      <c r="U47" s="11">
        <f t="shared" si="3"/>
        <v>308.04307816990769</v>
      </c>
    </row>
    <row r="48" spans="6:21" x14ac:dyDescent="0.25">
      <c r="F48" s="10">
        <v>42</v>
      </c>
      <c r="G48" s="11">
        <f t="shared" si="3"/>
        <v>1.5187898946333451</v>
      </c>
      <c r="H48" s="11">
        <f t="shared" si="3"/>
        <v>2.2972444660248916</v>
      </c>
      <c r="I48" s="11">
        <f t="shared" si="3"/>
        <v>3.4606958935318159</v>
      </c>
      <c r="J48" s="11">
        <f t="shared" si="3"/>
        <v>5.1927839111762903</v>
      </c>
      <c r="K48" s="11">
        <f t="shared" si="3"/>
        <v>7.7615875551174263</v>
      </c>
      <c r="L48" s="11">
        <f t="shared" si="3"/>
        <v>11.557032674154694</v>
      </c>
      <c r="M48" s="11">
        <f t="shared" si="3"/>
        <v>17.144256780108041</v>
      </c>
      <c r="N48" s="11">
        <f t="shared" si="3"/>
        <v>25.339481873867388</v>
      </c>
      <c r="O48" s="11">
        <f t="shared" si="3"/>
        <v>37.317531966144728</v>
      </c>
      <c r="P48" s="11">
        <f t="shared" si="3"/>
        <v>54.763699237493057</v>
      </c>
      <c r="Q48" s="11">
        <f t="shared" si="3"/>
        <v>80.08756860723129</v>
      </c>
      <c r="R48" s="11">
        <f t="shared" si="3"/>
        <v>116.72313732164696</v>
      </c>
      <c r="S48" s="11">
        <f t="shared" si="3"/>
        <v>169.54876328083776</v>
      </c>
      <c r="T48" s="11">
        <f t="shared" si="3"/>
        <v>245.473014609573</v>
      </c>
      <c r="U48" s="11">
        <f t="shared" si="3"/>
        <v>354.24953989539381</v>
      </c>
    </row>
    <row r="49" spans="6:21" x14ac:dyDescent="0.25">
      <c r="F49" s="10">
        <v>43</v>
      </c>
      <c r="G49" s="11">
        <f t="shared" si="3"/>
        <v>1.5339777935796781</v>
      </c>
      <c r="H49" s="11">
        <f t="shared" si="3"/>
        <v>2.3431893553453893</v>
      </c>
      <c r="I49" s="11">
        <f t="shared" si="3"/>
        <v>3.5645167703377703</v>
      </c>
      <c r="J49" s="11">
        <f t="shared" si="3"/>
        <v>5.4004952676233424</v>
      </c>
      <c r="K49" s="11">
        <f t="shared" si="3"/>
        <v>8.1496669328732985</v>
      </c>
      <c r="L49" s="11">
        <f t="shared" si="3"/>
        <v>12.250454634603978</v>
      </c>
      <c r="M49" s="11">
        <f t="shared" si="3"/>
        <v>18.344354754715607</v>
      </c>
      <c r="N49" s="11">
        <f t="shared" si="3"/>
        <v>27.366640423776779</v>
      </c>
      <c r="O49" s="11">
        <f t="shared" si="3"/>
        <v>40.676109843097755</v>
      </c>
      <c r="P49" s="11">
        <f t="shared" si="3"/>
        <v>60.240069161242374</v>
      </c>
      <c r="Q49" s="11">
        <f t="shared" si="3"/>
        <v>88.897201154026732</v>
      </c>
      <c r="R49" s="11">
        <f t="shared" si="3"/>
        <v>130.72991380024462</v>
      </c>
      <c r="S49" s="11">
        <f t="shared" si="3"/>
        <v>191.59010250734664</v>
      </c>
      <c r="T49" s="11">
        <f t="shared" si="3"/>
        <v>279.83923665491324</v>
      </c>
      <c r="U49" s="11">
        <f t="shared" si="3"/>
        <v>407.38697087970286</v>
      </c>
    </row>
    <row r="50" spans="6:21" x14ac:dyDescent="0.25">
      <c r="F50" s="10">
        <v>44</v>
      </c>
      <c r="G50" s="11">
        <f t="shared" si="3"/>
        <v>1.549317571515475</v>
      </c>
      <c r="H50" s="11">
        <f t="shared" si="3"/>
        <v>2.3900531424522975</v>
      </c>
      <c r="I50" s="11">
        <f t="shared" si="3"/>
        <v>3.6714522734479029</v>
      </c>
      <c r="J50" s="11">
        <f t="shared" si="3"/>
        <v>5.6165150783282769</v>
      </c>
      <c r="K50" s="11">
        <f t="shared" si="3"/>
        <v>8.5571502795169625</v>
      </c>
      <c r="L50" s="11">
        <f t="shared" si="3"/>
        <v>12.985481912680218</v>
      </c>
      <c r="M50" s="11">
        <f t="shared" si="3"/>
        <v>19.628459587545695</v>
      </c>
      <c r="N50" s="11">
        <f t="shared" si="3"/>
        <v>29.555971657678928</v>
      </c>
      <c r="O50" s="11">
        <f t="shared" si="3"/>
        <v>44.336959728976552</v>
      </c>
      <c r="P50" s="11">
        <f t="shared" si="3"/>
        <v>66.26407607736661</v>
      </c>
      <c r="Q50" s="11">
        <f t="shared" si="3"/>
        <v>98.675893280969674</v>
      </c>
      <c r="R50" s="11">
        <f t="shared" si="3"/>
        <v>146.41750345627395</v>
      </c>
      <c r="S50" s="11">
        <f t="shared" si="3"/>
        <v>216.49681583330167</v>
      </c>
      <c r="T50" s="11">
        <f t="shared" si="3"/>
        <v>319.01672978660116</v>
      </c>
      <c r="U50" s="11">
        <f t="shared" si="3"/>
        <v>468.49501651165821</v>
      </c>
    </row>
    <row r="51" spans="6:21" x14ac:dyDescent="0.25">
      <c r="F51" s="10">
        <v>45</v>
      </c>
      <c r="G51" s="11">
        <f t="shared" si="3"/>
        <v>1.5648107472306299</v>
      </c>
      <c r="H51" s="11">
        <f t="shared" si="3"/>
        <v>2.4378542053013432</v>
      </c>
      <c r="I51" s="11">
        <f t="shared" si="3"/>
        <v>3.78159584165134</v>
      </c>
      <c r="J51" s="11">
        <f t="shared" si="3"/>
        <v>5.841175681461408</v>
      </c>
      <c r="K51" s="11">
        <f t="shared" si="3"/>
        <v>8.9850077934928123</v>
      </c>
      <c r="L51" s="11">
        <f t="shared" si="3"/>
        <v>13.764610827441031</v>
      </c>
      <c r="M51" s="11">
        <f t="shared" si="3"/>
        <v>21.002451758673896</v>
      </c>
      <c r="N51" s="11">
        <f t="shared" si="3"/>
        <v>31.920449390293239</v>
      </c>
      <c r="O51" s="11">
        <f t="shared" si="3"/>
        <v>48.327286104584452</v>
      </c>
      <c r="P51" s="11">
        <f t="shared" si="3"/>
        <v>72.890483685103277</v>
      </c>
      <c r="Q51" s="11">
        <f t="shared" si="3"/>
        <v>109.53024154187635</v>
      </c>
      <c r="R51" s="11">
        <f t="shared" si="3"/>
        <v>163.98760387102686</v>
      </c>
      <c r="S51" s="11">
        <f t="shared" si="3"/>
        <v>244.64140189163089</v>
      </c>
      <c r="T51" s="11">
        <f t="shared" si="3"/>
        <v>363.67907195672535</v>
      </c>
      <c r="U51" s="11">
        <f t="shared" si="3"/>
        <v>538.76926898840691</v>
      </c>
    </row>
    <row r="52" spans="6:21" x14ac:dyDescent="0.25">
      <c r="F52" s="10">
        <v>46</v>
      </c>
      <c r="G52" s="11">
        <f t="shared" si="3"/>
        <v>1.5804588547029363</v>
      </c>
      <c r="H52" s="11">
        <f t="shared" si="3"/>
        <v>2.4866112894073704</v>
      </c>
      <c r="I52" s="11">
        <f t="shared" si="3"/>
        <v>3.8950437169008802</v>
      </c>
      <c r="J52" s="11">
        <f t="shared" si="3"/>
        <v>6.0748227087198643</v>
      </c>
      <c r="K52" s="11">
        <f t="shared" si="3"/>
        <v>9.4342581831674508</v>
      </c>
      <c r="L52" s="11">
        <f t="shared" si="3"/>
        <v>14.590487477087493</v>
      </c>
      <c r="M52" s="11">
        <f t="shared" si="3"/>
        <v>22.472623381781069</v>
      </c>
      <c r="N52" s="11">
        <f t="shared" si="3"/>
        <v>34.474085341516705</v>
      </c>
      <c r="O52" s="11">
        <f t="shared" si="3"/>
        <v>52.676741853997051</v>
      </c>
      <c r="P52" s="11">
        <f t="shared" si="3"/>
        <v>80.179532053613613</v>
      </c>
      <c r="Q52" s="11">
        <f t="shared" si="3"/>
        <v>121.57856811148275</v>
      </c>
      <c r="R52" s="11">
        <f t="shared" si="3"/>
        <v>183.6661163355501</v>
      </c>
      <c r="S52" s="11">
        <f t="shared" si="3"/>
        <v>276.4447841375428</v>
      </c>
      <c r="T52" s="11">
        <f t="shared" si="3"/>
        <v>414.59414203066694</v>
      </c>
      <c r="U52" s="11">
        <f t="shared" si="3"/>
        <v>619.58465933666798</v>
      </c>
    </row>
    <row r="53" spans="6:21" x14ac:dyDescent="0.25">
      <c r="F53" s="10">
        <v>47</v>
      </c>
      <c r="G53" s="11">
        <f t="shared" si="3"/>
        <v>1.5962634432499652</v>
      </c>
      <c r="H53" s="11">
        <f t="shared" si="3"/>
        <v>2.5363435151955169</v>
      </c>
      <c r="I53" s="11">
        <f t="shared" si="3"/>
        <v>4.0118950284079071</v>
      </c>
      <c r="J53" s="11">
        <f t="shared" si="3"/>
        <v>6.3178156170686588</v>
      </c>
      <c r="K53" s="11">
        <f t="shared" si="3"/>
        <v>9.9059710923258262</v>
      </c>
      <c r="L53" s="11">
        <f t="shared" si="3"/>
        <v>15.465916725712747</v>
      </c>
      <c r="M53" s="11">
        <f t="shared" si="3"/>
        <v>24.045707018505745</v>
      </c>
      <c r="N53" s="11">
        <f t="shared" si="3"/>
        <v>37.232012168838047</v>
      </c>
      <c r="O53" s="11">
        <f t="shared" si="3"/>
        <v>57.417648620856788</v>
      </c>
      <c r="P53" s="11">
        <f t="shared" si="3"/>
        <v>88.197485258974979</v>
      </c>
      <c r="Q53" s="11">
        <f t="shared" si="3"/>
        <v>134.95221060374584</v>
      </c>
      <c r="R53" s="11">
        <f t="shared" si="3"/>
        <v>205.70605029581608</v>
      </c>
      <c r="S53" s="11">
        <f t="shared" si="3"/>
        <v>312.38260607542338</v>
      </c>
      <c r="T53" s="11">
        <f t="shared" si="3"/>
        <v>472.63732191496035</v>
      </c>
      <c r="U53" s="11">
        <f t="shared" si="3"/>
        <v>712.52235823716796</v>
      </c>
    </row>
    <row r="54" spans="6:21" x14ac:dyDescent="0.25">
      <c r="F54" s="10">
        <v>48</v>
      </c>
      <c r="G54" s="11">
        <f t="shared" si="3"/>
        <v>1.6122260776824653</v>
      </c>
      <c r="H54" s="11">
        <f t="shared" si="3"/>
        <v>2.5870703854994277</v>
      </c>
      <c r="I54" s="11">
        <f t="shared" si="3"/>
        <v>4.1322518792601439</v>
      </c>
      <c r="J54" s="11">
        <f t="shared" si="3"/>
        <v>6.5705282417514059</v>
      </c>
      <c r="K54" s="11">
        <f t="shared" si="3"/>
        <v>10.401269646942117</v>
      </c>
      <c r="L54" s="11">
        <f t="shared" si="3"/>
        <v>16.393871729255508</v>
      </c>
      <c r="M54" s="11">
        <f t="shared" si="3"/>
        <v>25.728906509801146</v>
      </c>
      <c r="N54" s="11">
        <f t="shared" si="3"/>
        <v>40.210573142345083</v>
      </c>
      <c r="O54" s="11">
        <f t="shared" si="3"/>
        <v>62.585236996733904</v>
      </c>
      <c r="P54" s="11">
        <f t="shared" si="3"/>
        <v>97.017233784872474</v>
      </c>
      <c r="Q54" s="11">
        <f t="shared" si="3"/>
        <v>149.79695377015793</v>
      </c>
      <c r="R54" s="11">
        <f t="shared" si="3"/>
        <v>230.39077633131407</v>
      </c>
      <c r="S54" s="11">
        <f t="shared" si="3"/>
        <v>352.9923448652284</v>
      </c>
      <c r="T54" s="11">
        <f t="shared" si="3"/>
        <v>538.80654698305489</v>
      </c>
      <c r="U54" s="11">
        <f t="shared" si="3"/>
        <v>819.40071197274301</v>
      </c>
    </row>
    <row r="55" spans="6:21" x14ac:dyDescent="0.25">
      <c r="F55" s="10">
        <v>49</v>
      </c>
      <c r="G55" s="11">
        <f t="shared" si="3"/>
        <v>1.6283483384592901</v>
      </c>
      <c r="H55" s="11">
        <f t="shared" si="3"/>
        <v>2.6388117932094164</v>
      </c>
      <c r="I55" s="11">
        <f t="shared" si="3"/>
        <v>4.2562194356379477</v>
      </c>
      <c r="J55" s="11">
        <f t="shared" si="3"/>
        <v>6.8333493714214626</v>
      </c>
      <c r="K55" s="11">
        <f t="shared" si="3"/>
        <v>10.921333129289224</v>
      </c>
      <c r="L55" s="11">
        <f t="shared" si="3"/>
        <v>17.37750403301084</v>
      </c>
      <c r="M55" s="11">
        <f t="shared" si="3"/>
        <v>27.529929965487224</v>
      </c>
      <c r="N55" s="11">
        <f t="shared" si="3"/>
        <v>43.427418993732694</v>
      </c>
      <c r="O55" s="11">
        <f t="shared" si="3"/>
        <v>68.217908326439954</v>
      </c>
      <c r="P55" s="11">
        <f t="shared" si="3"/>
        <v>106.71895716335973</v>
      </c>
      <c r="Q55" s="11">
        <f t="shared" si="3"/>
        <v>166.27461868487529</v>
      </c>
      <c r="R55" s="11">
        <f t="shared" si="3"/>
        <v>258.03766949107177</v>
      </c>
      <c r="S55" s="11">
        <f t="shared" si="3"/>
        <v>398.88134969770806</v>
      </c>
      <c r="T55" s="11">
        <f t="shared" si="3"/>
        <v>614.23946356068268</v>
      </c>
      <c r="U55" s="11">
        <f t="shared" si="3"/>
        <v>942.31081876865449</v>
      </c>
    </row>
    <row r="56" spans="6:21" x14ac:dyDescent="0.25">
      <c r="F56" s="10">
        <v>50</v>
      </c>
      <c r="G56" s="11">
        <f t="shared" ref="G56:U66" si="4">(1+G$6)^$F56</f>
        <v>1.6446318218438831</v>
      </c>
      <c r="H56" s="11">
        <f t="shared" si="4"/>
        <v>2.6915880290736047</v>
      </c>
      <c r="I56" s="11">
        <f t="shared" si="4"/>
        <v>4.3839060187070862</v>
      </c>
      <c r="J56" s="11">
        <f t="shared" si="4"/>
        <v>7.1066833462783219</v>
      </c>
      <c r="K56" s="11">
        <f t="shared" si="4"/>
        <v>11.467399785753685</v>
      </c>
      <c r="L56" s="11">
        <f t="shared" si="4"/>
        <v>18.420154274991489</v>
      </c>
      <c r="M56" s="11">
        <f t="shared" si="4"/>
        <v>29.457025063071331</v>
      </c>
      <c r="N56" s="11">
        <f t="shared" si="4"/>
        <v>46.901612513231314</v>
      </c>
      <c r="O56" s="11">
        <f t="shared" si="4"/>
        <v>74.357520075819565</v>
      </c>
      <c r="P56" s="11">
        <f t="shared" si="4"/>
        <v>117.39085287969571</v>
      </c>
      <c r="Q56" s="11">
        <f t="shared" si="4"/>
        <v>184.5648267402116</v>
      </c>
      <c r="R56" s="11">
        <f t="shared" si="4"/>
        <v>289.00218983000042</v>
      </c>
      <c r="S56" s="11">
        <f t="shared" si="4"/>
        <v>450.73592515841005</v>
      </c>
      <c r="T56" s="11">
        <f t="shared" si="4"/>
        <v>700.23298845917839</v>
      </c>
      <c r="U56" s="11">
        <f t="shared" si="4"/>
        <v>1083.6574415839525</v>
      </c>
    </row>
    <row r="57" spans="6:21" x14ac:dyDescent="0.25">
      <c r="F57" s="10">
        <v>51</v>
      </c>
      <c r="G57" s="11">
        <f t="shared" si="4"/>
        <v>1.6610781400623216</v>
      </c>
      <c r="H57" s="11">
        <f t="shared" si="4"/>
        <v>2.7454197896550765</v>
      </c>
      <c r="I57" s="11">
        <f t="shared" si="4"/>
        <v>4.5154231992682989</v>
      </c>
      <c r="J57" s="11">
        <f t="shared" si="4"/>
        <v>7.3909506801294551</v>
      </c>
      <c r="K57" s="11">
        <f t="shared" si="4"/>
        <v>12.040769775041369</v>
      </c>
      <c r="L57" s="11">
        <f t="shared" si="4"/>
        <v>19.525363531490981</v>
      </c>
      <c r="M57" s="11">
        <f t="shared" si="4"/>
        <v>31.519016817486328</v>
      </c>
      <c r="N57" s="11">
        <f t="shared" si="4"/>
        <v>50.653741514289827</v>
      </c>
      <c r="O57" s="11">
        <f t="shared" si="4"/>
        <v>81.049696882643332</v>
      </c>
      <c r="P57" s="11">
        <f t="shared" si="4"/>
        <v>129.1299381676653</v>
      </c>
      <c r="Q57" s="11">
        <f t="shared" si="4"/>
        <v>204.86695768163489</v>
      </c>
      <c r="R57" s="11">
        <f t="shared" si="4"/>
        <v>323.68245260960049</v>
      </c>
      <c r="S57" s="11">
        <f t="shared" si="4"/>
        <v>509.33159542900324</v>
      </c>
      <c r="T57" s="11">
        <f t="shared" si="4"/>
        <v>798.26560684346327</v>
      </c>
      <c r="U57" s="11">
        <f t="shared" si="4"/>
        <v>1246.2060578215453</v>
      </c>
    </row>
    <row r="58" spans="6:21" x14ac:dyDescent="0.25">
      <c r="F58" s="10">
        <v>52</v>
      </c>
      <c r="G58" s="11">
        <f t="shared" si="4"/>
        <v>1.6776889214629449</v>
      </c>
      <c r="H58" s="11">
        <f t="shared" si="4"/>
        <v>2.8003281854481785</v>
      </c>
      <c r="I58" s="11">
        <f t="shared" si="4"/>
        <v>4.6508858952463479</v>
      </c>
      <c r="J58" s="11">
        <f t="shared" si="4"/>
        <v>7.6865887073346331</v>
      </c>
      <c r="K58" s="11">
        <f t="shared" si="4"/>
        <v>12.642808263793437</v>
      </c>
      <c r="L58" s="11">
        <f t="shared" si="4"/>
        <v>20.696885343380441</v>
      </c>
      <c r="M58" s="11">
        <f t="shared" si="4"/>
        <v>33.725347994710368</v>
      </c>
      <c r="N58" s="11">
        <f t="shared" si="4"/>
        <v>54.706040835433008</v>
      </c>
      <c r="O58" s="11">
        <f t="shared" si="4"/>
        <v>88.344169602081223</v>
      </c>
      <c r="P58" s="11">
        <f t="shared" si="4"/>
        <v>142.04293198443185</v>
      </c>
      <c r="Q58" s="11">
        <f t="shared" si="4"/>
        <v>227.40232302661474</v>
      </c>
      <c r="R58" s="11">
        <f t="shared" si="4"/>
        <v>362.52434692275256</v>
      </c>
      <c r="S58" s="11">
        <f t="shared" si="4"/>
        <v>575.5447028347736</v>
      </c>
      <c r="T58" s="11">
        <f t="shared" si="4"/>
        <v>910.02279180154835</v>
      </c>
      <c r="U58" s="11">
        <f t="shared" si="4"/>
        <v>1433.136966494777</v>
      </c>
    </row>
    <row r="59" spans="6:21" x14ac:dyDescent="0.25">
      <c r="F59" s="10">
        <v>53</v>
      </c>
      <c r="G59" s="11">
        <f t="shared" si="4"/>
        <v>1.6944658106775741</v>
      </c>
      <c r="H59" s="11">
        <f t="shared" si="4"/>
        <v>2.8563347491571416</v>
      </c>
      <c r="I59" s="11">
        <f t="shared" si="4"/>
        <v>4.7904124721037373</v>
      </c>
      <c r="J59" s="11">
        <f t="shared" si="4"/>
        <v>7.99405225562802</v>
      </c>
      <c r="K59" s="11">
        <f t="shared" si="4"/>
        <v>13.274948676983108</v>
      </c>
      <c r="L59" s="11">
        <f t="shared" si="4"/>
        <v>21.938698463983272</v>
      </c>
      <c r="M59" s="11">
        <f t="shared" si="4"/>
        <v>36.086122354340098</v>
      </c>
      <c r="N59" s="11">
        <f t="shared" si="4"/>
        <v>59.082524102267648</v>
      </c>
      <c r="O59" s="11">
        <f t="shared" si="4"/>
        <v>96.295144866268544</v>
      </c>
      <c r="P59" s="11">
        <f t="shared" si="4"/>
        <v>156.24722518287504</v>
      </c>
      <c r="Q59" s="11">
        <f t="shared" si="4"/>
        <v>252.41657855954239</v>
      </c>
      <c r="R59" s="11">
        <f t="shared" si="4"/>
        <v>406.02726855348288</v>
      </c>
      <c r="S59" s="11">
        <f t="shared" si="4"/>
        <v>650.36551420329408</v>
      </c>
      <c r="T59" s="11">
        <f t="shared" si="4"/>
        <v>1037.4259826537652</v>
      </c>
      <c r="U59" s="11">
        <f t="shared" si="4"/>
        <v>1648.1075114689934</v>
      </c>
    </row>
    <row r="60" spans="6:21" x14ac:dyDescent="0.25">
      <c r="F60" s="10">
        <v>54</v>
      </c>
      <c r="G60" s="11">
        <f t="shared" si="4"/>
        <v>1.7114104687843503</v>
      </c>
      <c r="H60" s="11">
        <f t="shared" si="4"/>
        <v>2.9134614441402849</v>
      </c>
      <c r="I60" s="11">
        <f t="shared" si="4"/>
        <v>4.9341248462668501</v>
      </c>
      <c r="J60" s="11">
        <f t="shared" si="4"/>
        <v>8.3138143458531406</v>
      </c>
      <c r="K60" s="11">
        <f t="shared" si="4"/>
        <v>13.938696110832263</v>
      </c>
      <c r="L60" s="11">
        <f t="shared" si="4"/>
        <v>23.255020371822269</v>
      </c>
      <c r="M60" s="11">
        <f t="shared" si="4"/>
        <v>38.6121509191439</v>
      </c>
      <c r="N60" s="11">
        <f t="shared" si="4"/>
        <v>63.809126030449072</v>
      </c>
      <c r="O60" s="11">
        <f t="shared" si="4"/>
        <v>104.96170790423272</v>
      </c>
      <c r="P60" s="11">
        <f t="shared" si="4"/>
        <v>171.87194770116255</v>
      </c>
      <c r="Q60" s="11">
        <f t="shared" si="4"/>
        <v>280.18240220109209</v>
      </c>
      <c r="R60" s="11">
        <f t="shared" si="4"/>
        <v>454.75054077990086</v>
      </c>
      <c r="S60" s="11">
        <f t="shared" si="4"/>
        <v>734.91303104972224</v>
      </c>
      <c r="T60" s="11">
        <f t="shared" si="4"/>
        <v>1182.6656202252923</v>
      </c>
      <c r="U60" s="11">
        <f t="shared" si="4"/>
        <v>1895.3236381893423</v>
      </c>
    </row>
    <row r="61" spans="6:21" x14ac:dyDescent="0.25">
      <c r="F61" s="10">
        <v>55</v>
      </c>
      <c r="G61" s="11">
        <f t="shared" si="4"/>
        <v>1.7285245734721935</v>
      </c>
      <c r="H61" s="11">
        <f t="shared" si="4"/>
        <v>2.9717306730230897</v>
      </c>
      <c r="I61" s="11">
        <f t="shared" si="4"/>
        <v>5.0821485916548559</v>
      </c>
      <c r="J61" s="11">
        <f t="shared" si="4"/>
        <v>8.6463669196872655</v>
      </c>
      <c r="K61" s="11">
        <f t="shared" si="4"/>
        <v>14.635630916373879</v>
      </c>
      <c r="L61" s="11">
        <f t="shared" si="4"/>
        <v>24.650321594131608</v>
      </c>
      <c r="M61" s="11">
        <f t="shared" si="4"/>
        <v>41.315001483483975</v>
      </c>
      <c r="N61" s="11">
        <f t="shared" si="4"/>
        <v>68.913856112885</v>
      </c>
      <c r="O61" s="11">
        <f t="shared" si="4"/>
        <v>114.40826161561365</v>
      </c>
      <c r="P61" s="11">
        <f t="shared" si="4"/>
        <v>189.05914247127885</v>
      </c>
      <c r="Q61" s="11">
        <f t="shared" si="4"/>
        <v>311.00246644321214</v>
      </c>
      <c r="R61" s="11">
        <f t="shared" si="4"/>
        <v>509.32060567348896</v>
      </c>
      <c r="S61" s="11">
        <f t="shared" si="4"/>
        <v>830.451725086186</v>
      </c>
      <c r="T61" s="11">
        <f t="shared" si="4"/>
        <v>1348.2388070568336</v>
      </c>
      <c r="U61" s="11">
        <f t="shared" si="4"/>
        <v>2179.6221839177433</v>
      </c>
    </row>
    <row r="62" spans="6:21" x14ac:dyDescent="0.25">
      <c r="F62" s="10">
        <v>56</v>
      </c>
      <c r="G62" s="11">
        <f t="shared" si="4"/>
        <v>1.7458098192069158</v>
      </c>
      <c r="H62" s="11">
        <f t="shared" si="4"/>
        <v>3.0311652864835517</v>
      </c>
      <c r="I62" s="11">
        <f t="shared" si="4"/>
        <v>5.2346130494045005</v>
      </c>
      <c r="J62" s="11">
        <f t="shared" si="4"/>
        <v>8.9922215964747565</v>
      </c>
      <c r="K62" s="11">
        <f t="shared" si="4"/>
        <v>15.36741246219257</v>
      </c>
      <c r="L62" s="11">
        <f t="shared" si="4"/>
        <v>26.129340889779499</v>
      </c>
      <c r="M62" s="11">
        <f t="shared" si="4"/>
        <v>44.207051587327854</v>
      </c>
      <c r="N62" s="11">
        <f t="shared" si="4"/>
        <v>74.426964601915799</v>
      </c>
      <c r="O62" s="11">
        <f t="shared" si="4"/>
        <v>124.7050051610189</v>
      </c>
      <c r="P62" s="11">
        <f t="shared" si="4"/>
        <v>207.96505671840669</v>
      </c>
      <c r="Q62" s="11">
        <f t="shared" si="4"/>
        <v>345.21273775196562</v>
      </c>
      <c r="R62" s="11">
        <f t="shared" si="4"/>
        <v>570.43907835430764</v>
      </c>
      <c r="S62" s="11">
        <f t="shared" si="4"/>
        <v>938.41044934739023</v>
      </c>
      <c r="T62" s="11">
        <f t="shared" si="4"/>
        <v>1536.9922400447906</v>
      </c>
      <c r="U62" s="11">
        <f t="shared" si="4"/>
        <v>2506.5655115054046</v>
      </c>
    </row>
    <row r="63" spans="6:21" x14ac:dyDescent="0.25">
      <c r="F63" s="10">
        <v>57</v>
      </c>
      <c r="G63" s="11">
        <f t="shared" si="4"/>
        <v>1.7632679173989851</v>
      </c>
      <c r="H63" s="11">
        <f t="shared" si="4"/>
        <v>3.0917885922132227</v>
      </c>
      <c r="I63" s="11">
        <f t="shared" si="4"/>
        <v>5.3916514408866361</v>
      </c>
      <c r="J63" s="11">
        <f t="shared" si="4"/>
        <v>9.35191046033375</v>
      </c>
      <c r="K63" s="11">
        <f t="shared" si="4"/>
        <v>16.135783085302201</v>
      </c>
      <c r="L63" s="11">
        <f t="shared" si="4"/>
        <v>27.69710134316627</v>
      </c>
      <c r="M63" s="11">
        <f t="shared" si="4"/>
        <v>47.301545198440806</v>
      </c>
      <c r="N63" s="11">
        <f t="shared" si="4"/>
        <v>80.381121770069072</v>
      </c>
      <c r="O63" s="11">
        <f t="shared" si="4"/>
        <v>135.92845562551062</v>
      </c>
      <c r="P63" s="11">
        <f t="shared" si="4"/>
        <v>228.76156239024741</v>
      </c>
      <c r="Q63" s="11">
        <f t="shared" si="4"/>
        <v>383.18613890468185</v>
      </c>
      <c r="R63" s="11">
        <f t="shared" si="4"/>
        <v>638.89176775682472</v>
      </c>
      <c r="S63" s="11">
        <f t="shared" si="4"/>
        <v>1060.403807762551</v>
      </c>
      <c r="T63" s="11">
        <f t="shared" si="4"/>
        <v>1752.1711536510613</v>
      </c>
      <c r="U63" s="11">
        <f t="shared" si="4"/>
        <v>2882.5503382312149</v>
      </c>
    </row>
    <row r="64" spans="6:21" x14ac:dyDescent="0.25">
      <c r="F64" s="10">
        <v>58</v>
      </c>
      <c r="G64" s="11">
        <f t="shared" si="4"/>
        <v>1.7809005965729749</v>
      </c>
      <c r="H64" s="11">
        <f t="shared" si="4"/>
        <v>3.1536243640574875</v>
      </c>
      <c r="I64" s="11">
        <f t="shared" si="4"/>
        <v>5.5534009841132352</v>
      </c>
      <c r="J64" s="11">
        <f t="shared" si="4"/>
        <v>9.7259868787470971</v>
      </c>
      <c r="K64" s="11">
        <f t="shared" si="4"/>
        <v>16.942572239567312</v>
      </c>
      <c r="L64" s="11">
        <f t="shared" si="4"/>
        <v>29.358927423756246</v>
      </c>
      <c r="M64" s="11">
        <f t="shared" si="4"/>
        <v>50.612653362331656</v>
      </c>
      <c r="N64" s="11">
        <f t="shared" si="4"/>
        <v>86.811611511674599</v>
      </c>
      <c r="O64" s="11">
        <f t="shared" si="4"/>
        <v>148.16201663180658</v>
      </c>
      <c r="P64" s="11">
        <f t="shared" si="4"/>
        <v>251.63771862927214</v>
      </c>
      <c r="Q64" s="11">
        <f t="shared" si="4"/>
        <v>425.33661418419689</v>
      </c>
      <c r="R64" s="11">
        <f t="shared" si="4"/>
        <v>715.5587798876436</v>
      </c>
      <c r="S64" s="11">
        <f t="shared" si="4"/>
        <v>1198.2563027716824</v>
      </c>
      <c r="T64" s="11">
        <f t="shared" si="4"/>
        <v>1997.4751151622102</v>
      </c>
      <c r="U64" s="11">
        <f t="shared" si="4"/>
        <v>3314.9328889658973</v>
      </c>
    </row>
    <row r="65" spans="6:21" x14ac:dyDescent="0.25">
      <c r="F65" s="10">
        <v>59</v>
      </c>
      <c r="G65" s="11">
        <f t="shared" si="4"/>
        <v>1.7987096025387042</v>
      </c>
      <c r="H65" s="11">
        <f t="shared" si="4"/>
        <v>3.2166968513386367</v>
      </c>
      <c r="I65" s="11">
        <f t="shared" si="4"/>
        <v>5.7200030136366324</v>
      </c>
      <c r="J65" s="11">
        <f t="shared" si="4"/>
        <v>10.115026353896981</v>
      </c>
      <c r="K65" s="11">
        <f t="shared" si="4"/>
        <v>17.789700851545678</v>
      </c>
      <c r="L65" s="11">
        <f t="shared" si="4"/>
        <v>31.120463069181628</v>
      </c>
      <c r="M65" s="11">
        <f t="shared" si="4"/>
        <v>54.155539097694884</v>
      </c>
      <c r="N65" s="11">
        <f t="shared" si="4"/>
        <v>93.75654043260856</v>
      </c>
      <c r="O65" s="11">
        <f t="shared" si="4"/>
        <v>161.49659812866918</v>
      </c>
      <c r="P65" s="11">
        <f t="shared" si="4"/>
        <v>276.80149049219943</v>
      </c>
      <c r="Q65" s="11">
        <f t="shared" si="4"/>
        <v>472.12364174445855</v>
      </c>
      <c r="R65" s="11">
        <f t="shared" si="4"/>
        <v>801.4258334741611</v>
      </c>
      <c r="S65" s="11">
        <f t="shared" si="4"/>
        <v>1354.0296221320007</v>
      </c>
      <c r="T65" s="11">
        <f t="shared" si="4"/>
        <v>2277.1216312849197</v>
      </c>
      <c r="U65" s="11">
        <f t="shared" si="4"/>
        <v>3812.1728223107812</v>
      </c>
    </row>
    <row r="66" spans="6:21" x14ac:dyDescent="0.25">
      <c r="F66" s="16">
        <v>60</v>
      </c>
      <c r="G66" s="11">
        <f t="shared" si="4"/>
        <v>1.8166966985640913</v>
      </c>
      <c r="H66" s="11">
        <f t="shared" si="4"/>
        <v>3.2810307883654102</v>
      </c>
      <c r="I66" s="11">
        <f t="shared" si="4"/>
        <v>5.8916031040457311</v>
      </c>
      <c r="J66" s="11">
        <f t="shared" si="4"/>
        <v>10.519627408052864</v>
      </c>
      <c r="K66" s="11">
        <f t="shared" si="4"/>
        <v>18.679185894122959</v>
      </c>
      <c r="L66" s="11">
        <f t="shared" si="4"/>
        <v>32.987690853332523</v>
      </c>
      <c r="M66" s="11">
        <f t="shared" si="4"/>
        <v>57.946426834533519</v>
      </c>
      <c r="N66" s="11">
        <f t="shared" si="4"/>
        <v>101.25706366721725</v>
      </c>
      <c r="O66" s="11">
        <f t="shared" si="4"/>
        <v>176.0312919602494</v>
      </c>
      <c r="P66" s="11">
        <f t="shared" si="4"/>
        <v>304.48163954141933</v>
      </c>
      <c r="Q66" s="11">
        <f t="shared" si="4"/>
        <v>524.05724233634908</v>
      </c>
      <c r="R66" s="11">
        <f t="shared" si="4"/>
        <v>897.59693349106033</v>
      </c>
      <c r="S66" s="11">
        <f t="shared" si="4"/>
        <v>1530.0534730091606</v>
      </c>
      <c r="T66" s="11">
        <f t="shared" si="4"/>
        <v>2595.9186596648092</v>
      </c>
      <c r="U66" s="11">
        <f t="shared" si="4"/>
        <v>4383.9987456573981</v>
      </c>
    </row>
    <row r="67" spans="6:21" ht="19.5" customHeight="1" x14ac:dyDescent="0.25"/>
  </sheetData>
  <mergeCells count="1">
    <mergeCell ref="E6:E7"/>
  </mergeCells>
  <conditionalFormatting sqref="G7:U66">
    <cfRule type="cellIs" dxfId="9" priority="2" operator="equal">
      <formula>#REF!</formula>
    </cfRule>
  </conditionalFormatting>
  <conditionalFormatting sqref="B10">
    <cfRule type="cellIs" dxfId="8" priority="1" operator="equal">
      <formula>#REF!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67"/>
  <sheetViews>
    <sheetView showGridLines="0" zoomScaleNormal="100" workbookViewId="0">
      <selection activeCell="H7" sqref="H7"/>
    </sheetView>
  </sheetViews>
  <sheetFormatPr defaultRowHeight="15" x14ac:dyDescent="0.25"/>
  <cols>
    <col min="1" max="1" width="5.85546875" style="1" customWidth="1"/>
    <col min="2" max="2" width="9.140625" style="1" customWidth="1"/>
    <col min="3" max="3" width="0.5703125" style="1" customWidth="1"/>
    <col min="4" max="4" width="8.5703125" style="1" customWidth="1"/>
    <col min="5" max="5" width="17.7109375" style="1" customWidth="1"/>
    <col min="6" max="6" width="4.28515625" style="1" customWidth="1"/>
    <col min="7" max="7" width="9.140625" style="1"/>
    <col min="8" max="11" width="10.7109375" style="1" customWidth="1"/>
    <col min="12" max="14" width="10.28515625" style="1" bestFit="1" customWidth="1"/>
    <col min="15" max="19" width="11.85546875" style="1" bestFit="1" customWidth="1"/>
    <col min="20" max="21" width="12.85546875" style="1" bestFit="1" customWidth="1"/>
    <col min="22" max="22" width="12.5703125" style="1" customWidth="1"/>
    <col min="23" max="23" width="5.85546875" style="1" customWidth="1"/>
    <col min="24" max="16384" width="9.140625" style="1"/>
  </cols>
  <sheetData>
    <row r="2" spans="2:22" ht="18.75" x14ac:dyDescent="0.25">
      <c r="B2" s="2" t="s">
        <v>36</v>
      </c>
    </row>
    <row r="3" spans="2:22" ht="13.5" customHeight="1" x14ac:dyDescent="0.25">
      <c r="B3" s="1" t="s">
        <v>39</v>
      </c>
    </row>
    <row r="4" spans="2:22" x14ac:dyDescent="0.25">
      <c r="K4" s="52"/>
    </row>
    <row r="5" spans="2:22" ht="15.75" x14ac:dyDescent="0.25">
      <c r="B5" s="39" t="s">
        <v>6</v>
      </c>
      <c r="C5" s="39"/>
      <c r="D5" s="40"/>
      <c r="E5" s="40"/>
      <c r="F5" s="40"/>
      <c r="G5" s="30" t="s">
        <v>41</v>
      </c>
    </row>
    <row r="6" spans="2:22" ht="17.25" x14ac:dyDescent="0.25">
      <c r="B6" s="77" t="s">
        <v>42</v>
      </c>
      <c r="D6" s="12" t="s">
        <v>43</v>
      </c>
      <c r="E6" s="13"/>
      <c r="F6" s="53"/>
      <c r="G6" s="7" t="s">
        <v>0</v>
      </c>
      <c r="H6" s="8">
        <v>0.01</v>
      </c>
      <c r="I6" s="8">
        <v>0.02</v>
      </c>
      <c r="J6" s="8">
        <v>0.03</v>
      </c>
      <c r="K6" s="8">
        <v>0.04</v>
      </c>
      <c r="L6" s="8">
        <v>0.05</v>
      </c>
      <c r="M6" s="8">
        <v>0.06</v>
      </c>
      <c r="N6" s="8">
        <v>7.0000000000000007E-2</v>
      </c>
      <c r="O6" s="8">
        <v>0.08</v>
      </c>
      <c r="P6" s="8">
        <v>0.09</v>
      </c>
      <c r="Q6" s="8">
        <v>0.1</v>
      </c>
      <c r="R6" s="8">
        <v>0.11</v>
      </c>
      <c r="S6" s="8">
        <v>0.12</v>
      </c>
      <c r="T6" s="8">
        <v>0.13</v>
      </c>
      <c r="U6" s="8">
        <v>0.14000000000000001</v>
      </c>
      <c r="V6" s="8">
        <v>0.15</v>
      </c>
    </row>
    <row r="7" spans="2:22" x14ac:dyDescent="0.25">
      <c r="B7" s="77"/>
      <c r="D7" s="23" t="s">
        <v>3</v>
      </c>
      <c r="E7" s="23"/>
      <c r="F7" s="53"/>
      <c r="G7" s="10">
        <v>1</v>
      </c>
      <c r="H7" s="50">
        <f>((1+H$6)^$G7-1)/H$6</f>
        <v>1.0000000000000009</v>
      </c>
      <c r="I7" s="11">
        <f t="shared" ref="I7:V22" si="0">((1+I$6)^$G7-1)/I$6</f>
        <v>1.0000000000000009</v>
      </c>
      <c r="J7" s="11">
        <f t="shared" si="0"/>
        <v>1.0000000000000009</v>
      </c>
      <c r="K7" s="11">
        <f t="shared" si="0"/>
        <v>1.0000000000000009</v>
      </c>
      <c r="L7" s="11">
        <f t="shared" si="0"/>
        <v>1.0000000000000009</v>
      </c>
      <c r="M7" s="11">
        <f t="shared" si="0"/>
        <v>1.0000000000000009</v>
      </c>
      <c r="N7" s="11">
        <f t="shared" si="0"/>
        <v>1.0000000000000009</v>
      </c>
      <c r="O7" s="11">
        <f t="shared" si="0"/>
        <v>1.0000000000000009</v>
      </c>
      <c r="P7" s="11">
        <f t="shared" si="0"/>
        <v>1.0000000000000009</v>
      </c>
      <c r="Q7" s="11">
        <f t="shared" si="0"/>
        <v>1.0000000000000009</v>
      </c>
      <c r="R7" s="11">
        <f t="shared" si="0"/>
        <v>1.0000000000000009</v>
      </c>
      <c r="S7" s="11">
        <f t="shared" si="0"/>
        <v>1.0000000000000009</v>
      </c>
      <c r="T7" s="11">
        <f t="shared" si="0"/>
        <v>0.99999999999999911</v>
      </c>
      <c r="U7" s="11">
        <f t="shared" si="0"/>
        <v>1.0000000000000009</v>
      </c>
      <c r="V7" s="11">
        <f t="shared" si="0"/>
        <v>0.99999999999999944</v>
      </c>
    </row>
    <row r="8" spans="2:22" x14ac:dyDescent="0.25">
      <c r="G8" s="10">
        <v>2</v>
      </c>
      <c r="H8" s="11">
        <f t="shared" ref="H8:V23" si="1">((1+H$6)^$G8-1)/H$6</f>
        <v>2.0100000000000007</v>
      </c>
      <c r="I8" s="11">
        <f t="shared" si="0"/>
        <v>2.0199999999999996</v>
      </c>
      <c r="J8" s="11">
        <f t="shared" si="0"/>
        <v>2.0299999999999985</v>
      </c>
      <c r="K8" s="11">
        <f t="shared" si="0"/>
        <v>2.0400000000000027</v>
      </c>
      <c r="L8" s="11">
        <f t="shared" si="0"/>
        <v>2.0500000000000007</v>
      </c>
      <c r="M8" s="11">
        <f t="shared" si="0"/>
        <v>2.0600000000000027</v>
      </c>
      <c r="N8" s="11">
        <f t="shared" si="0"/>
        <v>2.0700000000000003</v>
      </c>
      <c r="O8" s="11">
        <f t="shared" si="0"/>
        <v>2.0800000000000014</v>
      </c>
      <c r="P8" s="11">
        <f t="shared" si="0"/>
        <v>2.0900000000000016</v>
      </c>
      <c r="Q8" s="11">
        <f t="shared" si="0"/>
        <v>2.1000000000000019</v>
      </c>
      <c r="R8" s="11">
        <f t="shared" si="0"/>
        <v>2.1100000000000017</v>
      </c>
      <c r="S8" s="11">
        <f t="shared" si="0"/>
        <v>2.1200000000000014</v>
      </c>
      <c r="T8" s="11">
        <f t="shared" si="0"/>
        <v>2.1299999999999977</v>
      </c>
      <c r="U8" s="11">
        <f t="shared" si="0"/>
        <v>2.1400000000000019</v>
      </c>
      <c r="V8" s="11">
        <f t="shared" si="0"/>
        <v>2.1499999999999986</v>
      </c>
    </row>
    <row r="9" spans="2:22" x14ac:dyDescent="0.25">
      <c r="B9" s="1" t="s">
        <v>9</v>
      </c>
      <c r="G9" s="10">
        <v>3</v>
      </c>
      <c r="H9" s="11">
        <f t="shared" si="1"/>
        <v>3.0300999999999911</v>
      </c>
      <c r="I9" s="11">
        <f t="shared" si="0"/>
        <v>3.0603999999999965</v>
      </c>
      <c r="J9" s="11">
        <f t="shared" si="0"/>
        <v>3.0909000000000004</v>
      </c>
      <c r="K9" s="11">
        <f t="shared" si="0"/>
        <v>3.1216000000000022</v>
      </c>
      <c r="L9" s="11">
        <f t="shared" si="0"/>
        <v>3.1525000000000025</v>
      </c>
      <c r="M9" s="11">
        <f t="shared" si="0"/>
        <v>3.1836000000000051</v>
      </c>
      <c r="N9" s="11">
        <f t="shared" si="0"/>
        <v>3.214900000000001</v>
      </c>
      <c r="O9" s="11">
        <f t="shared" si="0"/>
        <v>3.2464000000000022</v>
      </c>
      <c r="P9" s="11">
        <f t="shared" si="0"/>
        <v>3.2781000000000025</v>
      </c>
      <c r="Q9" s="11">
        <f t="shared" si="0"/>
        <v>3.3100000000000041</v>
      </c>
      <c r="R9" s="11">
        <f t="shared" si="0"/>
        <v>3.3421000000000025</v>
      </c>
      <c r="S9" s="11">
        <f t="shared" si="0"/>
        <v>3.3744000000000036</v>
      </c>
      <c r="T9" s="11">
        <f t="shared" si="0"/>
        <v>3.4068999999999954</v>
      </c>
      <c r="U9" s="11">
        <f t="shared" si="0"/>
        <v>3.4396000000000027</v>
      </c>
      <c r="V9" s="11">
        <f t="shared" si="0"/>
        <v>3.472499999999997</v>
      </c>
    </row>
    <row r="10" spans="2:22" x14ac:dyDescent="0.25">
      <c r="B10" s="1" t="s">
        <v>50</v>
      </c>
      <c r="G10" s="10">
        <v>4</v>
      </c>
      <c r="H10" s="11">
        <f t="shared" si="1"/>
        <v>4.0604010000000024</v>
      </c>
      <c r="I10" s="11">
        <f t="shared" si="0"/>
        <v>4.1216079999999984</v>
      </c>
      <c r="J10" s="11">
        <f t="shared" si="0"/>
        <v>4.1836269999999978</v>
      </c>
      <c r="K10" s="11">
        <f t="shared" si="0"/>
        <v>4.2464640000000049</v>
      </c>
      <c r="L10" s="11">
        <f t="shared" si="0"/>
        <v>4.3101250000000002</v>
      </c>
      <c r="M10" s="11">
        <f t="shared" si="0"/>
        <v>4.3746160000000058</v>
      </c>
      <c r="N10" s="11">
        <f t="shared" si="0"/>
        <v>4.4399429999999995</v>
      </c>
      <c r="O10" s="11">
        <f t="shared" si="0"/>
        <v>4.5061120000000034</v>
      </c>
      <c r="P10" s="11">
        <f t="shared" si="0"/>
        <v>4.5731290000000033</v>
      </c>
      <c r="Q10" s="11">
        <f t="shared" si="0"/>
        <v>4.6410000000000036</v>
      </c>
      <c r="R10" s="11">
        <f t="shared" si="0"/>
        <v>4.7097310000000041</v>
      </c>
      <c r="S10" s="11">
        <f t="shared" si="0"/>
        <v>4.7793280000000031</v>
      </c>
      <c r="T10" s="11">
        <f t="shared" si="0"/>
        <v>4.8497969999999944</v>
      </c>
      <c r="U10" s="11">
        <f t="shared" si="0"/>
        <v>4.9211440000000053</v>
      </c>
      <c r="V10" s="11">
        <f t="shared" si="0"/>
        <v>4.9933749999999968</v>
      </c>
    </row>
    <row r="11" spans="2:22" x14ac:dyDescent="0.25">
      <c r="B11" s="1" t="s">
        <v>59</v>
      </c>
      <c r="G11" s="10">
        <v>5</v>
      </c>
      <c r="H11" s="11">
        <f t="shared" si="1"/>
        <v>5.1010050099999926</v>
      </c>
      <c r="I11" s="11">
        <f t="shared" si="0"/>
        <v>5.2040401600000008</v>
      </c>
      <c r="J11" s="11">
        <f t="shared" si="0"/>
        <v>5.3091358099999955</v>
      </c>
      <c r="K11" s="11">
        <f t="shared" si="0"/>
        <v>5.4163225600000082</v>
      </c>
      <c r="L11" s="11">
        <f t="shared" si="0"/>
        <v>5.5256312500000027</v>
      </c>
      <c r="M11" s="11">
        <f t="shared" si="0"/>
        <v>5.6370929600000084</v>
      </c>
      <c r="N11" s="11">
        <f t="shared" si="0"/>
        <v>5.750739010000002</v>
      </c>
      <c r="O11" s="11">
        <f t="shared" si="0"/>
        <v>5.866600960000004</v>
      </c>
      <c r="P11" s="11">
        <f t="shared" si="0"/>
        <v>5.9847106100000058</v>
      </c>
      <c r="Q11" s="11">
        <f t="shared" si="0"/>
        <v>6.1051000000000055</v>
      </c>
      <c r="R11" s="11">
        <f t="shared" si="0"/>
        <v>6.227801410000005</v>
      </c>
      <c r="S11" s="11">
        <f t="shared" si="0"/>
        <v>6.3528473600000046</v>
      </c>
      <c r="T11" s="11">
        <f t="shared" si="0"/>
        <v>6.4802706099999909</v>
      </c>
      <c r="U11" s="11">
        <f t="shared" si="0"/>
        <v>6.6101041600000068</v>
      </c>
      <c r="V11" s="11">
        <f t="shared" si="0"/>
        <v>6.7423812499999958</v>
      </c>
    </row>
    <row r="12" spans="2:22" x14ac:dyDescent="0.25">
      <c r="B12" s="1" t="s">
        <v>12</v>
      </c>
      <c r="G12" s="10">
        <v>6</v>
      </c>
      <c r="H12" s="11">
        <f t="shared" si="1"/>
        <v>6.1520150601000134</v>
      </c>
      <c r="I12" s="11">
        <f t="shared" si="0"/>
        <v>6.308120963200003</v>
      </c>
      <c r="J12" s="11">
        <f t="shared" si="0"/>
        <v>6.4684098842999971</v>
      </c>
      <c r="K12" s="11">
        <f t="shared" si="0"/>
        <v>6.632975462400009</v>
      </c>
      <c r="L12" s="11">
        <f t="shared" si="0"/>
        <v>6.8019128124999995</v>
      </c>
      <c r="M12" s="11">
        <f t="shared" si="0"/>
        <v>6.9753185376000095</v>
      </c>
      <c r="N12" s="11">
        <f t="shared" si="0"/>
        <v>7.1532907407000001</v>
      </c>
      <c r="O12" s="11">
        <f t="shared" si="0"/>
        <v>7.3359290368000067</v>
      </c>
      <c r="P12" s="11">
        <f t="shared" si="0"/>
        <v>7.523334564900007</v>
      </c>
      <c r="Q12" s="11">
        <f t="shared" si="0"/>
        <v>7.7156100000000079</v>
      </c>
      <c r="R12" s="11">
        <f t="shared" si="0"/>
        <v>7.9128595651000069</v>
      </c>
      <c r="S12" s="11">
        <f t="shared" si="0"/>
        <v>8.115189043200008</v>
      </c>
      <c r="T12" s="11">
        <f t="shared" si="0"/>
        <v>8.3227057892999863</v>
      </c>
      <c r="U12" s="11">
        <f t="shared" si="0"/>
        <v>8.5355187424000096</v>
      </c>
      <c r="V12" s="11">
        <f t="shared" si="0"/>
        <v>8.7537384374999938</v>
      </c>
    </row>
    <row r="13" spans="2:22" x14ac:dyDescent="0.25">
      <c r="B13" s="19" t="s">
        <v>49</v>
      </c>
      <c r="G13" s="10">
        <v>7</v>
      </c>
      <c r="H13" s="11">
        <f t="shared" si="1"/>
        <v>7.2135352107009831</v>
      </c>
      <c r="I13" s="11">
        <f t="shared" si="0"/>
        <v>7.4342833824639909</v>
      </c>
      <c r="J13" s="11">
        <f t="shared" si="0"/>
        <v>7.6624621808289994</v>
      </c>
      <c r="K13" s="11">
        <f t="shared" si="0"/>
        <v>7.8982944808960065</v>
      </c>
      <c r="L13" s="11">
        <f t="shared" si="0"/>
        <v>8.1420084531250048</v>
      </c>
      <c r="M13" s="11">
        <f t="shared" si="0"/>
        <v>8.3938376498560139</v>
      </c>
      <c r="N13" s="11">
        <f t="shared" si="0"/>
        <v>8.6540210925490015</v>
      </c>
      <c r="O13" s="11">
        <f t="shared" si="0"/>
        <v>8.9228033597440088</v>
      </c>
      <c r="P13" s="11">
        <f t="shared" si="0"/>
        <v>9.2004346757410076</v>
      </c>
      <c r="Q13" s="11">
        <f t="shared" si="0"/>
        <v>9.4871710000000107</v>
      </c>
      <c r="R13" s="11">
        <f t="shared" si="0"/>
        <v>9.7832741172610067</v>
      </c>
      <c r="S13" s="11">
        <f t="shared" si="0"/>
        <v>10.089011728384008</v>
      </c>
      <c r="T13" s="11">
        <f t="shared" si="0"/>
        <v>10.404657541908984</v>
      </c>
      <c r="U13" s="11">
        <f t="shared" si="0"/>
        <v>10.730491366336013</v>
      </c>
      <c r="V13" s="11">
        <f t="shared" si="0"/>
        <v>11.066799203124988</v>
      </c>
    </row>
    <row r="14" spans="2:22" x14ac:dyDescent="0.25">
      <c r="G14" s="10">
        <v>8</v>
      </c>
      <c r="H14" s="11">
        <f t="shared" si="1"/>
        <v>8.2856705628080221</v>
      </c>
      <c r="I14" s="11">
        <f t="shared" si="0"/>
        <v>8.5829690501132756</v>
      </c>
      <c r="J14" s="11">
        <f t="shared" si="0"/>
        <v>8.892336046253865</v>
      </c>
      <c r="K14" s="11">
        <f t="shared" si="0"/>
        <v>9.2142262601318521</v>
      </c>
      <c r="L14" s="11">
        <f t="shared" si="0"/>
        <v>9.5491088757812506</v>
      </c>
      <c r="M14" s="11">
        <f t="shared" si="0"/>
        <v>9.8974679088473732</v>
      </c>
      <c r="N14" s="11">
        <f t="shared" si="0"/>
        <v>10.25980256902743</v>
      </c>
      <c r="O14" s="11">
        <f t="shared" si="0"/>
        <v>10.636627628523529</v>
      </c>
      <c r="P14" s="11">
        <f t="shared" si="0"/>
        <v>11.0284737965577</v>
      </c>
      <c r="Q14" s="11">
        <f t="shared" si="0"/>
        <v>11.43588810000001</v>
      </c>
      <c r="R14" s="11">
        <f t="shared" si="0"/>
        <v>11.859434270159722</v>
      </c>
      <c r="S14" s="11">
        <f t="shared" si="0"/>
        <v>12.299693135790092</v>
      </c>
      <c r="T14" s="11">
        <f t="shared" si="0"/>
        <v>12.757263022357151</v>
      </c>
      <c r="U14" s="11">
        <f t="shared" si="0"/>
        <v>13.232760157623058</v>
      </c>
      <c r="V14" s="11">
        <f t="shared" si="0"/>
        <v>13.726819083593735</v>
      </c>
    </row>
    <row r="15" spans="2:22" x14ac:dyDescent="0.25">
      <c r="G15" s="10">
        <v>9</v>
      </c>
      <c r="H15" s="11">
        <f t="shared" si="1"/>
        <v>9.3685272684361109</v>
      </c>
      <c r="I15" s="11">
        <f t="shared" si="0"/>
        <v>9.7546284311155418</v>
      </c>
      <c r="J15" s="11">
        <f t="shared" si="0"/>
        <v>10.159106127641483</v>
      </c>
      <c r="K15" s="11">
        <f t="shared" si="0"/>
        <v>10.582795310537129</v>
      </c>
      <c r="L15" s="11">
        <f t="shared" si="0"/>
        <v>11.026564319570316</v>
      </c>
      <c r="M15" s="11">
        <f t="shared" si="0"/>
        <v>11.491315983378215</v>
      </c>
      <c r="N15" s="11">
        <f t="shared" si="0"/>
        <v>11.977988748859355</v>
      </c>
      <c r="O15" s="11">
        <f t="shared" si="0"/>
        <v>12.487557838805413</v>
      </c>
      <c r="P15" s="11">
        <f t="shared" si="0"/>
        <v>13.021036438247895</v>
      </c>
      <c r="Q15" s="11">
        <f t="shared" si="0"/>
        <v>13.579476910000015</v>
      </c>
      <c r="R15" s="11">
        <f t="shared" si="0"/>
        <v>14.163972039877295</v>
      </c>
      <c r="S15" s="11">
        <f t="shared" si="0"/>
        <v>14.775656312084903</v>
      </c>
      <c r="T15" s="11">
        <f t="shared" si="0"/>
        <v>15.415707215263579</v>
      </c>
      <c r="U15" s="11">
        <f t="shared" si="0"/>
        <v>16.085346579690288</v>
      </c>
      <c r="V15" s="11">
        <f t="shared" si="0"/>
        <v>16.785841946132795</v>
      </c>
    </row>
    <row r="16" spans="2:22" x14ac:dyDescent="0.25">
      <c r="G16" s="10">
        <v>10</v>
      </c>
      <c r="H16" s="11">
        <f t="shared" si="1"/>
        <v>10.462212541120474</v>
      </c>
      <c r="I16" s="11">
        <f t="shared" si="0"/>
        <v>10.949720999737854</v>
      </c>
      <c r="J16" s="11">
        <f t="shared" si="0"/>
        <v>11.463879311470727</v>
      </c>
      <c r="K16" s="11">
        <f t="shared" si="0"/>
        <v>12.006107122958614</v>
      </c>
      <c r="L16" s="11">
        <f t="shared" si="0"/>
        <v>12.57789253554883</v>
      </c>
      <c r="M16" s="11">
        <f t="shared" si="0"/>
        <v>13.18079494238091</v>
      </c>
      <c r="N16" s="11">
        <f t="shared" si="0"/>
        <v>13.816447961279508</v>
      </c>
      <c r="O16" s="11">
        <f t="shared" si="0"/>
        <v>14.486562465909847</v>
      </c>
      <c r="P16" s="11">
        <f t="shared" si="0"/>
        <v>15.192929717690209</v>
      </c>
      <c r="Q16" s="11">
        <f t="shared" si="0"/>
        <v>15.937424601000018</v>
      </c>
      <c r="R16" s="11">
        <f t="shared" si="0"/>
        <v>16.7220089642638</v>
      </c>
      <c r="S16" s="11">
        <f t="shared" si="0"/>
        <v>17.548735069535095</v>
      </c>
      <c r="T16" s="11">
        <f t="shared" si="0"/>
        <v>18.419749153247839</v>
      </c>
      <c r="U16" s="11">
        <f t="shared" si="0"/>
        <v>19.337295100846934</v>
      </c>
      <c r="V16" s="11">
        <f t="shared" si="0"/>
        <v>20.303718238052713</v>
      </c>
    </row>
    <row r="17" spans="7:22" x14ac:dyDescent="0.25">
      <c r="G17" s="10">
        <v>11</v>
      </c>
      <c r="H17" s="11">
        <f t="shared" si="1"/>
        <v>11.566834666531655</v>
      </c>
      <c r="I17" s="11">
        <f t="shared" si="0"/>
        <v>12.168715419732601</v>
      </c>
      <c r="J17" s="11">
        <f t="shared" si="0"/>
        <v>12.807795690814849</v>
      </c>
      <c r="K17" s="11">
        <f t="shared" si="0"/>
        <v>13.486351407876956</v>
      </c>
      <c r="L17" s="11">
        <f t="shared" si="0"/>
        <v>14.206787162326275</v>
      </c>
      <c r="M17" s="11">
        <f t="shared" si="0"/>
        <v>14.97164263892377</v>
      </c>
      <c r="N17" s="11">
        <f t="shared" si="0"/>
        <v>15.783599318569076</v>
      </c>
      <c r="O17" s="11">
        <f t="shared" si="0"/>
        <v>16.645487463182633</v>
      </c>
      <c r="P17" s="11">
        <f t="shared" si="0"/>
        <v>17.560293392282325</v>
      </c>
      <c r="Q17" s="11">
        <f t="shared" si="0"/>
        <v>18.531167061100025</v>
      </c>
      <c r="R17" s="11">
        <f t="shared" si="0"/>
        <v>19.561429950332819</v>
      </c>
      <c r="S17" s="11">
        <f t="shared" si="0"/>
        <v>20.654583277879311</v>
      </c>
      <c r="T17" s="11">
        <f t="shared" si="0"/>
        <v>21.814316543170055</v>
      </c>
      <c r="U17" s="11">
        <f t="shared" si="0"/>
        <v>23.044516414965507</v>
      </c>
      <c r="V17" s="11">
        <f t="shared" si="0"/>
        <v>24.349275973760616</v>
      </c>
    </row>
    <row r="18" spans="7:22" x14ac:dyDescent="0.25">
      <c r="G18" s="10">
        <v>12</v>
      </c>
      <c r="H18" s="11">
        <f t="shared" si="1"/>
        <v>12.682503013196976</v>
      </c>
      <c r="I18" s="11">
        <f t="shared" si="0"/>
        <v>13.412089728127263</v>
      </c>
      <c r="J18" s="11">
        <f t="shared" si="0"/>
        <v>14.192029561539288</v>
      </c>
      <c r="K18" s="11">
        <f t="shared" si="0"/>
        <v>15.025805464192043</v>
      </c>
      <c r="L18" s="11">
        <f t="shared" si="0"/>
        <v>15.917126520442583</v>
      </c>
      <c r="M18" s="11">
        <f t="shared" si="0"/>
        <v>16.869941197259198</v>
      </c>
      <c r="N18" s="11">
        <f t="shared" si="0"/>
        <v>17.888451270868906</v>
      </c>
      <c r="O18" s="11">
        <f t="shared" si="0"/>
        <v>18.977126460237248</v>
      </c>
      <c r="P18" s="11">
        <f t="shared" si="0"/>
        <v>20.140719797587735</v>
      </c>
      <c r="Q18" s="11">
        <f t="shared" si="0"/>
        <v>21.384283767210025</v>
      </c>
      <c r="R18" s="11">
        <f t="shared" si="0"/>
        <v>22.713187244869431</v>
      </c>
      <c r="S18" s="11">
        <f t="shared" si="0"/>
        <v>24.133133271224825</v>
      </c>
      <c r="T18" s="11">
        <f t="shared" si="0"/>
        <v>25.650177693782158</v>
      </c>
      <c r="U18" s="11">
        <f t="shared" si="0"/>
        <v>27.270748713060684</v>
      </c>
      <c r="V18" s="11">
        <f t="shared" si="0"/>
        <v>29.001667369824702</v>
      </c>
    </row>
    <row r="19" spans="7:22" x14ac:dyDescent="0.25">
      <c r="G19" s="10">
        <v>13</v>
      </c>
      <c r="H19" s="11">
        <f t="shared" si="1"/>
        <v>13.80932804332895</v>
      </c>
      <c r="I19" s="11">
        <f t="shared" si="0"/>
        <v>14.680331522689805</v>
      </c>
      <c r="J19" s="11">
        <f t="shared" si="0"/>
        <v>15.617790448385465</v>
      </c>
      <c r="K19" s="11">
        <f t="shared" si="0"/>
        <v>16.626837682759724</v>
      </c>
      <c r="L19" s="11">
        <f t="shared" si="0"/>
        <v>17.712982846464719</v>
      </c>
      <c r="M19" s="11">
        <f t="shared" si="0"/>
        <v>18.882137669094753</v>
      </c>
      <c r="N19" s="11">
        <f t="shared" si="0"/>
        <v>20.140642859829732</v>
      </c>
      <c r="O19" s="11">
        <f t="shared" si="0"/>
        <v>21.495296577056227</v>
      </c>
      <c r="P19" s="11">
        <f t="shared" si="0"/>
        <v>22.953384579370638</v>
      </c>
      <c r="Q19" s="11">
        <f t="shared" si="0"/>
        <v>24.522712143931027</v>
      </c>
      <c r="R19" s="11">
        <f t="shared" si="0"/>
        <v>26.211637841805072</v>
      </c>
      <c r="S19" s="11">
        <f t="shared" si="0"/>
        <v>28.029109263771808</v>
      </c>
      <c r="T19" s="11">
        <f t="shared" si="0"/>
        <v>29.98470079397384</v>
      </c>
      <c r="U19" s="11">
        <f t="shared" si="0"/>
        <v>32.088653532889182</v>
      </c>
      <c r="V19" s="11">
        <f t="shared" si="0"/>
        <v>34.351917475298414</v>
      </c>
    </row>
    <row r="20" spans="7:22" x14ac:dyDescent="0.25">
      <c r="G20" s="10">
        <v>14</v>
      </c>
      <c r="H20" s="11">
        <f t="shared" si="1"/>
        <v>14.947421323762255</v>
      </c>
      <c r="I20" s="11">
        <f t="shared" si="0"/>
        <v>15.973938153143607</v>
      </c>
      <c r="J20" s="11">
        <f t="shared" si="0"/>
        <v>17.086324161837034</v>
      </c>
      <c r="K20" s="11">
        <f t="shared" si="0"/>
        <v>18.291911190070113</v>
      </c>
      <c r="L20" s="11">
        <f t="shared" si="0"/>
        <v>19.598631988787947</v>
      </c>
      <c r="M20" s="11">
        <f t="shared" si="0"/>
        <v>21.015065929240436</v>
      </c>
      <c r="N20" s="11">
        <f t="shared" si="0"/>
        <v>22.55048786001781</v>
      </c>
      <c r="O20" s="11">
        <f t="shared" si="0"/>
        <v>24.214920303220733</v>
      </c>
      <c r="P20" s="11">
        <f t="shared" si="0"/>
        <v>26.019189191513995</v>
      </c>
      <c r="Q20" s="11">
        <f t="shared" si="0"/>
        <v>27.974983358324138</v>
      </c>
      <c r="R20" s="11">
        <f t="shared" si="0"/>
        <v>30.094918004403631</v>
      </c>
      <c r="S20" s="11">
        <f t="shared" si="0"/>
        <v>32.392602375424431</v>
      </c>
      <c r="T20" s="11">
        <f t="shared" si="0"/>
        <v>34.882711897190426</v>
      </c>
      <c r="U20" s="11">
        <f t="shared" si="0"/>
        <v>37.581065027493672</v>
      </c>
      <c r="V20" s="11">
        <f t="shared" si="0"/>
        <v>40.50470509659317</v>
      </c>
    </row>
    <row r="21" spans="7:22" x14ac:dyDescent="0.25">
      <c r="G21" s="10">
        <v>15</v>
      </c>
      <c r="H21" s="11">
        <f t="shared" si="1"/>
        <v>16.096895536999845</v>
      </c>
      <c r="I21" s="11">
        <f t="shared" si="0"/>
        <v>17.293416916206461</v>
      </c>
      <c r="J21" s="11">
        <f t="shared" si="0"/>
        <v>18.598913886692149</v>
      </c>
      <c r="K21" s="11">
        <f t="shared" si="0"/>
        <v>20.023587637672918</v>
      </c>
      <c r="L21" s="11">
        <f t="shared" si="0"/>
        <v>21.578563588227357</v>
      </c>
      <c r="M21" s="11">
        <f t="shared" si="0"/>
        <v>23.275969884994876</v>
      </c>
      <c r="N21" s="11">
        <f t="shared" si="0"/>
        <v>25.129022010219064</v>
      </c>
      <c r="O21" s="11">
        <f t="shared" si="0"/>
        <v>27.152113927478393</v>
      </c>
      <c r="P21" s="11">
        <f t="shared" si="0"/>
        <v>29.360916218750255</v>
      </c>
      <c r="Q21" s="11">
        <f t="shared" si="0"/>
        <v>31.772481694156554</v>
      </c>
      <c r="R21" s="11">
        <f t="shared" si="0"/>
        <v>34.405358984888025</v>
      </c>
      <c r="S21" s="11">
        <f t="shared" si="0"/>
        <v>37.279714660475356</v>
      </c>
      <c r="T21" s="11">
        <f t="shared" si="0"/>
        <v>40.417464443825182</v>
      </c>
      <c r="U21" s="11">
        <f t="shared" si="0"/>
        <v>43.842414131342792</v>
      </c>
      <c r="V21" s="11">
        <f t="shared" si="0"/>
        <v>47.580410861082136</v>
      </c>
    </row>
    <row r="22" spans="7:22" x14ac:dyDescent="0.25">
      <c r="G22" s="10">
        <v>16</v>
      </c>
      <c r="H22" s="11">
        <f t="shared" si="1"/>
        <v>17.25786449236988</v>
      </c>
      <c r="I22" s="11">
        <f t="shared" si="0"/>
        <v>18.639285254530602</v>
      </c>
      <c r="J22" s="11">
        <f t="shared" si="0"/>
        <v>20.156881303292902</v>
      </c>
      <c r="K22" s="11">
        <f t="shared" si="0"/>
        <v>21.824531143179843</v>
      </c>
      <c r="L22" s="11">
        <f t="shared" si="0"/>
        <v>23.657491767638721</v>
      </c>
      <c r="M22" s="11">
        <f t="shared" si="0"/>
        <v>25.672528078094555</v>
      </c>
      <c r="N22" s="11">
        <f t="shared" si="0"/>
        <v>27.888053550934391</v>
      </c>
      <c r="O22" s="11">
        <f t="shared" si="0"/>
        <v>30.324283041676665</v>
      </c>
      <c r="P22" s="11">
        <f t="shared" si="0"/>
        <v>33.003398678437783</v>
      </c>
      <c r="Q22" s="11">
        <f t="shared" si="0"/>
        <v>35.949729863572209</v>
      </c>
      <c r="R22" s="11">
        <f t="shared" si="0"/>
        <v>39.189948473225719</v>
      </c>
      <c r="S22" s="11">
        <f t="shared" si="0"/>
        <v>42.753280419732413</v>
      </c>
      <c r="T22" s="11">
        <f t="shared" si="0"/>
        <v>46.671734821522449</v>
      </c>
      <c r="U22" s="11">
        <f t="shared" si="0"/>
        <v>50.980352109730788</v>
      </c>
      <c r="V22" s="11">
        <f t="shared" si="0"/>
        <v>55.71747249024444</v>
      </c>
    </row>
    <row r="23" spans="7:22" x14ac:dyDescent="0.25">
      <c r="G23" s="10">
        <v>17</v>
      </c>
      <c r="H23" s="11">
        <f t="shared" si="1"/>
        <v>18.430443137293583</v>
      </c>
      <c r="I23" s="11">
        <f t="shared" si="1"/>
        <v>20.012070959621219</v>
      </c>
      <c r="J23" s="11">
        <f t="shared" si="1"/>
        <v>21.76158774239169</v>
      </c>
      <c r="K23" s="11">
        <f t="shared" si="1"/>
        <v>23.697512388907036</v>
      </c>
      <c r="L23" s="11">
        <f t="shared" si="1"/>
        <v>25.840366356020663</v>
      </c>
      <c r="M23" s="11">
        <f t="shared" si="1"/>
        <v>28.212879762780233</v>
      </c>
      <c r="N23" s="11">
        <f t="shared" si="1"/>
        <v>30.840217299499798</v>
      </c>
      <c r="O23" s="11">
        <f t="shared" si="1"/>
        <v>33.750225685010797</v>
      </c>
      <c r="P23" s="11">
        <f t="shared" si="1"/>
        <v>36.973704559497179</v>
      </c>
      <c r="Q23" s="11">
        <f t="shared" si="1"/>
        <v>40.544702849929429</v>
      </c>
      <c r="R23" s="11">
        <f t="shared" si="1"/>
        <v>44.500842805280548</v>
      </c>
      <c r="S23" s="11">
        <f t="shared" si="1"/>
        <v>48.883674070100305</v>
      </c>
      <c r="T23" s="11">
        <f t="shared" si="1"/>
        <v>53.739060348320365</v>
      </c>
      <c r="U23" s="11">
        <f t="shared" si="1"/>
        <v>59.117601405093104</v>
      </c>
      <c r="V23" s="11">
        <f t="shared" si="1"/>
        <v>65.075093363781107</v>
      </c>
    </row>
    <row r="24" spans="7:22" x14ac:dyDescent="0.25">
      <c r="G24" s="10">
        <v>18</v>
      </c>
      <c r="H24" s="11">
        <f t="shared" ref="H24:V39" si="2">((1+H$6)^$G24-1)/H$6</f>
        <v>19.614747568666523</v>
      </c>
      <c r="I24" s="11">
        <f t="shared" si="2"/>
        <v>21.412312378813635</v>
      </c>
      <c r="J24" s="11">
        <f t="shared" si="2"/>
        <v>23.414435374663441</v>
      </c>
      <c r="K24" s="11">
        <f t="shared" si="2"/>
        <v>25.645412884463326</v>
      </c>
      <c r="L24" s="11">
        <f t="shared" si="2"/>
        <v>28.132384673821694</v>
      </c>
      <c r="M24" s="11">
        <f t="shared" si="2"/>
        <v>30.905652548547049</v>
      </c>
      <c r="N24" s="11">
        <f t="shared" si="2"/>
        <v>33.999032510464787</v>
      </c>
      <c r="O24" s="11">
        <f t="shared" si="2"/>
        <v>37.450243739811668</v>
      </c>
      <c r="P24" s="11">
        <f t="shared" si="2"/>
        <v>41.301337969851936</v>
      </c>
      <c r="Q24" s="11">
        <f t="shared" si="2"/>
        <v>45.599173134922374</v>
      </c>
      <c r="R24" s="11">
        <f t="shared" si="2"/>
        <v>50.395935513861417</v>
      </c>
      <c r="S24" s="11">
        <f t="shared" si="2"/>
        <v>55.749714958512349</v>
      </c>
      <c r="T24" s="11">
        <f t="shared" si="2"/>
        <v>61.725138193602</v>
      </c>
      <c r="U24" s="11">
        <f t="shared" si="2"/>
        <v>68.394065601806162</v>
      </c>
      <c r="V24" s="11">
        <f t="shared" si="2"/>
        <v>75.83635736834826</v>
      </c>
    </row>
    <row r="25" spans="7:22" x14ac:dyDescent="0.25">
      <c r="G25" s="10">
        <v>19</v>
      </c>
      <c r="H25" s="11">
        <f t="shared" si="2"/>
        <v>20.81089504435316</v>
      </c>
      <c r="I25" s="11">
        <f t="shared" si="2"/>
        <v>22.840558626389907</v>
      </c>
      <c r="J25" s="11">
        <f t="shared" si="2"/>
        <v>25.116868435903342</v>
      </c>
      <c r="K25" s="11">
        <f t="shared" si="2"/>
        <v>27.671229399841856</v>
      </c>
      <c r="L25" s="11">
        <f t="shared" si="2"/>
        <v>30.539003907512779</v>
      </c>
      <c r="M25" s="11">
        <f t="shared" si="2"/>
        <v>33.759991701459874</v>
      </c>
      <c r="N25" s="11">
        <f t="shared" si="2"/>
        <v>37.378964786197322</v>
      </c>
      <c r="O25" s="11">
        <f t="shared" si="2"/>
        <v>41.446263238996607</v>
      </c>
      <c r="P25" s="11">
        <f t="shared" si="2"/>
        <v>46.018458387138615</v>
      </c>
      <c r="Q25" s="11">
        <f t="shared" si="2"/>
        <v>51.159090448414631</v>
      </c>
      <c r="R25" s="11">
        <f t="shared" si="2"/>
        <v>56.939488420386176</v>
      </c>
      <c r="S25" s="11">
        <f t="shared" si="2"/>
        <v>63.439680753533835</v>
      </c>
      <c r="T25" s="11">
        <f t="shared" si="2"/>
        <v>70.749406158770242</v>
      </c>
      <c r="U25" s="11">
        <f t="shared" si="2"/>
        <v>78.969234786059019</v>
      </c>
      <c r="V25" s="11">
        <f t="shared" si="2"/>
        <v>88.211810973600493</v>
      </c>
    </row>
    <row r="26" spans="7:22" x14ac:dyDescent="0.25">
      <c r="G26" s="10">
        <v>20</v>
      </c>
      <c r="H26" s="11">
        <f t="shared" si="2"/>
        <v>22.019003994796705</v>
      </c>
      <c r="I26" s="11">
        <f t="shared" si="2"/>
        <v>24.29736979891771</v>
      </c>
      <c r="J26" s="11">
        <f t="shared" si="2"/>
        <v>26.870374488980442</v>
      </c>
      <c r="K26" s="11">
        <f t="shared" si="2"/>
        <v>29.778078575835529</v>
      </c>
      <c r="L26" s="11">
        <f t="shared" si="2"/>
        <v>33.065954102888412</v>
      </c>
      <c r="M26" s="11">
        <f t="shared" si="2"/>
        <v>36.785591203547469</v>
      </c>
      <c r="N26" s="11">
        <f t="shared" si="2"/>
        <v>40.995492321231133</v>
      </c>
      <c r="O26" s="11">
        <f t="shared" si="2"/>
        <v>45.761964298116332</v>
      </c>
      <c r="P26" s="11">
        <f t="shared" si="2"/>
        <v>51.160119641981083</v>
      </c>
      <c r="Q26" s="11">
        <f t="shared" si="2"/>
        <v>57.27499949325609</v>
      </c>
      <c r="R26" s="11">
        <f t="shared" si="2"/>
        <v>64.202832146628666</v>
      </c>
      <c r="S26" s="11">
        <f t="shared" si="2"/>
        <v>72.052442443957887</v>
      </c>
      <c r="T26" s="11">
        <f t="shared" si="2"/>
        <v>80.946828959410368</v>
      </c>
      <c r="U26" s="11">
        <f t="shared" si="2"/>
        <v>91.024927656107295</v>
      </c>
      <c r="V26" s="11">
        <f t="shared" si="2"/>
        <v>102.44358261964055</v>
      </c>
    </row>
    <row r="27" spans="7:22" x14ac:dyDescent="0.25">
      <c r="G27" s="10">
        <v>21</v>
      </c>
      <c r="H27" s="11">
        <f t="shared" si="2"/>
        <v>23.23919403474466</v>
      </c>
      <c r="I27" s="11">
        <f t="shared" si="2"/>
        <v>25.78331719489606</v>
      </c>
      <c r="J27" s="11">
        <f t="shared" si="2"/>
        <v>28.676485723649847</v>
      </c>
      <c r="K27" s="11">
        <f t="shared" si="2"/>
        <v>31.969201718868966</v>
      </c>
      <c r="L27" s="11">
        <f t="shared" si="2"/>
        <v>35.719251808032837</v>
      </c>
      <c r="M27" s="11">
        <f t="shared" si="2"/>
        <v>39.992726675760331</v>
      </c>
      <c r="N27" s="11">
        <f t="shared" si="2"/>
        <v>44.865176783717317</v>
      </c>
      <c r="O27" s="11">
        <f t="shared" si="2"/>
        <v>50.422921441965642</v>
      </c>
      <c r="P27" s="11">
        <f t="shared" si="2"/>
        <v>56.764530409759395</v>
      </c>
      <c r="Q27" s="11">
        <f t="shared" si="2"/>
        <v>64.002499442581708</v>
      </c>
      <c r="R27" s="11">
        <f t="shared" si="2"/>
        <v>72.265143682757824</v>
      </c>
      <c r="S27" s="11">
        <f t="shared" si="2"/>
        <v>81.698735537232849</v>
      </c>
      <c r="T27" s="11">
        <f t="shared" si="2"/>
        <v>92.469916724133697</v>
      </c>
      <c r="U27" s="11">
        <f t="shared" si="2"/>
        <v>104.76841752796233</v>
      </c>
      <c r="V27" s="11">
        <f t="shared" si="2"/>
        <v>118.81012001258664</v>
      </c>
    </row>
    <row r="28" spans="7:22" x14ac:dyDescent="0.25">
      <c r="G28" s="10">
        <v>22</v>
      </c>
      <c r="H28" s="11">
        <f t="shared" si="2"/>
        <v>24.471585975092136</v>
      </c>
      <c r="I28" s="11">
        <f t="shared" si="2"/>
        <v>27.298983538793987</v>
      </c>
      <c r="J28" s="11">
        <f t="shared" si="2"/>
        <v>30.53678029535935</v>
      </c>
      <c r="K28" s="11">
        <f t="shared" si="2"/>
        <v>34.247969787623724</v>
      </c>
      <c r="L28" s="11">
        <f t="shared" si="2"/>
        <v>38.505214398434475</v>
      </c>
      <c r="M28" s="11">
        <f t="shared" si="2"/>
        <v>43.39229027630595</v>
      </c>
      <c r="N28" s="11">
        <f t="shared" si="2"/>
        <v>49.005739158577526</v>
      </c>
      <c r="O28" s="11">
        <f t="shared" si="2"/>
        <v>55.456755157322903</v>
      </c>
      <c r="P28" s="11">
        <f t="shared" si="2"/>
        <v>62.873338146637742</v>
      </c>
      <c r="Q28" s="11">
        <f t="shared" si="2"/>
        <v>71.402749386839886</v>
      </c>
      <c r="R28" s="11">
        <f t="shared" si="2"/>
        <v>81.214309487861186</v>
      </c>
      <c r="S28" s="11">
        <f t="shared" si="2"/>
        <v>92.502583801700808</v>
      </c>
      <c r="T28" s="11">
        <f t="shared" si="2"/>
        <v>105.49100589827107</v>
      </c>
      <c r="U28" s="11">
        <f t="shared" si="2"/>
        <v>120.43599598187706</v>
      </c>
      <c r="V28" s="11">
        <f t="shared" si="2"/>
        <v>137.63163801447462</v>
      </c>
    </row>
    <row r="29" spans="7:22" x14ac:dyDescent="0.25">
      <c r="G29" s="10">
        <v>23</v>
      </c>
      <c r="H29" s="11">
        <f t="shared" si="2"/>
        <v>25.716301834843037</v>
      </c>
      <c r="I29" s="11">
        <f t="shared" si="2"/>
        <v>28.844963209569851</v>
      </c>
      <c r="J29" s="11">
        <f t="shared" si="2"/>
        <v>32.452883704220135</v>
      </c>
      <c r="K29" s="11">
        <f t="shared" si="2"/>
        <v>36.617888579128667</v>
      </c>
      <c r="L29" s="11">
        <f t="shared" si="2"/>
        <v>41.430475118356206</v>
      </c>
      <c r="M29" s="11">
        <f t="shared" si="2"/>
        <v>46.995827692884319</v>
      </c>
      <c r="N29" s="11">
        <f t="shared" si="2"/>
        <v>53.436140899677952</v>
      </c>
      <c r="O29" s="11">
        <f t="shared" si="2"/>
        <v>60.89329556990873</v>
      </c>
      <c r="P29" s="11">
        <f t="shared" si="2"/>
        <v>69.531938579835142</v>
      </c>
      <c r="Q29" s="11">
        <f t="shared" si="2"/>
        <v>79.543024325523888</v>
      </c>
      <c r="R29" s="11">
        <f t="shared" si="2"/>
        <v>91.147883531525906</v>
      </c>
      <c r="S29" s="11">
        <f t="shared" si="2"/>
        <v>104.60289385790489</v>
      </c>
      <c r="T29" s="11">
        <f t="shared" si="2"/>
        <v>120.2048366650463</v>
      </c>
      <c r="U29" s="11">
        <f t="shared" si="2"/>
        <v>138.29703541933989</v>
      </c>
      <c r="V29" s="11">
        <f t="shared" si="2"/>
        <v>159.2763837166458</v>
      </c>
    </row>
    <row r="30" spans="7:22" x14ac:dyDescent="0.25">
      <c r="G30" s="10">
        <v>24</v>
      </c>
      <c r="H30" s="11">
        <f t="shared" si="2"/>
        <v>26.973464853191498</v>
      </c>
      <c r="I30" s="11">
        <f t="shared" si="2"/>
        <v>30.421862473761252</v>
      </c>
      <c r="J30" s="11">
        <f t="shared" si="2"/>
        <v>34.426470215346725</v>
      </c>
      <c r="K30" s="11">
        <f t="shared" si="2"/>
        <v>39.082604122293816</v>
      </c>
      <c r="L30" s="11">
        <f t="shared" si="2"/>
        <v>44.501998874274008</v>
      </c>
      <c r="M30" s="11">
        <f t="shared" si="2"/>
        <v>50.815577354457368</v>
      </c>
      <c r="N30" s="11">
        <f t="shared" si="2"/>
        <v>58.176670762655412</v>
      </c>
      <c r="O30" s="11">
        <f t="shared" si="2"/>
        <v>66.764759215501428</v>
      </c>
      <c r="P30" s="11">
        <f t="shared" si="2"/>
        <v>76.789813052020307</v>
      </c>
      <c r="Q30" s="11">
        <f t="shared" si="2"/>
        <v>88.497326758076255</v>
      </c>
      <c r="R30" s="11">
        <f t="shared" si="2"/>
        <v>102.17415071999379</v>
      </c>
      <c r="S30" s="11">
        <f t="shared" si="2"/>
        <v>118.15524112085349</v>
      </c>
      <c r="T30" s="11">
        <f t="shared" si="2"/>
        <v>136.83146543150232</v>
      </c>
      <c r="U30" s="11">
        <f t="shared" si="2"/>
        <v>158.65862037804749</v>
      </c>
      <c r="V30" s="11">
        <f t="shared" si="2"/>
        <v>184.16784127414263</v>
      </c>
    </row>
    <row r="31" spans="7:22" x14ac:dyDescent="0.25">
      <c r="G31" s="10">
        <v>25</v>
      </c>
      <c r="H31" s="11">
        <f t="shared" si="2"/>
        <v>28.243199501723424</v>
      </c>
      <c r="I31" s="11">
        <f t="shared" si="2"/>
        <v>32.030299723236475</v>
      </c>
      <c r="J31" s="11">
        <f t="shared" si="2"/>
        <v>36.459264321807126</v>
      </c>
      <c r="K31" s="11">
        <f t="shared" si="2"/>
        <v>41.645908287185584</v>
      </c>
      <c r="L31" s="11">
        <f t="shared" si="2"/>
        <v>47.727098817987716</v>
      </c>
      <c r="M31" s="11">
        <f t="shared" si="2"/>
        <v>54.864511995724804</v>
      </c>
      <c r="N31" s="11">
        <f t="shared" si="2"/>
        <v>63.249037716041293</v>
      </c>
      <c r="O31" s="11">
        <f t="shared" si="2"/>
        <v>73.105939952741565</v>
      </c>
      <c r="P31" s="11">
        <f t="shared" si="2"/>
        <v>84.700896226702156</v>
      </c>
      <c r="Q31" s="11">
        <f t="shared" si="2"/>
        <v>98.347059433883899</v>
      </c>
      <c r="R31" s="11">
        <f t="shared" si="2"/>
        <v>114.41330729919312</v>
      </c>
      <c r="S31" s="11">
        <f t="shared" si="2"/>
        <v>133.33387005535593</v>
      </c>
      <c r="T31" s="11">
        <f t="shared" si="2"/>
        <v>155.6195559375976</v>
      </c>
      <c r="U31" s="11">
        <f t="shared" si="2"/>
        <v>181.87082723097413</v>
      </c>
      <c r="V31" s="11">
        <f t="shared" si="2"/>
        <v>212.793017465264</v>
      </c>
    </row>
    <row r="32" spans="7:22" x14ac:dyDescent="0.25">
      <c r="G32" s="10">
        <v>26</v>
      </c>
      <c r="H32" s="11">
        <f t="shared" si="2"/>
        <v>29.525631496740655</v>
      </c>
      <c r="I32" s="11">
        <f t="shared" si="2"/>
        <v>33.670905717701217</v>
      </c>
      <c r="J32" s="11">
        <f t="shared" si="2"/>
        <v>38.553042251461356</v>
      </c>
      <c r="K32" s="11">
        <f t="shared" si="2"/>
        <v>44.311744618672996</v>
      </c>
      <c r="L32" s="11">
        <f t="shared" si="2"/>
        <v>51.113453758887104</v>
      </c>
      <c r="M32" s="11">
        <f t="shared" si="2"/>
        <v>59.156382715468297</v>
      </c>
      <c r="N32" s="11">
        <f t="shared" si="2"/>
        <v>68.676470356164174</v>
      </c>
      <c r="O32" s="11">
        <f t="shared" si="2"/>
        <v>79.954415148960877</v>
      </c>
      <c r="P32" s="11">
        <f t="shared" si="2"/>
        <v>93.32397688710536</v>
      </c>
      <c r="Q32" s="11">
        <f t="shared" si="2"/>
        <v>109.1817653772723</v>
      </c>
      <c r="R32" s="11">
        <f t="shared" si="2"/>
        <v>127.99877110210439</v>
      </c>
      <c r="S32" s="11">
        <f t="shared" si="2"/>
        <v>150.33393446199864</v>
      </c>
      <c r="T32" s="11">
        <f t="shared" si="2"/>
        <v>176.85009820948525</v>
      </c>
      <c r="U32" s="11">
        <f t="shared" si="2"/>
        <v>208.33274304331056</v>
      </c>
      <c r="V32" s="11">
        <f t="shared" si="2"/>
        <v>245.71197008505362</v>
      </c>
    </row>
    <row r="33" spans="7:22" x14ac:dyDescent="0.25">
      <c r="G33" s="10">
        <v>27</v>
      </c>
      <c r="H33" s="11">
        <f t="shared" si="2"/>
        <v>30.820887811708019</v>
      </c>
      <c r="I33" s="11">
        <f t="shared" si="2"/>
        <v>35.344323832055224</v>
      </c>
      <c r="J33" s="11">
        <f t="shared" si="2"/>
        <v>40.709633519005187</v>
      </c>
      <c r="K33" s="11">
        <f t="shared" si="2"/>
        <v>47.084214403419921</v>
      </c>
      <c r="L33" s="11">
        <f t="shared" si="2"/>
        <v>54.669126446831463</v>
      </c>
      <c r="M33" s="11">
        <f t="shared" si="2"/>
        <v>63.705765678396411</v>
      </c>
      <c r="N33" s="11">
        <f t="shared" si="2"/>
        <v>74.483823281095695</v>
      </c>
      <c r="O33" s="11">
        <f t="shared" si="2"/>
        <v>87.350768360877751</v>
      </c>
      <c r="P33" s="11">
        <f t="shared" si="2"/>
        <v>102.72313480694483</v>
      </c>
      <c r="Q33" s="11">
        <f t="shared" si="2"/>
        <v>121.09994191499955</v>
      </c>
      <c r="R33" s="11">
        <f t="shared" si="2"/>
        <v>143.07863592333587</v>
      </c>
      <c r="S33" s="11">
        <f t="shared" si="2"/>
        <v>169.37400659743852</v>
      </c>
      <c r="T33" s="11">
        <f t="shared" si="2"/>
        <v>200.8406109767183</v>
      </c>
      <c r="U33" s="11">
        <f t="shared" si="2"/>
        <v>238.49932706937406</v>
      </c>
      <c r="V33" s="11">
        <f t="shared" si="2"/>
        <v>283.56876559781165</v>
      </c>
    </row>
    <row r="34" spans="7:22" x14ac:dyDescent="0.25">
      <c r="G34" s="10">
        <v>28</v>
      </c>
      <c r="H34" s="11">
        <f t="shared" si="2"/>
        <v>32.129096689825111</v>
      </c>
      <c r="I34" s="11">
        <f t="shared" si="2"/>
        <v>37.051210308696348</v>
      </c>
      <c r="J34" s="11">
        <f t="shared" si="2"/>
        <v>42.930922524575344</v>
      </c>
      <c r="K34" s="11">
        <f t="shared" si="2"/>
        <v>49.967582979556731</v>
      </c>
      <c r="L34" s="11">
        <f t="shared" si="2"/>
        <v>58.402582769173023</v>
      </c>
      <c r="M34" s="11">
        <f t="shared" si="2"/>
        <v>68.528111619100201</v>
      </c>
      <c r="N34" s="11">
        <f t="shared" si="2"/>
        <v>80.697690910772366</v>
      </c>
      <c r="O34" s="11">
        <f t="shared" si="2"/>
        <v>95.338829829747965</v>
      </c>
      <c r="P34" s="11">
        <f t="shared" si="2"/>
        <v>112.96821693956987</v>
      </c>
      <c r="Q34" s="11">
        <f t="shared" si="2"/>
        <v>134.2099361064995</v>
      </c>
      <c r="R34" s="11">
        <f t="shared" si="2"/>
        <v>159.81728587490284</v>
      </c>
      <c r="S34" s="11">
        <f t="shared" si="2"/>
        <v>190.69888738913113</v>
      </c>
      <c r="T34" s="11">
        <f t="shared" si="2"/>
        <v>227.94989040369165</v>
      </c>
      <c r="U34" s="11">
        <f t="shared" si="2"/>
        <v>272.88923285908646</v>
      </c>
      <c r="V34" s="11">
        <f t="shared" si="2"/>
        <v>327.10408043748333</v>
      </c>
    </row>
    <row r="35" spans="7:22" x14ac:dyDescent="0.25">
      <c r="G35" s="10">
        <v>29</v>
      </c>
      <c r="H35" s="11">
        <f t="shared" si="2"/>
        <v>33.450387656723365</v>
      </c>
      <c r="I35" s="11">
        <f t="shared" si="2"/>
        <v>38.792234514870259</v>
      </c>
      <c r="J35" s="11">
        <f t="shared" si="2"/>
        <v>45.218850200312595</v>
      </c>
      <c r="K35" s="11">
        <f t="shared" si="2"/>
        <v>52.966286298739007</v>
      </c>
      <c r="L35" s="11">
        <f t="shared" si="2"/>
        <v>62.322711907631692</v>
      </c>
      <c r="M35" s="11">
        <f t="shared" si="2"/>
        <v>73.639798316246214</v>
      </c>
      <c r="N35" s="11">
        <f t="shared" si="2"/>
        <v>87.346529274526432</v>
      </c>
      <c r="O35" s="11">
        <f t="shared" si="2"/>
        <v>103.96593621612782</v>
      </c>
      <c r="P35" s="11">
        <f t="shared" si="2"/>
        <v>124.13535646413116</v>
      </c>
      <c r="Q35" s="11">
        <f t="shared" si="2"/>
        <v>148.63092971714946</v>
      </c>
      <c r="R35" s="11">
        <f t="shared" si="2"/>
        <v>178.39718732114213</v>
      </c>
      <c r="S35" s="11">
        <f t="shared" si="2"/>
        <v>214.58275387582688</v>
      </c>
      <c r="T35" s="11">
        <f t="shared" si="2"/>
        <v>258.5833761561716</v>
      </c>
      <c r="U35" s="11">
        <f t="shared" si="2"/>
        <v>312.09372545935861</v>
      </c>
      <c r="V35" s="11">
        <f t="shared" si="2"/>
        <v>377.16969250310581</v>
      </c>
    </row>
    <row r="36" spans="7:22" x14ac:dyDescent="0.25">
      <c r="G36" s="10">
        <v>30</v>
      </c>
      <c r="H36" s="11">
        <f t="shared" si="2"/>
        <v>34.784891533290626</v>
      </c>
      <c r="I36" s="11">
        <f t="shared" si="2"/>
        <v>40.56807920516767</v>
      </c>
      <c r="J36" s="11">
        <f t="shared" si="2"/>
        <v>47.575415706321969</v>
      </c>
      <c r="K36" s="11">
        <f t="shared" si="2"/>
        <v>56.084937750688553</v>
      </c>
      <c r="L36" s="11">
        <f t="shared" si="2"/>
        <v>66.43884750301325</v>
      </c>
      <c r="M36" s="11">
        <f t="shared" si="2"/>
        <v>79.058186215220999</v>
      </c>
      <c r="N36" s="11">
        <f t="shared" si="2"/>
        <v>94.460786323743278</v>
      </c>
      <c r="O36" s="11">
        <f t="shared" si="2"/>
        <v>113.28321111341806</v>
      </c>
      <c r="P36" s="11">
        <f t="shared" si="2"/>
        <v>136.30753854590299</v>
      </c>
      <c r="Q36" s="11">
        <f t="shared" si="2"/>
        <v>164.49402268886445</v>
      </c>
      <c r="R36" s="11">
        <f t="shared" si="2"/>
        <v>199.02087792646776</v>
      </c>
      <c r="S36" s="11">
        <f t="shared" si="2"/>
        <v>241.33268434092614</v>
      </c>
      <c r="T36" s="11">
        <f t="shared" si="2"/>
        <v>293.1992150564738</v>
      </c>
      <c r="U36" s="11">
        <f t="shared" si="2"/>
        <v>356.78684702366888</v>
      </c>
      <c r="V36" s="11">
        <f t="shared" si="2"/>
        <v>434.74514637857169</v>
      </c>
    </row>
    <row r="37" spans="7:22" x14ac:dyDescent="0.25">
      <c r="G37" s="10">
        <v>31</v>
      </c>
      <c r="H37" s="11">
        <f t="shared" si="2"/>
        <v>36.132740448623487</v>
      </c>
      <c r="I37" s="11">
        <f t="shared" si="2"/>
        <v>42.379440789271008</v>
      </c>
      <c r="J37" s="11">
        <f t="shared" si="2"/>
        <v>50.002678177511648</v>
      </c>
      <c r="K37" s="11">
        <f t="shared" si="2"/>
        <v>59.328335260716102</v>
      </c>
      <c r="L37" s="11">
        <f t="shared" si="2"/>
        <v>70.760789878163948</v>
      </c>
      <c r="M37" s="11">
        <f t="shared" si="2"/>
        <v>84.80167738813428</v>
      </c>
      <c r="N37" s="11">
        <f t="shared" si="2"/>
        <v>102.07304136640533</v>
      </c>
      <c r="O37" s="11">
        <f t="shared" si="2"/>
        <v>123.34586800249151</v>
      </c>
      <c r="P37" s="11">
        <f t="shared" si="2"/>
        <v>149.57521701503427</v>
      </c>
      <c r="Q37" s="11">
        <f t="shared" si="2"/>
        <v>181.94342495775089</v>
      </c>
      <c r="R37" s="11">
        <f t="shared" si="2"/>
        <v>221.91317449837925</v>
      </c>
      <c r="S37" s="11">
        <f t="shared" si="2"/>
        <v>271.29260646183724</v>
      </c>
      <c r="T37" s="11">
        <f t="shared" si="2"/>
        <v>332.31511301381539</v>
      </c>
      <c r="U37" s="11">
        <f t="shared" si="2"/>
        <v>407.73700560698251</v>
      </c>
      <c r="V37" s="11">
        <f t="shared" si="2"/>
        <v>500.95691833535733</v>
      </c>
    </row>
    <row r="38" spans="7:22" x14ac:dyDescent="0.25">
      <c r="G38" s="10">
        <v>32</v>
      </c>
      <c r="H38" s="11">
        <f t="shared" si="2"/>
        <v>37.494067853109755</v>
      </c>
      <c r="I38" s="11">
        <f t="shared" si="2"/>
        <v>44.227029605056444</v>
      </c>
      <c r="J38" s="11">
        <f t="shared" si="2"/>
        <v>52.502758522836977</v>
      </c>
      <c r="K38" s="11">
        <f t="shared" si="2"/>
        <v>62.701468671144752</v>
      </c>
      <c r="L38" s="11">
        <f t="shared" si="2"/>
        <v>75.298829372072134</v>
      </c>
      <c r="M38" s="11">
        <f t="shared" si="2"/>
        <v>90.88977803142231</v>
      </c>
      <c r="N38" s="11">
        <f t="shared" si="2"/>
        <v>110.2181542620537</v>
      </c>
      <c r="O38" s="11">
        <f t="shared" si="2"/>
        <v>134.21353744269084</v>
      </c>
      <c r="P38" s="11">
        <f t="shared" si="2"/>
        <v>164.03698654638734</v>
      </c>
      <c r="Q38" s="11">
        <f t="shared" si="2"/>
        <v>201.13776745352598</v>
      </c>
      <c r="R38" s="11">
        <f t="shared" si="2"/>
        <v>247.323623693201</v>
      </c>
      <c r="S38" s="11">
        <f t="shared" si="2"/>
        <v>304.84771923725782</v>
      </c>
      <c r="T38" s="11">
        <f t="shared" si="2"/>
        <v>376.51607770561139</v>
      </c>
      <c r="U38" s="11">
        <f t="shared" si="2"/>
        <v>465.82018639196014</v>
      </c>
      <c r="V38" s="11">
        <f t="shared" si="2"/>
        <v>577.10045608566077</v>
      </c>
    </row>
    <row r="39" spans="7:22" x14ac:dyDescent="0.25">
      <c r="G39" s="10">
        <v>33</v>
      </c>
      <c r="H39" s="11">
        <f t="shared" si="2"/>
        <v>38.869008531640858</v>
      </c>
      <c r="I39" s="11">
        <f t="shared" si="2"/>
        <v>46.111570197157583</v>
      </c>
      <c r="J39" s="11">
        <f t="shared" si="2"/>
        <v>55.077841278522094</v>
      </c>
      <c r="K39" s="11">
        <f t="shared" si="2"/>
        <v>66.209527417990543</v>
      </c>
      <c r="L39" s="11">
        <f t="shared" si="2"/>
        <v>80.063770840675744</v>
      </c>
      <c r="M39" s="11">
        <f t="shared" si="2"/>
        <v>97.343164713307644</v>
      </c>
      <c r="N39" s="11">
        <f t="shared" si="2"/>
        <v>118.93342506039745</v>
      </c>
      <c r="O39" s="11">
        <f t="shared" si="2"/>
        <v>145.95062043810611</v>
      </c>
      <c r="P39" s="11">
        <f t="shared" si="2"/>
        <v>179.8003153355622</v>
      </c>
      <c r="Q39" s="11">
        <f t="shared" si="2"/>
        <v>222.25154419887861</v>
      </c>
      <c r="R39" s="11">
        <f t="shared" si="2"/>
        <v>275.52922229945312</v>
      </c>
      <c r="S39" s="11">
        <f t="shared" si="2"/>
        <v>342.42944554572875</v>
      </c>
      <c r="T39" s="11">
        <f t="shared" si="2"/>
        <v>426.46316780734077</v>
      </c>
      <c r="U39" s="11">
        <f t="shared" si="2"/>
        <v>532.0350124868346</v>
      </c>
      <c r="V39" s="11">
        <f t="shared" si="2"/>
        <v>664.66552449850985</v>
      </c>
    </row>
    <row r="40" spans="7:22" x14ac:dyDescent="0.25">
      <c r="G40" s="10">
        <v>34</v>
      </c>
      <c r="H40" s="11">
        <f t="shared" ref="H40:V55" si="3">((1+H$6)^$G40-1)/H$6</f>
        <v>40.257698616957271</v>
      </c>
      <c r="I40" s="11">
        <f t="shared" si="3"/>
        <v>48.03380160110072</v>
      </c>
      <c r="J40" s="11">
        <f t="shared" si="3"/>
        <v>57.730176516877741</v>
      </c>
      <c r="K40" s="11">
        <f t="shared" si="3"/>
        <v>69.857908514710175</v>
      </c>
      <c r="L40" s="11">
        <f t="shared" si="3"/>
        <v>85.066959382709527</v>
      </c>
      <c r="M40" s="11">
        <f t="shared" si="3"/>
        <v>104.18375459610613</v>
      </c>
      <c r="N40" s="11">
        <f t="shared" si="3"/>
        <v>128.25876481462527</v>
      </c>
      <c r="O40" s="11">
        <f t="shared" si="3"/>
        <v>158.6266700731546</v>
      </c>
      <c r="P40" s="11">
        <f t="shared" si="3"/>
        <v>196.98234371576282</v>
      </c>
      <c r="Q40" s="11">
        <f t="shared" si="3"/>
        <v>245.47669861876648</v>
      </c>
      <c r="R40" s="11">
        <f t="shared" si="3"/>
        <v>306.83743675239299</v>
      </c>
      <c r="S40" s="11">
        <f t="shared" si="3"/>
        <v>384.52097901121624</v>
      </c>
      <c r="T40" s="11">
        <f t="shared" si="3"/>
        <v>482.90337962229501</v>
      </c>
      <c r="U40" s="11">
        <f t="shared" si="3"/>
        <v>607.51991423499157</v>
      </c>
      <c r="V40" s="11">
        <f t="shared" si="3"/>
        <v>765.36535317328628</v>
      </c>
    </row>
    <row r="41" spans="7:22" x14ac:dyDescent="0.25">
      <c r="G41" s="10">
        <v>35</v>
      </c>
      <c r="H41" s="11">
        <f t="shared" si="3"/>
        <v>41.66027560312682</v>
      </c>
      <c r="I41" s="11">
        <f t="shared" si="3"/>
        <v>49.994477633122735</v>
      </c>
      <c r="J41" s="11">
        <f t="shared" si="3"/>
        <v>60.462081812384085</v>
      </c>
      <c r="K41" s="11">
        <f t="shared" si="3"/>
        <v>73.652224855298584</v>
      </c>
      <c r="L41" s="11">
        <f t="shared" si="3"/>
        <v>90.320307351845017</v>
      </c>
      <c r="M41" s="11">
        <f t="shared" si="3"/>
        <v>111.43477987187251</v>
      </c>
      <c r="N41" s="11">
        <f t="shared" si="3"/>
        <v>138.23687835164904</v>
      </c>
      <c r="O41" s="11">
        <f t="shared" si="3"/>
        <v>172.31680367900699</v>
      </c>
      <c r="P41" s="11">
        <f t="shared" si="3"/>
        <v>215.71075465018151</v>
      </c>
      <c r="Q41" s="11">
        <f t="shared" si="3"/>
        <v>271.02436848064315</v>
      </c>
      <c r="R41" s="11">
        <f t="shared" si="3"/>
        <v>341.58955479515629</v>
      </c>
      <c r="S41" s="11">
        <f t="shared" si="3"/>
        <v>431.66349649256222</v>
      </c>
      <c r="T41" s="11">
        <f t="shared" si="3"/>
        <v>546.68081897319325</v>
      </c>
      <c r="U41" s="11">
        <f t="shared" si="3"/>
        <v>693.57270222789032</v>
      </c>
      <c r="V41" s="11">
        <f t="shared" si="3"/>
        <v>881.17015614927902</v>
      </c>
    </row>
    <row r="42" spans="7:22" x14ac:dyDescent="0.25">
      <c r="G42" s="10">
        <v>36</v>
      </c>
      <c r="H42" s="11">
        <f t="shared" si="3"/>
        <v>43.076878359158101</v>
      </c>
      <c r="I42" s="11">
        <f t="shared" si="3"/>
        <v>51.99436718578518</v>
      </c>
      <c r="J42" s="11">
        <f t="shared" si="3"/>
        <v>63.275944266755602</v>
      </c>
      <c r="K42" s="11">
        <f t="shared" si="3"/>
        <v>77.598313849510518</v>
      </c>
      <c r="L42" s="11">
        <f t="shared" si="3"/>
        <v>95.836322719437248</v>
      </c>
      <c r="M42" s="11">
        <f t="shared" si="3"/>
        <v>119.12086666418486</v>
      </c>
      <c r="N42" s="11">
        <f t="shared" si="3"/>
        <v>148.91345983626448</v>
      </c>
      <c r="O42" s="11">
        <f t="shared" si="3"/>
        <v>187.10214797332759</v>
      </c>
      <c r="P42" s="11">
        <f t="shared" si="3"/>
        <v>236.12472256869785</v>
      </c>
      <c r="Q42" s="11">
        <f t="shared" si="3"/>
        <v>299.12680532870746</v>
      </c>
      <c r="R42" s="11">
        <f t="shared" si="3"/>
        <v>380.16440582262345</v>
      </c>
      <c r="S42" s="11">
        <f t="shared" si="3"/>
        <v>484.46311607166967</v>
      </c>
      <c r="T42" s="11">
        <f t="shared" si="3"/>
        <v>618.7493254397084</v>
      </c>
      <c r="U42" s="11">
        <f t="shared" si="3"/>
        <v>791.67288053979519</v>
      </c>
      <c r="V42" s="11">
        <f t="shared" si="3"/>
        <v>1014.345679571671</v>
      </c>
    </row>
    <row r="43" spans="7:22" x14ac:dyDescent="0.25">
      <c r="G43" s="10">
        <v>37</v>
      </c>
      <c r="H43" s="11">
        <f t="shared" si="3"/>
        <v>44.507647142749683</v>
      </c>
      <c r="I43" s="11">
        <f t="shared" si="3"/>
        <v>54.034254529500899</v>
      </c>
      <c r="J43" s="11">
        <f t="shared" si="3"/>
        <v>66.174222594758263</v>
      </c>
      <c r="K43" s="11">
        <f t="shared" si="3"/>
        <v>81.702246403490975</v>
      </c>
      <c r="L43" s="11">
        <f t="shared" si="3"/>
        <v>101.62813885540913</v>
      </c>
      <c r="M43" s="11">
        <f t="shared" si="3"/>
        <v>127.26811866403597</v>
      </c>
      <c r="N43" s="11">
        <f t="shared" si="3"/>
        <v>160.33740202480303</v>
      </c>
      <c r="O43" s="11">
        <f t="shared" si="3"/>
        <v>203.0703198111938</v>
      </c>
      <c r="P43" s="11">
        <f t="shared" si="3"/>
        <v>258.37594759988065</v>
      </c>
      <c r="Q43" s="11">
        <f t="shared" si="3"/>
        <v>330.03948586157821</v>
      </c>
      <c r="R43" s="11">
        <f t="shared" si="3"/>
        <v>422.98249046311207</v>
      </c>
      <c r="S43" s="11">
        <f t="shared" si="3"/>
        <v>543.59869000027015</v>
      </c>
      <c r="T43" s="11">
        <f t="shared" si="3"/>
        <v>700.18673774687045</v>
      </c>
      <c r="U43" s="11">
        <f t="shared" si="3"/>
        <v>903.50708381536663</v>
      </c>
      <c r="V43" s="11">
        <f t="shared" si="3"/>
        <v>1167.4975315074216</v>
      </c>
    </row>
    <row r="44" spans="7:22" x14ac:dyDescent="0.25">
      <c r="G44" s="10">
        <v>38</v>
      </c>
      <c r="H44" s="11">
        <f t="shared" si="3"/>
        <v>45.952723614177195</v>
      </c>
      <c r="I44" s="11">
        <f t="shared" si="3"/>
        <v>56.114939620090929</v>
      </c>
      <c r="J44" s="11">
        <f t="shared" si="3"/>
        <v>69.159449272601009</v>
      </c>
      <c r="K44" s="11">
        <f t="shared" si="3"/>
        <v>85.970336259630599</v>
      </c>
      <c r="L44" s="11">
        <f t="shared" si="3"/>
        <v>107.70954579817956</v>
      </c>
      <c r="M44" s="11">
        <f t="shared" si="3"/>
        <v>135.90420578387815</v>
      </c>
      <c r="N44" s="11">
        <f t="shared" si="3"/>
        <v>172.56102016653921</v>
      </c>
      <c r="O44" s="11">
        <f t="shared" si="3"/>
        <v>220.31594539608932</v>
      </c>
      <c r="P44" s="11">
        <f t="shared" si="3"/>
        <v>282.62978288386995</v>
      </c>
      <c r="Q44" s="11">
        <f t="shared" si="3"/>
        <v>364.04343444773616</v>
      </c>
      <c r="R44" s="11">
        <f t="shared" si="3"/>
        <v>470.51056441405444</v>
      </c>
      <c r="S44" s="11">
        <f t="shared" si="3"/>
        <v>609.83053280030254</v>
      </c>
      <c r="T44" s="11">
        <f t="shared" si="3"/>
        <v>792.21101365396339</v>
      </c>
      <c r="U44" s="11">
        <f t="shared" si="3"/>
        <v>1030.998075549518</v>
      </c>
      <c r="V44" s="11">
        <f t="shared" si="3"/>
        <v>1343.6221612335348</v>
      </c>
    </row>
    <row r="45" spans="7:22" x14ac:dyDescent="0.25">
      <c r="G45" s="10">
        <v>39</v>
      </c>
      <c r="H45" s="11">
        <f t="shared" si="3"/>
        <v>47.412250850318927</v>
      </c>
      <c r="I45" s="11">
        <f t="shared" si="3"/>
        <v>58.237238412492708</v>
      </c>
      <c r="J45" s="11">
        <f t="shared" si="3"/>
        <v>72.234232750779057</v>
      </c>
      <c r="K45" s="11">
        <f t="shared" si="3"/>
        <v>90.409149710015811</v>
      </c>
      <c r="L45" s="11">
        <f t="shared" si="3"/>
        <v>114.09502308808857</v>
      </c>
      <c r="M45" s="11">
        <f t="shared" si="3"/>
        <v>145.05845813091085</v>
      </c>
      <c r="N45" s="11">
        <f t="shared" si="3"/>
        <v>185.64029157819698</v>
      </c>
      <c r="O45" s="11">
        <f t="shared" si="3"/>
        <v>238.94122102777646</v>
      </c>
      <c r="P45" s="11">
        <f t="shared" si="3"/>
        <v>309.06646334341821</v>
      </c>
      <c r="Q45" s="11">
        <f t="shared" si="3"/>
        <v>401.44777789250981</v>
      </c>
      <c r="R45" s="11">
        <f t="shared" si="3"/>
        <v>523.2667264996004</v>
      </c>
      <c r="S45" s="11">
        <f t="shared" si="3"/>
        <v>684.0101967363388</v>
      </c>
      <c r="T45" s="11">
        <f t="shared" si="3"/>
        <v>896.19844542897852</v>
      </c>
      <c r="U45" s="11">
        <f t="shared" si="3"/>
        <v>1176.3378061264507</v>
      </c>
      <c r="V45" s="11">
        <f t="shared" si="3"/>
        <v>1546.1654854185645</v>
      </c>
    </row>
    <row r="46" spans="7:22" x14ac:dyDescent="0.25">
      <c r="G46" s="10">
        <v>40</v>
      </c>
      <c r="H46" s="11">
        <f t="shared" si="3"/>
        <v>48.886373358822155</v>
      </c>
      <c r="I46" s="11">
        <f t="shared" si="3"/>
        <v>60.40198318074259</v>
      </c>
      <c r="J46" s="11">
        <f t="shared" si="3"/>
        <v>75.401259733302396</v>
      </c>
      <c r="K46" s="11">
        <f t="shared" si="3"/>
        <v>95.025515698416484</v>
      </c>
      <c r="L46" s="11">
        <f t="shared" si="3"/>
        <v>120.79977424249297</v>
      </c>
      <c r="M46" s="11">
        <f t="shared" si="3"/>
        <v>154.76196561876549</v>
      </c>
      <c r="N46" s="11">
        <f t="shared" si="3"/>
        <v>199.63511198867076</v>
      </c>
      <c r="O46" s="11">
        <f t="shared" si="3"/>
        <v>259.05651870999861</v>
      </c>
      <c r="P46" s="11">
        <f t="shared" si="3"/>
        <v>337.88244504432589</v>
      </c>
      <c r="Q46" s="11">
        <f t="shared" si="3"/>
        <v>442.5925556817607</v>
      </c>
      <c r="R46" s="11">
        <f t="shared" si="3"/>
        <v>581.82606641455652</v>
      </c>
      <c r="S46" s="11">
        <f t="shared" si="3"/>
        <v>767.09142034469971</v>
      </c>
      <c r="T46" s="11">
        <f t="shared" si="3"/>
        <v>1013.7042433347458</v>
      </c>
      <c r="U46" s="11">
        <f t="shared" si="3"/>
        <v>1342.0250989841541</v>
      </c>
      <c r="V46" s="11">
        <f t="shared" si="3"/>
        <v>1779.0903082313491</v>
      </c>
    </row>
    <row r="47" spans="7:22" x14ac:dyDescent="0.25">
      <c r="G47" s="10">
        <v>41</v>
      </c>
      <c r="H47" s="11">
        <f t="shared" si="3"/>
        <v>50.375237092410387</v>
      </c>
      <c r="I47" s="11">
        <f t="shared" si="3"/>
        <v>62.610022844357438</v>
      </c>
      <c r="J47" s="11">
        <f t="shared" si="3"/>
        <v>78.663297525301488</v>
      </c>
      <c r="K47" s="11">
        <f t="shared" si="3"/>
        <v>99.826536326353136</v>
      </c>
      <c r="L47" s="11">
        <f t="shared" si="3"/>
        <v>127.83976295461764</v>
      </c>
      <c r="M47" s="11">
        <f t="shared" si="3"/>
        <v>165.04768355589138</v>
      </c>
      <c r="N47" s="11">
        <f t="shared" si="3"/>
        <v>214.60956982787769</v>
      </c>
      <c r="O47" s="11">
        <f t="shared" si="3"/>
        <v>280.78104020679848</v>
      </c>
      <c r="P47" s="11">
        <f t="shared" si="3"/>
        <v>369.29186509831527</v>
      </c>
      <c r="Q47" s="11">
        <f t="shared" si="3"/>
        <v>487.85181124993682</v>
      </c>
      <c r="R47" s="11">
        <f t="shared" si="3"/>
        <v>646.82693372015785</v>
      </c>
      <c r="S47" s="11">
        <f t="shared" si="3"/>
        <v>860.14239078606352</v>
      </c>
      <c r="T47" s="11">
        <f t="shared" si="3"/>
        <v>1146.4857949682626</v>
      </c>
      <c r="U47" s="11">
        <f t="shared" si="3"/>
        <v>1530.9086128419358</v>
      </c>
      <c r="V47" s="11">
        <f t="shared" si="3"/>
        <v>2046.9538544660513</v>
      </c>
    </row>
    <row r="48" spans="7:22" x14ac:dyDescent="0.25">
      <c r="G48" s="10">
        <v>42</v>
      </c>
      <c r="H48" s="11">
        <f t="shared" si="3"/>
        <v>51.878989463334513</v>
      </c>
      <c r="I48" s="11">
        <f t="shared" si="3"/>
        <v>64.862223301244583</v>
      </c>
      <c r="J48" s="11">
        <f t="shared" si="3"/>
        <v>82.023196451060528</v>
      </c>
      <c r="K48" s="11">
        <f t="shared" si="3"/>
        <v>104.81959777940726</v>
      </c>
      <c r="L48" s="11">
        <f t="shared" si="3"/>
        <v>135.23175110234851</v>
      </c>
      <c r="M48" s="11">
        <f t="shared" si="3"/>
        <v>175.9505445692449</v>
      </c>
      <c r="N48" s="11">
        <f t="shared" si="3"/>
        <v>230.63223971582914</v>
      </c>
      <c r="O48" s="11">
        <f t="shared" si="3"/>
        <v>304.24352342334237</v>
      </c>
      <c r="P48" s="11">
        <f t="shared" si="3"/>
        <v>403.52813295716368</v>
      </c>
      <c r="Q48" s="11">
        <f t="shared" si="3"/>
        <v>537.63699237493051</v>
      </c>
      <c r="R48" s="11">
        <f t="shared" si="3"/>
        <v>718.97789642937539</v>
      </c>
      <c r="S48" s="11">
        <f t="shared" si="3"/>
        <v>964.35947768039136</v>
      </c>
      <c r="T48" s="11">
        <f t="shared" si="3"/>
        <v>1296.5289483141366</v>
      </c>
      <c r="U48" s="11">
        <f t="shared" si="3"/>
        <v>1746.2358186398069</v>
      </c>
      <c r="V48" s="11">
        <f t="shared" si="3"/>
        <v>2354.9969326359587</v>
      </c>
    </row>
    <row r="49" spans="7:22" x14ac:dyDescent="0.25">
      <c r="G49" s="10">
        <v>43</v>
      </c>
      <c r="H49" s="11">
        <f t="shared" si="3"/>
        <v>53.397779357967813</v>
      </c>
      <c r="I49" s="11">
        <f t="shared" si="3"/>
        <v>67.159467767269462</v>
      </c>
      <c r="J49" s="11">
        <f t="shared" si="3"/>
        <v>85.483892344592348</v>
      </c>
      <c r="K49" s="11">
        <f t="shared" si="3"/>
        <v>110.01238169058355</v>
      </c>
      <c r="L49" s="11">
        <f t="shared" si="3"/>
        <v>142.99333865746596</v>
      </c>
      <c r="M49" s="11">
        <f t="shared" si="3"/>
        <v>187.50757724339962</v>
      </c>
      <c r="N49" s="11">
        <f t="shared" si="3"/>
        <v>247.77649649593721</v>
      </c>
      <c r="O49" s="11">
        <f t="shared" si="3"/>
        <v>329.58300529720975</v>
      </c>
      <c r="P49" s="11">
        <f t="shared" si="3"/>
        <v>440.84566492330839</v>
      </c>
      <c r="Q49" s="11">
        <f t="shared" si="3"/>
        <v>592.40069161242366</v>
      </c>
      <c r="R49" s="11">
        <f t="shared" si="3"/>
        <v>799.06546503660661</v>
      </c>
      <c r="S49" s="11">
        <f t="shared" si="3"/>
        <v>1081.0826150020384</v>
      </c>
      <c r="T49" s="11">
        <f t="shared" si="3"/>
        <v>1466.0777115949741</v>
      </c>
      <c r="U49" s="11">
        <f t="shared" si="3"/>
        <v>1991.7088332493802</v>
      </c>
      <c r="V49" s="11">
        <f t="shared" si="3"/>
        <v>2709.2464725313525</v>
      </c>
    </row>
    <row r="50" spans="7:22" x14ac:dyDescent="0.25">
      <c r="G50" s="10">
        <v>44</v>
      </c>
      <c r="H50" s="11">
        <f t="shared" si="3"/>
        <v>54.931757151547501</v>
      </c>
      <c r="I50" s="11">
        <f t="shared" si="3"/>
        <v>69.502657122614877</v>
      </c>
      <c r="J50" s="11">
        <f t="shared" si="3"/>
        <v>89.048409114930095</v>
      </c>
      <c r="K50" s="11">
        <f t="shared" si="3"/>
        <v>115.41287695820692</v>
      </c>
      <c r="L50" s="11">
        <f t="shared" si="3"/>
        <v>151.14300559033924</v>
      </c>
      <c r="M50" s="11">
        <f t="shared" si="3"/>
        <v>199.75803187800364</v>
      </c>
      <c r="N50" s="11">
        <f t="shared" si="3"/>
        <v>266.12085125065278</v>
      </c>
      <c r="O50" s="11">
        <f t="shared" si="3"/>
        <v>356.94964572098661</v>
      </c>
      <c r="P50" s="11">
        <f t="shared" si="3"/>
        <v>481.52177476640617</v>
      </c>
      <c r="Q50" s="11">
        <f t="shared" si="3"/>
        <v>652.6407607736661</v>
      </c>
      <c r="R50" s="11">
        <f t="shared" si="3"/>
        <v>887.9626661906334</v>
      </c>
      <c r="S50" s="11">
        <f t="shared" si="3"/>
        <v>1211.8125288022829</v>
      </c>
      <c r="T50" s="11">
        <f t="shared" si="3"/>
        <v>1657.6678141023206</v>
      </c>
      <c r="U50" s="11">
        <f t="shared" si="3"/>
        <v>2271.5480699042937</v>
      </c>
      <c r="V50" s="11">
        <f t="shared" si="3"/>
        <v>3116.6334434110549</v>
      </c>
    </row>
    <row r="51" spans="7:22" x14ac:dyDescent="0.25">
      <c r="G51" s="10">
        <v>45</v>
      </c>
      <c r="H51" s="11">
        <f t="shared" si="3"/>
        <v>56.481074723062981</v>
      </c>
      <c r="I51" s="11">
        <f t="shared" si="3"/>
        <v>71.892710265067166</v>
      </c>
      <c r="J51" s="11">
        <f t="shared" si="3"/>
        <v>92.719861388378007</v>
      </c>
      <c r="K51" s="11">
        <f t="shared" si="3"/>
        <v>121.0293920365352</v>
      </c>
      <c r="L51" s="11">
        <f t="shared" si="3"/>
        <v>159.70015586985625</v>
      </c>
      <c r="M51" s="11">
        <f t="shared" si="3"/>
        <v>212.74351379068386</v>
      </c>
      <c r="N51" s="11">
        <f t="shared" si="3"/>
        <v>285.74931083819848</v>
      </c>
      <c r="O51" s="11">
        <f t="shared" si="3"/>
        <v>386.50561737866548</v>
      </c>
      <c r="P51" s="11">
        <f t="shared" si="3"/>
        <v>525.85873449538281</v>
      </c>
      <c r="Q51" s="11">
        <f t="shared" si="3"/>
        <v>718.90483685103277</v>
      </c>
      <c r="R51" s="11">
        <f t="shared" si="3"/>
        <v>986.63855947160323</v>
      </c>
      <c r="S51" s="11">
        <f t="shared" si="3"/>
        <v>1358.2300322585572</v>
      </c>
      <c r="T51" s="11">
        <f t="shared" si="3"/>
        <v>1874.1646299356221</v>
      </c>
      <c r="U51" s="11">
        <f t="shared" si="3"/>
        <v>2590.5647996908951</v>
      </c>
      <c r="V51" s="11">
        <f t="shared" si="3"/>
        <v>3585.1284599227129</v>
      </c>
    </row>
    <row r="52" spans="7:22" x14ac:dyDescent="0.25">
      <c r="G52" s="10">
        <v>46</v>
      </c>
      <c r="H52" s="11">
        <f t="shared" si="3"/>
        <v>58.045885470293634</v>
      </c>
      <c r="I52" s="11">
        <f t="shared" si="3"/>
        <v>74.330564470368515</v>
      </c>
      <c r="J52" s="11">
        <f t="shared" si="3"/>
        <v>96.501457230029345</v>
      </c>
      <c r="K52" s="11">
        <f t="shared" si="3"/>
        <v>126.87056771799661</v>
      </c>
      <c r="L52" s="11">
        <f t="shared" si="3"/>
        <v>168.68516366334902</v>
      </c>
      <c r="M52" s="11">
        <f t="shared" si="3"/>
        <v>226.5081246181249</v>
      </c>
      <c r="N52" s="11">
        <f t="shared" si="3"/>
        <v>306.75176259687237</v>
      </c>
      <c r="O52" s="11">
        <f t="shared" si="3"/>
        <v>418.42606676895883</v>
      </c>
      <c r="P52" s="11">
        <f t="shared" si="3"/>
        <v>574.18602059996726</v>
      </c>
      <c r="Q52" s="11">
        <f t="shared" si="3"/>
        <v>791.79532053613605</v>
      </c>
      <c r="R52" s="11">
        <f t="shared" si="3"/>
        <v>1096.1688010134797</v>
      </c>
      <c r="S52" s="11">
        <f t="shared" si="3"/>
        <v>1522.2176361295842</v>
      </c>
      <c r="T52" s="11">
        <f t="shared" si="3"/>
        <v>2118.8060318272524</v>
      </c>
      <c r="U52" s="11">
        <f t="shared" si="3"/>
        <v>2954.2438716476208</v>
      </c>
      <c r="V52" s="11">
        <f t="shared" si="3"/>
        <v>4123.8977289111199</v>
      </c>
    </row>
    <row r="53" spans="7:22" x14ac:dyDescent="0.25">
      <c r="G53" s="10">
        <v>47</v>
      </c>
      <c r="H53" s="11">
        <f t="shared" si="3"/>
        <v>59.626344324996516</v>
      </c>
      <c r="I53" s="11">
        <f t="shared" si="3"/>
        <v>76.81717575977585</v>
      </c>
      <c r="J53" s="11">
        <f t="shared" si="3"/>
        <v>100.39650094693025</v>
      </c>
      <c r="K53" s="11">
        <f t="shared" si="3"/>
        <v>132.94539042671647</v>
      </c>
      <c r="L53" s="11">
        <f t="shared" si="3"/>
        <v>178.1194218465165</v>
      </c>
      <c r="M53" s="11">
        <f t="shared" si="3"/>
        <v>241.09861209521245</v>
      </c>
      <c r="N53" s="11">
        <f t="shared" si="3"/>
        <v>329.22438597865346</v>
      </c>
      <c r="O53" s="11">
        <f t="shared" si="3"/>
        <v>452.90015211047557</v>
      </c>
      <c r="P53" s="11">
        <f t="shared" si="3"/>
        <v>626.86276245396436</v>
      </c>
      <c r="Q53" s="11">
        <f t="shared" si="3"/>
        <v>871.97485258974973</v>
      </c>
      <c r="R53" s="11">
        <f t="shared" si="3"/>
        <v>1217.7473691249622</v>
      </c>
      <c r="S53" s="11">
        <f t="shared" si="3"/>
        <v>1705.8837524651342</v>
      </c>
      <c r="T53" s="11">
        <f t="shared" si="3"/>
        <v>2395.250815964795</v>
      </c>
      <c r="U53" s="11">
        <f t="shared" si="3"/>
        <v>3368.838013678288</v>
      </c>
      <c r="V53" s="11">
        <f t="shared" si="3"/>
        <v>4743.4823882477867</v>
      </c>
    </row>
    <row r="54" spans="7:22" x14ac:dyDescent="0.25">
      <c r="G54" s="10">
        <v>48</v>
      </c>
      <c r="H54" s="11">
        <f t="shared" si="3"/>
        <v>61.222607768246526</v>
      </c>
      <c r="I54" s="11">
        <f t="shared" si="3"/>
        <v>79.35351927497139</v>
      </c>
      <c r="J54" s="11">
        <f t="shared" si="3"/>
        <v>104.40839597533814</v>
      </c>
      <c r="K54" s="11">
        <f t="shared" si="3"/>
        <v>139.26320604378515</v>
      </c>
      <c r="L54" s="11">
        <f t="shared" si="3"/>
        <v>188.02539293884232</v>
      </c>
      <c r="M54" s="11">
        <f t="shared" si="3"/>
        <v>256.56452882092515</v>
      </c>
      <c r="N54" s="11">
        <f t="shared" si="3"/>
        <v>353.27009299715917</v>
      </c>
      <c r="O54" s="11">
        <f t="shared" si="3"/>
        <v>490.13216427931354</v>
      </c>
      <c r="P54" s="11">
        <f t="shared" si="3"/>
        <v>684.28041107482113</v>
      </c>
      <c r="Q54" s="11">
        <f t="shared" si="3"/>
        <v>960.17233784872474</v>
      </c>
      <c r="R54" s="11">
        <f t="shared" si="3"/>
        <v>1352.6995797287084</v>
      </c>
      <c r="S54" s="11">
        <f t="shared" si="3"/>
        <v>1911.5898027609508</v>
      </c>
      <c r="T54" s="11">
        <f t="shared" si="3"/>
        <v>2707.6334220402182</v>
      </c>
      <c r="U54" s="11">
        <f t="shared" si="3"/>
        <v>3841.4753355932489</v>
      </c>
      <c r="V54" s="11">
        <f t="shared" si="3"/>
        <v>5456.004746484954</v>
      </c>
    </row>
    <row r="55" spans="7:22" x14ac:dyDescent="0.25">
      <c r="G55" s="10">
        <v>49</v>
      </c>
      <c r="H55" s="11">
        <f t="shared" si="3"/>
        <v>62.834833845929005</v>
      </c>
      <c r="I55" s="11">
        <f t="shared" si="3"/>
        <v>81.94058966047082</v>
      </c>
      <c r="J55" s="11">
        <f t="shared" si="3"/>
        <v>108.54064785459826</v>
      </c>
      <c r="K55" s="11">
        <f t="shared" si="3"/>
        <v>145.83373428553656</v>
      </c>
      <c r="L55" s="11">
        <f t="shared" si="3"/>
        <v>198.42666258578447</v>
      </c>
      <c r="M55" s="11">
        <f t="shared" si="3"/>
        <v>272.95840055018067</v>
      </c>
      <c r="N55" s="11">
        <f t="shared" si="3"/>
        <v>378.99899950696027</v>
      </c>
      <c r="O55" s="11">
        <f t="shared" si="3"/>
        <v>530.34273742165863</v>
      </c>
      <c r="P55" s="11">
        <f t="shared" si="3"/>
        <v>746.86564807155503</v>
      </c>
      <c r="Q55" s="11">
        <f t="shared" si="3"/>
        <v>1057.1895716335973</v>
      </c>
      <c r="R55" s="11">
        <f t="shared" si="3"/>
        <v>1502.4965334988663</v>
      </c>
      <c r="S55" s="11">
        <f t="shared" si="3"/>
        <v>2141.9805790922646</v>
      </c>
      <c r="T55" s="11">
        <f t="shared" si="3"/>
        <v>3060.6257669054467</v>
      </c>
      <c r="U55" s="11">
        <f t="shared" si="3"/>
        <v>4380.2818825763043</v>
      </c>
      <c r="V55" s="11">
        <f t="shared" si="3"/>
        <v>6275.405458457697</v>
      </c>
    </row>
    <row r="56" spans="7:22" x14ac:dyDescent="0.25">
      <c r="G56" s="10">
        <v>50</v>
      </c>
      <c r="H56" s="11">
        <f t="shared" ref="H56:V66" si="4">((1+H$6)^$G56-1)/H$6</f>
        <v>64.463182184388316</v>
      </c>
      <c r="I56" s="11">
        <f t="shared" si="4"/>
        <v>84.579401453680234</v>
      </c>
      <c r="J56" s="11">
        <f t="shared" si="4"/>
        <v>112.79686729023621</v>
      </c>
      <c r="K56" s="11">
        <f t="shared" si="4"/>
        <v>152.66708365695806</v>
      </c>
      <c r="L56" s="11">
        <f t="shared" si="4"/>
        <v>209.34799571507369</v>
      </c>
      <c r="M56" s="11">
        <f t="shared" si="4"/>
        <v>290.33590458319151</v>
      </c>
      <c r="N56" s="11">
        <f t="shared" si="4"/>
        <v>406.52892947244754</v>
      </c>
      <c r="O56" s="11">
        <f t="shared" si="4"/>
        <v>573.7701564153914</v>
      </c>
      <c r="P56" s="11">
        <f t="shared" si="4"/>
        <v>815.08355639799515</v>
      </c>
      <c r="Q56" s="11">
        <f t="shared" si="4"/>
        <v>1163.9085287969572</v>
      </c>
      <c r="R56" s="11">
        <f t="shared" si="4"/>
        <v>1668.7711521837418</v>
      </c>
      <c r="S56" s="11">
        <f t="shared" si="4"/>
        <v>2400.018248583337</v>
      </c>
      <c r="T56" s="11">
        <f t="shared" si="4"/>
        <v>3459.5071166031544</v>
      </c>
      <c r="U56" s="11">
        <f t="shared" si="4"/>
        <v>4994.5213461369876</v>
      </c>
      <c r="V56" s="11">
        <f t="shared" si="4"/>
        <v>7217.71627722635</v>
      </c>
    </row>
    <row r="57" spans="7:22" x14ac:dyDescent="0.25">
      <c r="G57" s="10">
        <v>51</v>
      </c>
      <c r="H57" s="11">
        <f t="shared" si="4"/>
        <v>66.107814006232161</v>
      </c>
      <c r="I57" s="11">
        <f t="shared" si="4"/>
        <v>87.270989482753819</v>
      </c>
      <c r="J57" s="11">
        <f t="shared" si="4"/>
        <v>117.1807733089433</v>
      </c>
      <c r="K57" s="11">
        <f t="shared" si="4"/>
        <v>159.77376700323637</v>
      </c>
      <c r="L57" s="11">
        <f t="shared" si="4"/>
        <v>220.81539550082738</v>
      </c>
      <c r="M57" s="11">
        <f t="shared" si="4"/>
        <v>308.75605885818305</v>
      </c>
      <c r="N57" s="11">
        <f t="shared" si="4"/>
        <v>435.98595453551894</v>
      </c>
      <c r="O57" s="11">
        <f t="shared" si="4"/>
        <v>620.67176892862278</v>
      </c>
      <c r="P57" s="11">
        <f t="shared" si="4"/>
        <v>889.44107647381486</v>
      </c>
      <c r="Q57" s="11">
        <f t="shared" si="4"/>
        <v>1281.299381676653</v>
      </c>
      <c r="R57" s="11">
        <f t="shared" si="4"/>
        <v>1853.3359789239535</v>
      </c>
      <c r="S57" s="11">
        <f t="shared" si="4"/>
        <v>2689.0204384133376</v>
      </c>
      <c r="T57" s="11">
        <f t="shared" si="4"/>
        <v>3910.2430417615633</v>
      </c>
      <c r="U57" s="11">
        <f t="shared" si="4"/>
        <v>5694.7543345961658</v>
      </c>
      <c r="V57" s="11">
        <f t="shared" si="4"/>
        <v>8301.3737188103023</v>
      </c>
    </row>
    <row r="58" spans="7:22" x14ac:dyDescent="0.25">
      <c r="G58" s="10">
        <v>52</v>
      </c>
      <c r="H58" s="11">
        <f t="shared" si="4"/>
        <v>67.76889214629449</v>
      </c>
      <c r="I58" s="11">
        <f t="shared" si="4"/>
        <v>90.016409272408922</v>
      </c>
      <c r="J58" s="11">
        <f t="shared" si="4"/>
        <v>121.6961965082116</v>
      </c>
      <c r="K58" s="11">
        <f t="shared" si="4"/>
        <v>167.16471768336584</v>
      </c>
      <c r="L58" s="11">
        <f t="shared" si="4"/>
        <v>232.85616527586873</v>
      </c>
      <c r="M58" s="11">
        <f t="shared" si="4"/>
        <v>328.28142238967405</v>
      </c>
      <c r="N58" s="11">
        <f t="shared" si="4"/>
        <v>467.5049713530052</v>
      </c>
      <c r="O58" s="11">
        <f t="shared" si="4"/>
        <v>671.32551044291256</v>
      </c>
      <c r="P58" s="11">
        <f t="shared" si="4"/>
        <v>970.49077335645802</v>
      </c>
      <c r="Q58" s="11">
        <f t="shared" si="4"/>
        <v>1410.4293198443183</v>
      </c>
      <c r="R58" s="11">
        <f t="shared" si="4"/>
        <v>2058.2029366055885</v>
      </c>
      <c r="S58" s="11">
        <f t="shared" si="4"/>
        <v>3012.7028910229383</v>
      </c>
      <c r="T58" s="11">
        <f t="shared" si="4"/>
        <v>4419.5746371905661</v>
      </c>
      <c r="U58" s="11">
        <f t="shared" si="4"/>
        <v>6493.0199414396302</v>
      </c>
      <c r="V58" s="11">
        <f t="shared" si="4"/>
        <v>9547.5797766318465</v>
      </c>
    </row>
    <row r="59" spans="7:22" x14ac:dyDescent="0.25">
      <c r="G59" s="10">
        <v>53</v>
      </c>
      <c r="H59" s="11">
        <f t="shared" si="4"/>
        <v>69.446581067757407</v>
      </c>
      <c r="I59" s="11">
        <f t="shared" si="4"/>
        <v>92.816737457857073</v>
      </c>
      <c r="J59" s="11">
        <f t="shared" si="4"/>
        <v>126.34708240345792</v>
      </c>
      <c r="K59" s="11">
        <f t="shared" si="4"/>
        <v>174.8513063907005</v>
      </c>
      <c r="L59" s="11">
        <f t="shared" si="4"/>
        <v>245.49897353966216</v>
      </c>
      <c r="M59" s="11">
        <f t="shared" si="4"/>
        <v>348.97830773305452</v>
      </c>
      <c r="N59" s="11">
        <f t="shared" si="4"/>
        <v>501.23031934771564</v>
      </c>
      <c r="O59" s="11">
        <f t="shared" si="4"/>
        <v>726.03155127834555</v>
      </c>
      <c r="P59" s="11">
        <f t="shared" si="4"/>
        <v>1058.8349429585394</v>
      </c>
      <c r="Q59" s="11">
        <f t="shared" si="4"/>
        <v>1552.4722518287504</v>
      </c>
      <c r="R59" s="11">
        <f t="shared" si="4"/>
        <v>2285.6052596322033</v>
      </c>
      <c r="S59" s="11">
        <f t="shared" si="4"/>
        <v>3375.2272379456908</v>
      </c>
      <c r="T59" s="11">
        <f t="shared" si="4"/>
        <v>4995.1193400253387</v>
      </c>
      <c r="U59" s="11">
        <f t="shared" si="4"/>
        <v>7403.0427332411791</v>
      </c>
      <c r="V59" s="11">
        <f t="shared" si="4"/>
        <v>10980.716743126623</v>
      </c>
    </row>
    <row r="60" spans="7:22" x14ac:dyDescent="0.25">
      <c r="G60" s="10">
        <v>54</v>
      </c>
      <c r="H60" s="11">
        <f t="shared" si="4"/>
        <v>71.141046878435034</v>
      </c>
      <c r="I60" s="11">
        <f t="shared" si="4"/>
        <v>95.673072207014243</v>
      </c>
      <c r="J60" s="11">
        <f t="shared" si="4"/>
        <v>131.13749487556169</v>
      </c>
      <c r="K60" s="11">
        <f t="shared" si="4"/>
        <v>182.84535864632852</v>
      </c>
      <c r="L60" s="11">
        <f t="shared" si="4"/>
        <v>258.77392221664525</v>
      </c>
      <c r="M60" s="11">
        <f t="shared" si="4"/>
        <v>370.91700619703784</v>
      </c>
      <c r="N60" s="11">
        <f t="shared" si="4"/>
        <v>537.31644170205561</v>
      </c>
      <c r="O60" s="11">
        <f t="shared" si="4"/>
        <v>785.11407538061337</v>
      </c>
      <c r="P60" s="11">
        <f t="shared" si="4"/>
        <v>1155.130087824808</v>
      </c>
      <c r="Q60" s="11">
        <f t="shared" si="4"/>
        <v>1708.7194770116255</v>
      </c>
      <c r="R60" s="11">
        <f t="shared" si="4"/>
        <v>2538.0218381917462</v>
      </c>
      <c r="S60" s="11">
        <f t="shared" si="4"/>
        <v>3781.2545064991741</v>
      </c>
      <c r="T60" s="11">
        <f t="shared" si="4"/>
        <v>5645.4848542286327</v>
      </c>
      <c r="U60" s="11">
        <f t="shared" si="4"/>
        <v>8440.4687158949437</v>
      </c>
      <c r="V60" s="11">
        <f t="shared" si="4"/>
        <v>12628.824254595616</v>
      </c>
    </row>
    <row r="61" spans="7:22" x14ac:dyDescent="0.25">
      <c r="G61" s="10">
        <v>55</v>
      </c>
      <c r="H61" s="11">
        <f t="shared" si="4"/>
        <v>72.852457347219342</v>
      </c>
      <c r="I61" s="11">
        <f t="shared" si="4"/>
        <v>98.586533651154483</v>
      </c>
      <c r="J61" s="11">
        <f t="shared" si="4"/>
        <v>136.07161972182854</v>
      </c>
      <c r="K61" s="11">
        <f t="shared" si="4"/>
        <v>191.15917299218162</v>
      </c>
      <c r="L61" s="11">
        <f t="shared" si="4"/>
        <v>272.71261832747757</v>
      </c>
      <c r="M61" s="11">
        <f t="shared" si="4"/>
        <v>394.17202656886013</v>
      </c>
      <c r="N61" s="11">
        <f t="shared" si="4"/>
        <v>575.92859262119964</v>
      </c>
      <c r="O61" s="11">
        <f t="shared" si="4"/>
        <v>848.92320141106245</v>
      </c>
      <c r="P61" s="11">
        <f t="shared" si="4"/>
        <v>1260.0917957290405</v>
      </c>
      <c r="Q61" s="11">
        <f t="shared" si="4"/>
        <v>1880.5914247127885</v>
      </c>
      <c r="R61" s="11">
        <f t="shared" si="4"/>
        <v>2818.2042403928376</v>
      </c>
      <c r="S61" s="11">
        <f t="shared" si="4"/>
        <v>4236.0050472790745</v>
      </c>
      <c r="T61" s="11">
        <f t="shared" si="4"/>
        <v>6380.3978852783539</v>
      </c>
      <c r="U61" s="11">
        <f t="shared" si="4"/>
        <v>9623.1343361202398</v>
      </c>
      <c r="V61" s="11">
        <f t="shared" si="4"/>
        <v>14524.147892784957</v>
      </c>
    </row>
    <row r="62" spans="7:22" x14ac:dyDescent="0.25">
      <c r="G62" s="10">
        <v>56</v>
      </c>
      <c r="H62" s="11">
        <f t="shared" si="4"/>
        <v>74.580981920691585</v>
      </c>
      <c r="I62" s="11">
        <f t="shared" si="4"/>
        <v>101.55826432417759</v>
      </c>
      <c r="J62" s="11">
        <f t="shared" si="4"/>
        <v>141.15376831348334</v>
      </c>
      <c r="K62" s="11">
        <f t="shared" si="4"/>
        <v>199.80553991186892</v>
      </c>
      <c r="L62" s="11">
        <f t="shared" si="4"/>
        <v>287.3482492438514</v>
      </c>
      <c r="M62" s="11">
        <f t="shared" si="4"/>
        <v>418.82234816299166</v>
      </c>
      <c r="N62" s="11">
        <f t="shared" si="4"/>
        <v>617.24359410468355</v>
      </c>
      <c r="O62" s="11">
        <f t="shared" si="4"/>
        <v>917.83705752394746</v>
      </c>
      <c r="P62" s="11">
        <f t="shared" si="4"/>
        <v>1374.5000573446546</v>
      </c>
      <c r="Q62" s="11">
        <f t="shared" si="4"/>
        <v>2069.6505671840669</v>
      </c>
      <c r="R62" s="11">
        <f t="shared" si="4"/>
        <v>3129.2067068360511</v>
      </c>
      <c r="S62" s="11">
        <f t="shared" si="4"/>
        <v>4745.3256529525643</v>
      </c>
      <c r="T62" s="11">
        <f t="shared" si="4"/>
        <v>7210.8496103645402</v>
      </c>
      <c r="U62" s="11">
        <f t="shared" si="4"/>
        <v>10971.373143177074</v>
      </c>
      <c r="V62" s="11">
        <f t="shared" si="4"/>
        <v>16703.770076702698</v>
      </c>
    </row>
    <row r="63" spans="7:22" x14ac:dyDescent="0.25">
      <c r="G63" s="10">
        <v>57</v>
      </c>
      <c r="H63" s="11">
        <f t="shared" si="4"/>
        <v>76.326791739898511</v>
      </c>
      <c r="I63" s="11">
        <f t="shared" si="4"/>
        <v>104.58942961066113</v>
      </c>
      <c r="J63" s="11">
        <f t="shared" si="4"/>
        <v>146.38838136288788</v>
      </c>
      <c r="K63" s="11">
        <f t="shared" si="4"/>
        <v>208.79776150834374</v>
      </c>
      <c r="L63" s="11">
        <f t="shared" si="4"/>
        <v>302.71566170604399</v>
      </c>
      <c r="M63" s="11">
        <f t="shared" si="4"/>
        <v>444.9516890527712</v>
      </c>
      <c r="N63" s="11">
        <f t="shared" si="4"/>
        <v>661.45064569201145</v>
      </c>
      <c r="O63" s="11">
        <f t="shared" si="4"/>
        <v>992.26402212586333</v>
      </c>
      <c r="P63" s="11">
        <f t="shared" si="4"/>
        <v>1499.2050625056736</v>
      </c>
      <c r="Q63" s="11">
        <f t="shared" si="4"/>
        <v>2277.615623902474</v>
      </c>
      <c r="R63" s="11">
        <f t="shared" si="4"/>
        <v>3474.4194445880166</v>
      </c>
      <c r="S63" s="11">
        <f t="shared" si="4"/>
        <v>5315.7647313068728</v>
      </c>
      <c r="T63" s="11">
        <f t="shared" si="4"/>
        <v>8149.2600597119299</v>
      </c>
      <c r="U63" s="11">
        <f t="shared" si="4"/>
        <v>12508.365383221866</v>
      </c>
      <c r="V63" s="11">
        <f t="shared" si="4"/>
        <v>19210.335588208101</v>
      </c>
    </row>
    <row r="64" spans="7:22" x14ac:dyDescent="0.25">
      <c r="G64" s="10">
        <v>58</v>
      </c>
      <c r="H64" s="11">
        <f t="shared" si="4"/>
        <v>78.090059657297488</v>
      </c>
      <c r="I64" s="11">
        <f t="shared" si="4"/>
        <v>107.68121820287438</v>
      </c>
      <c r="J64" s="11">
        <f t="shared" si="4"/>
        <v>151.7800328037745</v>
      </c>
      <c r="K64" s="11">
        <f t="shared" si="4"/>
        <v>218.14967196867741</v>
      </c>
      <c r="L64" s="11">
        <f t="shared" si="4"/>
        <v>318.85144479134624</v>
      </c>
      <c r="M64" s="11">
        <f t="shared" si="4"/>
        <v>472.64879039593745</v>
      </c>
      <c r="N64" s="11">
        <f t="shared" si="4"/>
        <v>708.7521908904522</v>
      </c>
      <c r="O64" s="11">
        <f t="shared" si="4"/>
        <v>1072.6451438959325</v>
      </c>
      <c r="P64" s="11">
        <f t="shared" si="4"/>
        <v>1635.1335181311842</v>
      </c>
      <c r="Q64" s="11">
        <f t="shared" si="4"/>
        <v>2506.3771862927215</v>
      </c>
      <c r="R64" s="11">
        <f t="shared" si="4"/>
        <v>3857.6055834926988</v>
      </c>
      <c r="S64" s="11">
        <f t="shared" si="4"/>
        <v>5954.6564990636971</v>
      </c>
      <c r="T64" s="11">
        <f t="shared" si="4"/>
        <v>9209.663867474479</v>
      </c>
      <c r="U64" s="11">
        <f t="shared" si="4"/>
        <v>14260.536536872929</v>
      </c>
      <c r="V64" s="11">
        <f t="shared" si="4"/>
        <v>22092.885926439318</v>
      </c>
    </row>
    <row r="65" spans="7:22" x14ac:dyDescent="0.25">
      <c r="G65" s="10">
        <v>59</v>
      </c>
      <c r="H65" s="11">
        <f t="shared" si="4"/>
        <v>79.870960253870408</v>
      </c>
      <c r="I65" s="11">
        <f t="shared" si="4"/>
        <v>110.83484256693183</v>
      </c>
      <c r="J65" s="11">
        <f t="shared" si="4"/>
        <v>157.33343378788774</v>
      </c>
      <c r="K65" s="11">
        <f t="shared" si="4"/>
        <v>227.87565884742452</v>
      </c>
      <c r="L65" s="11">
        <f t="shared" si="4"/>
        <v>335.79401703091355</v>
      </c>
      <c r="M65" s="11">
        <f t="shared" si="4"/>
        <v>502.00771781969382</v>
      </c>
      <c r="N65" s="11">
        <f t="shared" si="4"/>
        <v>759.364844252784</v>
      </c>
      <c r="O65" s="11">
        <f t="shared" si="4"/>
        <v>1159.456755407607</v>
      </c>
      <c r="P65" s="11">
        <f t="shared" si="4"/>
        <v>1783.2955347629909</v>
      </c>
      <c r="Q65" s="11">
        <f t="shared" si="4"/>
        <v>2758.014904921994</v>
      </c>
      <c r="R65" s="11">
        <f t="shared" si="4"/>
        <v>4282.9421976768963</v>
      </c>
      <c r="S65" s="11">
        <f t="shared" si="4"/>
        <v>6670.215278951343</v>
      </c>
      <c r="T65" s="11">
        <f t="shared" si="4"/>
        <v>10407.920170246158</v>
      </c>
      <c r="U65" s="11">
        <f t="shared" si="4"/>
        <v>16258.011652035138</v>
      </c>
      <c r="V65" s="11">
        <f t="shared" si="4"/>
        <v>25407.818815405208</v>
      </c>
    </row>
    <row r="66" spans="7:22" x14ac:dyDescent="0.25">
      <c r="G66" s="16">
        <v>60</v>
      </c>
      <c r="H66" s="11">
        <f t="shared" si="4"/>
        <v>81.669669856409129</v>
      </c>
      <c r="I66" s="11">
        <f t="shared" si="4"/>
        <v>114.05153941827051</v>
      </c>
      <c r="J66" s="11">
        <f t="shared" si="4"/>
        <v>163.05343680152438</v>
      </c>
      <c r="K66" s="11">
        <f t="shared" si="4"/>
        <v>237.99068520132161</v>
      </c>
      <c r="L66" s="11">
        <f t="shared" si="4"/>
        <v>353.58371788245915</v>
      </c>
      <c r="M66" s="11">
        <f t="shared" si="4"/>
        <v>533.12818088887536</v>
      </c>
      <c r="N66" s="11">
        <f t="shared" si="4"/>
        <v>813.52038335047871</v>
      </c>
      <c r="O66" s="11">
        <f t="shared" si="4"/>
        <v>1253.2132958402156</v>
      </c>
      <c r="P66" s="11">
        <f t="shared" si="4"/>
        <v>1944.7921328916602</v>
      </c>
      <c r="Q66" s="11">
        <f t="shared" si="4"/>
        <v>3034.8163954141933</v>
      </c>
      <c r="R66" s="11">
        <f t="shared" si="4"/>
        <v>4755.0658394213551</v>
      </c>
      <c r="S66" s="11">
        <f t="shared" si="4"/>
        <v>7471.6411124255028</v>
      </c>
      <c r="T66" s="11">
        <f t="shared" si="4"/>
        <v>11761.949792378158</v>
      </c>
      <c r="U66" s="11">
        <f t="shared" si="4"/>
        <v>18535.133283320065</v>
      </c>
      <c r="V66" s="11">
        <f t="shared" si="4"/>
        <v>29219.99163771599</v>
      </c>
    </row>
    <row r="67" spans="7:22" ht="19.5" customHeight="1" x14ac:dyDescent="0.25"/>
  </sheetData>
  <mergeCells count="1">
    <mergeCell ref="B6:B7"/>
  </mergeCells>
  <conditionalFormatting sqref="H7:V66">
    <cfRule type="cellIs" dxfId="7" priority="2" operator="equal">
      <formula>#REF!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67"/>
  <sheetViews>
    <sheetView showGridLines="0" zoomScaleNormal="100" workbookViewId="0">
      <selection activeCell="H7" sqref="H7"/>
    </sheetView>
  </sheetViews>
  <sheetFormatPr defaultRowHeight="15" x14ac:dyDescent="0.25"/>
  <cols>
    <col min="1" max="1" width="5.85546875" style="1" customWidth="1"/>
    <col min="2" max="2" width="9.140625" style="1" customWidth="1"/>
    <col min="3" max="3" width="0.5703125" style="1" customWidth="1"/>
    <col min="4" max="4" width="9.140625" style="1" customWidth="1"/>
    <col min="5" max="5" width="17.42578125" style="1" customWidth="1"/>
    <col min="6" max="6" width="4.28515625" style="1" customWidth="1"/>
    <col min="7" max="7" width="9.140625" style="1"/>
    <col min="8" max="12" width="10.7109375" style="1" customWidth="1"/>
    <col min="13" max="14" width="10.28515625" style="1" bestFit="1" customWidth="1"/>
    <col min="15" max="19" width="11.85546875" style="1" bestFit="1" customWidth="1"/>
    <col min="20" max="21" width="12.85546875" style="1" bestFit="1" customWidth="1"/>
    <col min="22" max="22" width="12.5703125" style="1" customWidth="1"/>
    <col min="23" max="23" width="5.85546875" style="1" customWidth="1"/>
    <col min="24" max="16384" width="9.140625" style="1"/>
  </cols>
  <sheetData>
    <row r="2" spans="2:22" ht="18.75" x14ac:dyDescent="0.25">
      <c r="B2" s="2" t="s">
        <v>36</v>
      </c>
    </row>
    <row r="3" spans="2:22" ht="13.5" customHeight="1" x14ac:dyDescent="0.25">
      <c r="B3" s="1" t="s">
        <v>39</v>
      </c>
    </row>
    <row r="4" spans="2:22" x14ac:dyDescent="0.25">
      <c r="K4" s="52"/>
    </row>
    <row r="5" spans="2:22" ht="15.75" x14ac:dyDescent="0.25">
      <c r="B5" s="39" t="s">
        <v>6</v>
      </c>
      <c r="C5" s="39"/>
      <c r="D5" s="40"/>
      <c r="E5" s="40"/>
      <c r="F5" s="40"/>
      <c r="G5" s="30" t="s">
        <v>41</v>
      </c>
    </row>
    <row r="6" spans="2:22" ht="17.25" x14ac:dyDescent="0.25">
      <c r="B6" s="77" t="s">
        <v>42</v>
      </c>
      <c r="D6" s="12" t="s">
        <v>43</v>
      </c>
      <c r="E6" s="13"/>
      <c r="F6" s="13"/>
      <c r="G6" s="7" t="s">
        <v>0</v>
      </c>
      <c r="H6" s="8">
        <v>0.01</v>
      </c>
      <c r="I6" s="8">
        <v>0.02</v>
      </c>
      <c r="J6" s="8">
        <v>0.03</v>
      </c>
      <c r="K6" s="8">
        <v>0.04</v>
      </c>
      <c r="L6" s="8">
        <v>0.05</v>
      </c>
      <c r="M6" s="8">
        <v>0.06</v>
      </c>
      <c r="N6" s="8">
        <v>7.0000000000000007E-2</v>
      </c>
      <c r="O6" s="8">
        <v>0.08</v>
      </c>
      <c r="P6" s="8">
        <v>0.09</v>
      </c>
      <c r="Q6" s="8">
        <v>0.1</v>
      </c>
      <c r="R6" s="8">
        <v>0.11</v>
      </c>
      <c r="S6" s="8">
        <v>0.12</v>
      </c>
      <c r="T6" s="8">
        <v>0.13</v>
      </c>
      <c r="U6" s="8">
        <v>0.14000000000000001</v>
      </c>
      <c r="V6" s="8">
        <v>0.15</v>
      </c>
    </row>
    <row r="7" spans="2:22" x14ac:dyDescent="0.25">
      <c r="B7" s="77"/>
      <c r="D7" s="23" t="s">
        <v>3</v>
      </c>
      <c r="E7" s="23"/>
      <c r="G7" s="10">
        <v>1</v>
      </c>
      <c r="H7" s="50">
        <f>FV(H$6,$G7,-1)</f>
        <v>1.0000000000000009</v>
      </c>
      <c r="I7" s="11">
        <f t="shared" ref="I7:V22" si="0">FV(I$6,$G7,-1)</f>
        <v>1.0000000000000009</v>
      </c>
      <c r="J7" s="11">
        <f t="shared" si="0"/>
        <v>1.0000000000000009</v>
      </c>
      <c r="K7" s="11">
        <f t="shared" si="0"/>
        <v>1.0000000000000009</v>
      </c>
      <c r="L7" s="11">
        <f t="shared" si="0"/>
        <v>1.0000000000000009</v>
      </c>
      <c r="M7" s="11">
        <f t="shared" si="0"/>
        <v>1.0000000000000009</v>
      </c>
      <c r="N7" s="11">
        <f t="shared" si="0"/>
        <v>1.0000000000000009</v>
      </c>
      <c r="O7" s="11">
        <f t="shared" si="0"/>
        <v>1.0000000000000009</v>
      </c>
      <c r="P7" s="11">
        <f t="shared" si="0"/>
        <v>1.0000000000000009</v>
      </c>
      <c r="Q7" s="11">
        <f t="shared" si="0"/>
        <v>1.0000000000000009</v>
      </c>
      <c r="R7" s="11">
        <f t="shared" si="0"/>
        <v>1.0000000000000009</v>
      </c>
      <c r="S7" s="11">
        <f t="shared" si="0"/>
        <v>1.0000000000000009</v>
      </c>
      <c r="T7" s="11">
        <f t="shared" si="0"/>
        <v>0.99999999999999911</v>
      </c>
      <c r="U7" s="11">
        <f t="shared" si="0"/>
        <v>1.0000000000000009</v>
      </c>
      <c r="V7" s="11">
        <f t="shared" si="0"/>
        <v>0.99999999999999944</v>
      </c>
    </row>
    <row r="8" spans="2:22" x14ac:dyDescent="0.25">
      <c r="G8" s="10">
        <v>2</v>
      </c>
      <c r="H8" s="11">
        <f t="shared" ref="H8:V23" si="1">FV(H$6,$G8,-1)</f>
        <v>2.0100000000000007</v>
      </c>
      <c r="I8" s="11">
        <f t="shared" si="0"/>
        <v>2.0199999999999996</v>
      </c>
      <c r="J8" s="11">
        <f t="shared" si="0"/>
        <v>2.0299999999999985</v>
      </c>
      <c r="K8" s="11">
        <f t="shared" si="0"/>
        <v>2.0400000000000027</v>
      </c>
      <c r="L8" s="11">
        <f t="shared" si="0"/>
        <v>2.0500000000000007</v>
      </c>
      <c r="M8" s="11">
        <f t="shared" si="0"/>
        <v>2.0600000000000027</v>
      </c>
      <c r="N8" s="11">
        <f t="shared" si="0"/>
        <v>2.0700000000000003</v>
      </c>
      <c r="O8" s="11">
        <f t="shared" si="0"/>
        <v>2.0800000000000014</v>
      </c>
      <c r="P8" s="11">
        <f t="shared" si="0"/>
        <v>2.0900000000000016</v>
      </c>
      <c r="Q8" s="11">
        <f t="shared" si="0"/>
        <v>2.1000000000000019</v>
      </c>
      <c r="R8" s="11">
        <f t="shared" si="0"/>
        <v>2.1100000000000017</v>
      </c>
      <c r="S8" s="11">
        <f t="shared" si="0"/>
        <v>2.1200000000000014</v>
      </c>
      <c r="T8" s="11">
        <f t="shared" si="0"/>
        <v>2.1299999999999977</v>
      </c>
      <c r="U8" s="11">
        <f t="shared" si="0"/>
        <v>2.1400000000000019</v>
      </c>
      <c r="V8" s="11">
        <f t="shared" si="0"/>
        <v>2.1499999999999986</v>
      </c>
    </row>
    <row r="9" spans="2:22" x14ac:dyDescent="0.25">
      <c r="B9" s="1" t="s">
        <v>9</v>
      </c>
      <c r="G9" s="10">
        <v>3</v>
      </c>
      <c r="H9" s="11">
        <f t="shared" si="1"/>
        <v>3.0300999999999911</v>
      </c>
      <c r="I9" s="11">
        <f t="shared" si="0"/>
        <v>3.0603999999999965</v>
      </c>
      <c r="J9" s="11">
        <f t="shared" si="0"/>
        <v>3.0909000000000004</v>
      </c>
      <c r="K9" s="11">
        <f t="shared" si="0"/>
        <v>3.1216000000000022</v>
      </c>
      <c r="L9" s="11">
        <f t="shared" si="0"/>
        <v>3.1525000000000025</v>
      </c>
      <c r="M9" s="11">
        <f t="shared" si="0"/>
        <v>3.1836000000000051</v>
      </c>
      <c r="N9" s="11">
        <f t="shared" si="0"/>
        <v>3.214900000000001</v>
      </c>
      <c r="O9" s="11">
        <f t="shared" si="0"/>
        <v>3.2464000000000022</v>
      </c>
      <c r="P9" s="11">
        <f t="shared" si="0"/>
        <v>3.2781000000000025</v>
      </c>
      <c r="Q9" s="11">
        <f t="shared" si="0"/>
        <v>3.3100000000000041</v>
      </c>
      <c r="R9" s="11">
        <f t="shared" si="0"/>
        <v>3.3421000000000025</v>
      </c>
      <c r="S9" s="11">
        <f t="shared" si="0"/>
        <v>3.3744000000000036</v>
      </c>
      <c r="T9" s="11">
        <f t="shared" si="0"/>
        <v>3.4068999999999954</v>
      </c>
      <c r="U9" s="11">
        <f t="shared" si="0"/>
        <v>3.4396000000000027</v>
      </c>
      <c r="V9" s="11">
        <f t="shared" si="0"/>
        <v>3.472499999999997</v>
      </c>
    </row>
    <row r="10" spans="2:22" x14ac:dyDescent="0.25">
      <c r="B10" s="1" t="s">
        <v>50</v>
      </c>
      <c r="G10" s="10">
        <v>4</v>
      </c>
      <c r="H10" s="11">
        <f t="shared" si="1"/>
        <v>4.0604010000000024</v>
      </c>
      <c r="I10" s="11">
        <f t="shared" si="0"/>
        <v>4.1216079999999984</v>
      </c>
      <c r="J10" s="11">
        <f t="shared" si="0"/>
        <v>4.1836269999999978</v>
      </c>
      <c r="K10" s="11">
        <f t="shared" si="0"/>
        <v>4.2464640000000049</v>
      </c>
      <c r="L10" s="11">
        <f t="shared" si="0"/>
        <v>4.3101250000000002</v>
      </c>
      <c r="M10" s="11">
        <f t="shared" si="0"/>
        <v>4.3746160000000058</v>
      </c>
      <c r="N10" s="11">
        <f t="shared" si="0"/>
        <v>4.4399429999999995</v>
      </c>
      <c r="O10" s="11">
        <f t="shared" si="0"/>
        <v>4.5061120000000034</v>
      </c>
      <c r="P10" s="11">
        <f t="shared" si="0"/>
        <v>4.5731290000000033</v>
      </c>
      <c r="Q10" s="11">
        <f t="shared" si="0"/>
        <v>4.6410000000000036</v>
      </c>
      <c r="R10" s="11">
        <f t="shared" si="0"/>
        <v>4.7097310000000041</v>
      </c>
      <c r="S10" s="11">
        <f t="shared" si="0"/>
        <v>4.7793280000000031</v>
      </c>
      <c r="T10" s="11">
        <f t="shared" si="0"/>
        <v>4.8497969999999944</v>
      </c>
      <c r="U10" s="11">
        <f t="shared" si="0"/>
        <v>4.9211440000000053</v>
      </c>
      <c r="V10" s="11">
        <f t="shared" si="0"/>
        <v>4.9933749999999968</v>
      </c>
    </row>
    <row r="11" spans="2:22" x14ac:dyDescent="0.25">
      <c r="B11" s="1" t="s">
        <v>60</v>
      </c>
      <c r="G11" s="10">
        <v>5</v>
      </c>
      <c r="H11" s="11">
        <f t="shared" si="1"/>
        <v>5.1010050099999926</v>
      </c>
      <c r="I11" s="11">
        <f t="shared" si="0"/>
        <v>5.2040401600000008</v>
      </c>
      <c r="J11" s="11">
        <f t="shared" si="0"/>
        <v>5.3091358099999955</v>
      </c>
      <c r="K11" s="11">
        <f t="shared" si="0"/>
        <v>5.4163225600000082</v>
      </c>
      <c r="L11" s="11">
        <f t="shared" si="0"/>
        <v>5.5256312500000027</v>
      </c>
      <c r="M11" s="11">
        <f t="shared" si="0"/>
        <v>5.6370929600000084</v>
      </c>
      <c r="N11" s="11">
        <f t="shared" si="0"/>
        <v>5.750739010000002</v>
      </c>
      <c r="O11" s="11">
        <f t="shared" si="0"/>
        <v>5.866600960000004</v>
      </c>
      <c r="P11" s="11">
        <f t="shared" si="0"/>
        <v>5.9847106100000058</v>
      </c>
      <c r="Q11" s="11">
        <f t="shared" si="0"/>
        <v>6.1051000000000055</v>
      </c>
      <c r="R11" s="11">
        <f t="shared" si="0"/>
        <v>6.227801410000005</v>
      </c>
      <c r="S11" s="11">
        <f t="shared" si="0"/>
        <v>6.3528473600000046</v>
      </c>
      <c r="T11" s="11">
        <f t="shared" si="0"/>
        <v>6.4802706099999909</v>
      </c>
      <c r="U11" s="11">
        <f t="shared" si="0"/>
        <v>6.6101041600000068</v>
      </c>
      <c r="V11" s="11">
        <f t="shared" si="0"/>
        <v>6.7423812499999958</v>
      </c>
    </row>
    <row r="12" spans="2:22" x14ac:dyDescent="0.25">
      <c r="B12" s="1" t="s">
        <v>44</v>
      </c>
      <c r="G12" s="10">
        <v>6</v>
      </c>
      <c r="H12" s="11">
        <f t="shared" si="1"/>
        <v>6.1520150601000134</v>
      </c>
      <c r="I12" s="11">
        <f t="shared" si="0"/>
        <v>6.308120963200003</v>
      </c>
      <c r="J12" s="11">
        <f t="shared" si="0"/>
        <v>6.4684098842999971</v>
      </c>
      <c r="K12" s="11">
        <f t="shared" si="0"/>
        <v>6.632975462400009</v>
      </c>
      <c r="L12" s="11">
        <f t="shared" si="0"/>
        <v>6.8019128124999995</v>
      </c>
      <c r="M12" s="11">
        <f t="shared" si="0"/>
        <v>6.9753185376000095</v>
      </c>
      <c r="N12" s="11">
        <f t="shared" si="0"/>
        <v>7.1532907407000001</v>
      </c>
      <c r="O12" s="11">
        <f t="shared" si="0"/>
        <v>7.3359290368000067</v>
      </c>
      <c r="P12" s="11">
        <f t="shared" si="0"/>
        <v>7.523334564900007</v>
      </c>
      <c r="Q12" s="11">
        <f t="shared" si="0"/>
        <v>7.7156100000000079</v>
      </c>
      <c r="R12" s="11">
        <f t="shared" si="0"/>
        <v>7.9128595651000069</v>
      </c>
      <c r="S12" s="11">
        <f t="shared" si="0"/>
        <v>8.115189043200008</v>
      </c>
      <c r="T12" s="11">
        <f t="shared" si="0"/>
        <v>8.3227057892999863</v>
      </c>
      <c r="U12" s="11">
        <f t="shared" si="0"/>
        <v>8.5355187424000096</v>
      </c>
      <c r="V12" s="11">
        <f t="shared" si="0"/>
        <v>8.7537384374999938</v>
      </c>
    </row>
    <row r="13" spans="2:22" x14ac:dyDescent="0.25">
      <c r="B13" s="19" t="s">
        <v>49</v>
      </c>
      <c r="G13" s="10">
        <v>7</v>
      </c>
      <c r="H13" s="11">
        <f t="shared" si="1"/>
        <v>7.2135352107009831</v>
      </c>
      <c r="I13" s="11">
        <f t="shared" si="0"/>
        <v>7.4342833824639909</v>
      </c>
      <c r="J13" s="11">
        <f t="shared" si="0"/>
        <v>7.6624621808289994</v>
      </c>
      <c r="K13" s="11">
        <f t="shared" si="0"/>
        <v>7.8982944808960065</v>
      </c>
      <c r="L13" s="11">
        <f t="shared" si="0"/>
        <v>8.1420084531250048</v>
      </c>
      <c r="M13" s="11">
        <f t="shared" si="0"/>
        <v>8.3938376498560139</v>
      </c>
      <c r="N13" s="11">
        <f t="shared" si="0"/>
        <v>8.6540210925490015</v>
      </c>
      <c r="O13" s="11">
        <f t="shared" si="0"/>
        <v>8.9228033597440088</v>
      </c>
      <c r="P13" s="11">
        <f t="shared" si="0"/>
        <v>9.2004346757410076</v>
      </c>
      <c r="Q13" s="11">
        <f t="shared" si="0"/>
        <v>9.4871710000000107</v>
      </c>
      <c r="R13" s="11">
        <f t="shared" si="0"/>
        <v>9.7832741172610067</v>
      </c>
      <c r="S13" s="11">
        <f t="shared" si="0"/>
        <v>10.089011728384008</v>
      </c>
      <c r="T13" s="11">
        <f t="shared" si="0"/>
        <v>10.404657541908984</v>
      </c>
      <c r="U13" s="11">
        <f t="shared" si="0"/>
        <v>10.730491366336013</v>
      </c>
      <c r="V13" s="11">
        <f t="shared" si="0"/>
        <v>11.066799203124988</v>
      </c>
    </row>
    <row r="14" spans="2:22" x14ac:dyDescent="0.25">
      <c r="G14" s="10">
        <v>8</v>
      </c>
      <c r="H14" s="11">
        <f t="shared" si="1"/>
        <v>8.2856705628080221</v>
      </c>
      <c r="I14" s="11">
        <f t="shared" si="0"/>
        <v>8.5829690501132756</v>
      </c>
      <c r="J14" s="11">
        <f t="shared" si="0"/>
        <v>8.892336046253865</v>
      </c>
      <c r="K14" s="11">
        <f t="shared" si="0"/>
        <v>9.2142262601318521</v>
      </c>
      <c r="L14" s="11">
        <f t="shared" si="0"/>
        <v>9.5491088757812506</v>
      </c>
      <c r="M14" s="11">
        <f t="shared" si="0"/>
        <v>9.8974679088473732</v>
      </c>
      <c r="N14" s="11">
        <f t="shared" si="0"/>
        <v>10.25980256902743</v>
      </c>
      <c r="O14" s="11">
        <f t="shared" si="0"/>
        <v>10.636627628523529</v>
      </c>
      <c r="P14" s="11">
        <f t="shared" si="0"/>
        <v>11.0284737965577</v>
      </c>
      <c r="Q14" s="11">
        <f t="shared" si="0"/>
        <v>11.43588810000001</v>
      </c>
      <c r="R14" s="11">
        <f t="shared" si="0"/>
        <v>11.859434270159722</v>
      </c>
      <c r="S14" s="11">
        <f t="shared" si="0"/>
        <v>12.299693135790092</v>
      </c>
      <c r="T14" s="11">
        <f t="shared" si="0"/>
        <v>12.757263022357151</v>
      </c>
      <c r="U14" s="11">
        <f t="shared" si="0"/>
        <v>13.232760157623058</v>
      </c>
      <c r="V14" s="11">
        <f t="shared" si="0"/>
        <v>13.726819083593735</v>
      </c>
    </row>
    <row r="15" spans="2:22" ht="15" customHeight="1" x14ac:dyDescent="0.25">
      <c r="G15" s="10">
        <v>9</v>
      </c>
      <c r="H15" s="11">
        <f t="shared" si="1"/>
        <v>9.3685272684361109</v>
      </c>
      <c r="I15" s="11">
        <f t="shared" si="0"/>
        <v>9.7546284311155418</v>
      </c>
      <c r="J15" s="11">
        <f t="shared" si="0"/>
        <v>10.159106127641483</v>
      </c>
      <c r="K15" s="11">
        <f t="shared" si="0"/>
        <v>10.582795310537129</v>
      </c>
      <c r="L15" s="11">
        <f t="shared" si="0"/>
        <v>11.026564319570316</v>
      </c>
      <c r="M15" s="11">
        <f t="shared" si="0"/>
        <v>11.491315983378215</v>
      </c>
      <c r="N15" s="11">
        <f t="shared" si="0"/>
        <v>11.977988748859355</v>
      </c>
      <c r="O15" s="11">
        <f t="shared" si="0"/>
        <v>12.487557838805413</v>
      </c>
      <c r="P15" s="11">
        <f t="shared" si="0"/>
        <v>13.021036438247895</v>
      </c>
      <c r="Q15" s="11">
        <f t="shared" si="0"/>
        <v>13.579476910000015</v>
      </c>
      <c r="R15" s="11">
        <f t="shared" si="0"/>
        <v>14.163972039877295</v>
      </c>
      <c r="S15" s="11">
        <f t="shared" si="0"/>
        <v>14.775656312084903</v>
      </c>
      <c r="T15" s="11">
        <f t="shared" si="0"/>
        <v>15.415707215263579</v>
      </c>
      <c r="U15" s="11">
        <f t="shared" si="0"/>
        <v>16.085346579690288</v>
      </c>
      <c r="V15" s="11">
        <f t="shared" si="0"/>
        <v>16.785841946132795</v>
      </c>
    </row>
    <row r="16" spans="2:22" ht="15.75" customHeight="1" x14ac:dyDescent="0.25">
      <c r="G16" s="10">
        <v>10</v>
      </c>
      <c r="H16" s="11">
        <f t="shared" si="1"/>
        <v>10.462212541120474</v>
      </c>
      <c r="I16" s="11">
        <f t="shared" si="0"/>
        <v>10.949720999737854</v>
      </c>
      <c r="J16" s="11">
        <f t="shared" si="0"/>
        <v>11.463879311470727</v>
      </c>
      <c r="K16" s="11">
        <f t="shared" si="0"/>
        <v>12.006107122958614</v>
      </c>
      <c r="L16" s="11">
        <f t="shared" si="0"/>
        <v>12.57789253554883</v>
      </c>
      <c r="M16" s="11">
        <f t="shared" si="0"/>
        <v>13.18079494238091</v>
      </c>
      <c r="N16" s="11">
        <f t="shared" si="0"/>
        <v>13.816447961279508</v>
      </c>
      <c r="O16" s="11">
        <f t="shared" si="0"/>
        <v>14.486562465909847</v>
      </c>
      <c r="P16" s="11">
        <f t="shared" si="0"/>
        <v>15.192929717690209</v>
      </c>
      <c r="Q16" s="11">
        <f t="shared" si="0"/>
        <v>15.937424601000018</v>
      </c>
      <c r="R16" s="11">
        <f t="shared" si="0"/>
        <v>16.7220089642638</v>
      </c>
      <c r="S16" s="11">
        <f t="shared" si="0"/>
        <v>17.548735069535095</v>
      </c>
      <c r="T16" s="11">
        <f t="shared" si="0"/>
        <v>18.419749153247839</v>
      </c>
      <c r="U16" s="11">
        <f t="shared" si="0"/>
        <v>19.337295100846934</v>
      </c>
      <c r="V16" s="11">
        <f t="shared" si="0"/>
        <v>20.303718238052713</v>
      </c>
    </row>
    <row r="17" spans="7:22" x14ac:dyDescent="0.25">
      <c r="G17" s="10">
        <v>11</v>
      </c>
      <c r="H17" s="11">
        <f t="shared" si="1"/>
        <v>11.566834666531655</v>
      </c>
      <c r="I17" s="11">
        <f t="shared" si="0"/>
        <v>12.168715419732601</v>
      </c>
      <c r="J17" s="11">
        <f t="shared" si="0"/>
        <v>12.807795690814849</v>
      </c>
      <c r="K17" s="11">
        <f t="shared" si="0"/>
        <v>13.486351407876956</v>
      </c>
      <c r="L17" s="11">
        <f t="shared" si="0"/>
        <v>14.206787162326275</v>
      </c>
      <c r="M17" s="11">
        <f t="shared" si="0"/>
        <v>14.97164263892377</v>
      </c>
      <c r="N17" s="11">
        <f t="shared" si="0"/>
        <v>15.783599318569076</v>
      </c>
      <c r="O17" s="11">
        <f t="shared" si="0"/>
        <v>16.645487463182633</v>
      </c>
      <c r="P17" s="11">
        <f t="shared" si="0"/>
        <v>17.560293392282325</v>
      </c>
      <c r="Q17" s="11">
        <f t="shared" si="0"/>
        <v>18.531167061100025</v>
      </c>
      <c r="R17" s="11">
        <f t="shared" si="0"/>
        <v>19.561429950332819</v>
      </c>
      <c r="S17" s="11">
        <f t="shared" si="0"/>
        <v>20.654583277879311</v>
      </c>
      <c r="T17" s="11">
        <f t="shared" si="0"/>
        <v>21.814316543170055</v>
      </c>
      <c r="U17" s="11">
        <f t="shared" si="0"/>
        <v>23.044516414965507</v>
      </c>
      <c r="V17" s="11">
        <f t="shared" si="0"/>
        <v>24.349275973760616</v>
      </c>
    </row>
    <row r="18" spans="7:22" x14ac:dyDescent="0.25">
      <c r="G18" s="10">
        <v>12</v>
      </c>
      <c r="H18" s="11">
        <f t="shared" si="1"/>
        <v>12.682503013196976</v>
      </c>
      <c r="I18" s="11">
        <f t="shared" si="0"/>
        <v>13.412089728127263</v>
      </c>
      <c r="J18" s="11">
        <f t="shared" si="0"/>
        <v>14.192029561539288</v>
      </c>
      <c r="K18" s="11">
        <f t="shared" si="0"/>
        <v>15.025805464192043</v>
      </c>
      <c r="L18" s="11">
        <f t="shared" si="0"/>
        <v>15.917126520442583</v>
      </c>
      <c r="M18" s="11">
        <f t="shared" si="0"/>
        <v>16.869941197259198</v>
      </c>
      <c r="N18" s="11">
        <f t="shared" si="0"/>
        <v>17.888451270868906</v>
      </c>
      <c r="O18" s="11">
        <f t="shared" si="0"/>
        <v>18.977126460237248</v>
      </c>
      <c r="P18" s="11">
        <f t="shared" si="0"/>
        <v>20.140719797587735</v>
      </c>
      <c r="Q18" s="11">
        <f t="shared" si="0"/>
        <v>21.384283767210025</v>
      </c>
      <c r="R18" s="11">
        <f t="shared" si="0"/>
        <v>22.713187244869431</v>
      </c>
      <c r="S18" s="11">
        <f t="shared" si="0"/>
        <v>24.133133271224825</v>
      </c>
      <c r="T18" s="11">
        <f t="shared" si="0"/>
        <v>25.650177693782158</v>
      </c>
      <c r="U18" s="11">
        <f t="shared" si="0"/>
        <v>27.270748713060684</v>
      </c>
      <c r="V18" s="11">
        <f t="shared" si="0"/>
        <v>29.001667369824702</v>
      </c>
    </row>
    <row r="19" spans="7:22" x14ac:dyDescent="0.25">
      <c r="G19" s="10">
        <v>13</v>
      </c>
      <c r="H19" s="11">
        <f t="shared" si="1"/>
        <v>13.80932804332895</v>
      </c>
      <c r="I19" s="11">
        <f t="shared" si="0"/>
        <v>14.680331522689805</v>
      </c>
      <c r="J19" s="11">
        <f t="shared" si="0"/>
        <v>15.617790448385465</v>
      </c>
      <c r="K19" s="11">
        <f t="shared" si="0"/>
        <v>16.626837682759724</v>
      </c>
      <c r="L19" s="11">
        <f t="shared" si="0"/>
        <v>17.712982846464719</v>
      </c>
      <c r="M19" s="11">
        <f t="shared" si="0"/>
        <v>18.882137669094753</v>
      </c>
      <c r="N19" s="11">
        <f t="shared" si="0"/>
        <v>20.140642859829732</v>
      </c>
      <c r="O19" s="11">
        <f t="shared" si="0"/>
        <v>21.495296577056227</v>
      </c>
      <c r="P19" s="11">
        <f t="shared" si="0"/>
        <v>22.953384579370638</v>
      </c>
      <c r="Q19" s="11">
        <f t="shared" si="0"/>
        <v>24.522712143931027</v>
      </c>
      <c r="R19" s="11">
        <f t="shared" si="0"/>
        <v>26.211637841805072</v>
      </c>
      <c r="S19" s="11">
        <f t="shared" si="0"/>
        <v>28.029109263771808</v>
      </c>
      <c r="T19" s="11">
        <f t="shared" si="0"/>
        <v>29.98470079397384</v>
      </c>
      <c r="U19" s="11">
        <f t="shared" si="0"/>
        <v>32.088653532889182</v>
      </c>
      <c r="V19" s="11">
        <f t="shared" si="0"/>
        <v>34.351917475298414</v>
      </c>
    </row>
    <row r="20" spans="7:22" x14ac:dyDescent="0.25">
      <c r="G20" s="10">
        <v>14</v>
      </c>
      <c r="H20" s="11">
        <f t="shared" si="1"/>
        <v>14.947421323762255</v>
      </c>
      <c r="I20" s="11">
        <f t="shared" si="0"/>
        <v>15.973938153143607</v>
      </c>
      <c r="J20" s="11">
        <f t="shared" si="0"/>
        <v>17.086324161837034</v>
      </c>
      <c r="K20" s="11">
        <f t="shared" si="0"/>
        <v>18.291911190070113</v>
      </c>
      <c r="L20" s="11">
        <f t="shared" si="0"/>
        <v>19.598631988787947</v>
      </c>
      <c r="M20" s="11">
        <f t="shared" si="0"/>
        <v>21.015065929240436</v>
      </c>
      <c r="N20" s="11">
        <f t="shared" si="0"/>
        <v>22.55048786001781</v>
      </c>
      <c r="O20" s="11">
        <f t="shared" si="0"/>
        <v>24.214920303220733</v>
      </c>
      <c r="P20" s="11">
        <f t="shared" si="0"/>
        <v>26.019189191513995</v>
      </c>
      <c r="Q20" s="11">
        <f t="shared" si="0"/>
        <v>27.974983358324138</v>
      </c>
      <c r="R20" s="11">
        <f t="shared" si="0"/>
        <v>30.094918004403631</v>
      </c>
      <c r="S20" s="11">
        <f t="shared" si="0"/>
        <v>32.392602375424431</v>
      </c>
      <c r="T20" s="11">
        <f t="shared" si="0"/>
        <v>34.882711897190426</v>
      </c>
      <c r="U20" s="11">
        <f t="shared" si="0"/>
        <v>37.581065027493672</v>
      </c>
      <c r="V20" s="11">
        <f t="shared" si="0"/>
        <v>40.50470509659317</v>
      </c>
    </row>
    <row r="21" spans="7:22" x14ac:dyDescent="0.25">
      <c r="G21" s="10">
        <v>15</v>
      </c>
      <c r="H21" s="11">
        <f t="shared" si="1"/>
        <v>16.096895536999845</v>
      </c>
      <c r="I21" s="11">
        <f t="shared" si="0"/>
        <v>17.293416916206461</v>
      </c>
      <c r="J21" s="11">
        <f t="shared" si="0"/>
        <v>18.598913886692149</v>
      </c>
      <c r="K21" s="11">
        <f t="shared" si="0"/>
        <v>20.023587637672918</v>
      </c>
      <c r="L21" s="11">
        <f t="shared" si="0"/>
        <v>21.578563588227357</v>
      </c>
      <c r="M21" s="11">
        <f t="shared" si="0"/>
        <v>23.275969884994876</v>
      </c>
      <c r="N21" s="11">
        <f t="shared" si="0"/>
        <v>25.129022010219064</v>
      </c>
      <c r="O21" s="11">
        <f t="shared" si="0"/>
        <v>27.152113927478393</v>
      </c>
      <c r="P21" s="11">
        <f t="shared" si="0"/>
        <v>29.360916218750255</v>
      </c>
      <c r="Q21" s="11">
        <f t="shared" si="0"/>
        <v>31.772481694156554</v>
      </c>
      <c r="R21" s="11">
        <f t="shared" si="0"/>
        <v>34.405358984888025</v>
      </c>
      <c r="S21" s="11">
        <f t="shared" si="0"/>
        <v>37.279714660475356</v>
      </c>
      <c r="T21" s="11">
        <f t="shared" si="0"/>
        <v>40.417464443825182</v>
      </c>
      <c r="U21" s="11">
        <f t="shared" si="0"/>
        <v>43.842414131342792</v>
      </c>
      <c r="V21" s="11">
        <f t="shared" si="0"/>
        <v>47.580410861082136</v>
      </c>
    </row>
    <row r="22" spans="7:22" x14ac:dyDescent="0.25">
      <c r="G22" s="10">
        <v>16</v>
      </c>
      <c r="H22" s="11">
        <f t="shared" si="1"/>
        <v>17.25786449236988</v>
      </c>
      <c r="I22" s="11">
        <f t="shared" si="0"/>
        <v>18.639285254530602</v>
      </c>
      <c r="J22" s="11">
        <f t="shared" si="0"/>
        <v>20.156881303292902</v>
      </c>
      <c r="K22" s="11">
        <f t="shared" si="0"/>
        <v>21.824531143179843</v>
      </c>
      <c r="L22" s="11">
        <f t="shared" si="0"/>
        <v>23.657491767638721</v>
      </c>
      <c r="M22" s="11">
        <f t="shared" si="0"/>
        <v>25.672528078094555</v>
      </c>
      <c r="N22" s="11">
        <f t="shared" si="0"/>
        <v>27.888053550934391</v>
      </c>
      <c r="O22" s="11">
        <f t="shared" si="0"/>
        <v>30.324283041676665</v>
      </c>
      <c r="P22" s="11">
        <f t="shared" si="0"/>
        <v>33.003398678437783</v>
      </c>
      <c r="Q22" s="11">
        <f t="shared" si="0"/>
        <v>35.949729863572209</v>
      </c>
      <c r="R22" s="11">
        <f t="shared" si="0"/>
        <v>39.189948473225719</v>
      </c>
      <c r="S22" s="11">
        <f t="shared" si="0"/>
        <v>42.753280419732413</v>
      </c>
      <c r="T22" s="11">
        <f t="shared" si="0"/>
        <v>46.671734821522449</v>
      </c>
      <c r="U22" s="11">
        <f t="shared" si="0"/>
        <v>50.980352109730788</v>
      </c>
      <c r="V22" s="11">
        <f t="shared" si="0"/>
        <v>55.71747249024444</v>
      </c>
    </row>
    <row r="23" spans="7:22" x14ac:dyDescent="0.25">
      <c r="G23" s="10">
        <v>17</v>
      </c>
      <c r="H23" s="11">
        <f t="shared" si="1"/>
        <v>18.430443137293583</v>
      </c>
      <c r="I23" s="11">
        <f t="shared" si="1"/>
        <v>20.012070959621219</v>
      </c>
      <c r="J23" s="11">
        <f t="shared" si="1"/>
        <v>21.76158774239169</v>
      </c>
      <c r="K23" s="11">
        <f t="shared" si="1"/>
        <v>23.697512388907036</v>
      </c>
      <c r="L23" s="11">
        <f t="shared" si="1"/>
        <v>25.840366356020663</v>
      </c>
      <c r="M23" s="11">
        <f t="shared" si="1"/>
        <v>28.212879762780233</v>
      </c>
      <c r="N23" s="11">
        <f t="shared" si="1"/>
        <v>30.840217299499798</v>
      </c>
      <c r="O23" s="11">
        <f t="shared" si="1"/>
        <v>33.750225685010797</v>
      </c>
      <c r="P23" s="11">
        <f t="shared" si="1"/>
        <v>36.973704559497179</v>
      </c>
      <c r="Q23" s="11">
        <f t="shared" si="1"/>
        <v>40.544702849929429</v>
      </c>
      <c r="R23" s="11">
        <f t="shared" si="1"/>
        <v>44.500842805280548</v>
      </c>
      <c r="S23" s="11">
        <f t="shared" si="1"/>
        <v>48.883674070100305</v>
      </c>
      <c r="T23" s="11">
        <f t="shared" si="1"/>
        <v>53.739060348320365</v>
      </c>
      <c r="U23" s="11">
        <f t="shared" si="1"/>
        <v>59.117601405093104</v>
      </c>
      <c r="V23" s="11">
        <f t="shared" si="1"/>
        <v>65.075093363781107</v>
      </c>
    </row>
    <row r="24" spans="7:22" x14ac:dyDescent="0.25">
      <c r="G24" s="10">
        <v>18</v>
      </c>
      <c r="H24" s="11">
        <f t="shared" ref="H24:V39" si="2">FV(H$6,$G24,-1)</f>
        <v>19.614747568666523</v>
      </c>
      <c r="I24" s="11">
        <f t="shared" si="2"/>
        <v>21.412312378813635</v>
      </c>
      <c r="J24" s="11">
        <f t="shared" si="2"/>
        <v>23.414435374663441</v>
      </c>
      <c r="K24" s="11">
        <f t="shared" si="2"/>
        <v>25.645412884463326</v>
      </c>
      <c r="L24" s="11">
        <f t="shared" si="2"/>
        <v>28.132384673821694</v>
      </c>
      <c r="M24" s="11">
        <f t="shared" si="2"/>
        <v>30.905652548547049</v>
      </c>
      <c r="N24" s="11">
        <f t="shared" si="2"/>
        <v>33.999032510464787</v>
      </c>
      <c r="O24" s="11">
        <f t="shared" si="2"/>
        <v>37.450243739811668</v>
      </c>
      <c r="P24" s="11">
        <f t="shared" si="2"/>
        <v>41.301337969851936</v>
      </c>
      <c r="Q24" s="11">
        <f t="shared" si="2"/>
        <v>45.599173134922374</v>
      </c>
      <c r="R24" s="11">
        <f t="shared" si="2"/>
        <v>50.395935513861417</v>
      </c>
      <c r="S24" s="11">
        <f t="shared" si="2"/>
        <v>55.749714958512349</v>
      </c>
      <c r="T24" s="11">
        <f t="shared" si="2"/>
        <v>61.725138193602</v>
      </c>
      <c r="U24" s="11">
        <f t="shared" si="2"/>
        <v>68.394065601806162</v>
      </c>
      <c r="V24" s="11">
        <f t="shared" si="2"/>
        <v>75.83635736834826</v>
      </c>
    </row>
    <row r="25" spans="7:22" x14ac:dyDescent="0.25">
      <c r="G25" s="10">
        <v>19</v>
      </c>
      <c r="H25" s="11">
        <f t="shared" si="2"/>
        <v>20.81089504435316</v>
      </c>
      <c r="I25" s="11">
        <f t="shared" si="2"/>
        <v>22.840558626389907</v>
      </c>
      <c r="J25" s="11">
        <f t="shared" si="2"/>
        <v>25.116868435903342</v>
      </c>
      <c r="K25" s="11">
        <f t="shared" si="2"/>
        <v>27.671229399841856</v>
      </c>
      <c r="L25" s="11">
        <f t="shared" si="2"/>
        <v>30.539003907512779</v>
      </c>
      <c r="M25" s="11">
        <f t="shared" si="2"/>
        <v>33.759991701459874</v>
      </c>
      <c r="N25" s="11">
        <f t="shared" si="2"/>
        <v>37.378964786197322</v>
      </c>
      <c r="O25" s="11">
        <f t="shared" si="2"/>
        <v>41.446263238996607</v>
      </c>
      <c r="P25" s="11">
        <f t="shared" si="2"/>
        <v>46.018458387138615</v>
      </c>
      <c r="Q25" s="11">
        <f t="shared" si="2"/>
        <v>51.159090448414631</v>
      </c>
      <c r="R25" s="11">
        <f t="shared" si="2"/>
        <v>56.939488420386176</v>
      </c>
      <c r="S25" s="11">
        <f t="shared" si="2"/>
        <v>63.439680753533835</v>
      </c>
      <c r="T25" s="11">
        <f t="shared" si="2"/>
        <v>70.749406158770242</v>
      </c>
      <c r="U25" s="11">
        <f t="shared" si="2"/>
        <v>78.969234786059019</v>
      </c>
      <c r="V25" s="11">
        <f t="shared" si="2"/>
        <v>88.211810973600493</v>
      </c>
    </row>
    <row r="26" spans="7:22" x14ac:dyDescent="0.25">
      <c r="G26" s="10">
        <v>20</v>
      </c>
      <c r="H26" s="11">
        <f t="shared" si="2"/>
        <v>22.019003994796705</v>
      </c>
      <c r="I26" s="11">
        <f t="shared" si="2"/>
        <v>24.29736979891771</v>
      </c>
      <c r="J26" s="11">
        <f t="shared" si="2"/>
        <v>26.870374488980442</v>
      </c>
      <c r="K26" s="11">
        <f t="shared" si="2"/>
        <v>29.778078575835529</v>
      </c>
      <c r="L26" s="11">
        <f t="shared" si="2"/>
        <v>33.065954102888412</v>
      </c>
      <c r="M26" s="11">
        <f t="shared" si="2"/>
        <v>36.785591203547469</v>
      </c>
      <c r="N26" s="11">
        <f t="shared" si="2"/>
        <v>40.995492321231133</v>
      </c>
      <c r="O26" s="11">
        <f t="shared" si="2"/>
        <v>45.761964298116332</v>
      </c>
      <c r="P26" s="11">
        <f t="shared" si="2"/>
        <v>51.160119641981083</v>
      </c>
      <c r="Q26" s="11">
        <f t="shared" si="2"/>
        <v>57.27499949325609</v>
      </c>
      <c r="R26" s="11">
        <f t="shared" si="2"/>
        <v>64.202832146628666</v>
      </c>
      <c r="S26" s="11">
        <f t="shared" si="2"/>
        <v>72.052442443957887</v>
      </c>
      <c r="T26" s="11">
        <f t="shared" si="2"/>
        <v>80.946828959410368</v>
      </c>
      <c r="U26" s="11">
        <f t="shared" si="2"/>
        <v>91.024927656107295</v>
      </c>
      <c r="V26" s="11">
        <f t="shared" si="2"/>
        <v>102.44358261964055</v>
      </c>
    </row>
    <row r="27" spans="7:22" x14ac:dyDescent="0.25">
      <c r="G27" s="10">
        <v>21</v>
      </c>
      <c r="H27" s="11">
        <f t="shared" si="2"/>
        <v>23.23919403474466</v>
      </c>
      <c r="I27" s="11">
        <f t="shared" si="2"/>
        <v>25.78331719489606</v>
      </c>
      <c r="J27" s="11">
        <f t="shared" si="2"/>
        <v>28.676485723649847</v>
      </c>
      <c r="K27" s="11">
        <f t="shared" si="2"/>
        <v>31.969201718868966</v>
      </c>
      <c r="L27" s="11">
        <f t="shared" si="2"/>
        <v>35.719251808032837</v>
      </c>
      <c r="M27" s="11">
        <f t="shared" si="2"/>
        <v>39.992726675760331</v>
      </c>
      <c r="N27" s="11">
        <f t="shared" si="2"/>
        <v>44.865176783717317</v>
      </c>
      <c r="O27" s="11">
        <f t="shared" si="2"/>
        <v>50.422921441965642</v>
      </c>
      <c r="P27" s="11">
        <f t="shared" si="2"/>
        <v>56.764530409759395</v>
      </c>
      <c r="Q27" s="11">
        <f t="shared" si="2"/>
        <v>64.002499442581708</v>
      </c>
      <c r="R27" s="11">
        <f t="shared" si="2"/>
        <v>72.265143682757824</v>
      </c>
      <c r="S27" s="11">
        <f t="shared" si="2"/>
        <v>81.698735537232849</v>
      </c>
      <c r="T27" s="11">
        <f t="shared" si="2"/>
        <v>92.469916724133697</v>
      </c>
      <c r="U27" s="11">
        <f t="shared" si="2"/>
        <v>104.76841752796233</v>
      </c>
      <c r="V27" s="11">
        <f t="shared" si="2"/>
        <v>118.81012001258664</v>
      </c>
    </row>
    <row r="28" spans="7:22" x14ac:dyDescent="0.25">
      <c r="G28" s="10">
        <v>22</v>
      </c>
      <c r="H28" s="11">
        <f t="shared" si="2"/>
        <v>24.471585975092136</v>
      </c>
      <c r="I28" s="11">
        <f t="shared" si="2"/>
        <v>27.298983538793987</v>
      </c>
      <c r="J28" s="11">
        <f t="shared" si="2"/>
        <v>30.53678029535935</v>
      </c>
      <c r="K28" s="11">
        <f t="shared" si="2"/>
        <v>34.247969787623724</v>
      </c>
      <c r="L28" s="11">
        <f t="shared" si="2"/>
        <v>38.505214398434475</v>
      </c>
      <c r="M28" s="11">
        <f t="shared" si="2"/>
        <v>43.39229027630595</v>
      </c>
      <c r="N28" s="11">
        <f t="shared" si="2"/>
        <v>49.005739158577526</v>
      </c>
      <c r="O28" s="11">
        <f t="shared" si="2"/>
        <v>55.456755157322903</v>
      </c>
      <c r="P28" s="11">
        <f t="shared" si="2"/>
        <v>62.873338146637742</v>
      </c>
      <c r="Q28" s="11">
        <f t="shared" si="2"/>
        <v>71.402749386839886</v>
      </c>
      <c r="R28" s="11">
        <f t="shared" si="2"/>
        <v>81.214309487861186</v>
      </c>
      <c r="S28" s="11">
        <f t="shared" si="2"/>
        <v>92.502583801700808</v>
      </c>
      <c r="T28" s="11">
        <f t="shared" si="2"/>
        <v>105.49100589827107</v>
      </c>
      <c r="U28" s="11">
        <f t="shared" si="2"/>
        <v>120.43599598187706</v>
      </c>
      <c r="V28" s="11">
        <f t="shared" si="2"/>
        <v>137.63163801447462</v>
      </c>
    </row>
    <row r="29" spans="7:22" x14ac:dyDescent="0.25">
      <c r="G29" s="10">
        <v>23</v>
      </c>
      <c r="H29" s="11">
        <f t="shared" si="2"/>
        <v>25.716301834843037</v>
      </c>
      <c r="I29" s="11">
        <f t="shared" si="2"/>
        <v>28.844963209569851</v>
      </c>
      <c r="J29" s="11">
        <f t="shared" si="2"/>
        <v>32.452883704220135</v>
      </c>
      <c r="K29" s="11">
        <f t="shared" si="2"/>
        <v>36.617888579128667</v>
      </c>
      <c r="L29" s="11">
        <f t="shared" si="2"/>
        <v>41.430475118356206</v>
      </c>
      <c r="M29" s="11">
        <f t="shared" si="2"/>
        <v>46.995827692884319</v>
      </c>
      <c r="N29" s="11">
        <f t="shared" si="2"/>
        <v>53.436140899677952</v>
      </c>
      <c r="O29" s="11">
        <f t="shared" si="2"/>
        <v>60.89329556990873</v>
      </c>
      <c r="P29" s="11">
        <f t="shared" si="2"/>
        <v>69.531938579835142</v>
      </c>
      <c r="Q29" s="11">
        <f t="shared" si="2"/>
        <v>79.543024325523888</v>
      </c>
      <c r="R29" s="11">
        <f t="shared" si="2"/>
        <v>91.147883531525906</v>
      </c>
      <c r="S29" s="11">
        <f t="shared" si="2"/>
        <v>104.60289385790489</v>
      </c>
      <c r="T29" s="11">
        <f t="shared" si="2"/>
        <v>120.2048366650463</v>
      </c>
      <c r="U29" s="11">
        <f t="shared" si="2"/>
        <v>138.29703541933989</v>
      </c>
      <c r="V29" s="11">
        <f t="shared" si="2"/>
        <v>159.2763837166458</v>
      </c>
    </row>
    <row r="30" spans="7:22" x14ac:dyDescent="0.25">
      <c r="G30" s="10">
        <v>24</v>
      </c>
      <c r="H30" s="11">
        <f t="shared" si="2"/>
        <v>26.973464853191498</v>
      </c>
      <c r="I30" s="11">
        <f t="shared" si="2"/>
        <v>30.421862473761252</v>
      </c>
      <c r="J30" s="11">
        <f t="shared" si="2"/>
        <v>34.426470215346725</v>
      </c>
      <c r="K30" s="11">
        <f t="shared" si="2"/>
        <v>39.082604122293816</v>
      </c>
      <c r="L30" s="11">
        <f t="shared" si="2"/>
        <v>44.501998874274008</v>
      </c>
      <c r="M30" s="11">
        <f t="shared" si="2"/>
        <v>50.815577354457368</v>
      </c>
      <c r="N30" s="11">
        <f t="shared" si="2"/>
        <v>58.176670762655412</v>
      </c>
      <c r="O30" s="11">
        <f t="shared" si="2"/>
        <v>66.764759215501428</v>
      </c>
      <c r="P30" s="11">
        <f t="shared" si="2"/>
        <v>76.789813052020307</v>
      </c>
      <c r="Q30" s="11">
        <f t="shared" si="2"/>
        <v>88.497326758076255</v>
      </c>
      <c r="R30" s="11">
        <f t="shared" si="2"/>
        <v>102.17415071999379</v>
      </c>
      <c r="S30" s="11">
        <f t="shared" si="2"/>
        <v>118.15524112085349</v>
      </c>
      <c r="T30" s="11">
        <f t="shared" si="2"/>
        <v>136.83146543150232</v>
      </c>
      <c r="U30" s="11">
        <f t="shared" si="2"/>
        <v>158.65862037804749</v>
      </c>
      <c r="V30" s="11">
        <f t="shared" si="2"/>
        <v>184.16784127414263</v>
      </c>
    </row>
    <row r="31" spans="7:22" x14ac:dyDescent="0.25">
      <c r="G31" s="10">
        <v>25</v>
      </c>
      <c r="H31" s="11">
        <f t="shared" si="2"/>
        <v>28.243199501723424</v>
      </c>
      <c r="I31" s="11">
        <f t="shared" si="2"/>
        <v>32.030299723236475</v>
      </c>
      <c r="J31" s="11">
        <f t="shared" si="2"/>
        <v>36.459264321807126</v>
      </c>
      <c r="K31" s="11">
        <f t="shared" si="2"/>
        <v>41.645908287185584</v>
      </c>
      <c r="L31" s="11">
        <f t="shared" si="2"/>
        <v>47.727098817987716</v>
      </c>
      <c r="M31" s="11">
        <f t="shared" si="2"/>
        <v>54.864511995724804</v>
      </c>
      <c r="N31" s="11">
        <f t="shared" si="2"/>
        <v>63.249037716041293</v>
      </c>
      <c r="O31" s="11">
        <f t="shared" si="2"/>
        <v>73.105939952741565</v>
      </c>
      <c r="P31" s="11">
        <f t="shared" si="2"/>
        <v>84.700896226702156</v>
      </c>
      <c r="Q31" s="11">
        <f t="shared" si="2"/>
        <v>98.347059433883899</v>
      </c>
      <c r="R31" s="11">
        <f t="shared" si="2"/>
        <v>114.41330729919312</v>
      </c>
      <c r="S31" s="11">
        <f t="shared" si="2"/>
        <v>133.33387005535593</v>
      </c>
      <c r="T31" s="11">
        <f t="shared" si="2"/>
        <v>155.6195559375976</v>
      </c>
      <c r="U31" s="11">
        <f t="shared" si="2"/>
        <v>181.87082723097413</v>
      </c>
      <c r="V31" s="11">
        <f t="shared" si="2"/>
        <v>212.793017465264</v>
      </c>
    </row>
    <row r="32" spans="7:22" x14ac:dyDescent="0.25">
      <c r="G32" s="10">
        <v>26</v>
      </c>
      <c r="H32" s="11">
        <f t="shared" si="2"/>
        <v>29.525631496740655</v>
      </c>
      <c r="I32" s="11">
        <f t="shared" si="2"/>
        <v>33.670905717701217</v>
      </c>
      <c r="J32" s="11">
        <f t="shared" si="2"/>
        <v>38.553042251461356</v>
      </c>
      <c r="K32" s="11">
        <f t="shared" si="2"/>
        <v>44.311744618672996</v>
      </c>
      <c r="L32" s="11">
        <f t="shared" si="2"/>
        <v>51.113453758887104</v>
      </c>
      <c r="M32" s="11">
        <f t="shared" si="2"/>
        <v>59.156382715468297</v>
      </c>
      <c r="N32" s="11">
        <f t="shared" si="2"/>
        <v>68.676470356164174</v>
      </c>
      <c r="O32" s="11">
        <f t="shared" si="2"/>
        <v>79.954415148960877</v>
      </c>
      <c r="P32" s="11">
        <f t="shared" si="2"/>
        <v>93.32397688710536</v>
      </c>
      <c r="Q32" s="11">
        <f t="shared" si="2"/>
        <v>109.1817653772723</v>
      </c>
      <c r="R32" s="11">
        <f t="shared" si="2"/>
        <v>127.99877110210437</v>
      </c>
      <c r="S32" s="11">
        <f t="shared" si="2"/>
        <v>150.33393446199864</v>
      </c>
      <c r="T32" s="11">
        <f t="shared" si="2"/>
        <v>176.85009820948525</v>
      </c>
      <c r="U32" s="11">
        <f t="shared" si="2"/>
        <v>208.33274304331056</v>
      </c>
      <c r="V32" s="11">
        <f t="shared" si="2"/>
        <v>245.71197008505362</v>
      </c>
    </row>
    <row r="33" spans="7:22" x14ac:dyDescent="0.25">
      <c r="G33" s="10">
        <v>27</v>
      </c>
      <c r="H33" s="11">
        <f t="shared" si="2"/>
        <v>30.820887811708019</v>
      </c>
      <c r="I33" s="11">
        <f t="shared" si="2"/>
        <v>35.344323832055224</v>
      </c>
      <c r="J33" s="11">
        <f t="shared" si="2"/>
        <v>40.709633519005187</v>
      </c>
      <c r="K33" s="11">
        <f t="shared" si="2"/>
        <v>47.084214403419921</v>
      </c>
      <c r="L33" s="11">
        <f t="shared" si="2"/>
        <v>54.669126446831463</v>
      </c>
      <c r="M33" s="11">
        <f t="shared" si="2"/>
        <v>63.705765678396411</v>
      </c>
      <c r="N33" s="11">
        <f t="shared" si="2"/>
        <v>74.483823281095695</v>
      </c>
      <c r="O33" s="11">
        <f t="shared" si="2"/>
        <v>87.350768360877751</v>
      </c>
      <c r="P33" s="11">
        <f t="shared" si="2"/>
        <v>102.72313480694483</v>
      </c>
      <c r="Q33" s="11">
        <f t="shared" si="2"/>
        <v>121.09994191499955</v>
      </c>
      <c r="R33" s="11">
        <f t="shared" si="2"/>
        <v>143.07863592333587</v>
      </c>
      <c r="S33" s="11">
        <f t="shared" si="2"/>
        <v>169.37400659743852</v>
      </c>
      <c r="T33" s="11">
        <f t="shared" si="2"/>
        <v>200.8406109767183</v>
      </c>
      <c r="U33" s="11">
        <f t="shared" si="2"/>
        <v>238.49932706937406</v>
      </c>
      <c r="V33" s="11">
        <f t="shared" si="2"/>
        <v>283.56876559781165</v>
      </c>
    </row>
    <row r="34" spans="7:22" x14ac:dyDescent="0.25">
      <c r="G34" s="10">
        <v>28</v>
      </c>
      <c r="H34" s="11">
        <f t="shared" si="2"/>
        <v>32.129096689825111</v>
      </c>
      <c r="I34" s="11">
        <f t="shared" si="2"/>
        <v>37.051210308696348</v>
      </c>
      <c r="J34" s="11">
        <f t="shared" si="2"/>
        <v>42.930922524575344</v>
      </c>
      <c r="K34" s="11">
        <f t="shared" si="2"/>
        <v>49.967582979556731</v>
      </c>
      <c r="L34" s="11">
        <f t="shared" si="2"/>
        <v>58.402582769173023</v>
      </c>
      <c r="M34" s="11">
        <f t="shared" si="2"/>
        <v>68.528111619100201</v>
      </c>
      <c r="N34" s="11">
        <f t="shared" si="2"/>
        <v>80.697690910772366</v>
      </c>
      <c r="O34" s="11">
        <f t="shared" si="2"/>
        <v>95.338829829747965</v>
      </c>
      <c r="P34" s="11">
        <f t="shared" si="2"/>
        <v>112.96821693956987</v>
      </c>
      <c r="Q34" s="11">
        <f t="shared" si="2"/>
        <v>134.2099361064995</v>
      </c>
      <c r="R34" s="11">
        <f t="shared" si="2"/>
        <v>159.81728587490284</v>
      </c>
      <c r="S34" s="11">
        <f t="shared" si="2"/>
        <v>190.69888738913113</v>
      </c>
      <c r="T34" s="11">
        <f t="shared" si="2"/>
        <v>227.94989040369165</v>
      </c>
      <c r="U34" s="11">
        <f t="shared" si="2"/>
        <v>272.88923285908646</v>
      </c>
      <c r="V34" s="11">
        <f t="shared" si="2"/>
        <v>327.10408043748333</v>
      </c>
    </row>
    <row r="35" spans="7:22" x14ac:dyDescent="0.25">
      <c r="G35" s="10">
        <v>29</v>
      </c>
      <c r="H35" s="11">
        <f t="shared" si="2"/>
        <v>33.450387656723365</v>
      </c>
      <c r="I35" s="11">
        <f t="shared" si="2"/>
        <v>38.792234514870259</v>
      </c>
      <c r="J35" s="11">
        <f t="shared" si="2"/>
        <v>45.218850200312595</v>
      </c>
      <c r="K35" s="11">
        <f t="shared" si="2"/>
        <v>52.966286298739007</v>
      </c>
      <c r="L35" s="11">
        <f t="shared" si="2"/>
        <v>62.322711907631692</v>
      </c>
      <c r="M35" s="11">
        <f t="shared" si="2"/>
        <v>73.639798316246214</v>
      </c>
      <c r="N35" s="11">
        <f t="shared" si="2"/>
        <v>87.346529274526432</v>
      </c>
      <c r="O35" s="11">
        <f t="shared" si="2"/>
        <v>103.96593621612782</v>
      </c>
      <c r="P35" s="11">
        <f t="shared" si="2"/>
        <v>124.13535646413116</v>
      </c>
      <c r="Q35" s="11">
        <f t="shared" si="2"/>
        <v>148.63092971714946</v>
      </c>
      <c r="R35" s="11">
        <f t="shared" si="2"/>
        <v>178.39718732114213</v>
      </c>
      <c r="S35" s="11">
        <f t="shared" si="2"/>
        <v>214.58275387582688</v>
      </c>
      <c r="T35" s="11">
        <f t="shared" si="2"/>
        <v>258.5833761561716</v>
      </c>
      <c r="U35" s="11">
        <f t="shared" si="2"/>
        <v>312.09372545935861</v>
      </c>
      <c r="V35" s="11">
        <f t="shared" si="2"/>
        <v>377.16969250310581</v>
      </c>
    </row>
    <row r="36" spans="7:22" x14ac:dyDescent="0.25">
      <c r="G36" s="10">
        <v>30</v>
      </c>
      <c r="H36" s="11">
        <f t="shared" si="2"/>
        <v>34.784891533290626</v>
      </c>
      <c r="I36" s="11">
        <f t="shared" si="2"/>
        <v>40.56807920516767</v>
      </c>
      <c r="J36" s="11">
        <f t="shared" si="2"/>
        <v>47.575415706321969</v>
      </c>
      <c r="K36" s="11">
        <f t="shared" si="2"/>
        <v>56.084937750688553</v>
      </c>
      <c r="L36" s="11">
        <f t="shared" si="2"/>
        <v>66.43884750301325</v>
      </c>
      <c r="M36" s="11">
        <f t="shared" si="2"/>
        <v>79.058186215220999</v>
      </c>
      <c r="N36" s="11">
        <f t="shared" si="2"/>
        <v>94.460786323743278</v>
      </c>
      <c r="O36" s="11">
        <f t="shared" si="2"/>
        <v>113.28321111341806</v>
      </c>
      <c r="P36" s="11">
        <f t="shared" si="2"/>
        <v>136.30753854590299</v>
      </c>
      <c r="Q36" s="11">
        <f t="shared" si="2"/>
        <v>164.49402268886445</v>
      </c>
      <c r="R36" s="11">
        <f t="shared" si="2"/>
        <v>199.02087792646776</v>
      </c>
      <c r="S36" s="11">
        <f t="shared" si="2"/>
        <v>241.33268434092614</v>
      </c>
      <c r="T36" s="11">
        <f t="shared" si="2"/>
        <v>293.1992150564738</v>
      </c>
      <c r="U36" s="11">
        <f t="shared" si="2"/>
        <v>356.78684702366888</v>
      </c>
      <c r="V36" s="11">
        <f t="shared" si="2"/>
        <v>434.74514637857169</v>
      </c>
    </row>
    <row r="37" spans="7:22" x14ac:dyDescent="0.25">
      <c r="G37" s="10">
        <v>31</v>
      </c>
      <c r="H37" s="11">
        <f t="shared" si="2"/>
        <v>36.132740448623487</v>
      </c>
      <c r="I37" s="11">
        <f t="shared" si="2"/>
        <v>42.379440789271008</v>
      </c>
      <c r="J37" s="11">
        <f t="shared" si="2"/>
        <v>50.002678177511648</v>
      </c>
      <c r="K37" s="11">
        <f t="shared" si="2"/>
        <v>59.328335260716102</v>
      </c>
      <c r="L37" s="11">
        <f t="shared" si="2"/>
        <v>70.760789878163948</v>
      </c>
      <c r="M37" s="11">
        <f t="shared" si="2"/>
        <v>84.80167738813428</v>
      </c>
      <c r="N37" s="11">
        <f t="shared" si="2"/>
        <v>102.07304136640533</v>
      </c>
      <c r="O37" s="11">
        <f t="shared" si="2"/>
        <v>123.34586800249151</v>
      </c>
      <c r="P37" s="11">
        <f t="shared" si="2"/>
        <v>149.57521701503427</v>
      </c>
      <c r="Q37" s="11">
        <f t="shared" si="2"/>
        <v>181.94342495775089</v>
      </c>
      <c r="R37" s="11">
        <f t="shared" si="2"/>
        <v>221.91317449837925</v>
      </c>
      <c r="S37" s="11">
        <f t="shared" si="2"/>
        <v>271.29260646183724</v>
      </c>
      <c r="T37" s="11">
        <f t="shared" si="2"/>
        <v>332.31511301381539</v>
      </c>
      <c r="U37" s="11">
        <f t="shared" si="2"/>
        <v>407.73700560698251</v>
      </c>
      <c r="V37" s="11">
        <f t="shared" si="2"/>
        <v>500.95691833535733</v>
      </c>
    </row>
    <row r="38" spans="7:22" x14ac:dyDescent="0.25">
      <c r="G38" s="10">
        <v>32</v>
      </c>
      <c r="H38" s="11">
        <f t="shared" si="2"/>
        <v>37.494067853109755</v>
      </c>
      <c r="I38" s="11">
        <f t="shared" si="2"/>
        <v>44.227029605056444</v>
      </c>
      <c r="J38" s="11">
        <f t="shared" si="2"/>
        <v>52.502758522836977</v>
      </c>
      <c r="K38" s="11">
        <f t="shared" si="2"/>
        <v>62.701468671144752</v>
      </c>
      <c r="L38" s="11">
        <f t="shared" si="2"/>
        <v>75.298829372072134</v>
      </c>
      <c r="M38" s="11">
        <f t="shared" si="2"/>
        <v>90.88977803142231</v>
      </c>
      <c r="N38" s="11">
        <f t="shared" si="2"/>
        <v>110.2181542620537</v>
      </c>
      <c r="O38" s="11">
        <f t="shared" si="2"/>
        <v>134.21353744269084</v>
      </c>
      <c r="P38" s="11">
        <f t="shared" si="2"/>
        <v>164.03698654638734</v>
      </c>
      <c r="Q38" s="11">
        <f t="shared" si="2"/>
        <v>201.13776745352598</v>
      </c>
      <c r="R38" s="11">
        <f t="shared" si="2"/>
        <v>247.323623693201</v>
      </c>
      <c r="S38" s="11">
        <f t="shared" si="2"/>
        <v>304.84771923725782</v>
      </c>
      <c r="T38" s="11">
        <f t="shared" si="2"/>
        <v>376.51607770561139</v>
      </c>
      <c r="U38" s="11">
        <f t="shared" si="2"/>
        <v>465.82018639196014</v>
      </c>
      <c r="V38" s="11">
        <f t="shared" si="2"/>
        <v>577.10045608566077</v>
      </c>
    </row>
    <row r="39" spans="7:22" x14ac:dyDescent="0.25">
      <c r="G39" s="10">
        <v>33</v>
      </c>
      <c r="H39" s="11">
        <f t="shared" si="2"/>
        <v>38.869008531640858</v>
      </c>
      <c r="I39" s="11">
        <f t="shared" si="2"/>
        <v>46.111570197157583</v>
      </c>
      <c r="J39" s="11">
        <f t="shared" si="2"/>
        <v>55.077841278522094</v>
      </c>
      <c r="K39" s="11">
        <f t="shared" si="2"/>
        <v>66.209527417990543</v>
      </c>
      <c r="L39" s="11">
        <f t="shared" si="2"/>
        <v>80.063770840675744</v>
      </c>
      <c r="M39" s="11">
        <f t="shared" si="2"/>
        <v>97.343164713307644</v>
      </c>
      <c r="N39" s="11">
        <f t="shared" si="2"/>
        <v>118.93342506039745</v>
      </c>
      <c r="O39" s="11">
        <f t="shared" si="2"/>
        <v>145.95062043810611</v>
      </c>
      <c r="P39" s="11">
        <f t="shared" si="2"/>
        <v>179.8003153355622</v>
      </c>
      <c r="Q39" s="11">
        <f t="shared" si="2"/>
        <v>222.25154419887861</v>
      </c>
      <c r="R39" s="11">
        <f t="shared" si="2"/>
        <v>275.52922229945312</v>
      </c>
      <c r="S39" s="11">
        <f t="shared" si="2"/>
        <v>342.42944554572875</v>
      </c>
      <c r="T39" s="11">
        <f t="shared" si="2"/>
        <v>426.46316780734077</v>
      </c>
      <c r="U39" s="11">
        <f t="shared" si="2"/>
        <v>532.0350124868346</v>
      </c>
      <c r="V39" s="11">
        <f t="shared" si="2"/>
        <v>664.66552449850985</v>
      </c>
    </row>
    <row r="40" spans="7:22" x14ac:dyDescent="0.25">
      <c r="G40" s="10">
        <v>34</v>
      </c>
      <c r="H40" s="11">
        <f t="shared" ref="H40:V55" si="3">FV(H$6,$G40,-1)</f>
        <v>40.257698616957271</v>
      </c>
      <c r="I40" s="11">
        <f t="shared" si="3"/>
        <v>48.03380160110072</v>
      </c>
      <c r="J40" s="11">
        <f t="shared" si="3"/>
        <v>57.730176516877741</v>
      </c>
      <c r="K40" s="11">
        <f t="shared" si="3"/>
        <v>69.857908514710175</v>
      </c>
      <c r="L40" s="11">
        <f t="shared" si="3"/>
        <v>85.066959382709527</v>
      </c>
      <c r="M40" s="11">
        <f t="shared" si="3"/>
        <v>104.18375459610613</v>
      </c>
      <c r="N40" s="11">
        <f t="shared" si="3"/>
        <v>128.25876481462527</v>
      </c>
      <c r="O40" s="11">
        <f t="shared" si="3"/>
        <v>158.6266700731546</v>
      </c>
      <c r="P40" s="11">
        <f t="shared" si="3"/>
        <v>196.98234371576282</v>
      </c>
      <c r="Q40" s="11">
        <f t="shared" si="3"/>
        <v>245.47669861876648</v>
      </c>
      <c r="R40" s="11">
        <f t="shared" si="3"/>
        <v>306.83743675239299</v>
      </c>
      <c r="S40" s="11">
        <f t="shared" si="3"/>
        <v>384.52097901121624</v>
      </c>
      <c r="T40" s="11">
        <f t="shared" si="3"/>
        <v>482.90337962229501</v>
      </c>
      <c r="U40" s="11">
        <f t="shared" si="3"/>
        <v>607.51991423499157</v>
      </c>
      <c r="V40" s="11">
        <f t="shared" si="3"/>
        <v>765.36535317328628</v>
      </c>
    </row>
    <row r="41" spans="7:22" x14ac:dyDescent="0.25">
      <c r="G41" s="10">
        <v>35</v>
      </c>
      <c r="H41" s="11">
        <f t="shared" si="3"/>
        <v>41.66027560312682</v>
      </c>
      <c r="I41" s="11">
        <f t="shared" si="3"/>
        <v>49.994477633122735</v>
      </c>
      <c r="J41" s="11">
        <f t="shared" si="3"/>
        <v>60.462081812384085</v>
      </c>
      <c r="K41" s="11">
        <f t="shared" si="3"/>
        <v>73.652224855298584</v>
      </c>
      <c r="L41" s="11">
        <f t="shared" si="3"/>
        <v>90.320307351845017</v>
      </c>
      <c r="M41" s="11">
        <f t="shared" si="3"/>
        <v>111.43477987187251</v>
      </c>
      <c r="N41" s="11">
        <f t="shared" si="3"/>
        <v>138.23687835164904</v>
      </c>
      <c r="O41" s="11">
        <f t="shared" si="3"/>
        <v>172.31680367900699</v>
      </c>
      <c r="P41" s="11">
        <f t="shared" si="3"/>
        <v>215.71075465018151</v>
      </c>
      <c r="Q41" s="11">
        <f t="shared" si="3"/>
        <v>271.02436848064315</v>
      </c>
      <c r="R41" s="11">
        <f t="shared" si="3"/>
        <v>341.58955479515629</v>
      </c>
      <c r="S41" s="11">
        <f t="shared" si="3"/>
        <v>431.66349649256222</v>
      </c>
      <c r="T41" s="11">
        <f t="shared" si="3"/>
        <v>546.68081897319325</v>
      </c>
      <c r="U41" s="11">
        <f t="shared" si="3"/>
        <v>693.57270222789032</v>
      </c>
      <c r="V41" s="11">
        <f t="shared" si="3"/>
        <v>881.17015614927902</v>
      </c>
    </row>
    <row r="42" spans="7:22" x14ac:dyDescent="0.25">
      <c r="G42" s="10">
        <v>36</v>
      </c>
      <c r="H42" s="11">
        <f t="shared" si="3"/>
        <v>43.076878359158101</v>
      </c>
      <c r="I42" s="11">
        <f t="shared" si="3"/>
        <v>51.99436718578518</v>
      </c>
      <c r="J42" s="11">
        <f t="shared" si="3"/>
        <v>63.275944266755602</v>
      </c>
      <c r="K42" s="11">
        <f t="shared" si="3"/>
        <v>77.598313849510518</v>
      </c>
      <c r="L42" s="11">
        <f t="shared" si="3"/>
        <v>95.836322719437248</v>
      </c>
      <c r="M42" s="11">
        <f t="shared" si="3"/>
        <v>119.12086666418486</v>
      </c>
      <c r="N42" s="11">
        <f t="shared" si="3"/>
        <v>148.91345983626448</v>
      </c>
      <c r="O42" s="11">
        <f t="shared" si="3"/>
        <v>187.10214797332759</v>
      </c>
      <c r="P42" s="11">
        <f t="shared" si="3"/>
        <v>236.12472256869785</v>
      </c>
      <c r="Q42" s="11">
        <f t="shared" si="3"/>
        <v>299.12680532870746</v>
      </c>
      <c r="R42" s="11">
        <f t="shared" si="3"/>
        <v>380.16440582262345</v>
      </c>
      <c r="S42" s="11">
        <f t="shared" si="3"/>
        <v>484.46311607166967</v>
      </c>
      <c r="T42" s="11">
        <f t="shared" si="3"/>
        <v>618.7493254397084</v>
      </c>
      <c r="U42" s="11">
        <f t="shared" si="3"/>
        <v>791.67288053979519</v>
      </c>
      <c r="V42" s="11">
        <f t="shared" si="3"/>
        <v>1014.345679571671</v>
      </c>
    </row>
    <row r="43" spans="7:22" x14ac:dyDescent="0.25">
      <c r="G43" s="10">
        <v>37</v>
      </c>
      <c r="H43" s="11">
        <f t="shared" si="3"/>
        <v>44.507647142749683</v>
      </c>
      <c r="I43" s="11">
        <f t="shared" si="3"/>
        <v>54.034254529500899</v>
      </c>
      <c r="J43" s="11">
        <f t="shared" si="3"/>
        <v>66.174222594758263</v>
      </c>
      <c r="K43" s="11">
        <f t="shared" si="3"/>
        <v>81.702246403490975</v>
      </c>
      <c r="L43" s="11">
        <f t="shared" si="3"/>
        <v>101.62813885540913</v>
      </c>
      <c r="M43" s="11">
        <f t="shared" si="3"/>
        <v>127.26811866403597</v>
      </c>
      <c r="N43" s="11">
        <f t="shared" si="3"/>
        <v>160.33740202480303</v>
      </c>
      <c r="O43" s="11">
        <f t="shared" si="3"/>
        <v>203.0703198111938</v>
      </c>
      <c r="P43" s="11">
        <f t="shared" si="3"/>
        <v>258.37594759988065</v>
      </c>
      <c r="Q43" s="11">
        <f t="shared" si="3"/>
        <v>330.03948586157821</v>
      </c>
      <c r="R43" s="11">
        <f t="shared" si="3"/>
        <v>422.98249046311207</v>
      </c>
      <c r="S43" s="11">
        <f t="shared" si="3"/>
        <v>543.59869000027015</v>
      </c>
      <c r="T43" s="11">
        <f t="shared" si="3"/>
        <v>700.18673774687045</v>
      </c>
      <c r="U43" s="11">
        <f t="shared" si="3"/>
        <v>903.50708381536663</v>
      </c>
      <c r="V43" s="11">
        <f t="shared" si="3"/>
        <v>1167.4975315074216</v>
      </c>
    </row>
    <row r="44" spans="7:22" x14ac:dyDescent="0.25">
      <c r="G44" s="10">
        <v>38</v>
      </c>
      <c r="H44" s="11">
        <f t="shared" si="3"/>
        <v>45.952723614177195</v>
      </c>
      <c r="I44" s="11">
        <f t="shared" si="3"/>
        <v>56.114939620090929</v>
      </c>
      <c r="J44" s="11">
        <f t="shared" si="3"/>
        <v>69.159449272601009</v>
      </c>
      <c r="K44" s="11">
        <f t="shared" si="3"/>
        <v>85.970336259630599</v>
      </c>
      <c r="L44" s="11">
        <f t="shared" si="3"/>
        <v>107.70954579817956</v>
      </c>
      <c r="M44" s="11">
        <f t="shared" si="3"/>
        <v>135.90420578387815</v>
      </c>
      <c r="N44" s="11">
        <f t="shared" si="3"/>
        <v>172.56102016653921</v>
      </c>
      <c r="O44" s="11">
        <f t="shared" si="3"/>
        <v>220.31594539608932</v>
      </c>
      <c r="P44" s="11">
        <f t="shared" si="3"/>
        <v>282.62978288386995</v>
      </c>
      <c r="Q44" s="11">
        <f t="shared" si="3"/>
        <v>364.04343444773616</v>
      </c>
      <c r="R44" s="11">
        <f t="shared" si="3"/>
        <v>470.51056441405444</v>
      </c>
      <c r="S44" s="11">
        <f t="shared" si="3"/>
        <v>609.83053280030254</v>
      </c>
      <c r="T44" s="11">
        <f t="shared" si="3"/>
        <v>792.21101365396339</v>
      </c>
      <c r="U44" s="11">
        <f t="shared" si="3"/>
        <v>1030.998075549518</v>
      </c>
      <c r="V44" s="11">
        <f t="shared" si="3"/>
        <v>1343.6221612335348</v>
      </c>
    </row>
    <row r="45" spans="7:22" x14ac:dyDescent="0.25">
      <c r="G45" s="10">
        <v>39</v>
      </c>
      <c r="H45" s="11">
        <f t="shared" si="3"/>
        <v>47.412250850318927</v>
      </c>
      <c r="I45" s="11">
        <f t="shared" si="3"/>
        <v>58.237238412492708</v>
      </c>
      <c r="J45" s="11">
        <f t="shared" si="3"/>
        <v>72.234232750779057</v>
      </c>
      <c r="K45" s="11">
        <f t="shared" si="3"/>
        <v>90.409149710015811</v>
      </c>
      <c r="L45" s="11">
        <f t="shared" si="3"/>
        <v>114.09502308808857</v>
      </c>
      <c r="M45" s="11">
        <f t="shared" si="3"/>
        <v>145.05845813091085</v>
      </c>
      <c r="N45" s="11">
        <f t="shared" si="3"/>
        <v>185.64029157819698</v>
      </c>
      <c r="O45" s="11">
        <f t="shared" si="3"/>
        <v>238.94122102777646</v>
      </c>
      <c r="P45" s="11">
        <f t="shared" si="3"/>
        <v>309.06646334341821</v>
      </c>
      <c r="Q45" s="11">
        <f t="shared" si="3"/>
        <v>401.44777789250981</v>
      </c>
      <c r="R45" s="11">
        <f t="shared" si="3"/>
        <v>523.2667264996004</v>
      </c>
      <c r="S45" s="11">
        <f t="shared" si="3"/>
        <v>684.0101967363388</v>
      </c>
      <c r="T45" s="11">
        <f t="shared" si="3"/>
        <v>896.19844542897852</v>
      </c>
      <c r="U45" s="11">
        <f t="shared" si="3"/>
        <v>1176.3378061264507</v>
      </c>
      <c r="V45" s="11">
        <f t="shared" si="3"/>
        <v>1546.1654854185645</v>
      </c>
    </row>
    <row r="46" spans="7:22" x14ac:dyDescent="0.25">
      <c r="G46" s="10">
        <v>40</v>
      </c>
      <c r="H46" s="11">
        <f t="shared" si="3"/>
        <v>48.886373358822155</v>
      </c>
      <c r="I46" s="11">
        <f t="shared" si="3"/>
        <v>60.40198318074259</v>
      </c>
      <c r="J46" s="11">
        <f t="shared" si="3"/>
        <v>75.401259733302396</v>
      </c>
      <c r="K46" s="11">
        <f t="shared" si="3"/>
        <v>95.025515698416484</v>
      </c>
      <c r="L46" s="11">
        <f t="shared" si="3"/>
        <v>120.79977424249297</v>
      </c>
      <c r="M46" s="11">
        <f t="shared" si="3"/>
        <v>154.76196561876549</v>
      </c>
      <c r="N46" s="11">
        <f t="shared" si="3"/>
        <v>199.63511198867076</v>
      </c>
      <c r="O46" s="11">
        <f t="shared" si="3"/>
        <v>259.05651870999861</v>
      </c>
      <c r="P46" s="11">
        <f t="shared" si="3"/>
        <v>337.88244504432589</v>
      </c>
      <c r="Q46" s="11">
        <f t="shared" si="3"/>
        <v>442.5925556817607</v>
      </c>
      <c r="R46" s="11">
        <f t="shared" si="3"/>
        <v>581.82606641455652</v>
      </c>
      <c r="S46" s="11">
        <f t="shared" si="3"/>
        <v>767.09142034469971</v>
      </c>
      <c r="T46" s="11">
        <f t="shared" si="3"/>
        <v>1013.7042433347458</v>
      </c>
      <c r="U46" s="11">
        <f t="shared" si="3"/>
        <v>1342.0250989841541</v>
      </c>
      <c r="V46" s="11">
        <f t="shared" si="3"/>
        <v>1779.0903082313491</v>
      </c>
    </row>
    <row r="47" spans="7:22" x14ac:dyDescent="0.25">
      <c r="G47" s="10">
        <v>41</v>
      </c>
      <c r="H47" s="11">
        <f t="shared" si="3"/>
        <v>50.375237092410387</v>
      </c>
      <c r="I47" s="11">
        <f t="shared" si="3"/>
        <v>62.610022844357438</v>
      </c>
      <c r="J47" s="11">
        <f t="shared" si="3"/>
        <v>78.663297525301488</v>
      </c>
      <c r="K47" s="11">
        <f t="shared" si="3"/>
        <v>99.826536326353136</v>
      </c>
      <c r="L47" s="11">
        <f t="shared" si="3"/>
        <v>127.83976295461764</v>
      </c>
      <c r="M47" s="11">
        <f t="shared" si="3"/>
        <v>165.04768355589138</v>
      </c>
      <c r="N47" s="11">
        <f t="shared" si="3"/>
        <v>214.60956982787769</v>
      </c>
      <c r="O47" s="11">
        <f t="shared" si="3"/>
        <v>280.78104020679848</v>
      </c>
      <c r="P47" s="11">
        <f t="shared" si="3"/>
        <v>369.29186509831527</v>
      </c>
      <c r="Q47" s="11">
        <f t="shared" si="3"/>
        <v>487.85181124993682</v>
      </c>
      <c r="R47" s="11">
        <f t="shared" si="3"/>
        <v>646.82693372015785</v>
      </c>
      <c r="S47" s="11">
        <f t="shared" si="3"/>
        <v>860.14239078606352</v>
      </c>
      <c r="T47" s="11">
        <f t="shared" si="3"/>
        <v>1146.4857949682626</v>
      </c>
      <c r="U47" s="11">
        <f t="shared" si="3"/>
        <v>1530.9086128419358</v>
      </c>
      <c r="V47" s="11">
        <f t="shared" si="3"/>
        <v>2046.9538544660513</v>
      </c>
    </row>
    <row r="48" spans="7:22" x14ac:dyDescent="0.25">
      <c r="G48" s="10">
        <v>42</v>
      </c>
      <c r="H48" s="11">
        <f t="shared" si="3"/>
        <v>51.878989463334513</v>
      </c>
      <c r="I48" s="11">
        <f t="shared" si="3"/>
        <v>64.862223301244583</v>
      </c>
      <c r="J48" s="11">
        <f t="shared" si="3"/>
        <v>82.023196451060528</v>
      </c>
      <c r="K48" s="11">
        <f t="shared" si="3"/>
        <v>104.81959777940726</v>
      </c>
      <c r="L48" s="11">
        <f t="shared" si="3"/>
        <v>135.23175110234851</v>
      </c>
      <c r="M48" s="11">
        <f t="shared" si="3"/>
        <v>175.9505445692449</v>
      </c>
      <c r="N48" s="11">
        <f t="shared" si="3"/>
        <v>230.63223971582914</v>
      </c>
      <c r="O48" s="11">
        <f t="shared" si="3"/>
        <v>304.24352342334237</v>
      </c>
      <c r="P48" s="11">
        <f t="shared" si="3"/>
        <v>403.52813295716368</v>
      </c>
      <c r="Q48" s="11">
        <f t="shared" si="3"/>
        <v>537.63699237493051</v>
      </c>
      <c r="R48" s="11">
        <f t="shared" si="3"/>
        <v>718.97789642937539</v>
      </c>
      <c r="S48" s="11">
        <f t="shared" si="3"/>
        <v>964.35947768039136</v>
      </c>
      <c r="T48" s="11">
        <f t="shared" si="3"/>
        <v>1296.5289483141366</v>
      </c>
      <c r="U48" s="11">
        <f t="shared" si="3"/>
        <v>1746.2358186398069</v>
      </c>
      <c r="V48" s="11">
        <f t="shared" si="3"/>
        <v>2354.9969326359587</v>
      </c>
    </row>
    <row r="49" spans="7:22" x14ac:dyDescent="0.25">
      <c r="G49" s="10">
        <v>43</v>
      </c>
      <c r="H49" s="11">
        <f t="shared" si="3"/>
        <v>53.397779357967813</v>
      </c>
      <c r="I49" s="11">
        <f t="shared" si="3"/>
        <v>67.159467767269462</v>
      </c>
      <c r="J49" s="11">
        <f t="shared" si="3"/>
        <v>85.483892344592348</v>
      </c>
      <c r="K49" s="11">
        <f t="shared" si="3"/>
        <v>110.01238169058355</v>
      </c>
      <c r="L49" s="11">
        <f t="shared" si="3"/>
        <v>142.99333865746596</v>
      </c>
      <c r="M49" s="11">
        <f t="shared" si="3"/>
        <v>187.50757724339962</v>
      </c>
      <c r="N49" s="11">
        <f t="shared" si="3"/>
        <v>247.77649649593721</v>
      </c>
      <c r="O49" s="11">
        <f t="shared" si="3"/>
        <v>329.58300529720975</v>
      </c>
      <c r="P49" s="11">
        <f t="shared" si="3"/>
        <v>440.84566492330839</v>
      </c>
      <c r="Q49" s="11">
        <f t="shared" si="3"/>
        <v>592.40069161242366</v>
      </c>
      <c r="R49" s="11">
        <f t="shared" si="3"/>
        <v>799.06546503660661</v>
      </c>
      <c r="S49" s="11">
        <f t="shared" si="3"/>
        <v>1081.0826150020384</v>
      </c>
      <c r="T49" s="11">
        <f t="shared" si="3"/>
        <v>1466.0777115949741</v>
      </c>
      <c r="U49" s="11">
        <f t="shared" si="3"/>
        <v>1991.7088332493802</v>
      </c>
      <c r="V49" s="11">
        <f t="shared" si="3"/>
        <v>2709.2464725313525</v>
      </c>
    </row>
    <row r="50" spans="7:22" x14ac:dyDescent="0.25">
      <c r="G50" s="10">
        <v>44</v>
      </c>
      <c r="H50" s="11">
        <f t="shared" si="3"/>
        <v>54.931757151547501</v>
      </c>
      <c r="I50" s="11">
        <f t="shared" si="3"/>
        <v>69.502657122614877</v>
      </c>
      <c r="J50" s="11">
        <f t="shared" si="3"/>
        <v>89.048409114930095</v>
      </c>
      <c r="K50" s="11">
        <f t="shared" si="3"/>
        <v>115.41287695820692</v>
      </c>
      <c r="L50" s="11">
        <f t="shared" si="3"/>
        <v>151.14300559033924</v>
      </c>
      <c r="M50" s="11">
        <f t="shared" si="3"/>
        <v>199.75803187800364</v>
      </c>
      <c r="N50" s="11">
        <f t="shared" si="3"/>
        <v>266.12085125065278</v>
      </c>
      <c r="O50" s="11">
        <f t="shared" si="3"/>
        <v>356.94964572098661</v>
      </c>
      <c r="P50" s="11">
        <f t="shared" si="3"/>
        <v>481.52177476640617</v>
      </c>
      <c r="Q50" s="11">
        <f t="shared" si="3"/>
        <v>652.6407607736661</v>
      </c>
      <c r="R50" s="11">
        <f t="shared" si="3"/>
        <v>887.9626661906334</v>
      </c>
      <c r="S50" s="11">
        <f t="shared" si="3"/>
        <v>1211.8125288022829</v>
      </c>
      <c r="T50" s="11">
        <f t="shared" si="3"/>
        <v>1657.6678141023206</v>
      </c>
      <c r="U50" s="11">
        <f t="shared" si="3"/>
        <v>2271.5480699042937</v>
      </c>
      <c r="V50" s="11">
        <f t="shared" si="3"/>
        <v>3116.6334434110549</v>
      </c>
    </row>
    <row r="51" spans="7:22" x14ac:dyDescent="0.25">
      <c r="G51" s="10">
        <v>45</v>
      </c>
      <c r="H51" s="11">
        <f t="shared" si="3"/>
        <v>56.481074723062981</v>
      </c>
      <c r="I51" s="11">
        <f t="shared" si="3"/>
        <v>71.892710265067166</v>
      </c>
      <c r="J51" s="11">
        <f t="shared" si="3"/>
        <v>92.719861388378007</v>
      </c>
      <c r="K51" s="11">
        <f t="shared" si="3"/>
        <v>121.0293920365352</v>
      </c>
      <c r="L51" s="11">
        <f t="shared" si="3"/>
        <v>159.70015586985625</v>
      </c>
      <c r="M51" s="11">
        <f t="shared" si="3"/>
        <v>212.74351379068386</v>
      </c>
      <c r="N51" s="11">
        <f t="shared" si="3"/>
        <v>285.74931083819848</v>
      </c>
      <c r="O51" s="11">
        <f t="shared" si="3"/>
        <v>386.50561737866548</v>
      </c>
      <c r="P51" s="11">
        <f t="shared" si="3"/>
        <v>525.85873449538281</v>
      </c>
      <c r="Q51" s="11">
        <f t="shared" si="3"/>
        <v>718.90483685103277</v>
      </c>
      <c r="R51" s="11">
        <f t="shared" si="3"/>
        <v>986.63855947160323</v>
      </c>
      <c r="S51" s="11">
        <f t="shared" si="3"/>
        <v>1358.2300322585572</v>
      </c>
      <c r="T51" s="11">
        <f t="shared" si="3"/>
        <v>1874.1646299356221</v>
      </c>
      <c r="U51" s="11">
        <f t="shared" si="3"/>
        <v>2590.5647996908951</v>
      </c>
      <c r="V51" s="11">
        <f t="shared" si="3"/>
        <v>3585.1284599227129</v>
      </c>
    </row>
    <row r="52" spans="7:22" x14ac:dyDescent="0.25">
      <c r="G52" s="10">
        <v>46</v>
      </c>
      <c r="H52" s="11">
        <f t="shared" si="3"/>
        <v>58.045885470293634</v>
      </c>
      <c r="I52" s="11">
        <f t="shared" si="3"/>
        <v>74.330564470368515</v>
      </c>
      <c r="J52" s="11">
        <f t="shared" si="3"/>
        <v>96.501457230029345</v>
      </c>
      <c r="K52" s="11">
        <f t="shared" si="3"/>
        <v>126.87056771799661</v>
      </c>
      <c r="L52" s="11">
        <f t="shared" si="3"/>
        <v>168.68516366334902</v>
      </c>
      <c r="M52" s="11">
        <f t="shared" si="3"/>
        <v>226.5081246181249</v>
      </c>
      <c r="N52" s="11">
        <f t="shared" si="3"/>
        <v>306.75176259687237</v>
      </c>
      <c r="O52" s="11">
        <f t="shared" si="3"/>
        <v>418.42606676895883</v>
      </c>
      <c r="P52" s="11">
        <f t="shared" si="3"/>
        <v>574.18602059996726</v>
      </c>
      <c r="Q52" s="11">
        <f t="shared" si="3"/>
        <v>791.79532053613605</v>
      </c>
      <c r="R52" s="11">
        <f t="shared" si="3"/>
        <v>1096.1688010134797</v>
      </c>
      <c r="S52" s="11">
        <f t="shared" si="3"/>
        <v>1522.2176361295842</v>
      </c>
      <c r="T52" s="11">
        <f t="shared" si="3"/>
        <v>2118.8060318272524</v>
      </c>
      <c r="U52" s="11">
        <f t="shared" si="3"/>
        <v>2954.2438716476208</v>
      </c>
      <c r="V52" s="11">
        <f t="shared" si="3"/>
        <v>4123.8977289111199</v>
      </c>
    </row>
    <row r="53" spans="7:22" x14ac:dyDescent="0.25">
      <c r="G53" s="10">
        <v>47</v>
      </c>
      <c r="H53" s="11">
        <f t="shared" si="3"/>
        <v>59.626344324996516</v>
      </c>
      <c r="I53" s="11">
        <f t="shared" si="3"/>
        <v>76.81717575977585</v>
      </c>
      <c r="J53" s="11">
        <f t="shared" si="3"/>
        <v>100.39650094693025</v>
      </c>
      <c r="K53" s="11">
        <f t="shared" si="3"/>
        <v>132.94539042671647</v>
      </c>
      <c r="L53" s="11">
        <f t="shared" si="3"/>
        <v>178.1194218465165</v>
      </c>
      <c r="M53" s="11">
        <f t="shared" si="3"/>
        <v>241.09861209521245</v>
      </c>
      <c r="N53" s="11">
        <f t="shared" si="3"/>
        <v>329.22438597865346</v>
      </c>
      <c r="O53" s="11">
        <f t="shared" si="3"/>
        <v>452.90015211047557</v>
      </c>
      <c r="P53" s="11">
        <f t="shared" si="3"/>
        <v>626.86276245396436</v>
      </c>
      <c r="Q53" s="11">
        <f t="shared" si="3"/>
        <v>871.97485258974973</v>
      </c>
      <c r="R53" s="11">
        <f t="shared" si="3"/>
        <v>1217.7473691249622</v>
      </c>
      <c r="S53" s="11">
        <f t="shared" si="3"/>
        <v>1705.8837524651342</v>
      </c>
      <c r="T53" s="11">
        <f t="shared" si="3"/>
        <v>2395.250815964795</v>
      </c>
      <c r="U53" s="11">
        <f t="shared" si="3"/>
        <v>3368.838013678288</v>
      </c>
      <c r="V53" s="11">
        <f t="shared" si="3"/>
        <v>4743.4823882477867</v>
      </c>
    </row>
    <row r="54" spans="7:22" x14ac:dyDescent="0.25">
      <c r="G54" s="10">
        <v>48</v>
      </c>
      <c r="H54" s="11">
        <f t="shared" si="3"/>
        <v>61.222607768246526</v>
      </c>
      <c r="I54" s="11">
        <f t="shared" si="3"/>
        <v>79.35351927497139</v>
      </c>
      <c r="J54" s="11">
        <f t="shared" si="3"/>
        <v>104.40839597533814</v>
      </c>
      <c r="K54" s="11">
        <f t="shared" si="3"/>
        <v>139.26320604378515</v>
      </c>
      <c r="L54" s="11">
        <f t="shared" si="3"/>
        <v>188.02539293884232</v>
      </c>
      <c r="M54" s="11">
        <f t="shared" si="3"/>
        <v>256.56452882092515</v>
      </c>
      <c r="N54" s="11">
        <f t="shared" si="3"/>
        <v>353.27009299715917</v>
      </c>
      <c r="O54" s="11">
        <f t="shared" si="3"/>
        <v>490.13216427931354</v>
      </c>
      <c r="P54" s="11">
        <f t="shared" si="3"/>
        <v>684.28041107482113</v>
      </c>
      <c r="Q54" s="11">
        <f t="shared" si="3"/>
        <v>960.17233784872474</v>
      </c>
      <c r="R54" s="11">
        <f t="shared" si="3"/>
        <v>1352.6995797287084</v>
      </c>
      <c r="S54" s="11">
        <f t="shared" si="3"/>
        <v>1911.5898027609508</v>
      </c>
      <c r="T54" s="11">
        <f t="shared" si="3"/>
        <v>2707.6334220402182</v>
      </c>
      <c r="U54" s="11">
        <f t="shared" si="3"/>
        <v>3841.4753355932489</v>
      </c>
      <c r="V54" s="11">
        <f t="shared" si="3"/>
        <v>5456.004746484954</v>
      </c>
    </row>
    <row r="55" spans="7:22" x14ac:dyDescent="0.25">
      <c r="G55" s="10">
        <v>49</v>
      </c>
      <c r="H55" s="11">
        <f t="shared" si="3"/>
        <v>62.834833845929005</v>
      </c>
      <c r="I55" s="11">
        <f t="shared" si="3"/>
        <v>81.94058966047082</v>
      </c>
      <c r="J55" s="11">
        <f t="shared" si="3"/>
        <v>108.54064785459826</v>
      </c>
      <c r="K55" s="11">
        <f t="shared" si="3"/>
        <v>145.83373428553656</v>
      </c>
      <c r="L55" s="11">
        <f t="shared" si="3"/>
        <v>198.42666258578447</v>
      </c>
      <c r="M55" s="11">
        <f t="shared" si="3"/>
        <v>272.95840055018067</v>
      </c>
      <c r="N55" s="11">
        <f t="shared" si="3"/>
        <v>378.99899950696027</v>
      </c>
      <c r="O55" s="11">
        <f t="shared" si="3"/>
        <v>530.34273742165863</v>
      </c>
      <c r="P55" s="11">
        <f t="shared" si="3"/>
        <v>746.86564807155503</v>
      </c>
      <c r="Q55" s="11">
        <f t="shared" si="3"/>
        <v>1057.1895716335973</v>
      </c>
      <c r="R55" s="11">
        <f t="shared" si="3"/>
        <v>1502.4965334988663</v>
      </c>
      <c r="S55" s="11">
        <f t="shared" si="3"/>
        <v>2141.9805790922646</v>
      </c>
      <c r="T55" s="11">
        <f t="shared" si="3"/>
        <v>3060.6257669054467</v>
      </c>
      <c r="U55" s="11">
        <f t="shared" si="3"/>
        <v>4380.2818825763043</v>
      </c>
      <c r="V55" s="11">
        <f t="shared" si="3"/>
        <v>6275.405458457697</v>
      </c>
    </row>
    <row r="56" spans="7:22" x14ac:dyDescent="0.25">
      <c r="G56" s="10">
        <v>50</v>
      </c>
      <c r="H56" s="11">
        <f t="shared" ref="H56:V66" si="4">FV(H$6,$G56,-1)</f>
        <v>64.463182184388316</v>
      </c>
      <c r="I56" s="11">
        <f t="shared" si="4"/>
        <v>84.579401453680234</v>
      </c>
      <c r="J56" s="11">
        <f t="shared" si="4"/>
        <v>112.79686729023621</v>
      </c>
      <c r="K56" s="11">
        <f t="shared" si="4"/>
        <v>152.66708365695806</v>
      </c>
      <c r="L56" s="11">
        <f t="shared" si="4"/>
        <v>209.34799571507369</v>
      </c>
      <c r="M56" s="11">
        <f t="shared" si="4"/>
        <v>290.33590458319151</v>
      </c>
      <c r="N56" s="11">
        <f t="shared" si="4"/>
        <v>406.52892947244754</v>
      </c>
      <c r="O56" s="11">
        <f t="shared" si="4"/>
        <v>573.7701564153914</v>
      </c>
      <c r="P56" s="11">
        <f t="shared" si="4"/>
        <v>815.08355639799515</v>
      </c>
      <c r="Q56" s="11">
        <f t="shared" si="4"/>
        <v>1163.9085287969572</v>
      </c>
      <c r="R56" s="11">
        <f t="shared" si="4"/>
        <v>1668.7711521837418</v>
      </c>
      <c r="S56" s="11">
        <f t="shared" si="4"/>
        <v>2400.018248583337</v>
      </c>
      <c r="T56" s="11">
        <f t="shared" si="4"/>
        <v>3459.5071166031544</v>
      </c>
      <c r="U56" s="11">
        <f t="shared" si="4"/>
        <v>4994.5213461369876</v>
      </c>
      <c r="V56" s="11">
        <f t="shared" si="4"/>
        <v>7217.71627722635</v>
      </c>
    </row>
    <row r="57" spans="7:22" x14ac:dyDescent="0.25">
      <c r="G57" s="10">
        <v>51</v>
      </c>
      <c r="H57" s="11">
        <f t="shared" si="4"/>
        <v>66.107814006232161</v>
      </c>
      <c r="I57" s="11">
        <f t="shared" si="4"/>
        <v>87.270989482753819</v>
      </c>
      <c r="J57" s="11">
        <f t="shared" si="4"/>
        <v>117.1807733089433</v>
      </c>
      <c r="K57" s="11">
        <f t="shared" si="4"/>
        <v>159.77376700323637</v>
      </c>
      <c r="L57" s="11">
        <f t="shared" si="4"/>
        <v>220.81539550082738</v>
      </c>
      <c r="M57" s="11">
        <f t="shared" si="4"/>
        <v>308.75605885818305</v>
      </c>
      <c r="N57" s="11">
        <f t="shared" si="4"/>
        <v>435.98595453551894</v>
      </c>
      <c r="O57" s="11">
        <f t="shared" si="4"/>
        <v>620.67176892862278</v>
      </c>
      <c r="P57" s="11">
        <f t="shared" si="4"/>
        <v>889.44107647381486</v>
      </c>
      <c r="Q57" s="11">
        <f t="shared" si="4"/>
        <v>1281.299381676653</v>
      </c>
      <c r="R57" s="11">
        <f t="shared" si="4"/>
        <v>1853.3359789239535</v>
      </c>
      <c r="S57" s="11">
        <f t="shared" si="4"/>
        <v>2689.0204384133376</v>
      </c>
      <c r="T57" s="11">
        <f t="shared" si="4"/>
        <v>3910.2430417615633</v>
      </c>
      <c r="U57" s="11">
        <f t="shared" si="4"/>
        <v>5694.7543345961658</v>
      </c>
      <c r="V57" s="11">
        <f t="shared" si="4"/>
        <v>8301.3737188103023</v>
      </c>
    </row>
    <row r="58" spans="7:22" x14ac:dyDescent="0.25">
      <c r="G58" s="10">
        <v>52</v>
      </c>
      <c r="H58" s="11">
        <f t="shared" si="4"/>
        <v>67.76889214629449</v>
      </c>
      <c r="I58" s="11">
        <f t="shared" si="4"/>
        <v>90.016409272408922</v>
      </c>
      <c r="J58" s="11">
        <f t="shared" si="4"/>
        <v>121.6961965082116</v>
      </c>
      <c r="K58" s="11">
        <f t="shared" si="4"/>
        <v>167.16471768336584</v>
      </c>
      <c r="L58" s="11">
        <f t="shared" si="4"/>
        <v>232.85616527586873</v>
      </c>
      <c r="M58" s="11">
        <f t="shared" si="4"/>
        <v>328.28142238967405</v>
      </c>
      <c r="N58" s="11">
        <f t="shared" si="4"/>
        <v>467.5049713530052</v>
      </c>
      <c r="O58" s="11">
        <f t="shared" si="4"/>
        <v>671.32551044291256</v>
      </c>
      <c r="P58" s="11">
        <f t="shared" si="4"/>
        <v>970.49077335645802</v>
      </c>
      <c r="Q58" s="11">
        <f t="shared" si="4"/>
        <v>1410.4293198443183</v>
      </c>
      <c r="R58" s="11">
        <f t="shared" si="4"/>
        <v>2058.2029366055885</v>
      </c>
      <c r="S58" s="11">
        <f t="shared" si="4"/>
        <v>3012.7028910229383</v>
      </c>
      <c r="T58" s="11">
        <f t="shared" si="4"/>
        <v>4419.5746371905661</v>
      </c>
      <c r="U58" s="11">
        <f t="shared" si="4"/>
        <v>6493.0199414396302</v>
      </c>
      <c r="V58" s="11">
        <f t="shared" si="4"/>
        <v>9547.5797766318465</v>
      </c>
    </row>
    <row r="59" spans="7:22" x14ac:dyDescent="0.25">
      <c r="G59" s="10">
        <v>53</v>
      </c>
      <c r="H59" s="11">
        <f t="shared" si="4"/>
        <v>69.446581067757407</v>
      </c>
      <c r="I59" s="11">
        <f t="shared" si="4"/>
        <v>92.816737457857073</v>
      </c>
      <c r="J59" s="11">
        <f t="shared" si="4"/>
        <v>126.34708240345792</v>
      </c>
      <c r="K59" s="11">
        <f t="shared" si="4"/>
        <v>174.8513063907005</v>
      </c>
      <c r="L59" s="11">
        <f t="shared" si="4"/>
        <v>245.49897353966216</v>
      </c>
      <c r="M59" s="11">
        <f t="shared" si="4"/>
        <v>348.97830773305452</v>
      </c>
      <c r="N59" s="11">
        <f t="shared" si="4"/>
        <v>501.23031934771564</v>
      </c>
      <c r="O59" s="11">
        <f t="shared" si="4"/>
        <v>726.03155127834555</v>
      </c>
      <c r="P59" s="11">
        <f t="shared" si="4"/>
        <v>1058.8349429585394</v>
      </c>
      <c r="Q59" s="11">
        <f t="shared" si="4"/>
        <v>1552.4722518287504</v>
      </c>
      <c r="R59" s="11">
        <f t="shared" si="4"/>
        <v>2285.6052596322033</v>
      </c>
      <c r="S59" s="11">
        <f t="shared" si="4"/>
        <v>3375.2272379456908</v>
      </c>
      <c r="T59" s="11">
        <f t="shared" si="4"/>
        <v>4995.1193400253387</v>
      </c>
      <c r="U59" s="11">
        <f t="shared" si="4"/>
        <v>7403.0427332411791</v>
      </c>
      <c r="V59" s="11">
        <f t="shared" si="4"/>
        <v>10980.716743126623</v>
      </c>
    </row>
    <row r="60" spans="7:22" x14ac:dyDescent="0.25">
      <c r="G60" s="10">
        <v>54</v>
      </c>
      <c r="H60" s="11">
        <f t="shared" si="4"/>
        <v>71.141046878435034</v>
      </c>
      <c r="I60" s="11">
        <f t="shared" si="4"/>
        <v>95.673072207014243</v>
      </c>
      <c r="J60" s="11">
        <f t="shared" si="4"/>
        <v>131.13749487556169</v>
      </c>
      <c r="K60" s="11">
        <f t="shared" si="4"/>
        <v>182.84535864632852</v>
      </c>
      <c r="L60" s="11">
        <f t="shared" si="4"/>
        <v>258.77392221664525</v>
      </c>
      <c r="M60" s="11">
        <f t="shared" si="4"/>
        <v>370.91700619703784</v>
      </c>
      <c r="N60" s="11">
        <f t="shared" si="4"/>
        <v>537.31644170205561</v>
      </c>
      <c r="O60" s="11">
        <f t="shared" si="4"/>
        <v>785.11407538061337</v>
      </c>
      <c r="P60" s="11">
        <f t="shared" si="4"/>
        <v>1155.130087824808</v>
      </c>
      <c r="Q60" s="11">
        <f t="shared" si="4"/>
        <v>1708.7194770116255</v>
      </c>
      <c r="R60" s="11">
        <f t="shared" si="4"/>
        <v>2538.0218381917462</v>
      </c>
      <c r="S60" s="11">
        <f t="shared" si="4"/>
        <v>3781.2545064991741</v>
      </c>
      <c r="T60" s="11">
        <f t="shared" si="4"/>
        <v>5645.4848542286327</v>
      </c>
      <c r="U60" s="11">
        <f t="shared" si="4"/>
        <v>8440.4687158949437</v>
      </c>
      <c r="V60" s="11">
        <f t="shared" si="4"/>
        <v>12628.824254595616</v>
      </c>
    </row>
    <row r="61" spans="7:22" x14ac:dyDescent="0.25">
      <c r="G61" s="10">
        <v>55</v>
      </c>
      <c r="H61" s="11">
        <f t="shared" si="4"/>
        <v>72.852457347219342</v>
      </c>
      <c r="I61" s="11">
        <f t="shared" si="4"/>
        <v>98.586533651154483</v>
      </c>
      <c r="J61" s="11">
        <f t="shared" si="4"/>
        <v>136.07161972182854</v>
      </c>
      <c r="K61" s="11">
        <f t="shared" si="4"/>
        <v>191.15917299218162</v>
      </c>
      <c r="L61" s="11">
        <f t="shared" si="4"/>
        <v>272.71261832747757</v>
      </c>
      <c r="M61" s="11">
        <f t="shared" si="4"/>
        <v>394.17202656886013</v>
      </c>
      <c r="N61" s="11">
        <f t="shared" si="4"/>
        <v>575.92859262119964</v>
      </c>
      <c r="O61" s="11">
        <f t="shared" si="4"/>
        <v>848.92320141106245</v>
      </c>
      <c r="P61" s="11">
        <f t="shared" si="4"/>
        <v>1260.0917957290405</v>
      </c>
      <c r="Q61" s="11">
        <f t="shared" si="4"/>
        <v>1880.5914247127885</v>
      </c>
      <c r="R61" s="11">
        <f t="shared" si="4"/>
        <v>2818.2042403928376</v>
      </c>
      <c r="S61" s="11">
        <f t="shared" si="4"/>
        <v>4236.0050472790745</v>
      </c>
      <c r="T61" s="11">
        <f t="shared" si="4"/>
        <v>6380.3978852783539</v>
      </c>
      <c r="U61" s="11">
        <f t="shared" si="4"/>
        <v>9623.1343361202398</v>
      </c>
      <c r="V61" s="11">
        <f t="shared" si="4"/>
        <v>14524.147892784957</v>
      </c>
    </row>
    <row r="62" spans="7:22" x14ac:dyDescent="0.25">
      <c r="G62" s="10">
        <v>56</v>
      </c>
      <c r="H62" s="11">
        <f t="shared" si="4"/>
        <v>74.580981920691585</v>
      </c>
      <c r="I62" s="11">
        <f t="shared" si="4"/>
        <v>101.55826432417759</v>
      </c>
      <c r="J62" s="11">
        <f t="shared" si="4"/>
        <v>141.15376831348334</v>
      </c>
      <c r="K62" s="11">
        <f t="shared" si="4"/>
        <v>199.80553991186892</v>
      </c>
      <c r="L62" s="11">
        <f t="shared" si="4"/>
        <v>287.3482492438514</v>
      </c>
      <c r="M62" s="11">
        <f t="shared" si="4"/>
        <v>418.82234816299166</v>
      </c>
      <c r="N62" s="11">
        <f t="shared" si="4"/>
        <v>617.24359410468355</v>
      </c>
      <c r="O62" s="11">
        <f t="shared" si="4"/>
        <v>917.83705752394746</v>
      </c>
      <c r="P62" s="11">
        <f t="shared" si="4"/>
        <v>1374.5000573446546</v>
      </c>
      <c r="Q62" s="11">
        <f t="shared" si="4"/>
        <v>2069.6505671840669</v>
      </c>
      <c r="R62" s="11">
        <f t="shared" si="4"/>
        <v>3129.2067068360511</v>
      </c>
      <c r="S62" s="11">
        <f t="shared" si="4"/>
        <v>4745.3256529525643</v>
      </c>
      <c r="T62" s="11">
        <f t="shared" si="4"/>
        <v>7210.8496103645402</v>
      </c>
      <c r="U62" s="11">
        <f t="shared" si="4"/>
        <v>10971.373143177074</v>
      </c>
      <c r="V62" s="11">
        <f t="shared" si="4"/>
        <v>16703.770076702698</v>
      </c>
    </row>
    <row r="63" spans="7:22" x14ac:dyDescent="0.25">
      <c r="G63" s="10">
        <v>57</v>
      </c>
      <c r="H63" s="11">
        <f t="shared" si="4"/>
        <v>76.326791739898511</v>
      </c>
      <c r="I63" s="11">
        <f t="shared" si="4"/>
        <v>104.58942961066113</v>
      </c>
      <c r="J63" s="11">
        <f t="shared" si="4"/>
        <v>146.38838136288788</v>
      </c>
      <c r="K63" s="11">
        <f t="shared" si="4"/>
        <v>208.79776150834374</v>
      </c>
      <c r="L63" s="11">
        <f t="shared" si="4"/>
        <v>302.71566170604399</v>
      </c>
      <c r="M63" s="11">
        <f t="shared" si="4"/>
        <v>444.9516890527712</v>
      </c>
      <c r="N63" s="11">
        <f t="shared" si="4"/>
        <v>661.45064569201145</v>
      </c>
      <c r="O63" s="11">
        <f t="shared" si="4"/>
        <v>992.26402212586333</v>
      </c>
      <c r="P63" s="11">
        <f t="shared" si="4"/>
        <v>1499.2050625056736</v>
      </c>
      <c r="Q63" s="11">
        <f t="shared" si="4"/>
        <v>2277.615623902474</v>
      </c>
      <c r="R63" s="11">
        <f t="shared" si="4"/>
        <v>3474.4194445880166</v>
      </c>
      <c r="S63" s="11">
        <f t="shared" si="4"/>
        <v>5315.7647313068728</v>
      </c>
      <c r="T63" s="11">
        <f t="shared" si="4"/>
        <v>8149.2600597119299</v>
      </c>
      <c r="U63" s="11">
        <f t="shared" si="4"/>
        <v>12508.365383221866</v>
      </c>
      <c r="V63" s="11">
        <f t="shared" si="4"/>
        <v>19210.335588208101</v>
      </c>
    </row>
    <row r="64" spans="7:22" x14ac:dyDescent="0.25">
      <c r="G64" s="10">
        <v>58</v>
      </c>
      <c r="H64" s="11">
        <f t="shared" si="4"/>
        <v>78.090059657297488</v>
      </c>
      <c r="I64" s="11">
        <f t="shared" si="4"/>
        <v>107.68121820287438</v>
      </c>
      <c r="J64" s="11">
        <f t="shared" si="4"/>
        <v>151.7800328037745</v>
      </c>
      <c r="K64" s="11">
        <f t="shared" si="4"/>
        <v>218.14967196867741</v>
      </c>
      <c r="L64" s="11">
        <f t="shared" si="4"/>
        <v>318.85144479134624</v>
      </c>
      <c r="M64" s="11">
        <f t="shared" si="4"/>
        <v>472.64879039593745</v>
      </c>
      <c r="N64" s="11">
        <f t="shared" si="4"/>
        <v>708.7521908904522</v>
      </c>
      <c r="O64" s="11">
        <f t="shared" si="4"/>
        <v>1072.6451438959325</v>
      </c>
      <c r="P64" s="11">
        <f t="shared" si="4"/>
        <v>1635.1335181311842</v>
      </c>
      <c r="Q64" s="11">
        <f t="shared" si="4"/>
        <v>2506.3771862927215</v>
      </c>
      <c r="R64" s="11">
        <f t="shared" si="4"/>
        <v>3857.6055834926988</v>
      </c>
      <c r="S64" s="11">
        <f t="shared" si="4"/>
        <v>5954.6564990636971</v>
      </c>
      <c r="T64" s="11">
        <f t="shared" si="4"/>
        <v>9209.663867474479</v>
      </c>
      <c r="U64" s="11">
        <f t="shared" si="4"/>
        <v>14260.536536872929</v>
      </c>
      <c r="V64" s="11">
        <f t="shared" si="4"/>
        <v>22092.885926439318</v>
      </c>
    </row>
    <row r="65" spans="7:22" x14ac:dyDescent="0.25">
      <c r="G65" s="10">
        <v>59</v>
      </c>
      <c r="H65" s="11">
        <f t="shared" si="4"/>
        <v>79.870960253870408</v>
      </c>
      <c r="I65" s="11">
        <f t="shared" si="4"/>
        <v>110.83484256693183</v>
      </c>
      <c r="J65" s="11">
        <f t="shared" si="4"/>
        <v>157.33343378788774</v>
      </c>
      <c r="K65" s="11">
        <f t="shared" si="4"/>
        <v>227.87565884742452</v>
      </c>
      <c r="L65" s="11">
        <f t="shared" si="4"/>
        <v>335.79401703091355</v>
      </c>
      <c r="M65" s="11">
        <f t="shared" si="4"/>
        <v>502.00771781969382</v>
      </c>
      <c r="N65" s="11">
        <f t="shared" si="4"/>
        <v>759.364844252784</v>
      </c>
      <c r="O65" s="11">
        <f t="shared" si="4"/>
        <v>1159.456755407607</v>
      </c>
      <c r="P65" s="11">
        <f t="shared" si="4"/>
        <v>1783.2955347629909</v>
      </c>
      <c r="Q65" s="11">
        <f t="shared" si="4"/>
        <v>2758.014904921994</v>
      </c>
      <c r="R65" s="11">
        <f t="shared" si="4"/>
        <v>4282.9421976768963</v>
      </c>
      <c r="S65" s="11">
        <f t="shared" si="4"/>
        <v>6670.215278951343</v>
      </c>
      <c r="T65" s="11">
        <f t="shared" si="4"/>
        <v>10407.920170246158</v>
      </c>
      <c r="U65" s="11">
        <f t="shared" si="4"/>
        <v>16258.011652035138</v>
      </c>
      <c r="V65" s="11">
        <f t="shared" si="4"/>
        <v>25407.818815405208</v>
      </c>
    </row>
    <row r="66" spans="7:22" x14ac:dyDescent="0.25">
      <c r="G66" s="16">
        <v>60</v>
      </c>
      <c r="H66" s="11">
        <f t="shared" si="4"/>
        <v>81.669669856409129</v>
      </c>
      <c r="I66" s="11">
        <f t="shared" si="4"/>
        <v>114.05153941827051</v>
      </c>
      <c r="J66" s="11">
        <f t="shared" si="4"/>
        <v>163.05343680152438</v>
      </c>
      <c r="K66" s="11">
        <f t="shared" si="4"/>
        <v>237.99068520132161</v>
      </c>
      <c r="L66" s="11">
        <f t="shared" si="4"/>
        <v>353.58371788245915</v>
      </c>
      <c r="M66" s="11">
        <f t="shared" si="4"/>
        <v>533.12818088887536</v>
      </c>
      <c r="N66" s="11">
        <f t="shared" si="4"/>
        <v>813.52038335047871</v>
      </c>
      <c r="O66" s="11">
        <f t="shared" si="4"/>
        <v>1253.2132958402156</v>
      </c>
      <c r="P66" s="11">
        <f t="shared" si="4"/>
        <v>1944.7921328916602</v>
      </c>
      <c r="Q66" s="11">
        <f t="shared" si="4"/>
        <v>3034.8163954141933</v>
      </c>
      <c r="R66" s="11">
        <f t="shared" si="4"/>
        <v>4755.0658394213551</v>
      </c>
      <c r="S66" s="11">
        <f t="shared" si="4"/>
        <v>7471.6411124255028</v>
      </c>
      <c r="T66" s="11">
        <f t="shared" si="4"/>
        <v>11761.949792378158</v>
      </c>
      <c r="U66" s="11">
        <f t="shared" si="4"/>
        <v>18535.133283320065</v>
      </c>
      <c r="V66" s="11">
        <f t="shared" si="4"/>
        <v>29219.99163771599</v>
      </c>
    </row>
    <row r="67" spans="7:22" ht="19.5" customHeight="1" x14ac:dyDescent="0.25"/>
  </sheetData>
  <mergeCells count="1">
    <mergeCell ref="B6:B7"/>
  </mergeCells>
  <conditionalFormatting sqref="H7:V66">
    <cfRule type="cellIs" dxfId="6" priority="2" operator="equal">
      <formula>#REF!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5</vt:i4>
      </vt:variant>
    </vt:vector>
  </HeadingPairs>
  <TitlesOfParts>
    <vt:vector size="17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KASUS11</vt:lpstr>
      <vt:lpstr>KASUS12</vt:lpstr>
      <vt:lpstr>BUNGA</vt:lpstr>
      <vt:lpstr>PERIODE</vt:lpstr>
      <vt:lpstr>TABEL</vt:lpstr>
      <vt:lpstr>TABEL1</vt:lpstr>
      <vt:lpstr>TABEL2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2015-08-30T11:14:33Z</dcterms:created>
  <dcterms:modified xsi:type="dcterms:W3CDTF">2017-04-22T10:56:42Z</dcterms:modified>
</cp:coreProperties>
</file>