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5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240" yWindow="75" windowWidth="20055" windowHeight="7935"/>
  </bookViews>
  <sheets>
    <sheet name="LOGIKA" sheetId="1" r:id="rId1"/>
    <sheet name="KASUS1" sheetId="25" r:id="rId2"/>
    <sheet name="KASUS2" sheetId="4" r:id="rId3"/>
    <sheet name="KASUS3" sheetId="5" r:id="rId4"/>
    <sheet name="KASUS4" sheetId="2" r:id="rId5"/>
    <sheet name="KASUS5" sheetId="6" r:id="rId6"/>
    <sheet name="KASUS6" sheetId="7" r:id="rId7"/>
    <sheet name="KASUS7" sheetId="11" r:id="rId8"/>
  </sheets>
  <externalReferences>
    <externalReference r:id="rId9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KENYANG">KASUS3!$C$7</definedName>
    <definedName name="limcount" hidden="1">3</definedName>
    <definedName name="MAKAN">KASUS3!$D$9</definedName>
    <definedName name="NONTON">KASUS3!$D$8</definedName>
    <definedName name="sencount" hidden="1">3</definedName>
    <definedName name="solver_ver">1.3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Z_9A428CE1_B4D9_11D0_A8AA_0000C071AEE7_.wvu.Cols" hidden="1">[1]MASTER!$A$1:$Q$65536,[1]MASTER!$Y$1:$Z$65536</definedName>
  </definedNames>
  <calcPr calcId="152511"/>
</workbook>
</file>

<file path=xl/calcChain.xml><?xml version="1.0" encoding="utf-8"?>
<calcChain xmlns="http://schemas.openxmlformats.org/spreadsheetml/2006/main">
  <c r="I12" i="11" l="1"/>
  <c r="F12" i="11" l="1"/>
  <c r="F13" i="11"/>
  <c r="F14" i="11"/>
  <c r="F15" i="11"/>
  <c r="F16" i="11"/>
  <c r="F17" i="11"/>
  <c r="F18" i="11"/>
  <c r="F19" i="11"/>
  <c r="F20" i="11"/>
  <c r="F11" i="11"/>
  <c r="C4" i="1"/>
  <c r="D7" i="1"/>
  <c r="B11" i="1" s="1"/>
  <c r="D9" i="1"/>
  <c r="D8" i="1"/>
  <c r="J8" i="1" s="1"/>
  <c r="G4" i="1"/>
  <c r="J9" i="1" l="1"/>
  <c r="D11" i="1"/>
  <c r="J10" i="1"/>
  <c r="B12" i="1"/>
  <c r="D10" i="1"/>
</calcChain>
</file>

<file path=xl/sharedStrings.xml><?xml version="1.0" encoding="utf-8"?>
<sst xmlns="http://schemas.openxmlformats.org/spreadsheetml/2006/main" count="211" uniqueCount="119">
  <si>
    <t xml:space="preserve">Jika syarat </t>
  </si>
  <si>
    <t xml:space="preserve">yang dijalankan </t>
  </si>
  <si>
    <t>Contoh:</t>
  </si>
  <si>
    <t>Apa yang akan dibeli</t>
  </si>
  <si>
    <t>Berapa harganya?</t>
  </si>
  <si>
    <t>Punya uang berapa?</t>
  </si>
  <si>
    <t>Syarat terpenuhi?</t>
  </si>
  <si>
    <t>LOGIKA FUNGSI IF</t>
  </si>
  <si>
    <t>Mengurai logika fungsi IF</t>
  </si>
  <si>
    <t>Apa syaratnya</t>
  </si>
  <si>
    <t>Perintah A</t>
  </si>
  <si>
    <t>Perintah B</t>
  </si>
  <si>
    <t>Bentuk Fungsi: =IF(syarat;perintah_A;perintah_B)</t>
  </si>
  <si>
    <t>Kelulusan Ujian</t>
  </si>
  <si>
    <t>No</t>
  </si>
  <si>
    <t>Nilai</t>
  </si>
  <si>
    <t>Keterangan</t>
  </si>
  <si>
    <t>Syarat kelulusan nilai terkecil 60</t>
  </si>
  <si>
    <t>IF - ANGKA dan TEKS</t>
  </si>
  <si>
    <t>IF - TEKS</t>
  </si>
  <si>
    <t>syarat dan perintah berupa teks</t>
  </si>
  <si>
    <t>Kondisi</t>
  </si>
  <si>
    <t>Aktivitas</t>
  </si>
  <si>
    <t>Syarat</t>
  </si>
  <si>
    <t>Kenyang</t>
  </si>
  <si>
    <t>Menonton TV</t>
  </si>
  <si>
    <t>A</t>
  </si>
  <si>
    <t>B</t>
  </si>
  <si>
    <t>A (perintah A)</t>
  </si>
  <si>
    <t>B (perintah B)</t>
  </si>
  <si>
    <t>Mencari Makanan</t>
  </si>
  <si>
    <t>Ketentuan</t>
  </si>
  <si>
    <t>data berupa teks, diapit tanda "...."</t>
  </si>
  <si>
    <t>Lapar</t>
  </si>
  <si>
    <t>Fungsi IF</t>
  </si>
  <si>
    <t>syarat dan perintah berupa teks mengacu ke alamat sel</t>
  </si>
  <si>
    <t>referensi sel tidak perlu diapit tanda " "</t>
  </si>
  <si>
    <t>&lt;&lt; referensi sel</t>
  </si>
  <si>
    <t xml:space="preserve">Catatan: </t>
  </si>
  <si>
    <t>- tanda $ digunakan untuk mengunci alamat sel</t>
  </si>
  <si>
    <t>syarat dan perintah berupa teks mengacu isian range</t>
  </si>
  <si>
    <t>nama range tidak perlu diapit tanda " "</t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</si>
  <si>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KENYANG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</si>
  <si>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NONTON</t>
    </r>
  </si>
  <si>
    <r>
      <t xml:space="preserve">&lt;&lt; nama range </t>
    </r>
    <r>
      <rPr>
        <b/>
        <i/>
        <sz val="11"/>
        <color rgb="FF074ACF"/>
        <rFont val="Calibri"/>
        <family val="2"/>
        <scheme val="minor"/>
      </rPr>
      <t>MAKAN</t>
    </r>
  </si>
  <si>
    <t>Catatan:</t>
  </si>
  <si>
    <t xml:space="preserve">sepanjang bunyi nama range sama, huruf kecil atau besar tidak </t>
  </si>
  <si>
    <t>dipermasalahkan oleh Excel</t>
  </si>
  <si>
    <t>Ketentuan :</t>
  </si>
  <si>
    <t>angka tidak perlu diapit "..."</t>
  </si>
  <si>
    <t>&lt;&lt; sel referensi</t>
  </si>
  <si>
    <t>IF BERTINGKAT</t>
  </si>
  <si>
    <t>Penilaian Ujian</t>
  </si>
  <si>
    <t>Huruf</t>
  </si>
  <si>
    <t>0 - 59</t>
  </si>
  <si>
    <t>60 - 69</t>
  </si>
  <si>
    <t>70 - 85</t>
  </si>
  <si>
    <t>96 - 100</t>
  </si>
  <si>
    <t>E</t>
  </si>
  <si>
    <t>D</t>
  </si>
  <si>
    <t>C</t>
  </si>
  <si>
    <t>Tidak Lulus</t>
  </si>
  <si>
    <t>Mengulang</t>
  </si>
  <si>
    <t>Lulus</t>
  </si>
  <si>
    <t>Fungsi IF  = jumlah perintah - 1</t>
  </si>
  <si>
    <t>86 - 95</t>
  </si>
  <si>
    <t>No.</t>
  </si>
  <si>
    <t>Nama</t>
  </si>
  <si>
    <t>F</t>
  </si>
  <si>
    <t>G</t>
  </si>
  <si>
    <t>H</t>
  </si>
  <si>
    <t>I</t>
  </si>
  <si>
    <t>J</t>
  </si>
  <si>
    <t>NOT</t>
  </si>
  <si>
    <t>Batas nilai rata-rata</t>
  </si>
  <si>
    <t>Nilai 1</t>
  </si>
  <si>
    <t>Nilai 2</t>
  </si>
  <si>
    <t>Rata-rata</t>
  </si>
  <si>
    <t xml:space="preserve"> Jumlah huruf </t>
  </si>
  <si>
    <t xml:space="preserve"> Jumlah keterangan</t>
  </si>
  <si>
    <t>- karena rumus disalin ke bawah, $ ditempatkan di depan posisi baris</t>
  </si>
  <si>
    <t>- NOT berarti TIDAK, biasanya fungsi ini digunakan dengan fungsi lain</t>
  </si>
  <si>
    <t>- jika nilai yang diuji salah, menghasilkan logika TRUE (benar) atau sebaliknya</t>
  </si>
  <si>
    <t xml:space="preserve">  (mengubah pernyataan BENAR ke SALAH atau SALAH ke BENAR)</t>
  </si>
  <si>
    <t>=NOT(logical)</t>
  </si>
  <si>
    <t xml:space="preserve"> Menyusun Array</t>
  </si>
  <si>
    <t>3. Tekan tombol Shift+Ctrl+Enter</t>
  </si>
  <si>
    <t>Formula Array</t>
  </si>
  <si>
    <t>1. sorot/blok range D9:D20</t>
  </si>
  <si>
    <t>2. susun formula:</t>
  </si>
  <si>
    <t>=IF(C9:C20&gt;=60;"Lulus";"Tidak Lulus")</t>
  </si>
  <si>
    <t>3. tekan tombol Shift+Ctrl+Enter</t>
  </si>
  <si>
    <t>1. sorot/blok range H9:H20</t>
  </si>
  <si>
    <t>=IF(G9:G20&lt;60;"Tidak Lulus";"Lulus")</t>
  </si>
  <si>
    <t>1. sorot/blok range D7:D18</t>
  </si>
  <si>
    <t>1. sorot/blok range I7:I180</t>
  </si>
  <si>
    <t>=IF(C7:C18&gt;=E$3;"Lulus";"Tidak Lulus")</t>
  </si>
  <si>
    <t>=IF(H7:H18&lt;E$3;"Tidak Lulus";"Lulus")</t>
  </si>
  <si>
    <t>Formula Array - Huruf</t>
  </si>
  <si>
    <t>1. sorot/blok range H5:H26</t>
  </si>
  <si>
    <t>1. blok atau sorot range C12:C25</t>
  </si>
  <si>
    <t xml:space="preserve">2. susun fungsi: </t>
  </si>
  <si>
    <t>=IF(B12:B25="Kenyang";"Menonton TV";"Mencari Makan")</t>
  </si>
  <si>
    <t>=IF(G5:G26&lt;60;"E";IF(G5:G26&lt;70;"D";IF(G5:G26&lt;86;"C";IF(G5:G26&lt;96;"B";"A"))))</t>
  </si>
  <si>
    <t>Formula Array - Keterangan</t>
  </si>
  <si>
    <t>1. sorot/blok range I5:I26</t>
  </si>
  <si>
    <t>=IF(G5:G26&gt;85;"Lulus";IF(G5:G26&gt;59;"Mengulang";"Tidak Lulus"))</t>
  </si>
  <si>
    <t>IF - REFERENSI SEL dan TEKS</t>
  </si>
  <si>
    <t>Contoh: Seleksi Karyawan</t>
  </si>
  <si>
    <t>&lt;&lt; {=IF(B12:B25="Kenyang";"Menonton TV";"Mencari Makanan")}</t>
  </si>
  <si>
    <t>&lt;&lt;{=IF(B13:B17=C$7;D$8;D$9)}</t>
  </si>
  <si>
    <t>&lt;&lt; {=IF(B13:B17=KENYANG;NONTON;MAKAN)}</t>
  </si>
  <si>
    <t>{=IF(C9:C20&gt;=60;"Lulus";"Tidak Lulus")}</t>
  </si>
  <si>
    <t>{=IF(G9:G20&lt;60;"Tidak Lulus";"Lulus")}</t>
  </si>
  <si>
    <t>{=IF(C7:C18&gt;=E$3;"Lulus";"Tidak Lulus")}</t>
  </si>
  <si>
    <t>{=IF(H7:H18&lt;E$3;"Tidak Lulus";"Lulus")}</t>
  </si>
  <si>
    <t>{=IF(G5:G26&lt;60;"E";IF(G5:G26&lt;70;"D";IF(G5:G26&lt;86;"C";IF(G5:G26&lt;96;"B";"A"))))}</t>
  </si>
  <si>
    <t>{=IF(G5:G26&gt;85;"Lulus";IF(G5:G26&gt;59;"Mengulang";"Tidak Lulus"))}</t>
  </si>
  <si>
    <t>{=IF(NOT(F11:F20&lt;E$9);"Lulus";"Gagal")}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</si>
</sst>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erintah &quot;"/>
  </numFmts>
  <fonts count="23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scheme val="minor"/>
    </font>
    <font>
      <b/>
      <sz val="14"/>
      <color rgb="FF074ACF"/>
      <name val="Calibri"/>
      <family val="2"/>
      <scheme val="minor"/>
    </font>
    <font>
      <i/>
      <sz val="11"/>
      <color theme="0"/>
      <name val="Calibri"/>
      <family val="2"/>
      <scheme val="minor"/>
    </font>
    <font>
      <b/>
      <sz val="11"/>
      <color rgb="FF074AC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074ACF"/>
      <name val="Calibri"/>
      <family val="2"/>
      <scheme val="minor"/>
    </font>
    <font>
      <b/>
      <sz val="12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74AC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sz val="11"/>
      <color rgb="FF0000FF"/>
      <name val="Calibri"/>
      <family val="2"/>
      <charset val="1"/>
      <scheme val="minor"/>
    </font>
    <font>
      <sz val="11"/>
      <color rgb="FFFF0000"/>
      <name val="Calibri"/>
      <family val="2"/>
      <scheme val="minor"/>
    </font>
    <font>
      <i/>
      <sz val="11"/>
      <color rgb="FF0000CC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2">
    <xf numFmtId="0" fontId="0" fillId="0" borderId="0"/>
    <xf numFmtId="0" fontId="15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0" fontId="3" fillId="3" borderId="0" xfId="0" applyFont="1" applyFill="1" applyAlignment="1">
      <alignment vertical="center"/>
    </xf>
    <xf numFmtId="0" fontId="0" fillId="4" borderId="0" xfId="0" applyFill="1" applyAlignment="1">
      <alignment horizontal="left" vertical="center" indent="1"/>
    </xf>
    <xf numFmtId="0" fontId="0" fillId="4" borderId="1" xfId="0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37" fontId="0" fillId="4" borderId="1" xfId="0" applyNumberFormat="1" applyFill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vertical="center"/>
    </xf>
    <xf numFmtId="0" fontId="0" fillId="4" borderId="3" xfId="0" applyFill="1" applyBorder="1" applyAlignment="1">
      <alignment horizontal="left" vertical="center" indent="1"/>
    </xf>
    <xf numFmtId="0" fontId="0" fillId="4" borderId="2" xfId="0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indent="3"/>
    </xf>
    <xf numFmtId="0" fontId="3" fillId="3" borderId="5" xfId="0" applyFont="1" applyFill="1" applyBorder="1" applyAlignment="1">
      <alignment horizontal="left" vertical="center" indent="3"/>
    </xf>
    <xf numFmtId="0" fontId="0" fillId="7" borderId="0" xfId="0" applyFill="1" applyAlignment="1">
      <alignment horizontal="center" vertical="center"/>
    </xf>
    <xf numFmtId="0" fontId="0" fillId="7" borderId="0" xfId="0" applyFill="1" applyAlignment="1">
      <alignment horizontal="left" vertical="center" indent="1"/>
    </xf>
    <xf numFmtId="37" fontId="0" fillId="4" borderId="0" xfId="0" applyNumberFormat="1" applyFill="1" applyAlignment="1">
      <alignment vertical="center"/>
    </xf>
    <xf numFmtId="0" fontId="0" fillId="4" borderId="4" xfId="0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quotePrefix="1" applyAlignment="1">
      <alignment horizontal="left" vertical="center" indent="3"/>
    </xf>
    <xf numFmtId="0" fontId="11" fillId="0" borderId="0" xfId="0" applyFont="1" applyAlignment="1">
      <alignment horizontal="left" vertical="center" indent="1"/>
    </xf>
    <xf numFmtId="0" fontId="0" fillId="4" borderId="0" xfId="0" quotePrefix="1" applyFill="1" applyAlignment="1">
      <alignment horizontal="left" vertical="center" indent="1"/>
    </xf>
    <xf numFmtId="0" fontId="3" fillId="6" borderId="0" xfId="0" applyFont="1" applyFill="1" applyAlignment="1">
      <alignment horizontal="left" vertical="center" indent="1"/>
    </xf>
    <xf numFmtId="0" fontId="3" fillId="6" borderId="0" xfId="0" applyFont="1" applyFill="1" applyAlignment="1">
      <alignment horizontal="left" vertical="center" indent="2"/>
    </xf>
    <xf numFmtId="0" fontId="13" fillId="4" borderId="1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0" fillId="0" borderId="0" xfId="0" quotePrefix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3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2" xfId="0" applyFill="1" applyBorder="1" applyAlignment="1">
      <alignment horizontal="left" vertical="center" indent="1"/>
    </xf>
    <xf numFmtId="1" fontId="0" fillId="4" borderId="4" xfId="0" applyNumberFormat="1" applyFill="1" applyBorder="1" applyAlignment="1">
      <alignment horizontal="center" vertical="center"/>
    </xf>
    <xf numFmtId="4" fontId="0" fillId="4" borderId="4" xfId="0" applyNumberForma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3" fillId="6" borderId="0" xfId="0" applyFont="1" applyFill="1" applyAlignment="1">
      <alignment horizontal="left" vertical="center"/>
    </xf>
    <xf numFmtId="37" fontId="0" fillId="7" borderId="0" xfId="0" applyNumberFormat="1" applyFill="1" applyAlignment="1">
      <alignment vertical="center"/>
    </xf>
    <xf numFmtId="0" fontId="0" fillId="7" borderId="4" xfId="0" quotePrefix="1" applyFill="1" applyBorder="1" applyAlignment="1">
      <alignment horizontal="center" vertical="center"/>
    </xf>
    <xf numFmtId="0" fontId="0" fillId="7" borderId="0" xfId="0" quotePrefix="1" applyFill="1" applyAlignment="1">
      <alignment horizontal="left" vertical="center" indent="1"/>
    </xf>
    <xf numFmtId="164" fontId="0" fillId="7" borderId="1" xfId="0" applyNumberFormat="1" applyFill="1" applyBorder="1" applyAlignment="1">
      <alignment horizontal="left" vertical="center" indent="1"/>
    </xf>
    <xf numFmtId="0" fontId="1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quotePrefix="1" applyFill="1" applyAlignment="1">
      <alignment horizontal="left" vertical="center" indent="1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0" xfId="0" quotePrefix="1" applyFont="1" applyAlignment="1">
      <alignment horizontal="left" vertical="center" indent="1"/>
    </xf>
    <xf numFmtId="0" fontId="16" fillId="0" borderId="0" xfId="0" applyFont="1" applyAlignment="1">
      <alignment horizontal="left" vertical="center" indent="1"/>
    </xf>
    <xf numFmtId="0" fontId="20" fillId="0" borderId="0" xfId="0" quotePrefix="1" applyFont="1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18" fillId="0" borderId="0" xfId="0" quotePrefix="1" applyFont="1" applyAlignment="1">
      <alignment horizontal="left" vertical="center" indent="3"/>
    </xf>
    <xf numFmtId="0" fontId="21" fillId="0" borderId="0" xfId="0" quotePrefix="1" applyFont="1" applyAlignment="1">
      <alignment horizontal="left" vertical="center" indent="3"/>
    </xf>
    <xf numFmtId="0" fontId="0" fillId="0" borderId="5" xfId="0" quotePrefix="1" applyBorder="1" applyAlignment="1">
      <alignment horizontal="left" vertical="center" wrapText="1" indent="3"/>
    </xf>
    <xf numFmtId="0" fontId="22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6" borderId="2" xfId="0" quotePrefix="1" applyFont="1" applyFill="1" applyBorder="1" applyAlignment="1">
      <alignment horizontal="center" vertical="center"/>
    </xf>
    <xf numFmtId="0" fontId="0" fillId="0" borderId="5" xfId="0" quotePrefix="1" applyBorder="1" applyAlignment="1">
      <alignment horizontal="left" vertical="center" wrapText="1" indent="3"/>
    </xf>
    <xf numFmtId="0" fontId="19" fillId="0" borderId="0" xfId="0" applyFont="1" applyAlignment="1">
      <alignment horizontal="left" vertical="center" wrapText="1" indent="1"/>
    </xf>
    <xf numFmtId="0" fontId="0" fillId="0" borderId="0" xfId="0" quotePrefix="1" applyAlignment="1">
      <alignment horizontal="left" vertical="center" wrapText="1" indent="3"/>
    </xf>
    <xf numFmtId="0" fontId="20" fillId="0" borderId="0" xfId="0" applyFont="1" applyAlignment="1">
      <alignment horizontal="left" vertical="center" wrapText="1" indent="1"/>
    </xf>
    <xf numFmtId="0" fontId="3" fillId="8" borderId="0" xfId="0" quotePrefix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wrapText="1" indent="1"/>
    </xf>
    <xf numFmtId="0" fontId="17" fillId="7" borderId="0" xfId="0" applyFont="1" applyFill="1" applyAlignment="1">
      <alignment horizontal="left" vertical="center" wrapText="1" indent="1"/>
    </xf>
  </cellXfs>
  <cellStyles count="2">
    <cellStyle name="Normal" xfId="0" builtinId="0"/>
    <cellStyle name="Normal 3" xfId="1"/>
  </cellStyles>
  <dxfs count="2"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  <dxf>
      <font>
        <b/>
        <i val="0"/>
        <color theme="0"/>
      </font>
      <fill>
        <patternFill>
          <bgColor rgb="FF00B050"/>
        </patternFill>
      </fill>
      <border>
        <left style="thin">
          <color theme="0"/>
        </left>
        <right style="thin">
          <color theme="0"/>
        </right>
        <vertical/>
        <horizontal/>
      </border>
    </dxf>
  </dxfs>
  <tableStyles count="0" defaultTableStyle="TableStyleMedium9" defaultPivotStyle="PivotStyleLight16"/>
  <colors>
    <mruColors>
      <color rgb="FF0000FF"/>
      <color rgb="FF074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Scroll" dx="16" fmlaLink="$A$4" horiz="1" max="2" min="1" page="10"/>
</file>

<file path=xl/ctrlProps/ctrlProp2.xml><?xml version="1.0" encoding="utf-8"?>
<formControlPr xmlns="http://schemas.microsoft.com/office/spreadsheetml/2009/9/main" objectType="Scroll" dx="16" fmlaLink="$A$7" horiz="1" max="5" min="1" page="10" val="4"/>
</file>

<file path=xl/ctrlProps/ctrlProp3.xml><?xml version="1.0" encoding="utf-8"?>
<formControlPr xmlns="http://schemas.microsoft.com/office/spreadsheetml/2009/9/main" objectType="Scroll" dx="16" fmlaLink="$A$8" horiz="1" inc="25" max="7500" min="250" page="10" val="4725"/>
</file>

<file path=xl/ctrlProps/ctrlProp4.xml><?xml version="1.0" encoding="utf-8"?>
<formControlPr xmlns="http://schemas.microsoft.com/office/spreadsheetml/2009/9/main" objectType="Scroll" dx="16" fmlaLink="$A$9" horiz="1" inc="25" max="7500" min="250" page="10" val="5000"/>
</file>

<file path=xl/ctrlProps/ctrlProp5.xml><?xml version="1.0" encoding="utf-8"?>
<formControlPr xmlns="http://schemas.microsoft.com/office/spreadsheetml/2009/9/main" objectType="Scroll" dx="16" fmlaLink="$E$3" horiz="1" inc="5" max="75" min="60" page="10" val="60"/>
</file>

<file path=xl/ctrlProps/ctrlProp6.xml><?xml version="1.0" encoding="utf-8"?>
<formControlPr xmlns="http://schemas.microsoft.com/office/spreadsheetml/2009/9/main" objectType="Scroll" dx="16" fmlaLink="$E$9" horiz="1" inc="5" max="80" min="60" page="10" val="75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981075</xdr:colOff>
          <xdr:row>3</xdr:row>
          <xdr:rowOff>28575</xdr:rowOff>
        </xdr:from>
        <xdr:to>
          <xdr:col>1</xdr:col>
          <xdr:colOff>1466850</xdr:colOff>
          <xdr:row>3</xdr:row>
          <xdr:rowOff>190500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=""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6</xdr:row>
          <xdr:rowOff>28575</xdr:rowOff>
        </xdr:from>
        <xdr:to>
          <xdr:col>2</xdr:col>
          <xdr:colOff>228600</xdr:colOff>
          <xdr:row>6</xdr:row>
          <xdr:rowOff>190500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=""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7</xdr:row>
          <xdr:rowOff>19050</xdr:rowOff>
        </xdr:from>
        <xdr:to>
          <xdr:col>2</xdr:col>
          <xdr:colOff>228600</xdr:colOff>
          <xdr:row>7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=""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1419225</xdr:colOff>
          <xdr:row>8</xdr:row>
          <xdr:rowOff>19050</xdr:rowOff>
        </xdr:from>
        <xdr:to>
          <xdr:col>2</xdr:col>
          <xdr:colOff>228600</xdr:colOff>
          <xdr:row>8</xdr:row>
          <xdr:rowOff>180975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=""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12</xdr:row>
      <xdr:rowOff>28575</xdr:rowOff>
    </xdr:from>
    <xdr:to>
      <xdr:col>4</xdr:col>
      <xdr:colOff>1266825</xdr:colOff>
      <xdr:row>13</xdr:row>
      <xdr:rowOff>0</xdr:rowOff>
    </xdr:to>
    <xdr:sp macro="" textlink="">
      <xdr:nvSpPr>
        <xdr:cNvPr id="2" name="Down Arrow 1"/>
        <xdr:cNvSpPr/>
      </xdr:nvSpPr>
      <xdr:spPr>
        <a:xfrm>
          <a:off x="3371850" y="2314575"/>
          <a:ext cx="247650" cy="161925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8</xdr:col>
      <xdr:colOff>1114425</xdr:colOff>
      <xdr:row>12</xdr:row>
      <xdr:rowOff>28575</xdr:rowOff>
    </xdr:from>
    <xdr:to>
      <xdr:col>8</xdr:col>
      <xdr:colOff>1362075</xdr:colOff>
      <xdr:row>13</xdr:row>
      <xdr:rowOff>0</xdr:rowOff>
    </xdr:to>
    <xdr:sp macro="" textlink="">
      <xdr:nvSpPr>
        <xdr:cNvPr id="3" name="Down Arrow 2"/>
        <xdr:cNvSpPr/>
      </xdr:nvSpPr>
      <xdr:spPr>
        <a:xfrm>
          <a:off x="7915275" y="2314575"/>
          <a:ext cx="247650" cy="161925"/>
        </a:xfrm>
        <a:prstGeom prst="downArrow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d-ID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323850</xdr:colOff>
          <xdr:row>2</xdr:row>
          <xdr:rowOff>28575</xdr:rowOff>
        </xdr:from>
        <xdr:to>
          <xdr:col>3</xdr:col>
          <xdr:colOff>809625</xdr:colOff>
          <xdr:row>2</xdr:row>
          <xdr:rowOff>190500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5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1057275</xdr:colOff>
      <xdr:row>10</xdr:row>
      <xdr:rowOff>28575</xdr:rowOff>
    </xdr:from>
    <xdr:to>
      <xdr:col>9</xdr:col>
      <xdr:colOff>1304925</xdr:colOff>
      <xdr:row>11</xdr:row>
      <xdr:rowOff>0</xdr:rowOff>
    </xdr:to>
    <xdr:sp macro="" textlink="">
      <xdr:nvSpPr>
        <xdr:cNvPr id="4" name="Down Arrow 3"/>
        <xdr:cNvSpPr/>
      </xdr:nvSpPr>
      <xdr:spPr>
        <a:xfrm>
          <a:off x="7981950" y="1981200"/>
          <a:ext cx="247650" cy="161925"/>
        </a:xfrm>
        <a:prstGeom prst="downArrow">
          <a:avLst/>
        </a:prstGeom>
        <a:gradFill rotWithShape="1">
          <a:gsLst>
            <a:gs pos="0">
              <a:srgbClr val="C0504D">
                <a:shade val="51000"/>
                <a:satMod val="130000"/>
              </a:srgbClr>
            </a:gs>
            <a:gs pos="80000">
              <a:srgbClr val="C0504D">
                <a:shade val="93000"/>
                <a:satMod val="130000"/>
              </a:srgbClr>
            </a:gs>
            <a:gs pos="100000">
              <a:srgbClr val="C0504D">
                <a:shade val="94000"/>
                <a:satMod val="135000"/>
              </a:srgb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d-ID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504825</xdr:colOff>
      <xdr:row>10</xdr:row>
      <xdr:rowOff>28575</xdr:rowOff>
    </xdr:from>
    <xdr:to>
      <xdr:col>5</xdr:col>
      <xdr:colOff>752475</xdr:colOff>
      <xdr:row>11</xdr:row>
      <xdr:rowOff>0</xdr:rowOff>
    </xdr:to>
    <xdr:sp macro="" textlink="">
      <xdr:nvSpPr>
        <xdr:cNvPr id="5" name="Down Arrow 4"/>
        <xdr:cNvSpPr/>
      </xdr:nvSpPr>
      <xdr:spPr>
        <a:xfrm>
          <a:off x="3448050" y="1981200"/>
          <a:ext cx="247650" cy="161925"/>
        </a:xfrm>
        <a:prstGeom prst="downArrow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d-ID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1076325</xdr:colOff>
      <xdr:row>9</xdr:row>
      <xdr:rowOff>28575</xdr:rowOff>
    </xdr:from>
    <xdr:to>
      <xdr:col>9</xdr:col>
      <xdr:colOff>1323975</xdr:colOff>
      <xdr:row>10</xdr:row>
      <xdr:rowOff>0</xdr:rowOff>
    </xdr:to>
    <xdr:sp macro="" textlink="">
      <xdr:nvSpPr>
        <xdr:cNvPr id="2" name="Down Arrow 1"/>
        <xdr:cNvSpPr/>
      </xdr:nvSpPr>
      <xdr:spPr>
        <a:xfrm>
          <a:off x="6324600" y="1847850"/>
          <a:ext cx="247650" cy="161925"/>
        </a:xfrm>
        <a:prstGeom prst="downArrow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d-ID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1047750</xdr:colOff>
      <xdr:row>19</xdr:row>
      <xdr:rowOff>28575</xdr:rowOff>
    </xdr:from>
    <xdr:to>
      <xdr:col>9</xdr:col>
      <xdr:colOff>1295400</xdr:colOff>
      <xdr:row>20</xdr:row>
      <xdr:rowOff>0</xdr:rowOff>
    </xdr:to>
    <xdr:sp macro="" textlink="">
      <xdr:nvSpPr>
        <xdr:cNvPr id="4" name="Down Arrow 3"/>
        <xdr:cNvSpPr/>
      </xdr:nvSpPr>
      <xdr:spPr>
        <a:xfrm>
          <a:off x="6296025" y="3752850"/>
          <a:ext cx="247650" cy="161925"/>
        </a:xfrm>
        <a:prstGeom prst="downArrow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id-ID" sz="11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8</xdr:row>
          <xdr:rowOff>28575</xdr:rowOff>
        </xdr:from>
        <xdr:to>
          <xdr:col>3</xdr:col>
          <xdr:colOff>571500</xdr:colOff>
          <xdr:row>8</xdr:row>
          <xdr:rowOff>190500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="" xmlns:a16="http://schemas.microsoft.com/office/drawing/2014/main" id="{00000000-0008-0000-0E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6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4"/>
  <sheetViews>
    <sheetView showGridLines="0" tabSelected="1" workbookViewId="0">
      <selection activeCell="B12" sqref="B12:F13"/>
    </sheetView>
  </sheetViews>
  <sheetFormatPr defaultRowHeight="15" x14ac:dyDescent="0.25"/>
  <cols>
    <col min="1" max="1" width="5.85546875" style="1" customWidth="1"/>
    <col min="2" max="2" width="25.140625" style="1" customWidth="1"/>
    <col min="3" max="3" width="5.5703125" style="1" customWidth="1"/>
    <col min="4" max="4" width="12" style="1" customWidth="1"/>
    <col min="5" max="5" width="9.140625" style="1"/>
    <col min="6" max="6" width="5.85546875" style="1" customWidth="1"/>
    <col min="7" max="7" width="6.140625" style="1" customWidth="1"/>
    <col min="8" max="8" width="9.140625" style="1"/>
    <col min="9" max="9" width="6.5703125" style="1" customWidth="1"/>
    <col min="10" max="10" width="28.42578125" style="1" customWidth="1"/>
    <col min="11" max="11" width="5.85546875" style="1" customWidth="1"/>
    <col min="12" max="16384" width="9.140625" style="1"/>
  </cols>
  <sheetData>
    <row r="1" spans="1:10" ht="19.5" customHeight="1" x14ac:dyDescent="0.25"/>
    <row r="2" spans="1:10" ht="18.75" x14ac:dyDescent="0.25">
      <c r="B2" s="9" t="s">
        <v>7</v>
      </c>
    </row>
    <row r="3" spans="1:10" ht="28.5" customHeight="1" x14ac:dyDescent="0.25">
      <c r="B3" s="76" t="s">
        <v>12</v>
      </c>
      <c r="C3" s="76"/>
      <c r="D3" s="76"/>
      <c r="E3" s="76"/>
      <c r="F3" s="76"/>
      <c r="G3" s="76"/>
      <c r="H3" s="76"/>
    </row>
    <row r="4" spans="1:10" ht="17.25" customHeight="1" x14ac:dyDescent="0.25">
      <c r="A4" s="10">
        <v>1</v>
      </c>
      <c r="B4" s="17" t="s">
        <v>0</v>
      </c>
      <c r="C4" s="73" t="str">
        <f>IF(A4=1,"TERPENUHI","TIDAK TERPENUHI")</f>
        <v>TERPENUHI</v>
      </c>
      <c r="D4" s="73"/>
      <c r="E4" s="74" t="s">
        <v>1</v>
      </c>
      <c r="F4" s="75"/>
      <c r="G4" s="73" t="str">
        <f>"PERINTAH "&amp;IF(A4=1,"A","B")</f>
        <v>PERINTAH A</v>
      </c>
      <c r="H4" s="73"/>
    </row>
    <row r="5" spans="1:10" x14ac:dyDescent="0.25">
      <c r="A5" s="10"/>
    </row>
    <row r="6" spans="1:10" x14ac:dyDescent="0.25">
      <c r="A6" s="10"/>
      <c r="B6" s="15" t="s">
        <v>2</v>
      </c>
    </row>
    <row r="7" spans="1:10" ht="16.5" customHeight="1" x14ac:dyDescent="0.25">
      <c r="A7" s="10">
        <v>4</v>
      </c>
      <c r="B7" s="3" t="s">
        <v>3</v>
      </c>
      <c r="C7" s="4"/>
      <c r="D7" s="6" t="str">
        <f>IF(A7=1,"Sepatu",IF(A7=2,"Baju",IF(A7=3,"Ponsel",IF(A7=4,"Kamera","Komputer"))))</f>
        <v>Kamera</v>
      </c>
      <c r="E7" s="7"/>
      <c r="F7" s="7"/>
      <c r="H7" s="15" t="s">
        <v>8</v>
      </c>
    </row>
    <row r="8" spans="1:10" ht="16.5" customHeight="1" x14ac:dyDescent="0.25">
      <c r="A8" s="10">
        <v>4725</v>
      </c>
      <c r="B8" s="3" t="s">
        <v>4</v>
      </c>
      <c r="C8" s="4"/>
      <c r="D8" s="8">
        <f>A8*1000</f>
        <v>4725000</v>
      </c>
      <c r="E8" s="7"/>
      <c r="F8" s="7"/>
      <c r="H8" s="3" t="s">
        <v>9</v>
      </c>
      <c r="I8" s="4"/>
      <c r="J8" s="6" t="str">
        <f>"uang senilai Rp "&amp;TEXT(D8,"#.###")</f>
        <v>uang senilai Rp 4.725.000</v>
      </c>
    </row>
    <row r="9" spans="1:10" ht="16.5" customHeight="1" x14ac:dyDescent="0.25">
      <c r="A9" s="10">
        <v>5000</v>
      </c>
      <c r="B9" s="3" t="s">
        <v>5</v>
      </c>
      <c r="C9" s="4"/>
      <c r="D9" s="8">
        <f>A9*1000</f>
        <v>5000000</v>
      </c>
      <c r="E9" s="7"/>
      <c r="F9" s="7"/>
      <c r="H9" s="3" t="s">
        <v>10</v>
      </c>
      <c r="I9" s="4"/>
      <c r="J9" s="6" t="str">
        <f>"membeli "&amp;D7</f>
        <v>membeli Kamera</v>
      </c>
    </row>
    <row r="10" spans="1:10" ht="16.5" customHeight="1" x14ac:dyDescent="0.25">
      <c r="B10" s="3" t="s">
        <v>6</v>
      </c>
      <c r="C10" s="4"/>
      <c r="D10" s="6" t="str">
        <f>IF(D9&gt;=D8,"YA","TIDAK")</f>
        <v>YA</v>
      </c>
      <c r="E10" s="7"/>
      <c r="F10" s="7"/>
      <c r="H10" s="3" t="s">
        <v>11</v>
      </c>
      <c r="I10" s="4"/>
      <c r="J10" s="6" t="str">
        <f>"tidak jadi membeli "&amp;D7</f>
        <v>tidak jadi membeli Kamera</v>
      </c>
    </row>
    <row r="11" spans="1:10" ht="16.5" customHeight="1" x14ac:dyDescent="0.25">
      <c r="B11" s="11" t="str">
        <f>"Jadi membeli "&amp;D7&amp;"?"</f>
        <v>Jadi membeli Kamera?</v>
      </c>
      <c r="C11" s="12"/>
      <c r="D11" s="13" t="str">
        <f>IF(D9&gt;=D8,"Pasti, dong!","Tidak, uang masih kurang!")</f>
        <v>Pasti, dong!</v>
      </c>
      <c r="E11" s="14"/>
      <c r="F11" s="14"/>
    </row>
    <row r="12" spans="1:10" x14ac:dyDescent="0.25">
      <c r="B12" s="72" t="str">
        <f>"Karena punya uang Rp "&amp;TEXT(D9,"#.###")&amp;", saya "&amp;IF(D9&gt;=D8," jadi"," tidak jadi ")&amp;" membeli "&amp;D7</f>
        <v>Karena punya uang Rp 5.000.000, saya  jadi membeli Kamera</v>
      </c>
      <c r="C12" s="72"/>
      <c r="D12" s="72"/>
      <c r="E12" s="72"/>
      <c r="F12" s="72"/>
    </row>
    <row r="13" spans="1:10" x14ac:dyDescent="0.25">
      <c r="B13" s="72"/>
      <c r="C13" s="72"/>
      <c r="D13" s="72"/>
      <c r="E13" s="72"/>
      <c r="F13" s="72"/>
    </row>
    <row r="14" spans="1:10" ht="19.5" customHeight="1" x14ac:dyDescent="0.25"/>
  </sheetData>
  <mergeCells count="5">
    <mergeCell ref="B12:F13"/>
    <mergeCell ref="C4:D4"/>
    <mergeCell ref="G4:H4"/>
    <mergeCell ref="E4:F4"/>
    <mergeCell ref="B3:H3"/>
  </mergeCells>
  <conditionalFormatting sqref="C4:D4">
    <cfRule type="notContainsText" dxfId="1" priority="3" operator="notContains" text="TIDAK">
      <formula>ISERROR(SEARCH("TIDAK",C4))</formula>
    </cfRule>
  </conditionalFormatting>
  <conditionalFormatting sqref="G4:H4">
    <cfRule type="containsText" dxfId="0" priority="1" operator="containsText" text="PERINTAH A">
      <formula>NOT(ISERROR(SEARCH("PERINTAH A",G4)))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1</xdr:col>
                    <xdr:colOff>981075</xdr:colOff>
                    <xdr:row>3</xdr:row>
                    <xdr:rowOff>28575</xdr:rowOff>
                  </from>
                  <to>
                    <xdr:col>1</xdr:col>
                    <xdr:colOff>1466850</xdr:colOff>
                    <xdr:row>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1</xdr:col>
                    <xdr:colOff>1419225</xdr:colOff>
                    <xdr:row>6</xdr:row>
                    <xdr:rowOff>28575</xdr:rowOff>
                  </from>
                  <to>
                    <xdr:col>2</xdr:col>
                    <xdr:colOff>228600</xdr:colOff>
                    <xdr:row>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1</xdr:col>
                    <xdr:colOff>1419225</xdr:colOff>
                    <xdr:row>7</xdr:row>
                    <xdr:rowOff>19050</xdr:rowOff>
                  </from>
                  <to>
                    <xdr:col>2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1</xdr:col>
                    <xdr:colOff>1419225</xdr:colOff>
                    <xdr:row>8</xdr:row>
                    <xdr:rowOff>19050</xdr:rowOff>
                  </from>
                  <to>
                    <xdr:col>2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showGridLines="0" zoomScale="95" zoomScaleNormal="95" workbookViewId="0">
      <selection activeCell="C12" sqref="C12:C25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3.5703125" style="1" customWidth="1"/>
    <col min="6" max="6" width="11.140625" style="1" customWidth="1"/>
    <col min="7" max="7" width="27" style="1" customWidth="1"/>
    <col min="8" max="8" width="5.85546875" style="1" customWidth="1"/>
    <col min="9" max="16384" width="9.140625" style="1"/>
  </cols>
  <sheetData>
    <row r="1" spans="2:4" ht="19.5" customHeight="1" x14ac:dyDescent="0.25"/>
    <row r="2" spans="2:4" ht="18.75" x14ac:dyDescent="0.25">
      <c r="B2" s="9" t="s">
        <v>19</v>
      </c>
    </row>
    <row r="3" spans="2:4" ht="15.75" x14ac:dyDescent="0.25">
      <c r="B3" s="30" t="s">
        <v>20</v>
      </c>
    </row>
    <row r="4" spans="2:4" x14ac:dyDescent="0.25">
      <c r="B4" s="25" t="s">
        <v>31</v>
      </c>
      <c r="C4" s="1" t="s">
        <v>32</v>
      </c>
    </row>
    <row r="5" spans="2:4" ht="9.75" customHeight="1" x14ac:dyDescent="0.25"/>
    <row r="6" spans="2:4" x14ac:dyDescent="0.25">
      <c r="B6" s="15" t="s">
        <v>2</v>
      </c>
    </row>
    <row r="7" spans="2:4" x14ac:dyDescent="0.25">
      <c r="B7" s="2" t="s">
        <v>23</v>
      </c>
      <c r="C7" s="2" t="s">
        <v>24</v>
      </c>
    </row>
    <row r="8" spans="2:4" x14ac:dyDescent="0.25">
      <c r="B8" s="2" t="s">
        <v>22</v>
      </c>
      <c r="C8" s="2" t="s">
        <v>28</v>
      </c>
      <c r="D8" s="1" t="s">
        <v>25</v>
      </c>
    </row>
    <row r="9" spans="2:4" x14ac:dyDescent="0.25">
      <c r="C9" s="2" t="s">
        <v>29</v>
      </c>
      <c r="D9" s="1" t="s">
        <v>30</v>
      </c>
    </row>
    <row r="10" spans="2:4" x14ac:dyDescent="0.25">
      <c r="B10" s="26" t="s">
        <v>34</v>
      </c>
    </row>
    <row r="11" spans="2:4" x14ac:dyDescent="0.25">
      <c r="B11" s="22" t="s">
        <v>21</v>
      </c>
      <c r="C11" s="27" t="s">
        <v>22</v>
      </c>
      <c r="D11" s="2" t="s">
        <v>85</v>
      </c>
    </row>
    <row r="12" spans="2:4" x14ac:dyDescent="0.25">
      <c r="B12" s="5" t="s">
        <v>24</v>
      </c>
      <c r="C12" s="28"/>
      <c r="D12" s="63" t="s">
        <v>100</v>
      </c>
    </row>
    <row r="13" spans="2:4" x14ac:dyDescent="0.25">
      <c r="B13" s="5" t="s">
        <v>24</v>
      </c>
      <c r="C13" s="6"/>
      <c r="D13" s="61" t="s">
        <v>101</v>
      </c>
    </row>
    <row r="14" spans="2:4" x14ac:dyDescent="0.25">
      <c r="B14" s="5" t="s">
        <v>33</v>
      </c>
      <c r="C14" s="6"/>
      <c r="D14" s="69" t="s">
        <v>102</v>
      </c>
    </row>
    <row r="15" spans="2:4" x14ac:dyDescent="0.25">
      <c r="B15" s="5" t="s">
        <v>24</v>
      </c>
      <c r="C15" s="6"/>
      <c r="D15" s="61" t="s">
        <v>86</v>
      </c>
    </row>
    <row r="16" spans="2:4" x14ac:dyDescent="0.25">
      <c r="B16" s="5" t="s">
        <v>33</v>
      </c>
      <c r="C16" s="6"/>
    </row>
    <row r="17" spans="2:4" x14ac:dyDescent="0.25">
      <c r="B17" s="5" t="s">
        <v>24</v>
      </c>
      <c r="C17" s="6"/>
      <c r="D17" s="71" t="s">
        <v>109</v>
      </c>
    </row>
    <row r="18" spans="2:4" x14ac:dyDescent="0.25">
      <c r="B18" s="5" t="s">
        <v>33</v>
      </c>
      <c r="C18" s="6"/>
      <c r="D18" s="62"/>
    </row>
    <row r="19" spans="2:4" x14ac:dyDescent="0.25">
      <c r="B19" s="5" t="s">
        <v>33</v>
      </c>
      <c r="C19" s="6"/>
      <c r="D19" s="62"/>
    </row>
    <row r="20" spans="2:4" x14ac:dyDescent="0.25">
      <c r="B20" s="5" t="s">
        <v>24</v>
      </c>
      <c r="C20" s="6"/>
      <c r="D20" s="62"/>
    </row>
    <row r="21" spans="2:4" x14ac:dyDescent="0.25">
      <c r="B21" s="5" t="s">
        <v>33</v>
      </c>
      <c r="C21" s="6"/>
      <c r="D21" s="62"/>
    </row>
    <row r="22" spans="2:4" x14ac:dyDescent="0.25">
      <c r="B22" s="5" t="s">
        <v>33</v>
      </c>
      <c r="C22" s="6"/>
      <c r="D22" s="62"/>
    </row>
    <row r="23" spans="2:4" x14ac:dyDescent="0.25">
      <c r="B23" s="5" t="s">
        <v>24</v>
      </c>
      <c r="C23" s="6"/>
      <c r="D23" s="62"/>
    </row>
    <row r="24" spans="2:4" x14ac:dyDescent="0.25">
      <c r="B24" s="5" t="s">
        <v>33</v>
      </c>
      <c r="C24" s="6"/>
      <c r="D24" s="62"/>
    </row>
    <row r="25" spans="2:4" x14ac:dyDescent="0.25">
      <c r="B25" s="5" t="s">
        <v>24</v>
      </c>
      <c r="C25" s="6"/>
      <c r="D25" s="62"/>
    </row>
    <row r="26" spans="2:4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3" sqref="C13:C17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34.14062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30" t="s">
        <v>35</v>
      </c>
    </row>
    <row r="4" spans="2:5" x14ac:dyDescent="0.25">
      <c r="B4" s="25" t="s">
        <v>31</v>
      </c>
      <c r="C4" s="1" t="s">
        <v>36</v>
      </c>
    </row>
    <row r="5" spans="2:5" ht="6.75" customHeight="1" x14ac:dyDescent="0.25"/>
    <row r="6" spans="2:5" x14ac:dyDescent="0.25">
      <c r="B6" s="15" t="s">
        <v>2</v>
      </c>
    </row>
    <row r="7" spans="2:5" x14ac:dyDescent="0.25">
      <c r="B7" s="2" t="s">
        <v>23</v>
      </c>
      <c r="C7" s="2" t="s">
        <v>24</v>
      </c>
      <c r="D7" s="31" t="s">
        <v>37</v>
      </c>
    </row>
    <row r="8" spans="2:5" x14ac:dyDescent="0.25">
      <c r="B8" s="2" t="s">
        <v>22</v>
      </c>
      <c r="C8" s="2" t="s">
        <v>28</v>
      </c>
      <c r="D8" s="1" t="s">
        <v>25</v>
      </c>
      <c r="E8" s="31" t="s">
        <v>37</v>
      </c>
    </row>
    <row r="9" spans="2:5" x14ac:dyDescent="0.25">
      <c r="C9" s="2" t="s">
        <v>29</v>
      </c>
      <c r="D9" s="1" t="s">
        <v>30</v>
      </c>
      <c r="E9" s="31" t="s">
        <v>37</v>
      </c>
    </row>
    <row r="10" spans="2:5" ht="6.75" customHeight="1" x14ac:dyDescent="0.25"/>
    <row r="11" spans="2:5" x14ac:dyDescent="0.25">
      <c r="B11" s="26" t="s">
        <v>34</v>
      </c>
    </row>
    <row r="12" spans="2:5" x14ac:dyDescent="0.25">
      <c r="B12" s="22" t="s">
        <v>21</v>
      </c>
      <c r="C12" s="27" t="s">
        <v>22</v>
      </c>
    </row>
    <row r="13" spans="2:5" x14ac:dyDescent="0.25">
      <c r="B13" s="5" t="s">
        <v>24</v>
      </c>
      <c r="C13" s="28"/>
      <c r="D13" s="29" t="s">
        <v>110</v>
      </c>
    </row>
    <row r="14" spans="2:5" x14ac:dyDescent="0.25">
      <c r="B14" s="5" t="s">
        <v>24</v>
      </c>
      <c r="C14" s="28"/>
    </row>
    <row r="15" spans="2:5" x14ac:dyDescent="0.25">
      <c r="B15" s="5" t="s">
        <v>33</v>
      </c>
      <c r="C15" s="28"/>
      <c r="D15" s="33" t="s">
        <v>38</v>
      </c>
    </row>
    <row r="16" spans="2:5" x14ac:dyDescent="0.25">
      <c r="B16" s="5" t="s">
        <v>24</v>
      </c>
      <c r="C16" s="28"/>
      <c r="D16" s="32" t="s">
        <v>39</v>
      </c>
    </row>
    <row r="17" spans="2:4" x14ac:dyDescent="0.25">
      <c r="B17" s="5" t="s">
        <v>33</v>
      </c>
      <c r="C17" s="28"/>
      <c r="D17" s="32" t="s">
        <v>80</v>
      </c>
    </row>
    <row r="18" spans="2:4" ht="19.5" customHeight="1" x14ac:dyDescent="0.25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workbookViewId="0">
      <selection activeCell="C13" sqref="C13:C17"/>
    </sheetView>
  </sheetViews>
  <sheetFormatPr defaultRowHeight="15" x14ac:dyDescent="0.25"/>
  <cols>
    <col min="1" max="1" width="5.85546875" style="1" customWidth="1"/>
    <col min="2" max="2" width="13.7109375" style="1" customWidth="1"/>
    <col min="3" max="3" width="18.5703125" style="1" customWidth="1"/>
    <col min="4" max="4" width="17.140625" style="1" customWidth="1"/>
    <col min="5" max="5" width="13.85546875" style="1" customWidth="1"/>
    <col min="6" max="6" width="28.85546875" style="1" customWidth="1"/>
    <col min="7" max="7" width="5.85546875" style="1" customWidth="1"/>
    <col min="8" max="16384" width="9.140625" style="1"/>
  </cols>
  <sheetData>
    <row r="1" spans="2:5" ht="19.5" customHeight="1" x14ac:dyDescent="0.25"/>
    <row r="2" spans="2:5" ht="18.75" x14ac:dyDescent="0.25">
      <c r="B2" s="9" t="s">
        <v>19</v>
      </c>
    </row>
    <row r="3" spans="2:5" ht="15.75" x14ac:dyDescent="0.25">
      <c r="B3" s="30" t="s">
        <v>40</v>
      </c>
    </row>
    <row r="4" spans="2:5" x14ac:dyDescent="0.25">
      <c r="B4" s="25" t="s">
        <v>31</v>
      </c>
      <c r="C4" s="1" t="s">
        <v>41</v>
      </c>
    </row>
    <row r="5" spans="2:5" ht="6.75" customHeight="1" x14ac:dyDescent="0.25"/>
    <row r="6" spans="2:5" x14ac:dyDescent="0.25">
      <c r="B6" s="15" t="s">
        <v>2</v>
      </c>
    </row>
    <row r="7" spans="2:5" x14ac:dyDescent="0.25">
      <c r="B7" s="2" t="s">
        <v>23</v>
      </c>
      <c r="C7" s="2" t="s">
        <v>24</v>
      </c>
      <c r="D7" s="31" t="s">
        <v>42</v>
      </c>
    </row>
    <row r="8" spans="2:5" x14ac:dyDescent="0.25">
      <c r="B8" s="2" t="s">
        <v>22</v>
      </c>
      <c r="C8" s="2" t="s">
        <v>28</v>
      </c>
      <c r="D8" s="1" t="s">
        <v>25</v>
      </c>
      <c r="E8" s="31" t="s">
        <v>43</v>
      </c>
    </row>
    <row r="9" spans="2:5" x14ac:dyDescent="0.25">
      <c r="C9" s="2" t="s">
        <v>29</v>
      </c>
      <c r="D9" s="1" t="s">
        <v>30</v>
      </c>
      <c r="E9" s="31" t="s">
        <v>44</v>
      </c>
    </row>
    <row r="10" spans="2:5" ht="6.75" customHeight="1" x14ac:dyDescent="0.25"/>
    <row r="11" spans="2:5" x14ac:dyDescent="0.25">
      <c r="B11" s="26" t="s">
        <v>34</v>
      </c>
    </row>
    <row r="12" spans="2:5" x14ac:dyDescent="0.25">
      <c r="B12" s="22" t="s">
        <v>21</v>
      </c>
      <c r="C12" s="27" t="s">
        <v>22</v>
      </c>
    </row>
    <row r="13" spans="2:5" x14ac:dyDescent="0.25">
      <c r="B13" s="5" t="s">
        <v>24</v>
      </c>
      <c r="C13" s="28"/>
      <c r="D13" s="29" t="s">
        <v>111</v>
      </c>
    </row>
    <row r="14" spans="2:5" x14ac:dyDescent="0.25">
      <c r="B14" s="5" t="s">
        <v>24</v>
      </c>
      <c r="C14" s="28"/>
    </row>
    <row r="15" spans="2:5" x14ac:dyDescent="0.25">
      <c r="B15" s="5" t="s">
        <v>33</v>
      </c>
      <c r="C15" s="28"/>
      <c r="D15" s="33" t="s">
        <v>45</v>
      </c>
    </row>
    <row r="16" spans="2:5" x14ac:dyDescent="0.25">
      <c r="B16" s="5" t="s">
        <v>24</v>
      </c>
      <c r="C16" s="28"/>
      <c r="D16" s="16" t="s">
        <v>46</v>
      </c>
    </row>
    <row r="17" spans="2:4" x14ac:dyDescent="0.25">
      <c r="B17" s="5" t="s">
        <v>33</v>
      </c>
      <c r="C17" s="28"/>
      <c r="D17" s="16" t="s">
        <v>47</v>
      </c>
    </row>
    <row r="18" spans="2:4" ht="19.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H9" sqref="H9:H20"/>
    </sheetView>
  </sheetViews>
  <sheetFormatPr defaultRowHeight="15" x14ac:dyDescent="0.25"/>
  <cols>
    <col min="1" max="1" width="6" style="1" customWidth="1"/>
    <col min="2" max="2" width="5.140625" style="1" customWidth="1"/>
    <col min="3" max="3" width="9.140625" style="1"/>
    <col min="4" max="4" width="15" style="1" customWidth="1"/>
    <col min="5" max="5" width="38.7109375" style="1" customWidth="1"/>
    <col min="6" max="6" width="5.140625" style="1" customWidth="1"/>
    <col min="7" max="7" width="9.140625" style="1"/>
    <col min="8" max="8" width="15" style="1" customWidth="1"/>
    <col min="9" max="9" width="36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18</v>
      </c>
    </row>
    <row r="3" spans="2:9" x14ac:dyDescent="0.25">
      <c r="B3" s="2" t="s">
        <v>13</v>
      </c>
    </row>
    <row r="4" spans="2:9" x14ac:dyDescent="0.25">
      <c r="B4" s="2" t="s">
        <v>17</v>
      </c>
    </row>
    <row r="5" spans="2:9" x14ac:dyDescent="0.25">
      <c r="B5" s="2" t="s">
        <v>48</v>
      </c>
      <c r="D5" s="1" t="s">
        <v>49</v>
      </c>
    </row>
    <row r="6" spans="2:9" ht="6.75" customHeight="1" x14ac:dyDescent="0.25">
      <c r="B6" s="2"/>
    </row>
    <row r="7" spans="2:9" x14ac:dyDescent="0.25">
      <c r="B7" s="15" t="s">
        <v>2</v>
      </c>
    </row>
    <row r="8" spans="2:9" x14ac:dyDescent="0.25">
      <c r="B8" s="22" t="s">
        <v>14</v>
      </c>
      <c r="C8" s="23" t="s">
        <v>15</v>
      </c>
      <c r="D8" s="22" t="s">
        <v>16</v>
      </c>
      <c r="E8" s="2" t="s">
        <v>87</v>
      </c>
      <c r="F8" s="22" t="s">
        <v>14</v>
      </c>
      <c r="G8" s="23" t="s">
        <v>15</v>
      </c>
      <c r="H8" s="22" t="s">
        <v>16</v>
      </c>
      <c r="I8" s="2" t="s">
        <v>87</v>
      </c>
    </row>
    <row r="9" spans="2:9" x14ac:dyDescent="0.25">
      <c r="B9" s="20">
        <v>1</v>
      </c>
      <c r="C9" s="21">
        <v>59</v>
      </c>
      <c r="D9" s="34"/>
      <c r="E9" s="2" t="s">
        <v>88</v>
      </c>
      <c r="F9" s="20">
        <v>1</v>
      </c>
      <c r="G9" s="21">
        <v>59</v>
      </c>
      <c r="H9" s="34"/>
      <c r="I9" s="2" t="s">
        <v>92</v>
      </c>
    </row>
    <row r="10" spans="2:9" x14ac:dyDescent="0.25">
      <c r="B10" s="20">
        <v>2</v>
      </c>
      <c r="C10" s="21">
        <v>77</v>
      </c>
      <c r="D10" s="5"/>
      <c r="E10" s="2" t="s">
        <v>89</v>
      </c>
      <c r="F10" s="20">
        <v>2</v>
      </c>
      <c r="G10" s="21">
        <v>77</v>
      </c>
      <c r="H10" s="34"/>
      <c r="I10" s="2" t="s">
        <v>89</v>
      </c>
    </row>
    <row r="11" spans="2:9" x14ac:dyDescent="0.25">
      <c r="B11" s="20">
        <v>3</v>
      </c>
      <c r="C11" s="21">
        <v>56</v>
      </c>
      <c r="D11" s="5"/>
      <c r="E11" s="68" t="s">
        <v>90</v>
      </c>
      <c r="F11" s="20">
        <v>3</v>
      </c>
      <c r="G11" s="21">
        <v>56</v>
      </c>
      <c r="H11" s="34"/>
      <c r="I11" s="68" t="s">
        <v>93</v>
      </c>
    </row>
    <row r="12" spans="2:9" x14ac:dyDescent="0.25">
      <c r="B12" s="20">
        <v>4</v>
      </c>
      <c r="C12" s="21">
        <v>85</v>
      </c>
      <c r="D12" s="5"/>
      <c r="E12" s="2" t="s">
        <v>91</v>
      </c>
      <c r="F12" s="20">
        <v>4</v>
      </c>
      <c r="G12" s="21">
        <v>85</v>
      </c>
      <c r="H12" s="34"/>
      <c r="I12" s="64" t="s">
        <v>91</v>
      </c>
    </row>
    <row r="13" spans="2:9" x14ac:dyDescent="0.25">
      <c r="B13" s="20">
        <v>5</v>
      </c>
      <c r="C13" s="21">
        <v>61</v>
      </c>
      <c r="D13" s="5"/>
      <c r="F13" s="20">
        <v>5</v>
      </c>
      <c r="G13" s="21">
        <v>61</v>
      </c>
      <c r="H13" s="34"/>
    </row>
    <row r="14" spans="2:9" x14ac:dyDescent="0.25">
      <c r="B14" s="20">
        <v>6</v>
      </c>
      <c r="C14" s="21">
        <v>48</v>
      </c>
      <c r="D14" s="5"/>
      <c r="E14" s="65" t="s">
        <v>112</v>
      </c>
      <c r="F14" s="20">
        <v>6</v>
      </c>
      <c r="G14" s="21">
        <v>48</v>
      </c>
      <c r="H14" s="34"/>
      <c r="I14" s="66" t="s">
        <v>113</v>
      </c>
    </row>
    <row r="15" spans="2:9" x14ac:dyDescent="0.25">
      <c r="B15" s="20">
        <v>7</v>
      </c>
      <c r="C15" s="21">
        <v>55</v>
      </c>
      <c r="D15" s="5"/>
      <c r="F15" s="20">
        <v>7</v>
      </c>
      <c r="G15" s="21">
        <v>55</v>
      </c>
      <c r="H15" s="34"/>
    </row>
    <row r="16" spans="2:9" x14ac:dyDescent="0.25">
      <c r="B16" s="20">
        <v>8</v>
      </c>
      <c r="C16" s="21">
        <v>88</v>
      </c>
      <c r="D16" s="5"/>
      <c r="F16" s="20">
        <v>8</v>
      </c>
      <c r="G16" s="21">
        <v>88</v>
      </c>
      <c r="H16" s="34"/>
    </row>
    <row r="17" spans="2:8" x14ac:dyDescent="0.25">
      <c r="B17" s="20">
        <v>9</v>
      </c>
      <c r="C17" s="21">
        <v>65</v>
      </c>
      <c r="D17" s="5"/>
      <c r="F17" s="20">
        <v>9</v>
      </c>
      <c r="G17" s="21">
        <v>65</v>
      </c>
      <c r="H17" s="34"/>
    </row>
    <row r="18" spans="2:8" x14ac:dyDescent="0.25">
      <c r="B18" s="20">
        <v>10</v>
      </c>
      <c r="C18" s="21">
        <v>44</v>
      </c>
      <c r="D18" s="5"/>
      <c r="F18" s="20">
        <v>10</v>
      </c>
      <c r="G18" s="21">
        <v>44</v>
      </c>
      <c r="H18" s="34"/>
    </row>
    <row r="19" spans="2:8" x14ac:dyDescent="0.25">
      <c r="B19" s="20">
        <v>11</v>
      </c>
      <c r="C19" s="21">
        <v>90</v>
      </c>
      <c r="D19" s="5"/>
      <c r="F19" s="20">
        <v>11</v>
      </c>
      <c r="G19" s="21">
        <v>90</v>
      </c>
      <c r="H19" s="34"/>
    </row>
    <row r="20" spans="2:8" x14ac:dyDescent="0.25">
      <c r="B20" s="20">
        <v>12</v>
      </c>
      <c r="C20" s="21">
        <v>78</v>
      </c>
      <c r="D20" s="5"/>
      <c r="F20" s="20">
        <v>12</v>
      </c>
      <c r="G20" s="21">
        <v>78</v>
      </c>
      <c r="H20" s="34"/>
    </row>
    <row r="21" spans="2:8" ht="19.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9"/>
  <sheetViews>
    <sheetView showGridLines="0" workbookViewId="0">
      <selection activeCell="I7" sqref="I7:I18"/>
    </sheetView>
  </sheetViews>
  <sheetFormatPr defaultRowHeight="15" x14ac:dyDescent="0.25"/>
  <cols>
    <col min="1" max="1" width="6" style="1" customWidth="1"/>
    <col min="2" max="2" width="5.140625" style="1" customWidth="1"/>
    <col min="3" max="3" width="9.28515625" style="1" customWidth="1"/>
    <col min="4" max="4" width="15" style="1" customWidth="1"/>
    <col min="5" max="5" width="8.7109375" style="1" customWidth="1"/>
    <col min="6" max="6" width="32.42578125" style="1" customWidth="1"/>
    <col min="7" max="7" width="5.140625" style="1" customWidth="1"/>
    <col min="8" max="8" width="9.140625" style="1"/>
    <col min="9" max="9" width="15" style="1" customWidth="1"/>
    <col min="10" max="10" width="37.28515625" style="1" customWidth="1"/>
    <col min="11" max="11" width="5.85546875" style="1" customWidth="1"/>
    <col min="12" max="16384" width="9.140625" style="1"/>
  </cols>
  <sheetData>
    <row r="1" spans="2:10" ht="19.5" customHeight="1" x14ac:dyDescent="0.25"/>
    <row r="2" spans="2:10" ht="18.75" x14ac:dyDescent="0.25">
      <c r="B2" s="9" t="s">
        <v>107</v>
      </c>
    </row>
    <row r="3" spans="2:10" ht="18.75" customHeight="1" x14ac:dyDescent="0.25">
      <c r="B3" s="36" t="s">
        <v>13</v>
      </c>
      <c r="C3" s="35"/>
      <c r="D3" s="35"/>
      <c r="E3" s="37">
        <v>60</v>
      </c>
      <c r="F3" s="31" t="s">
        <v>50</v>
      </c>
    </row>
    <row r="4" spans="2:10" ht="6.75" customHeight="1" x14ac:dyDescent="0.25">
      <c r="B4" s="2"/>
    </row>
    <row r="5" spans="2:10" x14ac:dyDescent="0.25">
      <c r="B5" s="15" t="s">
        <v>2</v>
      </c>
    </row>
    <row r="6" spans="2:10" x14ac:dyDescent="0.25">
      <c r="B6" s="22" t="s">
        <v>14</v>
      </c>
      <c r="C6" s="23" t="s">
        <v>15</v>
      </c>
      <c r="D6" s="22" t="s">
        <v>16</v>
      </c>
      <c r="E6" s="2" t="s">
        <v>87</v>
      </c>
      <c r="G6" s="22" t="s">
        <v>14</v>
      </c>
      <c r="H6" s="23" t="s">
        <v>15</v>
      </c>
      <c r="I6" s="22" t="s">
        <v>16</v>
      </c>
      <c r="J6" s="2" t="s">
        <v>87</v>
      </c>
    </row>
    <row r="7" spans="2:10" x14ac:dyDescent="0.25">
      <c r="B7" s="20">
        <v>1</v>
      </c>
      <c r="C7" s="21">
        <v>59</v>
      </c>
      <c r="D7" s="34"/>
      <c r="E7" s="64" t="s">
        <v>94</v>
      </c>
      <c r="F7" s="29"/>
      <c r="G7" s="20">
        <v>1</v>
      </c>
      <c r="H7" s="21">
        <v>59</v>
      </c>
      <c r="I7" s="34"/>
      <c r="J7" s="64" t="s">
        <v>95</v>
      </c>
    </row>
    <row r="8" spans="2:10" x14ac:dyDescent="0.25">
      <c r="B8" s="20">
        <v>2</v>
      </c>
      <c r="C8" s="21">
        <v>77</v>
      </c>
      <c r="D8" s="34"/>
      <c r="E8" s="2" t="s">
        <v>89</v>
      </c>
      <c r="G8" s="20">
        <v>2</v>
      </c>
      <c r="H8" s="21">
        <v>77</v>
      </c>
      <c r="I8" s="34"/>
      <c r="J8" s="2" t="s">
        <v>89</v>
      </c>
    </row>
    <row r="9" spans="2:10" x14ac:dyDescent="0.25">
      <c r="B9" s="20">
        <v>3</v>
      </c>
      <c r="C9" s="21">
        <v>56</v>
      </c>
      <c r="D9" s="34"/>
      <c r="E9" s="32" t="s">
        <v>96</v>
      </c>
      <c r="G9" s="20">
        <v>3</v>
      </c>
      <c r="H9" s="21">
        <v>56</v>
      </c>
      <c r="I9" s="34"/>
      <c r="J9" s="32" t="s">
        <v>97</v>
      </c>
    </row>
    <row r="10" spans="2:10" x14ac:dyDescent="0.25">
      <c r="B10" s="20">
        <v>4</v>
      </c>
      <c r="C10" s="21">
        <v>85</v>
      </c>
      <c r="D10" s="34"/>
      <c r="E10" s="2" t="s">
        <v>91</v>
      </c>
      <c r="G10" s="20">
        <v>4</v>
      </c>
      <c r="H10" s="21">
        <v>85</v>
      </c>
      <c r="I10" s="34"/>
      <c r="J10" s="2" t="s">
        <v>91</v>
      </c>
    </row>
    <row r="11" spans="2:10" x14ac:dyDescent="0.25">
      <c r="B11" s="20">
        <v>5</v>
      </c>
      <c r="C11" s="21">
        <v>61</v>
      </c>
      <c r="D11" s="34"/>
      <c r="G11" s="20">
        <v>5</v>
      </c>
      <c r="H11" s="21">
        <v>61</v>
      </c>
      <c r="I11" s="34"/>
    </row>
    <row r="12" spans="2:10" x14ac:dyDescent="0.25">
      <c r="B12" s="20">
        <v>6</v>
      </c>
      <c r="C12" s="21">
        <v>48</v>
      </c>
      <c r="D12" s="34"/>
      <c r="E12" s="66" t="s">
        <v>114</v>
      </c>
      <c r="G12" s="20">
        <v>6</v>
      </c>
      <c r="H12" s="21">
        <v>48</v>
      </c>
      <c r="I12" s="34"/>
      <c r="J12" s="67" t="s">
        <v>115</v>
      </c>
    </row>
    <row r="13" spans="2:10" x14ac:dyDescent="0.25">
      <c r="B13" s="20">
        <v>7</v>
      </c>
      <c r="C13" s="21">
        <v>55</v>
      </c>
      <c r="D13" s="34"/>
      <c r="G13" s="20">
        <v>7</v>
      </c>
      <c r="H13" s="21">
        <v>55</v>
      </c>
      <c r="I13" s="34"/>
    </row>
    <row r="14" spans="2:10" x14ac:dyDescent="0.25">
      <c r="B14" s="20">
        <v>8</v>
      </c>
      <c r="C14" s="21">
        <v>88</v>
      </c>
      <c r="D14" s="34"/>
      <c r="G14" s="20">
        <v>8</v>
      </c>
      <c r="H14" s="21">
        <v>88</v>
      </c>
      <c r="I14" s="34"/>
    </row>
    <row r="15" spans="2:10" x14ac:dyDescent="0.25">
      <c r="B15" s="20">
        <v>9</v>
      </c>
      <c r="C15" s="21">
        <v>65</v>
      </c>
      <c r="D15" s="34"/>
      <c r="G15" s="20">
        <v>9</v>
      </c>
      <c r="H15" s="21">
        <v>65</v>
      </c>
      <c r="I15" s="34"/>
    </row>
    <row r="16" spans="2:10" x14ac:dyDescent="0.25">
      <c r="B16" s="20">
        <v>10</v>
      </c>
      <c r="C16" s="21">
        <v>44</v>
      </c>
      <c r="D16" s="34"/>
      <c r="G16" s="20">
        <v>10</v>
      </c>
      <c r="H16" s="21">
        <v>44</v>
      </c>
      <c r="I16" s="34"/>
    </row>
    <row r="17" spans="2:9" x14ac:dyDescent="0.25">
      <c r="B17" s="20">
        <v>11</v>
      </c>
      <c r="C17" s="21">
        <v>90</v>
      </c>
      <c r="D17" s="34"/>
      <c r="G17" s="20">
        <v>11</v>
      </c>
      <c r="H17" s="21">
        <v>90</v>
      </c>
      <c r="I17" s="34"/>
    </row>
    <row r="18" spans="2:9" x14ac:dyDescent="0.25">
      <c r="B18" s="20">
        <v>12</v>
      </c>
      <c r="C18" s="21">
        <v>78</v>
      </c>
      <c r="D18" s="34"/>
      <c r="G18" s="20">
        <v>12</v>
      </c>
      <c r="H18" s="21">
        <v>78</v>
      </c>
      <c r="I18" s="34"/>
    </row>
    <row r="19" spans="2:9" ht="19.5" customHeight="1" x14ac:dyDescent="0.25"/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Scroll Bar 1">
              <controlPr defaultSize="0" autoPict="0">
                <anchor moveWithCells="1">
                  <from>
                    <xdr:col>3</xdr:col>
                    <xdr:colOff>323850</xdr:colOff>
                    <xdr:row>2</xdr:row>
                    <xdr:rowOff>28575</xdr:rowOff>
                  </from>
                  <to>
                    <xdr:col>3</xdr:col>
                    <xdr:colOff>809625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showGridLines="0" workbookViewId="0">
      <selection activeCell="H5" sqref="H5:I26"/>
    </sheetView>
  </sheetViews>
  <sheetFormatPr defaultRowHeight="15" x14ac:dyDescent="0.25"/>
  <cols>
    <col min="1" max="1" width="5.85546875" style="1" customWidth="1"/>
    <col min="2" max="2" width="9.5703125" style="1" customWidth="1"/>
    <col min="3" max="3" width="9.140625" style="1"/>
    <col min="4" max="4" width="14" style="1" customWidth="1"/>
    <col min="5" max="5" width="5.140625" style="1" customWidth="1"/>
    <col min="6" max="6" width="5.42578125" style="1" customWidth="1"/>
    <col min="7" max="7" width="9.140625" style="1"/>
    <col min="8" max="8" width="7.42578125" style="1" customWidth="1"/>
    <col min="9" max="9" width="13" style="1" customWidth="1"/>
    <col min="10" max="10" width="54.7109375" style="1" customWidth="1"/>
    <col min="11" max="12" width="5.85546875" style="1" customWidth="1"/>
    <col min="13" max="16384" width="9.140625" style="1"/>
  </cols>
  <sheetData>
    <row r="1" spans="2:11" ht="19.5" customHeight="1" x14ac:dyDescent="0.25"/>
    <row r="2" spans="2:11" ht="18.75" x14ac:dyDescent="0.25">
      <c r="B2" s="9" t="s">
        <v>51</v>
      </c>
    </row>
    <row r="3" spans="2:11" x14ac:dyDescent="0.25">
      <c r="B3" s="50" t="s">
        <v>52</v>
      </c>
    </row>
    <row r="4" spans="2:11" x14ac:dyDescent="0.25">
      <c r="B4" s="22" t="s">
        <v>15</v>
      </c>
      <c r="C4" s="23" t="s">
        <v>53</v>
      </c>
      <c r="D4" s="22" t="s">
        <v>16</v>
      </c>
      <c r="F4" s="22" t="s">
        <v>14</v>
      </c>
      <c r="G4" s="23" t="s">
        <v>15</v>
      </c>
      <c r="H4" s="23" t="s">
        <v>53</v>
      </c>
      <c r="I4" s="22" t="s">
        <v>16</v>
      </c>
      <c r="J4" s="2" t="s">
        <v>98</v>
      </c>
      <c r="K4" s="2"/>
    </row>
    <row r="5" spans="2:11" x14ac:dyDescent="0.25">
      <c r="B5" s="18" t="s">
        <v>54</v>
      </c>
      <c r="C5" s="38" t="s">
        <v>58</v>
      </c>
      <c r="D5" s="19" t="s">
        <v>61</v>
      </c>
      <c r="F5" s="52">
        <v>1</v>
      </c>
      <c r="G5" s="38">
        <v>59</v>
      </c>
      <c r="H5" s="53"/>
      <c r="I5" s="54"/>
      <c r="J5" s="2" t="s">
        <v>99</v>
      </c>
      <c r="K5" s="2"/>
    </row>
    <row r="6" spans="2:11" x14ac:dyDescent="0.25">
      <c r="B6" s="18" t="s">
        <v>55</v>
      </c>
      <c r="C6" s="38" t="s">
        <v>59</v>
      </c>
      <c r="D6" s="19" t="s">
        <v>62</v>
      </c>
      <c r="F6" s="52">
        <v>2</v>
      </c>
      <c r="G6" s="38">
        <v>77</v>
      </c>
      <c r="H6" s="38"/>
      <c r="I6" s="54"/>
      <c r="J6" s="2" t="s">
        <v>89</v>
      </c>
      <c r="K6" s="2"/>
    </row>
    <row r="7" spans="2:11" x14ac:dyDescent="0.25">
      <c r="B7" s="18" t="s">
        <v>56</v>
      </c>
      <c r="C7" s="38" t="s">
        <v>60</v>
      </c>
      <c r="D7" s="19" t="s">
        <v>62</v>
      </c>
      <c r="F7" s="52">
        <v>3</v>
      </c>
      <c r="G7" s="38">
        <v>56</v>
      </c>
      <c r="H7" s="38"/>
      <c r="I7" s="54"/>
      <c r="J7" s="77" t="s">
        <v>103</v>
      </c>
      <c r="K7" s="70"/>
    </row>
    <row r="8" spans="2:11" x14ac:dyDescent="0.25">
      <c r="B8" s="18" t="s">
        <v>65</v>
      </c>
      <c r="C8" s="38" t="s">
        <v>27</v>
      </c>
      <c r="D8" s="19" t="s">
        <v>63</v>
      </c>
      <c r="F8" s="52">
        <v>4</v>
      </c>
      <c r="G8" s="38">
        <v>85</v>
      </c>
      <c r="H8" s="38"/>
      <c r="I8" s="54"/>
      <c r="J8" s="77"/>
      <c r="K8" s="70"/>
    </row>
    <row r="9" spans="2:11" x14ac:dyDescent="0.25">
      <c r="B9" s="18" t="s">
        <v>57</v>
      </c>
      <c r="C9" s="38" t="s">
        <v>26</v>
      </c>
      <c r="D9" s="19" t="s">
        <v>63</v>
      </c>
      <c r="F9" s="52">
        <v>5</v>
      </c>
      <c r="G9" s="38">
        <v>61</v>
      </c>
      <c r="H9" s="38"/>
      <c r="I9" s="54"/>
      <c r="J9" s="2" t="s">
        <v>91</v>
      </c>
      <c r="K9" s="2"/>
    </row>
    <row r="10" spans="2:11" ht="15" customHeight="1" x14ac:dyDescent="0.25">
      <c r="F10" s="52">
        <v>6</v>
      </c>
      <c r="G10" s="38">
        <v>48</v>
      </c>
      <c r="H10" s="38"/>
      <c r="I10" s="54"/>
      <c r="K10" s="2"/>
    </row>
    <row r="11" spans="2:11" ht="15" customHeight="1" x14ac:dyDescent="0.25">
      <c r="B11" s="51" t="s">
        <v>78</v>
      </c>
      <c r="C11" s="51"/>
      <c r="D11" s="55">
        <v>5</v>
      </c>
      <c r="F11" s="52">
        <v>7</v>
      </c>
      <c r="G11" s="38">
        <v>55</v>
      </c>
      <c r="H11" s="38"/>
      <c r="I11" s="54"/>
      <c r="J11" s="78" t="s">
        <v>116</v>
      </c>
    </row>
    <row r="12" spans="2:11" ht="15" customHeight="1" x14ac:dyDescent="0.25">
      <c r="B12" s="51" t="s">
        <v>79</v>
      </c>
      <c r="C12" s="51"/>
      <c r="D12" s="55">
        <v>3</v>
      </c>
      <c r="F12" s="52">
        <v>8</v>
      </c>
      <c r="G12" s="38">
        <v>88</v>
      </c>
      <c r="H12" s="38"/>
      <c r="I12" s="54"/>
      <c r="J12" s="78"/>
    </row>
    <row r="13" spans="2:11" x14ac:dyDescent="0.25">
      <c r="F13" s="52">
        <v>9</v>
      </c>
      <c r="G13" s="38">
        <v>65</v>
      </c>
      <c r="H13" s="38"/>
      <c r="I13" s="54"/>
    </row>
    <row r="14" spans="2:11" x14ac:dyDescent="0.25">
      <c r="B14" s="1" t="s">
        <v>64</v>
      </c>
      <c r="F14" s="52">
        <v>10</v>
      </c>
      <c r="G14" s="38">
        <v>44</v>
      </c>
      <c r="H14" s="38"/>
      <c r="I14" s="54"/>
      <c r="J14" s="2" t="s">
        <v>104</v>
      </c>
    </row>
    <row r="15" spans="2:11" x14ac:dyDescent="0.25">
      <c r="F15" s="52">
        <v>11</v>
      </c>
      <c r="G15" s="38">
        <v>90</v>
      </c>
      <c r="H15" s="38"/>
      <c r="I15" s="54"/>
      <c r="J15" s="2" t="s">
        <v>105</v>
      </c>
    </row>
    <row r="16" spans="2:11" x14ac:dyDescent="0.25">
      <c r="F16" s="52">
        <v>12</v>
      </c>
      <c r="G16" s="38">
        <v>88</v>
      </c>
      <c r="H16" s="38"/>
      <c r="I16" s="54"/>
      <c r="J16" s="2" t="s">
        <v>89</v>
      </c>
    </row>
    <row r="17" spans="6:10" x14ac:dyDescent="0.25">
      <c r="F17" s="52">
        <v>13</v>
      </c>
      <c r="G17" s="38">
        <v>78</v>
      </c>
      <c r="H17" s="38"/>
      <c r="I17" s="54"/>
      <c r="J17" s="79" t="s">
        <v>106</v>
      </c>
    </row>
    <row r="18" spans="6:10" x14ac:dyDescent="0.25">
      <c r="F18" s="52">
        <v>14</v>
      </c>
      <c r="G18" s="38">
        <v>69</v>
      </c>
      <c r="H18" s="38"/>
      <c r="I18" s="54"/>
      <c r="J18" s="79"/>
    </row>
    <row r="19" spans="6:10" x14ac:dyDescent="0.25">
      <c r="F19" s="52">
        <v>15</v>
      </c>
      <c r="G19" s="38">
        <v>95</v>
      </c>
      <c r="H19" s="38"/>
      <c r="I19" s="54"/>
      <c r="J19" s="2" t="s">
        <v>91</v>
      </c>
    </row>
    <row r="20" spans="6:10" x14ac:dyDescent="0.25">
      <c r="F20" s="52">
        <v>16</v>
      </c>
      <c r="G20" s="38">
        <v>72</v>
      </c>
      <c r="H20" s="38"/>
      <c r="I20" s="54"/>
    </row>
    <row r="21" spans="6:10" x14ac:dyDescent="0.25">
      <c r="F21" s="52">
        <v>17</v>
      </c>
      <c r="G21" s="38">
        <v>68</v>
      </c>
      <c r="H21" s="38"/>
      <c r="I21" s="54"/>
      <c r="J21" s="80" t="s">
        <v>117</v>
      </c>
    </row>
    <row r="22" spans="6:10" x14ac:dyDescent="0.25">
      <c r="F22" s="52">
        <v>18</v>
      </c>
      <c r="G22" s="38">
        <v>87</v>
      </c>
      <c r="H22" s="38"/>
      <c r="I22" s="54"/>
      <c r="J22" s="80"/>
    </row>
    <row r="23" spans="6:10" x14ac:dyDescent="0.25">
      <c r="F23" s="52">
        <v>19</v>
      </c>
      <c r="G23" s="38">
        <v>72</v>
      </c>
      <c r="H23" s="38"/>
      <c r="I23" s="54"/>
    </row>
    <row r="24" spans="6:10" x14ac:dyDescent="0.25">
      <c r="F24" s="52">
        <v>20</v>
      </c>
      <c r="G24" s="38">
        <v>57</v>
      </c>
      <c r="H24" s="38"/>
      <c r="I24" s="54"/>
    </row>
    <row r="25" spans="6:10" x14ac:dyDescent="0.25">
      <c r="F25" s="52">
        <v>21</v>
      </c>
      <c r="G25" s="38">
        <v>87</v>
      </c>
      <c r="H25" s="38"/>
      <c r="I25" s="54"/>
    </row>
    <row r="26" spans="6:10" x14ac:dyDescent="0.25">
      <c r="F26" s="52">
        <v>22</v>
      </c>
      <c r="G26" s="38">
        <v>94</v>
      </c>
      <c r="H26" s="38"/>
      <c r="I26" s="54"/>
    </row>
    <row r="27" spans="6:10" ht="19.5" customHeight="1" x14ac:dyDescent="0.25"/>
  </sheetData>
  <mergeCells count="4">
    <mergeCell ref="J7:J8"/>
    <mergeCell ref="J11:J12"/>
    <mergeCell ref="J17:J18"/>
    <mergeCell ref="J21:J2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21"/>
  <sheetViews>
    <sheetView showGridLines="0" workbookViewId="0">
      <selection activeCell="G11" sqref="G11"/>
    </sheetView>
  </sheetViews>
  <sheetFormatPr defaultRowHeight="15" x14ac:dyDescent="0.25"/>
  <cols>
    <col min="1" max="1" width="5.85546875" style="1" customWidth="1"/>
    <col min="2" max="2" width="5.42578125" style="1" customWidth="1"/>
    <col min="3" max="3" width="14" style="1" customWidth="1"/>
    <col min="4" max="6" width="10.28515625" style="1" customWidth="1"/>
    <col min="7" max="7" width="12.5703125" style="1" customWidth="1"/>
    <col min="8" max="8" width="1.28515625" style="1" customWidth="1"/>
    <col min="9" max="9" width="40.5703125" style="1" customWidth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9" t="s">
        <v>73</v>
      </c>
    </row>
    <row r="3" spans="2:9" ht="16.5" customHeight="1" x14ac:dyDescent="0.25">
      <c r="B3" s="81" t="s">
        <v>84</v>
      </c>
      <c r="C3" s="81"/>
    </row>
    <row r="4" spans="2:9" x14ac:dyDescent="0.25">
      <c r="B4" s="39" t="s">
        <v>81</v>
      </c>
      <c r="C4" s="24"/>
      <c r="D4" s="24"/>
      <c r="E4" s="24"/>
      <c r="F4" s="24"/>
      <c r="G4" s="24"/>
      <c r="H4" s="24"/>
    </row>
    <row r="5" spans="2:9" x14ac:dyDescent="0.25">
      <c r="B5" s="40" t="s">
        <v>82</v>
      </c>
      <c r="C5" s="24"/>
      <c r="D5" s="24"/>
      <c r="E5" s="24"/>
      <c r="F5" s="24"/>
      <c r="G5" s="24"/>
      <c r="H5" s="24"/>
    </row>
    <row r="6" spans="2:9" x14ac:dyDescent="0.25">
      <c r="B6" s="39" t="s">
        <v>83</v>
      </c>
    </row>
    <row r="7" spans="2:9" ht="6.75" customHeight="1" x14ac:dyDescent="0.25"/>
    <row r="8" spans="2:9" x14ac:dyDescent="0.25">
      <c r="B8" s="15" t="s">
        <v>108</v>
      </c>
    </row>
    <row r="9" spans="2:9" ht="18" customHeight="1" x14ac:dyDescent="0.25">
      <c r="B9" s="11" t="s">
        <v>74</v>
      </c>
      <c r="C9" s="12"/>
      <c r="D9" s="12"/>
      <c r="E9" s="13">
        <v>75</v>
      </c>
      <c r="F9" s="47"/>
      <c r="G9" s="46">
        <v>280</v>
      </c>
      <c r="H9" s="57"/>
    </row>
    <row r="10" spans="2:9" x14ac:dyDescent="0.25">
      <c r="B10" s="41" t="s">
        <v>66</v>
      </c>
      <c r="C10" s="45" t="s">
        <v>67</v>
      </c>
      <c r="D10" s="45" t="s">
        <v>75</v>
      </c>
      <c r="E10" s="45" t="s">
        <v>76</v>
      </c>
      <c r="F10" s="42" t="s">
        <v>77</v>
      </c>
      <c r="G10" s="41" t="s">
        <v>16</v>
      </c>
      <c r="H10" s="58"/>
    </row>
    <row r="11" spans="2:9" x14ac:dyDescent="0.25">
      <c r="B11" s="43">
        <v>1</v>
      </c>
      <c r="C11" s="44" t="s">
        <v>26</v>
      </c>
      <c r="D11" s="48">
        <v>78</v>
      </c>
      <c r="E11" s="48">
        <v>80</v>
      </c>
      <c r="F11" s="49">
        <f>AVERAGE(D11:E11)</f>
        <v>79</v>
      </c>
      <c r="G11" s="34"/>
      <c r="H11" s="59"/>
      <c r="I11" s="56" t="s">
        <v>118</v>
      </c>
    </row>
    <row r="12" spans="2:9" ht="15" customHeight="1" x14ac:dyDescent="0.25">
      <c r="B12" s="43">
        <v>2</v>
      </c>
      <c r="C12" s="44" t="s">
        <v>27</v>
      </c>
      <c r="D12" s="48">
        <v>69</v>
      </c>
      <c r="E12" s="48">
        <v>72</v>
      </c>
      <c r="F12" s="49">
        <f t="shared" ref="F12:F20" si="0">AVERAGE(D12:E12)</f>
        <v>70.5</v>
      </c>
      <c r="G12" s="34"/>
      <c r="H12" s="59"/>
      <c r="I12" s="83" t="str">
        <f>"Jika nilai rata-rata tidak dibawah "&amp;E9&amp;", dinyatakan LULUS, jika tidak, dinyatakan GAGAL"</f>
        <v>Jika nilai rata-rata tidak dibawah 75, dinyatakan LULUS, jika tidak, dinyatakan GAGAL</v>
      </c>
    </row>
    <row r="13" spans="2:9" x14ac:dyDescent="0.25">
      <c r="B13" s="43">
        <v>3</v>
      </c>
      <c r="C13" s="44" t="s">
        <v>60</v>
      </c>
      <c r="D13" s="48">
        <v>88</v>
      </c>
      <c r="E13" s="48">
        <v>68</v>
      </c>
      <c r="F13" s="49">
        <f t="shared" si="0"/>
        <v>78</v>
      </c>
      <c r="G13" s="34"/>
      <c r="H13" s="59"/>
      <c r="I13" s="83"/>
    </row>
    <row r="14" spans="2:9" x14ac:dyDescent="0.25">
      <c r="B14" s="43">
        <v>4</v>
      </c>
      <c r="C14" s="44" t="s">
        <v>59</v>
      </c>
      <c r="D14" s="48">
        <v>74</v>
      </c>
      <c r="E14" s="48">
        <v>75</v>
      </c>
      <c r="F14" s="49">
        <f t="shared" si="0"/>
        <v>74.5</v>
      </c>
      <c r="G14" s="34"/>
      <c r="H14" s="59"/>
      <c r="I14" s="83"/>
    </row>
    <row r="15" spans="2:9" x14ac:dyDescent="0.25">
      <c r="B15" s="43">
        <v>5</v>
      </c>
      <c r="C15" s="44" t="s">
        <v>58</v>
      </c>
      <c r="D15" s="48">
        <v>68</v>
      </c>
      <c r="E15" s="48">
        <v>88</v>
      </c>
      <c r="F15" s="49">
        <f t="shared" si="0"/>
        <v>78</v>
      </c>
      <c r="G15" s="34"/>
      <c r="H15" s="59"/>
    </row>
    <row r="16" spans="2:9" x14ac:dyDescent="0.25">
      <c r="B16" s="43">
        <v>6</v>
      </c>
      <c r="C16" s="44" t="s">
        <v>68</v>
      </c>
      <c r="D16" s="48">
        <v>72</v>
      </c>
      <c r="E16" s="48">
        <v>74</v>
      </c>
      <c r="F16" s="49">
        <f t="shared" si="0"/>
        <v>73</v>
      </c>
      <c r="G16" s="34"/>
      <c r="H16" s="59"/>
      <c r="I16" s="56"/>
    </row>
    <row r="17" spans="2:9" x14ac:dyDescent="0.25">
      <c r="B17" s="43">
        <v>7</v>
      </c>
      <c r="C17" s="44" t="s">
        <v>69</v>
      </c>
      <c r="D17" s="48">
        <v>82</v>
      </c>
      <c r="E17" s="48">
        <v>78</v>
      </c>
      <c r="F17" s="49">
        <f t="shared" si="0"/>
        <v>80</v>
      </c>
      <c r="G17" s="34"/>
      <c r="H17" s="59"/>
      <c r="I17" s="82"/>
    </row>
    <row r="18" spans="2:9" x14ac:dyDescent="0.25">
      <c r="B18" s="43">
        <v>8</v>
      </c>
      <c r="C18" s="44" t="s">
        <v>70</v>
      </c>
      <c r="D18" s="48">
        <v>77</v>
      </c>
      <c r="E18" s="48">
        <v>78</v>
      </c>
      <c r="F18" s="49">
        <f t="shared" si="0"/>
        <v>77.5</v>
      </c>
      <c r="G18" s="34"/>
      <c r="H18" s="59"/>
      <c r="I18" s="82"/>
    </row>
    <row r="19" spans="2:9" x14ac:dyDescent="0.25">
      <c r="B19" s="43">
        <v>9</v>
      </c>
      <c r="C19" s="44" t="s">
        <v>71</v>
      </c>
      <c r="D19" s="48">
        <v>69</v>
      </c>
      <c r="E19" s="48">
        <v>69</v>
      </c>
      <c r="F19" s="49">
        <f t="shared" si="0"/>
        <v>69</v>
      </c>
      <c r="G19" s="34"/>
      <c r="H19" s="59"/>
      <c r="I19" s="82"/>
    </row>
    <row r="20" spans="2:9" x14ac:dyDescent="0.25">
      <c r="B20" s="43">
        <v>10</v>
      </c>
      <c r="C20" s="44" t="s">
        <v>72</v>
      </c>
      <c r="D20" s="48">
        <v>87</v>
      </c>
      <c r="E20" s="48">
        <v>78</v>
      </c>
      <c r="F20" s="49">
        <f t="shared" si="0"/>
        <v>82.5</v>
      </c>
      <c r="G20" s="34"/>
      <c r="H20" s="59"/>
    </row>
    <row r="21" spans="2:9" ht="19.5" customHeight="1" x14ac:dyDescent="0.25">
      <c r="H21" s="60"/>
    </row>
  </sheetData>
  <mergeCells count="3">
    <mergeCell ref="B3:C3"/>
    <mergeCell ref="I17:I19"/>
    <mergeCell ref="I12:I1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9" r:id="rId3" name="Scroll Bar 3">
              <controlPr defaultSize="0" autoPict="0">
                <anchor moveWithCells="1">
                  <from>
                    <xdr:col>3</xdr:col>
                    <xdr:colOff>85725</xdr:colOff>
                    <xdr:row>8</xdr:row>
                    <xdr:rowOff>28575</xdr:rowOff>
                  </from>
                  <to>
                    <xdr:col>3</xdr:col>
                    <xdr:colOff>571500</xdr:colOff>
                    <xdr:row>8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LOGIKA</vt:lpstr>
      <vt:lpstr>KASUS1</vt:lpstr>
      <vt:lpstr>KASUS2</vt:lpstr>
      <vt:lpstr>KASUS3</vt:lpstr>
      <vt:lpstr>KASUS4</vt:lpstr>
      <vt:lpstr>KASUS5</vt:lpstr>
      <vt:lpstr>KASUS6</vt:lpstr>
      <vt:lpstr>KASUS7</vt:lpstr>
      <vt:lpstr>KENYANG</vt:lpstr>
      <vt:lpstr>MAKAN</vt:lpstr>
      <vt:lpstr>NONTON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2015-01-02T00:58:45Z</dcterms:created>
  <dcterms:modified xsi:type="dcterms:W3CDTF">2017-04-22T10:54:01Z</dcterms:modified>
</cp:coreProperties>
</file>