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5480" windowHeight="9120" firstSheet="4" activeTab="4"/>
  </bookViews>
  <sheets>
    <sheet name="terbaru " sheetId="13" r:id="rId1"/>
    <sheet name="MATRIXs" sheetId="23" r:id="rId2"/>
    <sheet name="GAJI" sheetId="19" r:id="rId3"/>
    <sheet name="PAJAK1" sheetId="16" r:id="rId4"/>
    <sheet name="DATA1" sheetId="26" r:id="rId5"/>
    <sheet name="DATA2" sheetId="28" r:id="rId6"/>
    <sheet name="DATA3" sheetId="27" r:id="rId7"/>
    <sheet name="KASUS1" sheetId="29" r:id="rId8"/>
    <sheet name="KASUS2" sheetId="30" r:id="rId9"/>
  </sheets>
  <externalReferences>
    <externalReference r:id="rId10"/>
    <externalReference r:id="rId11"/>
  </externalReferences>
  <definedNames>
    <definedName name="__IntlFixup" hidden="1">TRUE</definedName>
    <definedName name="AccessDatabase" hidden="1">"C:\My Documents\MAUI MALL1.mdb"</definedName>
    <definedName name="ACwvu.CapersView." localSheetId="4" hidden="1">[1]MASTER!#REF!</definedName>
    <definedName name="ACwvu.CapersView." localSheetId="2" hidden="1">[1]MASTER!#REF!</definedName>
    <definedName name="ACwvu.CapersView." localSheetId="7" hidden="1">[1]MASTER!#REF!</definedName>
    <definedName name="ACwvu.CapersView." localSheetId="1" hidden="1">[1]MASTER!#REF!</definedName>
    <definedName name="ACwvu.CapersView." localSheetId="3" hidden="1">[1]MASTER!#REF!</definedName>
    <definedName name="ACwvu.CapersView." hidden="1">[1]MASTER!#REF!</definedName>
    <definedName name="ACwvu.Japan_Capers_Ed_Pub." localSheetId="4" hidden="1">#REF!</definedName>
    <definedName name="ACwvu.Japan_Capers_Ed_Pub." localSheetId="2" hidden="1">#REF!</definedName>
    <definedName name="ACwvu.Japan_Capers_Ed_Pub." localSheetId="7" hidden="1">#REF!</definedName>
    <definedName name="ACwvu.Japan_Capers_Ed_Pub." localSheetId="1" hidden="1">#REF!</definedName>
    <definedName name="ACwvu.Japan_Capers_Ed_Pub." localSheetId="3" hidden="1">#REF!</definedName>
    <definedName name="ACwvu.Japan_Capers_Ed_Pub." hidden="1">#REF!</definedName>
    <definedName name="ACwvu.KJP_CC." localSheetId="4" hidden="1">#REF!</definedName>
    <definedName name="ACwvu.KJP_CC." localSheetId="2" hidden="1">#REF!</definedName>
    <definedName name="ACwvu.KJP_CC." localSheetId="7" hidden="1">#REF!</definedName>
    <definedName name="ACwvu.KJP_CC." localSheetId="1" hidden="1">#REF!</definedName>
    <definedName name="ACwvu.KJP_CC." localSheetId="3" hidden="1">#REF!</definedName>
    <definedName name="ACwvu.KJP_CC." hidden="1">#REF!</definedName>
    <definedName name="anscount" hidden="1">4</definedName>
    <definedName name="Cwvu.CapersView." localSheetId="4" hidden="1">[1]MASTER!#REF!</definedName>
    <definedName name="Cwvu.CapersView." localSheetId="2" hidden="1">[1]MASTER!#REF!</definedName>
    <definedName name="Cwvu.CapersView." localSheetId="7" hidden="1">[1]MASTER!#REF!</definedName>
    <definedName name="Cwvu.CapersView." localSheetId="1" hidden="1">[1]MASTER!#REF!</definedName>
    <definedName name="Cwvu.CapersView." localSheetId="3" hidden="1">[1]MASTER!#REF!</definedName>
    <definedName name="Cwvu.CapersView." hidden="1">[1]MASTER!#REF!</definedName>
    <definedName name="Cwvu.Japan_Capers_Ed_Pub." localSheetId="4" hidden="1">[1]MASTER!#REF!</definedName>
    <definedName name="Cwvu.Japan_Capers_Ed_Pub." localSheetId="2" hidden="1">[1]MASTER!#REF!</definedName>
    <definedName name="Cwvu.Japan_Capers_Ed_Pub." localSheetId="7" hidden="1">[1]MASTER!#REF!</definedName>
    <definedName name="Cwvu.Japan_Capers_Ed_Pub." localSheetId="1" hidden="1">[1]MASTER!#REF!</definedName>
    <definedName name="Cwvu.Japan_Capers_Ed_Pub." localSheetId="3" hidden="1">[1]MASTER!#REF!</definedName>
    <definedName name="Cwvu.Japan_Capers_Ed_Pub." hidden="1">[1]MASTER!#REF!</definedName>
    <definedName name="Cwvu.KJP_CC." localSheetId="4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2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7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3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GAJI">DATA1!$H$4:$H$30</definedName>
    <definedName name="HTML_CodePage" hidden="1">1252</definedName>
    <definedName name="HTML_Control" localSheetId="2" hidden="1">{"'PRODUCTIONCOST SHEET'!$B$3:$G$48"}</definedName>
    <definedName name="HTML_Control" localSheetId="7" hidden="1">{"'PRODUCTIONCOST SHEET'!$B$3:$G$48"}</definedName>
    <definedName name="HTML_Control" localSheetId="1" hidden="1">{"'PRODUCTIONCOST SHEET'!$B$3:$G$48"}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JABATAN">DATA2!$B$11:$C$13</definedName>
    <definedName name="limcount" hidden="1">3</definedName>
    <definedName name="MATRIK">DATA1!$H$4:$L$30</definedName>
    <definedName name="_xlnm.Print_Area" localSheetId="4">DATA1!$H$2:$L$30</definedName>
    <definedName name="_xlnm.Print_Area" localSheetId="2">GAJI!$B$7:$J$42</definedName>
    <definedName name="_xlnm.Print_Area" localSheetId="7">KASUS1!$B$2:$G$18</definedName>
    <definedName name="_xlnm.Print_Area" localSheetId="1">MATRIXs!$R$2:$Y$38</definedName>
    <definedName name="_xlnm.Print_Area" localSheetId="3">PAJAK1!$B$2:$L$38</definedName>
    <definedName name="_xlnm.Print_Area" localSheetId="0">'terbaru '!$A$1:$H$32</definedName>
    <definedName name="_xlnm.Print_Titles" localSheetId="2">GAJI!$7:$8</definedName>
    <definedName name="_xlnm.Print_Titles" localSheetId="3">PAJAK1!$2:$3</definedName>
    <definedName name="Rwvu.CapersView." localSheetId="4" hidden="1">#REF!</definedName>
    <definedName name="Rwvu.CapersView." localSheetId="2" hidden="1">#REF!</definedName>
    <definedName name="Rwvu.CapersView." localSheetId="7" hidden="1">#REF!</definedName>
    <definedName name="Rwvu.CapersView." localSheetId="1" hidden="1">#REF!</definedName>
    <definedName name="Rwvu.CapersView." localSheetId="3" hidden="1">#REF!</definedName>
    <definedName name="Rwvu.CapersView." hidden="1">#REF!</definedName>
    <definedName name="Rwvu.Japan_Capers_Ed_Pub." localSheetId="4" hidden="1">#REF!</definedName>
    <definedName name="Rwvu.Japan_Capers_Ed_Pub." localSheetId="2" hidden="1">#REF!</definedName>
    <definedName name="Rwvu.Japan_Capers_Ed_Pub." localSheetId="7" hidden="1">#REF!</definedName>
    <definedName name="Rwvu.Japan_Capers_Ed_Pub." localSheetId="1" hidden="1">#REF!</definedName>
    <definedName name="Rwvu.Japan_Capers_Ed_Pub." localSheetId="3" hidden="1">#REF!</definedName>
    <definedName name="Rwvu.Japan_Capers_Ed_Pub." hidden="1">#REF!</definedName>
    <definedName name="Rwvu.KJP_CC." localSheetId="4" hidden="1">#REF!</definedName>
    <definedName name="Rwvu.KJP_CC." localSheetId="2" hidden="1">#REF!</definedName>
    <definedName name="Rwvu.KJP_CC." localSheetId="7" hidden="1">#REF!</definedName>
    <definedName name="Rwvu.KJP_CC." localSheetId="1" hidden="1">#REF!</definedName>
    <definedName name="Rwvu.KJP_CC." localSheetId="3" hidden="1">#REF!</definedName>
    <definedName name="Rwvu.KJP_CC." hidden="1">#REF!</definedName>
    <definedName name="sencount" hidden="1">3</definedName>
    <definedName name="STAF">DATA3!$B$6:$K$20</definedName>
    <definedName name="STUDI">DATA1!$H$4:$L$4</definedName>
    <definedName name="Swvu.CapersView." localSheetId="4" hidden="1">[1]MASTER!#REF!</definedName>
    <definedName name="Swvu.CapersView." localSheetId="2" hidden="1">[1]MASTER!#REF!</definedName>
    <definedName name="Swvu.CapersView." localSheetId="7" hidden="1">[1]MASTER!#REF!</definedName>
    <definedName name="Swvu.CapersView." localSheetId="1" hidden="1">[1]MASTER!#REF!</definedName>
    <definedName name="Swvu.CapersView." localSheetId="3" hidden="1">[1]MASTER!#REF!</definedName>
    <definedName name="Swvu.CapersView." hidden="1">[1]MASTER!#REF!</definedName>
    <definedName name="Swvu.Japan_Capers_Ed_Pub." localSheetId="4" hidden="1">#REF!</definedName>
    <definedName name="Swvu.Japan_Capers_Ed_Pub." localSheetId="2" hidden="1">#REF!</definedName>
    <definedName name="Swvu.Japan_Capers_Ed_Pub." localSheetId="7" hidden="1">#REF!</definedName>
    <definedName name="Swvu.Japan_Capers_Ed_Pub." localSheetId="1" hidden="1">#REF!</definedName>
    <definedName name="Swvu.Japan_Capers_Ed_Pub." localSheetId="3" hidden="1">#REF!</definedName>
    <definedName name="Swvu.Japan_Capers_Ed_Pub." hidden="1">#REF!</definedName>
    <definedName name="Swvu.KJP_CC." localSheetId="4" hidden="1">#REF!</definedName>
    <definedName name="Swvu.KJP_CC." localSheetId="2" hidden="1">#REF!</definedName>
    <definedName name="Swvu.KJP_CC." localSheetId="7" hidden="1">#REF!</definedName>
    <definedName name="Swvu.KJP_CC." localSheetId="1" hidden="1">#REF!</definedName>
    <definedName name="Swvu.KJP_CC." localSheetId="3" hidden="1">#REF!</definedName>
    <definedName name="Swvu.KJP_CC." hidden="1">#REF!</definedName>
    <definedName name="trte" hidden="1">{#N/A,#N/A,FALSE,"PRJCTED QTRLY $'s"}</definedName>
    <definedName name="TUNJANGAN">DATA2!$B$6:$F$7</definedName>
    <definedName name="vvv" hidden="1">{"Japan_Capers_Ed_Pub",#N/A,FALSE,"DI 2 YEAR MASTER SCHEDULE"}</definedName>
    <definedName name="vvvv" hidden="1">{#N/A,#N/A,FALSE,"PRJCTED MNTHLY QTY's"}</definedName>
    <definedName name="wrn.CapersPlotter." localSheetId="2" hidden="1">{#N/A,#N/A,FALSE,"DI 2 YEAR MASTER SCHEDULE"}</definedName>
    <definedName name="wrn.CapersPlotter." localSheetId="7" hidden="1">{#N/A,#N/A,FALSE,"DI 2 YEAR MASTER SCHEDULE"}</definedName>
    <definedName name="wrn.CapersPlotter." localSheetId="1" hidden="1">{#N/A,#N/A,FALSE,"DI 2 YEAR MASTER SCHEDULE"}</definedName>
    <definedName name="wrn.CapersPlotter." hidden="1">{#N/A,#N/A,FALSE,"DI 2 YEAR MASTER SCHEDULE"}</definedName>
    <definedName name="wrn.Edutainment._.Priority._.List." localSheetId="2" hidden="1">{#N/A,#N/A,FALSE,"DI 2 YEAR MASTER SCHEDULE"}</definedName>
    <definedName name="wrn.Edutainment._.Priority._.List." localSheetId="7" hidden="1">{#N/A,#N/A,FALSE,"DI 2 YEAR MASTER SCHEDULE"}</definedName>
    <definedName name="wrn.Edutainment._.Priority._.List." localSheetId="1" hidden="1">{#N/A,#N/A,FALSE,"DI 2 YEAR MASTER SCHEDULE"}</definedName>
    <definedName name="wrn.Edutainment._.Priority._.List." hidden="1">{#N/A,#N/A,FALSE,"DI 2 YEAR MASTER SCHEDULE"}</definedName>
    <definedName name="wrn.Japan_Capers_Ed._.Pub." localSheetId="2" hidden="1">{"Japan_Capers_Ed_Pub",#N/A,FALSE,"DI 2 YEAR MASTER SCHEDULE"}</definedName>
    <definedName name="wrn.Japan_Capers_Ed._.Pub." localSheetId="7" hidden="1">{"Japan_Capers_Ed_Pub",#N/A,FALSE,"DI 2 YEAR MASTER SCHEDULE"}</definedName>
    <definedName name="wrn.Japan_Capers_Ed._.Pub." localSheetId="1" hidden="1">{"Japan_Capers_Ed_Pub",#N/A,FALSE,"DI 2 YEAR MASTER SCHEDULE"}</definedName>
    <definedName name="wrn.Japan_Capers_Ed._.Pub." hidden="1">{"Japan_Capers_Ed_Pub",#N/A,FALSE,"DI 2 YEAR MASTER SCHEDULE"}</definedName>
    <definedName name="wrn.Priority._.list." localSheetId="2" hidden="1">{#N/A,#N/A,FALSE,"DI 2 YEAR MASTER SCHEDULE"}</definedName>
    <definedName name="wrn.Priority._.list." localSheetId="7" hidden="1">{#N/A,#N/A,FALSE,"DI 2 YEAR MASTER SCHEDULE"}</definedName>
    <definedName name="wrn.Priority._.list." localSheetId="1" hidden="1">{#N/A,#N/A,FALSE,"DI 2 YEAR MASTER SCHEDULE"}</definedName>
    <definedName name="wrn.Priority._.list." hidden="1">{#N/A,#N/A,FALSE,"DI 2 YEAR MASTER SCHEDULE"}</definedName>
    <definedName name="wrn.Prjcted._.Mnthly._.Qtys." localSheetId="2" hidden="1">{#N/A,#N/A,FALSE,"PRJCTED MNTHLY QTY's"}</definedName>
    <definedName name="wrn.Prjcted._.Mnthly._.Qtys." localSheetId="7" hidden="1">{#N/A,#N/A,FALSE,"PRJCTED MNTHLY QTY's"}</definedName>
    <definedName name="wrn.Prjcted._.Mnthly._.Qtys." localSheetId="1" hidden="1">{#N/A,#N/A,FALSE,"PRJCTED MNTHLY QTY's"}</definedName>
    <definedName name="wrn.Prjcted._.Mnthly._.Qtys." hidden="1">{#N/A,#N/A,FALSE,"PRJCTED MNTHLY QTY's"}</definedName>
    <definedName name="wrn.Prjcted._.Qtrly._.Dollars." localSheetId="2" hidden="1">{#N/A,#N/A,FALSE,"PRJCTED QTRLY $'s"}</definedName>
    <definedName name="wrn.Prjcted._.Qtrly._.Dollars." localSheetId="7" hidden="1">{#N/A,#N/A,FALSE,"PRJCTED QTRLY $'s"}</definedName>
    <definedName name="wrn.Prjcted._.Qtrly._.Dollars." localSheetId="1" hidden="1">{#N/A,#N/A,FALSE,"PRJCTED QTRLY $'s"}</definedName>
    <definedName name="wrn.Prjcted._.Qtrly._.Dollars." hidden="1">{#N/A,#N/A,FALSE,"PRJCTED QTRLY $'s"}</definedName>
    <definedName name="wrn.Prjcted._.Qtrly._.Qtys." localSheetId="2" hidden="1">{#N/A,#N/A,FALSE,"PRJCTED QTRLY QTY's"}</definedName>
    <definedName name="wrn.Prjcted._.Qtrly._.Qtys." localSheetId="7" hidden="1">{#N/A,#N/A,FALSE,"PRJCTED QTRLY QTY's"}</definedName>
    <definedName name="wrn.Prjcted._.Qtrly._.Qtys." localSheetId="1" hidden="1">{#N/A,#N/A,FALSE,"PRJCTED QTRLY QTY's"}</definedName>
    <definedName name="wrn.Prjcted._.Qtrly._.Qtys." hidden="1">{#N/A,#N/A,FALSE,"PRJCTED QTRLY QTY's"}</definedName>
    <definedName name="wvu.CapersView." localSheetId="2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7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localSheetId="2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7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localSheetId="2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7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localSheetId="7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x" hidden="1">[2]lookup_trend!$D$2:$D$14</definedName>
    <definedName name="XXX" localSheetId="2" hidden="1">{"'PRODUCTIONCOST SHEET'!$B$3:$G$48"}</definedName>
    <definedName name="XXX" localSheetId="1" hidden="1">{"'PRODUCTIONCOST SHEET'!$B$3:$G$48"}</definedName>
    <definedName name="XXX" hidden="1">{"'PRODUCTIONCOST SHEET'!$B$3:$G$48"}</definedName>
    <definedName name="Z_9A428CE1_B4D9_11D0_A8AA_0000C071AEE7_.wvu.Cols" hidden="1">[1]MASTER!$A$1:$Q$65536,[1]MASTER!$Y$1:$Z$65536</definedName>
    <definedName name="Z_9A428CE1_B4D9_11D0_A8AA_0000C071AEE7_.wvu.PrintArea" localSheetId="4" hidden="1">#REF!</definedName>
    <definedName name="Z_9A428CE1_B4D9_11D0_A8AA_0000C071AEE7_.wvu.PrintArea" localSheetId="2" hidden="1">#REF!</definedName>
    <definedName name="Z_9A428CE1_B4D9_11D0_A8AA_0000C071AEE7_.wvu.PrintArea" localSheetId="7" hidden="1">#REF!</definedName>
    <definedName name="Z_9A428CE1_B4D9_11D0_A8AA_0000C071AEE7_.wvu.PrintArea" localSheetId="1" hidden="1">#REF!</definedName>
    <definedName name="Z_9A428CE1_B4D9_11D0_A8AA_0000C071AEE7_.wvu.PrintArea" localSheetId="3" hidden="1">#REF!</definedName>
    <definedName name="Z_9A428CE1_B4D9_11D0_A8AA_0000C071AEE7_.wvu.PrintArea" hidden="1">#REF!</definedName>
    <definedName name="Z_9A428CE1_B4D9_11D0_A8AA_0000C071AEE7_.wvu.Rows" localSheetId="4" hidden="1">[1]MASTER!#REF!,[1]MASTER!#REF!,[1]MASTER!#REF!,[1]MASTER!#REF!,[1]MASTER!#REF!,[1]MASTER!#REF!,[1]MASTER!#REF!,[1]MASTER!$A$98:$IV$272</definedName>
    <definedName name="Z_9A428CE1_B4D9_11D0_A8AA_0000C071AEE7_.wvu.Rows" localSheetId="2" hidden="1">[1]MASTER!#REF!,[1]MASTER!#REF!,[1]MASTER!#REF!,[1]MASTER!#REF!,[1]MASTER!#REF!,[1]MASTER!#REF!,[1]MASTER!#REF!,[1]MASTER!$A$98:$IV$272</definedName>
    <definedName name="Z_9A428CE1_B4D9_11D0_A8AA_0000C071AEE7_.wvu.Rows" localSheetId="7" hidden="1">[1]MASTER!#REF!,[1]MASTER!#REF!,[1]MASTER!#REF!,[1]MASTER!#REF!,[1]MASTER!#REF!,[1]MASTER!#REF!,[1]MASTER!#REF!,[1]MASTER!$A$98:$IV$272</definedName>
    <definedName name="Z_9A428CE1_B4D9_11D0_A8AA_0000C071AEE7_.wvu.Rows" localSheetId="1" hidden="1">[1]MASTER!#REF!,[1]MASTER!#REF!,[1]MASTER!#REF!,[1]MASTER!#REF!,[1]MASTER!#REF!,[1]MASTER!#REF!,[1]MASTER!#REF!,[1]MASTER!$A$98:$IV$272</definedName>
    <definedName name="Z_9A428CE1_B4D9_11D0_A8AA_0000C071AEE7_.wvu.Rows" localSheetId="3" hidden="1">[1]MASTER!#REF!,[1]MASTER!#REF!,[1]MASTER!#REF!,[1]MASTER!#REF!,[1]MASTER!#REF!,[1]MASTER!#REF!,[1]MASTER!#REF!,[1]MASTER!$A$98:$IV$272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25725"/>
</workbook>
</file>

<file path=xl/calcChain.xml><?xml version="1.0" encoding="utf-8"?>
<calcChain xmlns="http://schemas.openxmlformats.org/spreadsheetml/2006/main">
  <c r="B3" i="30"/>
  <c r="B2" s="1"/>
  <c r="G14" i="29"/>
  <c r="G7" i="30"/>
  <c r="H7"/>
  <c r="I7"/>
  <c r="G8"/>
  <c r="H8"/>
  <c r="I8"/>
  <c r="G9"/>
  <c r="H9"/>
  <c r="I9"/>
  <c r="G10"/>
  <c r="H10"/>
  <c r="I10"/>
  <c r="G11"/>
  <c r="H11"/>
  <c r="I11"/>
  <c r="G12"/>
  <c r="H12"/>
  <c r="I12"/>
  <c r="G13"/>
  <c r="H13"/>
  <c r="I13"/>
  <c r="G14"/>
  <c r="H14"/>
  <c r="I14"/>
  <c r="G15"/>
  <c r="H15"/>
  <c r="I15"/>
  <c r="G16"/>
  <c r="H16"/>
  <c r="I16"/>
  <c r="G17"/>
  <c r="H17"/>
  <c r="I17"/>
  <c r="G18"/>
  <c r="H18"/>
  <c r="I18"/>
  <c r="G19"/>
  <c r="H19"/>
  <c r="I19"/>
  <c r="G20"/>
  <c r="H20"/>
  <c r="I20"/>
  <c r="I6"/>
  <c r="H6"/>
  <c r="G6"/>
  <c r="E6" i="29"/>
  <c r="C7" i="30"/>
  <c r="D7"/>
  <c r="J7" s="1"/>
  <c r="C8"/>
  <c r="D8"/>
  <c r="J8" s="1"/>
  <c r="C9"/>
  <c r="D9"/>
  <c r="J9" s="1"/>
  <c r="C10"/>
  <c r="D10"/>
  <c r="J10" s="1"/>
  <c r="C11"/>
  <c r="D11"/>
  <c r="J11" s="1"/>
  <c r="C12"/>
  <c r="D12"/>
  <c r="J12" s="1"/>
  <c r="C13"/>
  <c r="D13"/>
  <c r="J13" s="1"/>
  <c r="C14"/>
  <c r="D14"/>
  <c r="J14" s="1"/>
  <c r="C15"/>
  <c r="D15"/>
  <c r="J15" s="1"/>
  <c r="C16"/>
  <c r="D16"/>
  <c r="J16" s="1"/>
  <c r="C17"/>
  <c r="D17"/>
  <c r="J17" s="1"/>
  <c r="C18"/>
  <c r="D18"/>
  <c r="J18" s="1"/>
  <c r="C19"/>
  <c r="D19"/>
  <c r="J19" s="1"/>
  <c r="C20"/>
  <c r="D20"/>
  <c r="J20" s="1"/>
  <c r="D6"/>
  <c r="J6" s="1"/>
  <c r="C6"/>
  <c r="E16" i="29"/>
  <c r="F16"/>
  <c r="F15"/>
  <c r="F14"/>
  <c r="E15"/>
  <c r="E14"/>
  <c r="E7"/>
  <c r="G17" s="1"/>
  <c r="G16"/>
  <c r="G15"/>
  <c r="E9"/>
  <c r="E3"/>
  <c r="E8" s="1"/>
  <c r="E5"/>
  <c r="J3" i="26"/>
  <c r="G21" i="30" l="1"/>
  <c r="I21"/>
  <c r="H21"/>
  <c r="J21"/>
  <c r="E20"/>
  <c r="E18"/>
  <c r="E16"/>
  <c r="E14"/>
  <c r="E10"/>
  <c r="E8"/>
  <c r="E19"/>
  <c r="E17"/>
  <c r="E15"/>
  <c r="E13"/>
  <c r="E11"/>
  <c r="E7"/>
  <c r="E12"/>
  <c r="I5" i="26"/>
  <c r="K5"/>
  <c r="I6"/>
  <c r="K6"/>
  <c r="I7"/>
  <c r="K7"/>
  <c r="I8"/>
  <c r="K8"/>
  <c r="I9"/>
  <c r="K9"/>
  <c r="I10"/>
  <c r="K10"/>
  <c r="I11"/>
  <c r="K11"/>
  <c r="I12"/>
  <c r="K12"/>
  <c r="I13"/>
  <c r="K13"/>
  <c r="I14"/>
  <c r="K14"/>
  <c r="I15"/>
  <c r="K15"/>
  <c r="I16"/>
  <c r="K16"/>
  <c r="I17"/>
  <c r="K17"/>
  <c r="I18"/>
  <c r="K18"/>
  <c r="E9" i="30" s="1"/>
  <c r="I19" i="26"/>
  <c r="K19"/>
  <c r="I20"/>
  <c r="K20"/>
  <c r="I21"/>
  <c r="K21"/>
  <c r="I22"/>
  <c r="K22"/>
  <c r="I23"/>
  <c r="K23"/>
  <c r="I24"/>
  <c r="K24"/>
  <c r="I25"/>
  <c r="K25"/>
  <c r="I26"/>
  <c r="K26"/>
  <c r="I27"/>
  <c r="K27"/>
  <c r="I28"/>
  <c r="K28"/>
  <c r="I29"/>
  <c r="K29"/>
  <c r="I30"/>
  <c r="K30"/>
  <c r="J5"/>
  <c r="L5"/>
  <c r="J6"/>
  <c r="L6"/>
  <c r="J7"/>
  <c r="L7"/>
  <c r="J8"/>
  <c r="L8"/>
  <c r="J9"/>
  <c r="L9"/>
  <c r="J10"/>
  <c r="L10"/>
  <c r="J11"/>
  <c r="L11"/>
  <c r="J12"/>
  <c r="L12"/>
  <c r="J13"/>
  <c r="L13"/>
  <c r="J14"/>
  <c r="L14"/>
  <c r="J15"/>
  <c r="L15"/>
  <c r="J16"/>
  <c r="L16"/>
  <c r="J17"/>
  <c r="L17"/>
  <c r="J18"/>
  <c r="L18"/>
  <c r="J19"/>
  <c r="L19"/>
  <c r="J20"/>
  <c r="L20"/>
  <c r="J21"/>
  <c r="L21"/>
  <c r="J22"/>
  <c r="L22"/>
  <c r="J23"/>
  <c r="L23"/>
  <c r="J24"/>
  <c r="L24"/>
  <c r="J25"/>
  <c r="L25"/>
  <c r="J26"/>
  <c r="L26"/>
  <c r="J27"/>
  <c r="L27"/>
  <c r="J28"/>
  <c r="L28"/>
  <c r="J29"/>
  <c r="L29"/>
  <c r="J30"/>
  <c r="L30"/>
  <c r="G11" i="29" l="1"/>
  <c r="E6" i="30"/>
  <c r="E21" s="1"/>
  <c r="F12"/>
  <c r="K12" s="1"/>
  <c r="F9"/>
  <c r="K9" s="1"/>
  <c r="F13"/>
  <c r="K13" s="1"/>
  <c r="F17"/>
  <c r="K17" s="1"/>
  <c r="F8"/>
  <c r="K8" s="1"/>
  <c r="F14"/>
  <c r="K14" s="1"/>
  <c r="F18"/>
  <c r="K18" s="1"/>
  <c r="F7"/>
  <c r="F11"/>
  <c r="K11" s="1"/>
  <c r="F15"/>
  <c r="K15" s="1"/>
  <c r="F19"/>
  <c r="K19" s="1"/>
  <c r="F10"/>
  <c r="K10" s="1"/>
  <c r="F16"/>
  <c r="K16" s="1"/>
  <c r="F20"/>
  <c r="K20" s="1"/>
  <c r="P38" i="23"/>
  <c r="O38"/>
  <c r="N38"/>
  <c r="M38"/>
  <c r="L38"/>
  <c r="K38"/>
  <c r="J38"/>
  <c r="P37"/>
  <c r="O37"/>
  <c r="N37"/>
  <c r="M37"/>
  <c r="L37"/>
  <c r="K37"/>
  <c r="J37"/>
  <c r="P36"/>
  <c r="O36"/>
  <c r="N36"/>
  <c r="M36"/>
  <c r="L36"/>
  <c r="K36"/>
  <c r="J36"/>
  <c r="P35"/>
  <c r="O35"/>
  <c r="N35"/>
  <c r="M35"/>
  <c r="L35"/>
  <c r="K35"/>
  <c r="J35"/>
  <c r="P34"/>
  <c r="O34"/>
  <c r="N34"/>
  <c r="M34"/>
  <c r="L34"/>
  <c r="K34"/>
  <c r="J34"/>
  <c r="P33"/>
  <c r="O33"/>
  <c r="N33"/>
  <c r="M33"/>
  <c r="L33"/>
  <c r="K33"/>
  <c r="J33"/>
  <c r="P32"/>
  <c r="O32"/>
  <c r="N32"/>
  <c r="M32"/>
  <c r="L32"/>
  <c r="K32"/>
  <c r="J32"/>
  <c r="P31"/>
  <c r="O31"/>
  <c r="N31"/>
  <c r="M31"/>
  <c r="L31"/>
  <c r="K31"/>
  <c r="J31"/>
  <c r="P30"/>
  <c r="O30"/>
  <c r="N30"/>
  <c r="M30"/>
  <c r="L30"/>
  <c r="K30"/>
  <c r="J30"/>
  <c r="P29"/>
  <c r="O29"/>
  <c r="N29"/>
  <c r="M29"/>
  <c r="L29"/>
  <c r="K29"/>
  <c r="J29"/>
  <c r="P28"/>
  <c r="O28"/>
  <c r="N28"/>
  <c r="M28"/>
  <c r="L28"/>
  <c r="K28"/>
  <c r="J28"/>
  <c r="P27"/>
  <c r="O27"/>
  <c r="N27"/>
  <c r="M27"/>
  <c r="L27"/>
  <c r="K27"/>
  <c r="J27"/>
  <c r="P26"/>
  <c r="O26"/>
  <c r="N26"/>
  <c r="M26"/>
  <c r="L26"/>
  <c r="K26"/>
  <c r="J26"/>
  <c r="P25"/>
  <c r="O25"/>
  <c r="N25"/>
  <c r="M25"/>
  <c r="L25"/>
  <c r="K25"/>
  <c r="J25"/>
  <c r="P24"/>
  <c r="O24"/>
  <c r="N24"/>
  <c r="M24"/>
  <c r="L24"/>
  <c r="K24"/>
  <c r="J24"/>
  <c r="P23"/>
  <c r="O23"/>
  <c r="N23"/>
  <c r="M23"/>
  <c r="L23"/>
  <c r="K23"/>
  <c r="J23"/>
  <c r="P22"/>
  <c r="O22"/>
  <c r="N22"/>
  <c r="M22"/>
  <c r="L22"/>
  <c r="K22"/>
  <c r="J22"/>
  <c r="P21"/>
  <c r="O21"/>
  <c r="N21"/>
  <c r="M21"/>
  <c r="L21"/>
  <c r="K21"/>
  <c r="J21"/>
  <c r="P20"/>
  <c r="O20"/>
  <c r="N20"/>
  <c r="M20"/>
  <c r="L20"/>
  <c r="K20"/>
  <c r="J20"/>
  <c r="P19"/>
  <c r="O19"/>
  <c r="N19"/>
  <c r="M19"/>
  <c r="L19"/>
  <c r="K19"/>
  <c r="J19"/>
  <c r="P18"/>
  <c r="O18"/>
  <c r="N18"/>
  <c r="M18"/>
  <c r="L18"/>
  <c r="K18"/>
  <c r="J18"/>
  <c r="P17"/>
  <c r="O17"/>
  <c r="N17"/>
  <c r="M17"/>
  <c r="L17"/>
  <c r="K17"/>
  <c r="J17"/>
  <c r="P16"/>
  <c r="O16"/>
  <c r="N16"/>
  <c r="M16"/>
  <c r="L16"/>
  <c r="K16"/>
  <c r="J16"/>
  <c r="P15"/>
  <c r="O15"/>
  <c r="N15"/>
  <c r="M15"/>
  <c r="L15"/>
  <c r="K15"/>
  <c r="J15"/>
  <c r="P14"/>
  <c r="O14"/>
  <c r="N14"/>
  <c r="M14"/>
  <c r="L14"/>
  <c r="K14"/>
  <c r="J14"/>
  <c r="P13"/>
  <c r="O13"/>
  <c r="N13"/>
  <c r="M13"/>
  <c r="L13"/>
  <c r="K13"/>
  <c r="J13"/>
  <c r="P12"/>
  <c r="O12"/>
  <c r="N12"/>
  <c r="M12"/>
  <c r="L12"/>
  <c r="K12"/>
  <c r="J12"/>
  <c r="P11"/>
  <c r="O11"/>
  <c r="N11"/>
  <c r="M11"/>
  <c r="L11"/>
  <c r="K11"/>
  <c r="J11"/>
  <c r="P10"/>
  <c r="O10"/>
  <c r="N10"/>
  <c r="M10"/>
  <c r="L10"/>
  <c r="K10"/>
  <c r="J10"/>
  <c r="P9"/>
  <c r="O9"/>
  <c r="N9"/>
  <c r="M9"/>
  <c r="L9"/>
  <c r="K9"/>
  <c r="J9"/>
  <c r="P8"/>
  <c r="O8"/>
  <c r="N8"/>
  <c r="M8"/>
  <c r="L8"/>
  <c r="K8"/>
  <c r="J8"/>
  <c r="P7"/>
  <c r="O7"/>
  <c r="N7"/>
  <c r="M7"/>
  <c r="L7"/>
  <c r="K7"/>
  <c r="J7"/>
  <c r="P6"/>
  <c r="O6"/>
  <c r="N6"/>
  <c r="M6"/>
  <c r="L6"/>
  <c r="K6"/>
  <c r="J6"/>
  <c r="P5"/>
  <c r="O5"/>
  <c r="N5"/>
  <c r="M5"/>
  <c r="L5"/>
  <c r="K5"/>
  <c r="J5"/>
  <c r="T3"/>
  <c r="X38" s="1"/>
  <c r="G13" i="29" l="1"/>
  <c r="G18" s="1"/>
  <c r="F6" i="30"/>
  <c r="K6" s="1"/>
  <c r="K7"/>
  <c r="S5" i="23"/>
  <c r="U5"/>
  <c r="W5"/>
  <c r="Y5"/>
  <c r="S6"/>
  <c r="U6"/>
  <c r="W6"/>
  <c r="Y6"/>
  <c r="S7"/>
  <c r="U7"/>
  <c r="W7"/>
  <c r="Y7"/>
  <c r="S8"/>
  <c r="U8"/>
  <c r="W8"/>
  <c r="Y8"/>
  <c r="S9"/>
  <c r="U9"/>
  <c r="W9"/>
  <c r="Y9"/>
  <c r="S10"/>
  <c r="U10"/>
  <c r="W10"/>
  <c r="Y10"/>
  <c r="S11"/>
  <c r="U11"/>
  <c r="W11"/>
  <c r="Y11"/>
  <c r="S12"/>
  <c r="U12"/>
  <c r="W12"/>
  <c r="Y12"/>
  <c r="S13"/>
  <c r="U13"/>
  <c r="W13"/>
  <c r="Y13"/>
  <c r="S14"/>
  <c r="U14"/>
  <c r="W14"/>
  <c r="Y14"/>
  <c r="S15"/>
  <c r="U15"/>
  <c r="W15"/>
  <c r="Y15"/>
  <c r="S16"/>
  <c r="U16"/>
  <c r="W16"/>
  <c r="Y16"/>
  <c r="S17"/>
  <c r="U17"/>
  <c r="W17"/>
  <c r="Y17"/>
  <c r="S18"/>
  <c r="U18"/>
  <c r="W18"/>
  <c r="Y18"/>
  <c r="S19"/>
  <c r="U19"/>
  <c r="W19"/>
  <c r="Y19"/>
  <c r="S20"/>
  <c r="U20"/>
  <c r="W20"/>
  <c r="Y20"/>
  <c r="S21"/>
  <c r="U21"/>
  <c r="W21"/>
  <c r="Y21"/>
  <c r="S22"/>
  <c r="U22"/>
  <c r="W22"/>
  <c r="Y22"/>
  <c r="S23"/>
  <c r="U23"/>
  <c r="W23"/>
  <c r="Y23"/>
  <c r="S24"/>
  <c r="U24"/>
  <c r="W24"/>
  <c r="Y24"/>
  <c r="S25"/>
  <c r="U25"/>
  <c r="W25"/>
  <c r="Y25"/>
  <c r="S26"/>
  <c r="U26"/>
  <c r="W26"/>
  <c r="Y26"/>
  <c r="S27"/>
  <c r="U27"/>
  <c r="W27"/>
  <c r="Y27"/>
  <c r="S28"/>
  <c r="U28"/>
  <c r="W28"/>
  <c r="Y28"/>
  <c r="S29"/>
  <c r="U29"/>
  <c r="W29"/>
  <c r="Y29"/>
  <c r="S30"/>
  <c r="U30"/>
  <c r="W30"/>
  <c r="Y30"/>
  <c r="S31"/>
  <c r="U31"/>
  <c r="W31"/>
  <c r="Y31"/>
  <c r="S32"/>
  <c r="U32"/>
  <c r="W32"/>
  <c r="Y32"/>
  <c r="S33"/>
  <c r="U33"/>
  <c r="W33"/>
  <c r="Y33"/>
  <c r="S34"/>
  <c r="U34"/>
  <c r="W34"/>
  <c r="Y34"/>
  <c r="S35"/>
  <c r="U35"/>
  <c r="W35"/>
  <c r="Y35"/>
  <c r="S36"/>
  <c r="U36"/>
  <c r="W36"/>
  <c r="Y36"/>
  <c r="S37"/>
  <c r="U37"/>
  <c r="W37"/>
  <c r="Y37"/>
  <c r="S38"/>
  <c r="U38"/>
  <c r="W38"/>
  <c r="Y38"/>
  <c r="T5"/>
  <c r="V5"/>
  <c r="X5"/>
  <c r="T6"/>
  <c r="V6"/>
  <c r="X6"/>
  <c r="T7"/>
  <c r="V7"/>
  <c r="X7"/>
  <c r="T8"/>
  <c r="V8"/>
  <c r="X8"/>
  <c r="T9"/>
  <c r="V9"/>
  <c r="X9"/>
  <c r="T10"/>
  <c r="V10"/>
  <c r="X10"/>
  <c r="T11"/>
  <c r="V11"/>
  <c r="X11"/>
  <c r="T12"/>
  <c r="V12"/>
  <c r="X12"/>
  <c r="T13"/>
  <c r="V13"/>
  <c r="X13"/>
  <c r="T14"/>
  <c r="V14"/>
  <c r="X14"/>
  <c r="T15"/>
  <c r="V15"/>
  <c r="X15"/>
  <c r="T16"/>
  <c r="V16"/>
  <c r="X16"/>
  <c r="T17"/>
  <c r="V17"/>
  <c r="X17"/>
  <c r="T18"/>
  <c r="V18"/>
  <c r="X18"/>
  <c r="T19"/>
  <c r="V19"/>
  <c r="X19"/>
  <c r="T20"/>
  <c r="V20"/>
  <c r="X20"/>
  <c r="T21"/>
  <c r="V21"/>
  <c r="X21"/>
  <c r="T22"/>
  <c r="V22"/>
  <c r="X22"/>
  <c r="T23"/>
  <c r="V23"/>
  <c r="X23"/>
  <c r="T24"/>
  <c r="V24"/>
  <c r="X24"/>
  <c r="T25"/>
  <c r="V25"/>
  <c r="X25"/>
  <c r="T26"/>
  <c r="V26"/>
  <c r="X26"/>
  <c r="T27"/>
  <c r="V27"/>
  <c r="X27"/>
  <c r="T28"/>
  <c r="V28"/>
  <c r="X28"/>
  <c r="T29"/>
  <c r="V29"/>
  <c r="X29"/>
  <c r="T30"/>
  <c r="V30"/>
  <c r="X30"/>
  <c r="T31"/>
  <c r="V31"/>
  <c r="X31"/>
  <c r="T32"/>
  <c r="V32"/>
  <c r="X32"/>
  <c r="T33"/>
  <c r="V33"/>
  <c r="X33"/>
  <c r="T34"/>
  <c r="V34"/>
  <c r="X34"/>
  <c r="T35"/>
  <c r="V35"/>
  <c r="X35"/>
  <c r="T36"/>
  <c r="V36"/>
  <c r="X36"/>
  <c r="T37"/>
  <c r="V37"/>
  <c r="X37"/>
  <c r="T38"/>
  <c r="V38"/>
  <c r="K21" i="30" l="1"/>
  <c r="F21"/>
  <c r="D5" i="16"/>
  <c r="D6"/>
  <c r="D7"/>
  <c r="D8"/>
  <c r="D4"/>
  <c r="R9"/>
  <c r="G16" i="19" l="1"/>
  <c r="G17" s="1"/>
  <c r="G18" s="1"/>
  <c r="G19" s="1"/>
  <c r="G20" s="1"/>
  <c r="G21" s="1"/>
  <c r="G22" s="1"/>
  <c r="G23" s="1"/>
  <c r="G24" s="1"/>
  <c r="G25" s="1"/>
  <c r="G26" s="1"/>
  <c r="G27" s="1"/>
  <c r="G28" s="1"/>
  <c r="G29" s="1"/>
  <c r="G30" s="1"/>
  <c r="G31" s="1"/>
  <c r="G32" s="1"/>
  <c r="G33" s="1"/>
  <c r="G34" s="1"/>
  <c r="G35" s="1"/>
  <c r="G36" s="1"/>
  <c r="G37" s="1"/>
  <c r="G38" s="1"/>
  <c r="G39" s="1"/>
  <c r="G40" s="1"/>
  <c r="G41" s="1"/>
  <c r="G15"/>
  <c r="G14"/>
  <c r="D4"/>
  <c r="D5" s="1"/>
  <c r="H10"/>
  <c r="I10" s="1"/>
  <c r="I9"/>
  <c r="J9" s="1"/>
  <c r="F29" i="13"/>
  <c r="F30"/>
  <c r="H9" i="16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R20"/>
  <c r="R8"/>
  <c r="H8"/>
  <c r="R7"/>
  <c r="H7"/>
  <c r="R6"/>
  <c r="H6"/>
  <c r="R5"/>
  <c r="H5"/>
  <c r="H4"/>
  <c r="E4"/>
  <c r="E6"/>
  <c r="G3" i="13"/>
  <c r="G4"/>
  <c r="G5"/>
  <c r="G6"/>
  <c r="F7"/>
  <c r="G7" s="1"/>
  <c r="F8"/>
  <c r="G8"/>
  <c r="F9"/>
  <c r="G9"/>
  <c r="F10"/>
  <c r="G10"/>
  <c r="F11"/>
  <c r="G11"/>
  <c r="G12"/>
  <c r="F13"/>
  <c r="G13" s="1"/>
  <c r="G14"/>
  <c r="G15"/>
  <c r="F16"/>
  <c r="G16" s="1"/>
  <c r="F17"/>
  <c r="G17" s="1"/>
  <c r="G18"/>
  <c r="F19"/>
  <c r="G19"/>
  <c r="F20"/>
  <c r="G20" s="1"/>
  <c r="G21"/>
  <c r="G22"/>
  <c r="F23"/>
  <c r="G23" s="1"/>
  <c r="G24"/>
  <c r="F25"/>
  <c r="G25"/>
  <c r="F26"/>
  <c r="G26" s="1"/>
  <c r="G27"/>
  <c r="G28"/>
  <c r="G29"/>
  <c r="G30"/>
  <c r="G31"/>
  <c r="G32"/>
  <c r="G33"/>
  <c r="G34"/>
  <c r="G40"/>
  <c r="F41"/>
  <c r="G41"/>
  <c r="F42"/>
  <c r="G42"/>
  <c r="F43"/>
  <c r="G43"/>
  <c r="F44"/>
  <c r="G44"/>
  <c r="G45"/>
  <c r="H40" i="19"/>
  <c r="H36" l="1"/>
  <c r="D31" i="16" s="1"/>
  <c r="H20" i="19"/>
  <c r="J40"/>
  <c r="K40" s="1"/>
  <c r="D35" i="16"/>
  <c r="J36" i="19"/>
  <c r="K36" s="1"/>
  <c r="F40"/>
  <c r="H11"/>
  <c r="H12" s="1"/>
  <c r="H13"/>
  <c r="I12"/>
  <c r="J12" s="1"/>
  <c r="J10"/>
  <c r="I11"/>
  <c r="E5" i="16"/>
  <c r="G5" s="1"/>
  <c r="I5" s="1"/>
  <c r="J5" s="1"/>
  <c r="K5" s="1"/>
  <c r="L5" s="1"/>
  <c r="G6"/>
  <c r="I6" s="1"/>
  <c r="J6" s="1"/>
  <c r="K6" s="1"/>
  <c r="L6" s="1"/>
  <c r="G4"/>
  <c r="I4" s="1"/>
  <c r="J4" s="1"/>
  <c r="K4" s="1"/>
  <c r="L4" s="1"/>
  <c r="H18" i="19"/>
  <c r="H22"/>
  <c r="D17" i="16" s="1"/>
  <c r="H24" i="19"/>
  <c r="D19" i="16" s="1"/>
  <c r="H30" i="19"/>
  <c r="D25" i="16" s="1"/>
  <c r="H39" i="19"/>
  <c r="D34" i="16" s="1"/>
  <c r="H32" i="19"/>
  <c r="D27" i="16" s="1"/>
  <c r="H27" i="19"/>
  <c r="D22" i="16" s="1"/>
  <c r="H21" i="19"/>
  <c r="J21" s="1"/>
  <c r="K21" s="1"/>
  <c r="D9" i="16"/>
  <c r="J20" i="19" l="1"/>
  <c r="K20" s="1"/>
  <c r="F20"/>
  <c r="D15" i="16"/>
  <c r="F36" i="19"/>
  <c r="H26"/>
  <c r="H28"/>
  <c r="H35"/>
  <c r="H29"/>
  <c r="H16"/>
  <c r="H37"/>
  <c r="H38"/>
  <c r="H41"/>
  <c r="F27"/>
  <c r="F22"/>
  <c r="F30"/>
  <c r="J22"/>
  <c r="K22" s="1"/>
  <c r="J24"/>
  <c r="K24" s="1"/>
  <c r="J30"/>
  <c r="K30" s="1"/>
  <c r="J39"/>
  <c r="K39" s="1"/>
  <c r="J27"/>
  <c r="K27" s="1"/>
  <c r="J32"/>
  <c r="K32" s="1"/>
  <c r="J14"/>
  <c r="K14" s="1"/>
  <c r="H15"/>
  <c r="H17"/>
  <c r="H25"/>
  <c r="H33"/>
  <c r="H23"/>
  <c r="H34"/>
  <c r="F14"/>
  <c r="F21"/>
  <c r="F39"/>
  <c r="F24"/>
  <c r="F32"/>
  <c r="D16" i="16"/>
  <c r="J18" i="19"/>
  <c r="K18" s="1"/>
  <c r="D13" i="16"/>
  <c r="H19" i="19"/>
  <c r="H31"/>
  <c r="F18"/>
  <c r="J11"/>
  <c r="I13"/>
  <c r="I42" s="1"/>
  <c r="E7" i="16"/>
  <c r="G7" s="1"/>
  <c r="I7" s="1"/>
  <c r="J7" s="1"/>
  <c r="K7" s="1"/>
  <c r="L7" s="1"/>
  <c r="J34" i="19" l="1"/>
  <c r="K34" s="1"/>
  <c r="D29" i="16"/>
  <c r="F34" i="19"/>
  <c r="J33"/>
  <c r="K33" s="1"/>
  <c r="D28" i="16"/>
  <c r="F33" i="19"/>
  <c r="J17"/>
  <c r="K17" s="1"/>
  <c r="D12" i="16"/>
  <c r="F17" i="19"/>
  <c r="J38"/>
  <c r="K38" s="1"/>
  <c r="D33" i="16"/>
  <c r="F38" i="19"/>
  <c r="F16"/>
  <c r="D11" i="16"/>
  <c r="J16" i="19"/>
  <c r="K16" s="1"/>
  <c r="J35"/>
  <c r="K35" s="1"/>
  <c r="F35"/>
  <c r="D30" i="16"/>
  <c r="J26" i="19"/>
  <c r="K26" s="1"/>
  <c r="D21" i="16"/>
  <c r="F26" i="19"/>
  <c r="D18" i="16"/>
  <c r="J23" i="19"/>
  <c r="K23" s="1"/>
  <c r="F23"/>
  <c r="J25"/>
  <c r="K25" s="1"/>
  <c r="F25"/>
  <c r="D20" i="16"/>
  <c r="J15" i="19"/>
  <c r="K15" s="1"/>
  <c r="D10" i="16"/>
  <c r="F15" i="19"/>
  <c r="D36" i="16"/>
  <c r="F41" i="19"/>
  <c r="J41"/>
  <c r="K41" s="1"/>
  <c r="J37"/>
  <c r="K37" s="1"/>
  <c r="D32" i="16"/>
  <c r="F37" i="19"/>
  <c r="J29"/>
  <c r="K29" s="1"/>
  <c r="D24" i="16"/>
  <c r="F29" i="19"/>
  <c r="F28"/>
  <c r="J28"/>
  <c r="K28" s="1"/>
  <c r="D23" i="16"/>
  <c r="D26"/>
  <c r="H42" i="19"/>
  <c r="D14" i="16"/>
  <c r="J19" i="19"/>
  <c r="K19" s="1"/>
  <c r="F19"/>
  <c r="J31"/>
  <c r="K31" s="1"/>
  <c r="F31"/>
  <c r="J13"/>
  <c r="E8" i="16"/>
  <c r="G8" s="1"/>
  <c r="I8" s="1"/>
  <c r="J8" s="1"/>
  <c r="K8" s="1"/>
  <c r="L8" s="1"/>
  <c r="J42" i="19" l="1"/>
  <c r="K42" s="1"/>
  <c r="F42"/>
  <c r="E9" i="16" l="1"/>
  <c r="G9" s="1"/>
  <c r="I9" s="1"/>
  <c r="J9" l="1"/>
  <c r="K9" s="1"/>
  <c r="L9" l="1"/>
  <c r="E10"/>
  <c r="G10" s="1"/>
  <c r="I10" s="1"/>
  <c r="E12"/>
  <c r="E30"/>
  <c r="E33"/>
  <c r="G33" s="1"/>
  <c r="I33" s="1"/>
  <c r="E31" l="1"/>
  <c r="E17"/>
  <c r="G17" s="1"/>
  <c r="I17" s="1"/>
  <c r="E36"/>
  <c r="G36" s="1"/>
  <c r="I36" s="1"/>
  <c r="J36" s="1"/>
  <c r="K36" s="1"/>
  <c r="L36" s="1"/>
  <c r="E22"/>
  <c r="G22" s="1"/>
  <c r="I22" s="1"/>
  <c r="J22" s="1"/>
  <c r="K22" s="1"/>
  <c r="L22" s="1"/>
  <c r="E11"/>
  <c r="G11" s="1"/>
  <c r="I11" s="1"/>
  <c r="J11" s="1"/>
  <c r="K11" s="1"/>
  <c r="L11" s="1"/>
  <c r="E35"/>
  <c r="E34"/>
  <c r="G34" s="1"/>
  <c r="I34" s="1"/>
  <c r="J34" s="1"/>
  <c r="K34" s="1"/>
  <c r="L34" s="1"/>
  <c r="E27"/>
  <c r="G27" s="1"/>
  <c r="I27" s="1"/>
  <c r="J27" s="1"/>
  <c r="K27" s="1"/>
  <c r="L27" s="1"/>
  <c r="G31"/>
  <c r="I31" s="1"/>
  <c r="J31" s="1"/>
  <c r="K31" s="1"/>
  <c r="L31" s="1"/>
  <c r="G30"/>
  <c r="I30" s="1"/>
  <c r="J30" s="1"/>
  <c r="K30" s="1"/>
  <c r="L30" s="1"/>
  <c r="G35"/>
  <c r="I35" s="1"/>
  <c r="J35" s="1"/>
  <c r="K35" s="1"/>
  <c r="L35" s="1"/>
  <c r="G12"/>
  <c r="I12" s="1"/>
  <c r="J12" s="1"/>
  <c r="K12" s="1"/>
  <c r="L12" s="1"/>
  <c r="J33"/>
  <c r="K33" s="1"/>
  <c r="L33" s="1"/>
  <c r="J10"/>
  <c r="K10" s="1"/>
  <c r="J17" l="1"/>
  <c r="K17" s="1"/>
  <c r="L17" s="1"/>
  <c r="L10"/>
  <c r="E19"/>
  <c r="G19" l="1"/>
  <c r="I19" s="1"/>
  <c r="J19" s="1"/>
  <c r="K19" s="1"/>
  <c r="L19" s="1"/>
  <c r="E29" l="1"/>
  <c r="E15" l="1"/>
  <c r="E20"/>
  <c r="E18"/>
  <c r="E14"/>
  <c r="E26"/>
  <c r="E25"/>
  <c r="E32"/>
  <c r="E21"/>
  <c r="E24"/>
  <c r="G29"/>
  <c r="I29" s="1"/>
  <c r="J29" s="1"/>
  <c r="K29" s="1"/>
  <c r="L29" s="1"/>
  <c r="E28"/>
  <c r="E23"/>
  <c r="E16"/>
  <c r="E13" l="1"/>
  <c r="E37" s="1"/>
  <c r="D37"/>
  <c r="G23"/>
  <c r="I23" s="1"/>
  <c r="J23" s="1"/>
  <c r="K23" s="1"/>
  <c r="L23" s="1"/>
  <c r="G16"/>
  <c r="I16" s="1"/>
  <c r="J16" s="1"/>
  <c r="K16" s="1"/>
  <c r="L16" s="1"/>
  <c r="G28"/>
  <c r="I28" s="1"/>
  <c r="J28" s="1"/>
  <c r="K28" s="1"/>
  <c r="L28" s="1"/>
  <c r="G24"/>
  <c r="I24" s="1"/>
  <c r="J24" s="1"/>
  <c r="K24" s="1"/>
  <c r="L24" s="1"/>
  <c r="G21"/>
  <c r="I21" s="1"/>
  <c r="J21" s="1"/>
  <c r="K21" s="1"/>
  <c r="L21" s="1"/>
  <c r="G32"/>
  <c r="I32" s="1"/>
  <c r="J32" s="1"/>
  <c r="K32" s="1"/>
  <c r="L32" s="1"/>
  <c r="G25"/>
  <c r="I25" s="1"/>
  <c r="J25" s="1"/>
  <c r="K25" s="1"/>
  <c r="L25" s="1"/>
  <c r="G26"/>
  <c r="I26" s="1"/>
  <c r="J26" s="1"/>
  <c r="K26" s="1"/>
  <c r="L26" s="1"/>
  <c r="G14"/>
  <c r="I14" s="1"/>
  <c r="J14" s="1"/>
  <c r="K14" s="1"/>
  <c r="L14" s="1"/>
  <c r="G18"/>
  <c r="I18" s="1"/>
  <c r="J18" s="1"/>
  <c r="K18" s="1"/>
  <c r="L18" s="1"/>
  <c r="G20"/>
  <c r="I20" s="1"/>
  <c r="J20" s="1"/>
  <c r="K20" s="1"/>
  <c r="L20" s="1"/>
  <c r="G15"/>
  <c r="I15" s="1"/>
  <c r="J15" s="1"/>
  <c r="K15" s="1"/>
  <c r="L15" s="1"/>
  <c r="G13" l="1"/>
  <c r="I13" s="1"/>
  <c r="J13" s="1"/>
  <c r="K13" s="1"/>
  <c r="L13" l="1"/>
  <c r="K38"/>
  <c r="K37"/>
  <c r="L38" l="1"/>
  <c r="L37"/>
</calcChain>
</file>

<file path=xl/comments1.xml><?xml version="1.0" encoding="utf-8"?>
<comments xmlns="http://schemas.openxmlformats.org/spreadsheetml/2006/main">
  <authors>
    <author>mandriva</author>
  </authors>
  <commentList>
    <comment ref="B8" authorId="0">
      <text>
        <r>
          <rPr>
            <b/>
            <sz val="8"/>
            <color indexed="81"/>
            <rFont val="Tahoma"/>
            <family val="2"/>
          </rPr>
          <t>mandriva:</t>
        </r>
        <r>
          <rPr>
            <sz val="8"/>
            <color indexed="81"/>
            <rFont val="Tahoma"/>
            <family val="2"/>
          </rPr>
          <t xml:space="preserve">
Dieta Nurika </t>
        </r>
      </text>
    </comment>
    <comment ref="B23" authorId="0">
      <text>
        <r>
          <rPr>
            <b/>
            <sz val="8"/>
            <color indexed="81"/>
            <rFont val="Tahoma"/>
            <family val="2"/>
          </rPr>
          <t>mandriva:</t>
        </r>
        <r>
          <rPr>
            <sz val="8"/>
            <color indexed="81"/>
            <rFont val="Tahoma"/>
            <family val="2"/>
          </rPr>
          <t xml:space="preserve">
Iwan Juhara</t>
        </r>
      </text>
    </comment>
  </commentList>
</comments>
</file>

<file path=xl/sharedStrings.xml><?xml version="1.0" encoding="utf-8"?>
<sst xmlns="http://schemas.openxmlformats.org/spreadsheetml/2006/main" count="410" uniqueCount="150">
  <si>
    <t>Matrix Gaji Dasar Berdasar SK Rektor no. 259A/SK/R/UI/2009</t>
  </si>
  <si>
    <t>Masa Kerja</t>
  </si>
  <si>
    <t>SD</t>
  </si>
  <si>
    <t>SMP</t>
  </si>
  <si>
    <t>SMA</t>
  </si>
  <si>
    <t>S0</t>
  </si>
  <si>
    <t>S1</t>
  </si>
  <si>
    <t>S2</t>
  </si>
  <si>
    <t>S3</t>
  </si>
  <si>
    <t xml:space="preserve">Daftar Gaji Pokok &amp; Tunjangan Jabatan Karyawan Stikes Banten </t>
  </si>
  <si>
    <t xml:space="preserve">No. </t>
  </si>
  <si>
    <t xml:space="preserve">Nama Karyawan </t>
  </si>
  <si>
    <t xml:space="preserve">Gaji Pokok </t>
  </si>
  <si>
    <t xml:space="preserve">Uang Jabatan </t>
  </si>
  <si>
    <t>Maksimal Mengajar</t>
  </si>
  <si>
    <t>Total Gaji Yang Diterima</t>
  </si>
  <si>
    <t xml:space="preserve">Masa Kerja / Tahun </t>
  </si>
  <si>
    <t>Riksa Wibawa Resna</t>
  </si>
  <si>
    <t>Trida</t>
  </si>
  <si>
    <t>Andi Marestio Nugroho</t>
  </si>
  <si>
    <t>Nuryadin</t>
  </si>
  <si>
    <t>Dian Puspitasari Effendi</t>
  </si>
  <si>
    <t xml:space="preserve">Royani </t>
  </si>
  <si>
    <t>dr. Resna A.S., MPH</t>
  </si>
  <si>
    <t xml:space="preserve">Adi Nurdin </t>
  </si>
  <si>
    <t>Rivianty Yosalina.</t>
  </si>
  <si>
    <t xml:space="preserve">Dieta Nurika </t>
  </si>
  <si>
    <t>Reni Nofita</t>
  </si>
  <si>
    <t xml:space="preserve">Feny Kusuma Dewi </t>
  </si>
  <si>
    <t>Siti Dariyani</t>
  </si>
  <si>
    <t>Susi Shorayasari Zuhron</t>
  </si>
  <si>
    <t>Ela Susilawati</t>
  </si>
  <si>
    <t>Restu Octasila</t>
  </si>
  <si>
    <t>Rudy Ardianto</t>
  </si>
  <si>
    <t>Adi Alamsah</t>
  </si>
  <si>
    <t>Hanny Desmiati</t>
  </si>
  <si>
    <t>Nuntarsih</t>
  </si>
  <si>
    <t>Happy Novriyanti Purwadi</t>
  </si>
  <si>
    <t xml:space="preserve">Dorsinta Siallagan </t>
  </si>
  <si>
    <t xml:space="preserve">Eli </t>
  </si>
  <si>
    <t>Yusuf</t>
  </si>
  <si>
    <t xml:space="preserve">Agustinus Awiro </t>
  </si>
  <si>
    <t xml:space="preserve">H. Wahyudin </t>
  </si>
  <si>
    <t>RANCANGAN GAJI BARU</t>
  </si>
  <si>
    <t>Pendidikan</t>
  </si>
  <si>
    <t>Gaji Baru</t>
  </si>
  <si>
    <t>Hari kerja dalam sebulan</t>
  </si>
  <si>
    <t>Insentif per hari kerja</t>
  </si>
  <si>
    <t>DASAR GAJI</t>
  </si>
  <si>
    <t>MK</t>
  </si>
  <si>
    <t>ANGKA RASIO</t>
  </si>
  <si>
    <t xml:space="preserve">Pendidikan </t>
  </si>
  <si>
    <t xml:space="preserve">SMA </t>
  </si>
  <si>
    <t>S-1</t>
  </si>
  <si>
    <t>S-2</t>
  </si>
  <si>
    <t>D-3</t>
  </si>
  <si>
    <t xml:space="preserve">Rocmawati </t>
  </si>
  <si>
    <t xml:space="preserve">Mardiana </t>
  </si>
  <si>
    <t xml:space="preserve">Santi Vitria Yustikarini </t>
  </si>
  <si>
    <t>Nastitianingtyas</t>
  </si>
  <si>
    <t xml:space="preserve">Ade martiwi </t>
  </si>
  <si>
    <t xml:space="preserve">1 Bulan </t>
  </si>
  <si>
    <t xml:space="preserve">Dian Novarina </t>
  </si>
  <si>
    <t xml:space="preserve">Daftar Gaji Pokok &amp; Tunjangan Jabatan SMK Riksa Indrya </t>
  </si>
  <si>
    <t xml:space="preserve">Debby Susanti </t>
  </si>
  <si>
    <t xml:space="preserve">Gerry Purwanto </t>
  </si>
  <si>
    <t xml:space="preserve">Mulyanto </t>
  </si>
  <si>
    <t xml:space="preserve">Rohiman </t>
  </si>
  <si>
    <t xml:space="preserve">Eulisa </t>
  </si>
  <si>
    <t>Gaji Pokok</t>
  </si>
  <si>
    <t>Tunjangan</t>
  </si>
  <si>
    <t>Gaji Lama</t>
  </si>
  <si>
    <t>Perubahan</t>
  </si>
  <si>
    <t>Iis Yuliawati Resna</t>
  </si>
  <si>
    <t>dr. Isni Indryani Resna</t>
  </si>
  <si>
    <t>K/0</t>
  </si>
  <si>
    <t>TK/0</t>
  </si>
  <si>
    <t>K/2</t>
  </si>
  <si>
    <t>PTKP</t>
  </si>
  <si>
    <t>TOTAL PENGURANG</t>
  </si>
  <si>
    <t>GAJI SEBULAN</t>
  </si>
  <si>
    <t>GAJI SETAHUN</t>
  </si>
  <si>
    <t>STATUS PERKAWINAN</t>
  </si>
  <si>
    <t>BIAYA JABATAN</t>
  </si>
  <si>
    <t>PKP</t>
  </si>
  <si>
    <t>PAJAK SETAHUN</t>
  </si>
  <si>
    <t>PAJAK SEBULAN</t>
  </si>
  <si>
    <t>NO</t>
  </si>
  <si>
    <t>NAMA WAJIB PAJAK</t>
  </si>
  <si>
    <t>K/1</t>
  </si>
  <si>
    <t>K/3</t>
  </si>
  <si>
    <t>TABEL PTKP</t>
  </si>
  <si>
    <t>Jumlah</t>
  </si>
  <si>
    <t>PERHITUNGAN PAJAK KARYAWAN</t>
  </si>
  <si>
    <t>Jumlah Pajak Karyawan - Staf</t>
  </si>
  <si>
    <t>JUMLAH</t>
  </si>
  <si>
    <t xml:space="preserve">Ade Martiwi </t>
  </si>
  <si>
    <t xml:space="preserve">Masa Kerja (Tahun) </t>
  </si>
  <si>
    <t>Keterangan</t>
  </si>
  <si>
    <t>Insentif kehadiran per bulan</t>
  </si>
  <si>
    <t>Nama</t>
  </si>
  <si>
    <t>Status Perkawinan</t>
  </si>
  <si>
    <t>Lain-lain</t>
  </si>
  <si>
    <t>Nomor Urut</t>
  </si>
  <si>
    <t>No</t>
  </si>
  <si>
    <t>MATRIK GAJI STANDAR</t>
  </si>
  <si>
    <t>TUNJANGAN KELUARGA</t>
  </si>
  <si>
    <t xml:space="preserve">MATRIK GAJI </t>
  </si>
  <si>
    <t>Menikah</t>
  </si>
  <si>
    <t>Y</t>
  </si>
  <si>
    <t>PAUD/SD</t>
  </si>
  <si>
    <t>SMP/SMA</t>
  </si>
  <si>
    <t>PT</t>
  </si>
  <si>
    <t>Herman</t>
  </si>
  <si>
    <t>Diandra</t>
  </si>
  <si>
    <t>Agus Hermawan</t>
  </si>
  <si>
    <t>Andi Nugroho</t>
  </si>
  <si>
    <t>Linda</t>
  </si>
  <si>
    <t>Halimah</t>
  </si>
  <si>
    <t>Susana</t>
  </si>
  <si>
    <t>Eldy Novriansyah</t>
  </si>
  <si>
    <t>Fanny Kusumadewi</t>
  </si>
  <si>
    <t>Teguh Riyanto</t>
  </si>
  <si>
    <t>Maulana</t>
  </si>
  <si>
    <t>Dadang Permana</t>
  </si>
  <si>
    <t>Asep Hidayat</t>
  </si>
  <si>
    <t>Poltak Sipahutar</t>
  </si>
  <si>
    <t>T</t>
  </si>
  <si>
    <t>% Gaji</t>
  </si>
  <si>
    <t>=INDEX(MATRIK;MATCH(E14;GAJI;);MATCH(D14;STUDI;))</t>
  </si>
  <si>
    <t>Nama Karyawan</t>
  </si>
  <si>
    <t>Status Pernikahan</t>
  </si>
  <si>
    <t xml:space="preserve">Tunjangan </t>
  </si>
  <si>
    <t>Keluarga</t>
  </si>
  <si>
    <t>Jabatan</t>
  </si>
  <si>
    <t>Direktur</t>
  </si>
  <si>
    <t>Manajer</t>
  </si>
  <si>
    <t>Staf</t>
  </si>
  <si>
    <t>TUNJANGAN LAIN-LAIN</t>
  </si>
  <si>
    <t>Jumlah Gaji</t>
  </si>
  <si>
    <t>Bulan</t>
  </si>
  <si>
    <t>T. Keluarga</t>
  </si>
  <si>
    <t>Tunjangan Pendidikan</t>
  </si>
  <si>
    <t>Pengalaman Kerja</t>
  </si>
  <si>
    <t>No.</t>
  </si>
  <si>
    <t xml:space="preserve">TUNJANGAN </t>
  </si>
  <si>
    <t>DATA KARYAWAN</t>
  </si>
  <si>
    <t>Mulai Bekerja</t>
  </si>
  <si>
    <t>Pendidikan Anak</t>
  </si>
  <si>
    <t>GAJI KARYAWAN</t>
  </si>
</sst>
</file>

<file path=xl/styles.xml><?xml version="1.0" encoding="utf-8"?>
<styleSheet xmlns="http://schemas.openxmlformats.org/spreadsheetml/2006/main">
  <numFmts count="17">
    <numFmt numFmtId="42" formatCode="_(&quot;Rp&quot;* #,##0_);_(&quot;Rp&quot;* \(#,##0\);_(&quot;Rp&quot;* &quot;-&quot;_);_(@_)"/>
    <numFmt numFmtId="41" formatCode="_(* #,##0_);_(* \(#,##0\);_(* &quot;-&quot;_);_(@_)"/>
    <numFmt numFmtId="43" formatCode="_(* #,##0.00_);_(* \(#,##0.00\);_(* &quot;-&quot;??_);_(@_)"/>
    <numFmt numFmtId="164" formatCode="&quot;$&quot;#,##0.00_);[Red]\(&quot;$&quot;#,##0.00\)"/>
    <numFmt numFmtId="165" formatCode="_-&quot;£&quot;* #,##0_-;\-&quot;£&quot;* #,##0_-;_-&quot;£&quot;* &quot;-&quot;_-;_-@_-"/>
    <numFmt numFmtId="166" formatCode="_-* #,##0_-;\-* #,##0_-;_-* &quot;-&quot;_-;_-@_-"/>
    <numFmt numFmtId="167" formatCode="_-&quot;£&quot;* #,##0.00_-;\-&quot;£&quot;* #,##0.00_-;_-&quot;£&quot;* &quot;-&quot;??_-;_-@_-"/>
    <numFmt numFmtId="168" formatCode="_-* #,##0.00_-;\-* #,##0.00_-;_-* &quot;-&quot;??_-;_-@_-"/>
    <numFmt numFmtId="169" formatCode="&quot;$&quot;#,##0"/>
    <numFmt numFmtId="170" formatCode="0.00000%"/>
    <numFmt numFmtId="171" formatCode="0.0%"/>
    <numFmt numFmtId="172" formatCode="General\ &quot;hari &quot;"/>
    <numFmt numFmtId="173" formatCode="General\ &quot;orang x &quot;"/>
    <numFmt numFmtId="174" formatCode="mmmm\ yyyy"/>
    <numFmt numFmtId="175" formatCode="#,##0.00000_);\(#,##0.00000\)"/>
    <numFmt numFmtId="176" formatCode="General\ &quot;tahun &quot;"/>
    <numFmt numFmtId="177" formatCode="General\ &quot;orang &quot;"/>
  </numFmts>
  <fonts count="35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</font>
    <font>
      <sz val="10"/>
      <name val="Arial Narrow"/>
      <family val="2"/>
    </font>
    <font>
      <b/>
      <sz val="10"/>
      <color indexed="9"/>
      <name val="Arial Narrow"/>
      <family val="2"/>
    </font>
    <font>
      <sz val="10"/>
      <color indexed="10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1"/>
      <color indexed="8"/>
      <name val="Calibri"/>
      <family val="2"/>
    </font>
    <font>
      <b/>
      <sz val="11"/>
      <color indexed="12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color indexed="9"/>
      <name val="Calibri"/>
      <family val="2"/>
      <charset val="1"/>
    </font>
    <font>
      <sz val="10"/>
      <name val="Arial"/>
      <family val="2"/>
    </font>
    <font>
      <sz val="8"/>
      <name val="Arial"/>
      <family val="2"/>
    </font>
    <font>
      <b/>
      <sz val="20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4"/>
      <color rgb="FF0000FF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58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FFCC99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-0.49998474074526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9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73">
    <xf numFmtId="0" fontId="0" fillId="0" borderId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9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8" fillId="5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9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9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9" fillId="23" borderId="0" applyNumberFormat="0" applyBorder="0" applyAlignment="0" applyProtection="0"/>
    <xf numFmtId="41" fontId="6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0" borderId="0">
      <alignment horizontal="left" vertical="center" indent="1"/>
    </xf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21" fillId="27" borderId="15" applyNumberFormat="0" applyAlignment="0" applyProtection="0"/>
    <xf numFmtId="0" fontId="5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5" fillId="0" borderId="0"/>
    <xf numFmtId="0" fontId="14" fillId="0" borderId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5" fillId="2" borderId="0"/>
    <xf numFmtId="16" fontId="9" fillId="0" borderId="0" applyNumberFormat="0" applyFont="0" applyFill="0" applyBorder="0">
      <alignment horizontal="left"/>
    </xf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</cellStyleXfs>
  <cellXfs count="214">
    <xf numFmtId="0" fontId="0" fillId="0" borderId="0" xfId="0"/>
    <xf numFmtId="0" fontId="17" fillId="0" borderId="0" xfId="62" applyFont="1"/>
    <xf numFmtId="0" fontId="10" fillId="0" borderId="1" xfId="62" applyFont="1" applyFill="1" applyBorder="1" applyAlignment="1">
      <alignment horizontal="center" vertical="center"/>
    </xf>
    <xf numFmtId="0" fontId="10" fillId="0" borderId="1" xfId="62" applyFont="1" applyFill="1" applyBorder="1" applyAlignment="1">
      <alignment horizontal="center" vertical="center" wrapText="1"/>
    </xf>
    <xf numFmtId="0" fontId="10" fillId="0" borderId="1" xfId="62" applyFont="1" applyFill="1" applyBorder="1" applyAlignment="1">
      <alignment vertical="center"/>
    </xf>
    <xf numFmtId="42" fontId="10" fillId="0" borderId="1" xfId="62" applyNumberFormat="1" applyFont="1" applyFill="1" applyBorder="1" applyAlignment="1">
      <alignment vertical="center"/>
    </xf>
    <xf numFmtId="0" fontId="17" fillId="0" borderId="0" xfId="62" applyFont="1" applyAlignment="1">
      <alignment vertical="center"/>
    </xf>
    <xf numFmtId="0" fontId="10" fillId="0" borderId="1" xfId="62" applyFont="1" applyFill="1" applyBorder="1" applyAlignment="1">
      <alignment horizontal="left" vertical="center"/>
    </xf>
    <xf numFmtId="41" fontId="17" fillId="0" borderId="0" xfId="21" applyFont="1" applyAlignment="1">
      <alignment vertical="center"/>
    </xf>
    <xf numFmtId="0" fontId="17" fillId="0" borderId="1" xfId="62" applyFont="1" applyBorder="1"/>
    <xf numFmtId="42" fontId="17" fillId="0" borderId="1" xfId="62" applyNumberFormat="1" applyFont="1" applyBorder="1" applyAlignment="1">
      <alignment horizontal="center"/>
    </xf>
    <xf numFmtId="42" fontId="17" fillId="0" borderId="1" xfId="62" applyNumberFormat="1" applyFont="1" applyBorder="1"/>
    <xf numFmtId="0" fontId="17" fillId="0" borderId="1" xfId="62" applyFont="1" applyBorder="1" applyAlignment="1">
      <alignment horizontal="center"/>
    </xf>
    <xf numFmtId="42" fontId="17" fillId="0" borderId="0" xfId="62" applyNumberFormat="1" applyFont="1"/>
    <xf numFmtId="0" fontId="17" fillId="0" borderId="1" xfId="62" applyNumberFormat="1" applyFont="1" applyBorder="1" applyAlignment="1">
      <alignment horizontal="center" vertical="center"/>
    </xf>
    <xf numFmtId="0" fontId="17" fillId="0" borderId="1" xfId="62" applyNumberFormat="1" applyFont="1" applyBorder="1" applyAlignment="1">
      <alignment vertical="center"/>
    </xf>
    <xf numFmtId="42" fontId="17" fillId="0" borderId="1" xfId="62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  <xf numFmtId="0" fontId="23" fillId="0" borderId="1" xfId="55" applyFont="1" applyFill="1" applyBorder="1" applyAlignment="1">
      <alignment horizontal="center" vertical="center"/>
    </xf>
    <xf numFmtId="0" fontId="23" fillId="0" borderId="12" xfId="62" applyFont="1" applyFill="1" applyBorder="1" applyAlignment="1">
      <alignment horizontal="left" vertical="center" indent="1"/>
    </xf>
    <xf numFmtId="37" fontId="24" fillId="0" borderId="1" xfId="55" applyNumberFormat="1" applyFont="1" applyFill="1" applyBorder="1" applyAlignment="1">
      <alignment vertical="center"/>
    </xf>
    <xf numFmtId="37" fontId="23" fillId="0" borderId="11" xfId="62" applyNumberFormat="1" applyFont="1" applyFill="1" applyBorder="1" applyAlignment="1">
      <alignment vertical="center"/>
    </xf>
    <xf numFmtId="37" fontId="24" fillId="0" borderId="1" xfId="55" applyNumberFormat="1" applyFont="1" applyFill="1" applyBorder="1" applyAlignment="1">
      <alignment horizontal="center" vertical="center"/>
    </xf>
    <xf numFmtId="37" fontId="24" fillId="0" borderId="12" xfId="55" applyNumberFormat="1" applyFont="1" applyFill="1" applyBorder="1" applyAlignment="1">
      <alignment vertical="center"/>
    </xf>
    <xf numFmtId="0" fontId="23" fillId="0" borderId="12" xfId="55" applyFont="1" applyFill="1" applyBorder="1" applyAlignment="1">
      <alignment horizontal="left" vertical="center" indent="1"/>
    </xf>
    <xf numFmtId="0" fontId="23" fillId="0" borderId="1" xfId="62" applyFont="1" applyFill="1" applyBorder="1" applyAlignment="1">
      <alignment horizontal="left" vertical="center" inden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37" fontId="18" fillId="0" borderId="0" xfId="0" applyNumberFormat="1" applyFont="1" applyAlignment="1">
      <alignment vertical="center"/>
    </xf>
    <xf numFmtId="37" fontId="18" fillId="0" borderId="1" xfId="0" applyNumberFormat="1" applyFont="1" applyBorder="1" applyAlignment="1">
      <alignment vertical="center"/>
    </xf>
    <xf numFmtId="37" fontId="18" fillId="30" borderId="11" xfId="0" applyNumberFormat="1" applyFont="1" applyFill="1" applyBorder="1" applyAlignment="1">
      <alignment vertical="center"/>
    </xf>
    <xf numFmtId="37" fontId="18" fillId="30" borderId="16" xfId="0" applyNumberFormat="1" applyFont="1" applyFill="1" applyBorder="1" applyAlignment="1">
      <alignment vertical="center"/>
    </xf>
    <xf numFmtId="37" fontId="18" fillId="30" borderId="12" xfId="0" applyNumberFormat="1" applyFont="1" applyFill="1" applyBorder="1" applyAlignment="1">
      <alignment vertical="center"/>
    </xf>
    <xf numFmtId="0" fontId="23" fillId="0" borderId="0" xfId="55" applyFont="1" applyFill="1" applyAlignment="1">
      <alignment horizontal="left" vertical="center"/>
    </xf>
    <xf numFmtId="0" fontId="23" fillId="0" borderId="2" xfId="55" applyFont="1" applyFill="1" applyBorder="1" applyAlignment="1">
      <alignment horizontal="left" vertical="center" indent="1"/>
    </xf>
    <xf numFmtId="0" fontId="23" fillId="0" borderId="6" xfId="55" applyFont="1" applyFill="1" applyBorder="1" applyAlignment="1">
      <alignment horizontal="left" vertical="center" indent="1"/>
    </xf>
    <xf numFmtId="0" fontId="23" fillId="0" borderId="9" xfId="55" applyFont="1" applyFill="1" applyBorder="1" applyAlignment="1">
      <alignment horizontal="center" vertical="center"/>
    </xf>
    <xf numFmtId="0" fontId="24" fillId="0" borderId="1" xfId="55" applyFont="1" applyFill="1" applyBorder="1" applyAlignment="1">
      <alignment horizontal="center" vertical="center"/>
    </xf>
    <xf numFmtId="0" fontId="23" fillId="0" borderId="1" xfId="55" applyFont="1" applyFill="1" applyBorder="1" applyAlignment="1">
      <alignment horizontal="center" vertical="center" wrapText="1"/>
    </xf>
    <xf numFmtId="37" fontId="24" fillId="0" borderId="1" xfId="55" applyNumberFormat="1" applyFont="1" applyFill="1" applyBorder="1" applyAlignment="1">
      <alignment horizontal="center" vertical="center" wrapText="1"/>
    </xf>
    <xf numFmtId="37" fontId="23" fillId="0" borderId="0" xfId="55" applyNumberFormat="1" applyFont="1" applyFill="1" applyAlignment="1">
      <alignment horizontal="left" vertical="center"/>
    </xf>
    <xf numFmtId="0" fontId="23" fillId="28" borderId="9" xfId="55" applyFont="1" applyFill="1" applyBorder="1" applyAlignment="1">
      <alignment horizontal="center" vertical="center"/>
    </xf>
    <xf numFmtId="0" fontId="24" fillId="0" borderId="1" xfId="62" applyFont="1" applyFill="1" applyBorder="1" applyAlignment="1">
      <alignment horizontal="center" vertical="center"/>
    </xf>
    <xf numFmtId="0" fontId="25" fillId="0" borderId="11" xfId="62" applyFont="1" applyFill="1" applyBorder="1" applyAlignment="1">
      <alignment horizontal="center" vertical="center"/>
    </xf>
    <xf numFmtId="37" fontId="24" fillId="0" borderId="1" xfId="55" applyNumberFormat="1" applyFont="1" applyFill="1" applyBorder="1" applyAlignment="1">
      <alignment horizontal="right" vertical="center"/>
    </xf>
    <xf numFmtId="0" fontId="23" fillId="28" borderId="10" xfId="55" applyFont="1" applyFill="1" applyBorder="1" applyAlignment="1">
      <alignment horizontal="center" vertical="center"/>
    </xf>
    <xf numFmtId="0" fontId="24" fillId="0" borderId="16" xfId="55" applyFont="1" applyFill="1" applyBorder="1" applyAlignment="1">
      <alignment horizontal="center" vertical="center"/>
    </xf>
    <xf numFmtId="0" fontId="23" fillId="0" borderId="11" xfId="55" applyFont="1" applyFill="1" applyBorder="1" applyAlignment="1">
      <alignment horizontal="center" vertical="center" wrapText="1"/>
    </xf>
    <xf numFmtId="0" fontId="23" fillId="28" borderId="13" xfId="55" applyFont="1" applyFill="1" applyBorder="1" applyAlignment="1">
      <alignment horizontal="center" vertical="center"/>
    </xf>
    <xf numFmtId="42" fontId="24" fillId="0" borderId="1" xfId="62" applyNumberFormat="1" applyFont="1" applyFill="1" applyBorder="1" applyAlignment="1">
      <alignment horizontal="center" vertical="center"/>
    </xf>
    <xf numFmtId="0" fontId="25" fillId="0" borderId="1" xfId="62" applyFont="1" applyFill="1" applyBorder="1" applyAlignment="1">
      <alignment horizontal="center" vertical="center"/>
    </xf>
    <xf numFmtId="0" fontId="23" fillId="0" borderId="13" xfId="55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/>
    </xf>
    <xf numFmtId="37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27" fillId="0" borderId="0" xfId="55" applyFont="1" applyFill="1" applyAlignment="1">
      <alignment horizontal="left" vertical="center"/>
    </xf>
    <xf numFmtId="0" fontId="2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7" fontId="0" fillId="0" borderId="0" xfId="0" applyNumberFormat="1" applyAlignment="1">
      <alignment vertical="center"/>
    </xf>
    <xf numFmtId="0" fontId="13" fillId="0" borderId="0" xfId="0" applyFont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right" vertical="center"/>
    </xf>
    <xf numFmtId="3" fontId="4" fillId="4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Border="1" applyAlignment="1">
      <alignment horizontal="center" vertical="center"/>
    </xf>
    <xf numFmtId="37" fontId="0" fillId="0" borderId="1" xfId="0" applyNumberFormat="1" applyBorder="1" applyAlignment="1">
      <alignment vertical="center"/>
    </xf>
    <xf numFmtId="0" fontId="2" fillId="0" borderId="1" xfId="0" applyFont="1" applyBorder="1" applyAlignment="1">
      <alignment vertical="center"/>
    </xf>
    <xf numFmtId="3" fontId="4" fillId="4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3" fontId="4" fillId="4" borderId="0" xfId="0" applyNumberFormat="1" applyFont="1" applyFill="1" applyAlignment="1">
      <alignment vertical="center"/>
    </xf>
    <xf numFmtId="0" fontId="0" fillId="30" borderId="0" xfId="0" applyFill="1" applyAlignment="1">
      <alignment horizontal="left" vertical="center" indent="1"/>
    </xf>
    <xf numFmtId="0" fontId="0" fillId="30" borderId="0" xfId="0" applyFill="1" applyAlignment="1">
      <alignment vertical="center"/>
    </xf>
    <xf numFmtId="37" fontId="0" fillId="29" borderId="0" xfId="0" applyNumberFormat="1" applyFill="1" applyAlignment="1">
      <alignment vertical="center"/>
    </xf>
    <xf numFmtId="0" fontId="24" fillId="0" borderId="3" xfId="55" applyFont="1" applyFill="1" applyBorder="1" applyAlignment="1">
      <alignment horizontal="left" vertical="center"/>
    </xf>
    <xf numFmtId="0" fontId="24" fillId="0" borderId="7" xfId="55" applyFont="1" applyFill="1" applyBorder="1" applyAlignment="1">
      <alignment horizontal="left" vertical="center"/>
    </xf>
    <xf numFmtId="172" fontId="23" fillId="0" borderId="9" xfId="55" applyNumberFormat="1" applyFont="1" applyFill="1" applyBorder="1" applyAlignment="1">
      <alignment horizontal="right" vertical="center"/>
    </xf>
    <xf numFmtId="37" fontId="23" fillId="0" borderId="13" xfId="55" applyNumberFormat="1" applyFont="1" applyFill="1" applyBorder="1" applyAlignment="1">
      <alignment horizontal="right" vertical="center"/>
    </xf>
    <xf numFmtId="37" fontId="23" fillId="0" borderId="1" xfId="55" applyNumberFormat="1" applyFont="1" applyFill="1" applyBorder="1" applyAlignment="1">
      <alignment horizontal="left" vertical="center"/>
    </xf>
    <xf numFmtId="37" fontId="23" fillId="0" borderId="1" xfId="55" applyNumberFormat="1" applyFont="1" applyFill="1" applyBorder="1" applyAlignment="1">
      <alignment horizontal="left" vertical="center" indent="1"/>
    </xf>
    <xf numFmtId="37" fontId="23" fillId="0" borderId="1" xfId="55" applyNumberFormat="1" applyFont="1" applyFill="1" applyBorder="1" applyAlignment="1">
      <alignment horizontal="center" vertical="center"/>
    </xf>
    <xf numFmtId="0" fontId="23" fillId="0" borderId="11" xfId="55" applyFont="1" applyFill="1" applyBorder="1" applyAlignment="1">
      <alignment horizontal="left" vertical="center" indent="1"/>
    </xf>
    <xf numFmtId="0" fontId="24" fillId="0" borderId="12" xfId="55" applyFont="1" applyFill="1" applyBorder="1" applyAlignment="1">
      <alignment horizontal="left" vertical="center"/>
    </xf>
    <xf numFmtId="37" fontId="23" fillId="0" borderId="1" xfId="55" applyNumberFormat="1" applyFont="1" applyFill="1" applyBorder="1" applyAlignment="1">
      <alignment horizontal="right" vertical="center"/>
    </xf>
    <xf numFmtId="0" fontId="19" fillId="0" borderId="0" xfId="55" applyFont="1" applyFill="1" applyAlignment="1">
      <alignment horizontal="left" vertical="center"/>
    </xf>
    <xf numFmtId="0" fontId="23" fillId="0" borderId="0" xfId="70" applyFont="1" applyAlignment="1">
      <alignment vertical="center"/>
    </xf>
    <xf numFmtId="0" fontId="23" fillId="0" borderId="0" xfId="71" applyFont="1" applyAlignment="1">
      <alignment vertical="center"/>
    </xf>
    <xf numFmtId="37" fontId="23" fillId="0" borderId="0" xfId="71" applyNumberFormat="1" applyFont="1" applyAlignment="1">
      <alignment vertical="center"/>
    </xf>
    <xf numFmtId="0" fontId="23" fillId="0" borderId="0" xfId="71" applyFont="1" applyFill="1" applyBorder="1" applyAlignment="1">
      <alignment vertical="center"/>
    </xf>
    <xf numFmtId="37" fontId="23" fillId="0" borderId="0" xfId="71" applyNumberFormat="1" applyFont="1" applyFill="1" applyAlignment="1">
      <alignment vertical="center"/>
    </xf>
    <xf numFmtId="0" fontId="23" fillId="0" borderId="0" xfId="71" applyFont="1" applyFill="1" applyAlignment="1">
      <alignment horizontal="left" vertical="center"/>
    </xf>
    <xf numFmtId="0" fontId="23" fillId="0" borderId="0" xfId="71" applyFont="1" applyFill="1" applyAlignment="1">
      <alignment vertical="center"/>
    </xf>
    <xf numFmtId="0" fontId="23" fillId="0" borderId="2" xfId="71" applyFont="1" applyBorder="1" applyAlignment="1">
      <alignment horizontal="left" vertical="center" indent="1"/>
    </xf>
    <xf numFmtId="0" fontId="23" fillId="0" borderId="3" xfId="71" applyFont="1" applyBorder="1" applyAlignment="1">
      <alignment vertical="center"/>
    </xf>
    <xf numFmtId="0" fontId="23" fillId="0" borderId="4" xfId="71" applyFont="1" applyBorder="1" applyAlignment="1">
      <alignment vertical="center"/>
    </xf>
    <xf numFmtId="0" fontId="23" fillId="0" borderId="20" xfId="71" applyFont="1" applyFill="1" applyBorder="1" applyAlignment="1">
      <alignment vertical="center"/>
    </xf>
    <xf numFmtId="0" fontId="23" fillId="0" borderId="6" xfId="71" applyFont="1" applyFill="1" applyBorder="1" applyAlignment="1">
      <alignment horizontal="left" vertical="center" indent="1"/>
    </xf>
    <xf numFmtId="0" fontId="23" fillId="0" borderId="7" xfId="71" applyFont="1" applyFill="1" applyBorder="1" applyAlignment="1">
      <alignment vertical="center"/>
    </xf>
    <xf numFmtId="0" fontId="23" fillId="0" borderId="8" xfId="71" applyFont="1" applyFill="1" applyBorder="1" applyAlignment="1">
      <alignment vertical="center"/>
    </xf>
    <xf numFmtId="0" fontId="23" fillId="0" borderId="2" xfId="71" applyFont="1" applyFill="1" applyBorder="1" applyAlignment="1">
      <alignment horizontal="left" vertical="center" indent="1"/>
    </xf>
    <xf numFmtId="0" fontId="23" fillId="0" borderId="3" xfId="71" applyFont="1" applyFill="1" applyBorder="1" applyAlignment="1">
      <alignment vertical="center"/>
    </xf>
    <xf numFmtId="37" fontId="23" fillId="0" borderId="4" xfId="71" applyNumberFormat="1" applyFont="1" applyFill="1" applyBorder="1" applyAlignment="1">
      <alignment vertical="center"/>
    </xf>
    <xf numFmtId="37" fontId="23" fillId="0" borderId="20" xfId="71" applyNumberFormat="1" applyFont="1" applyFill="1" applyBorder="1" applyAlignment="1">
      <alignment vertical="center"/>
    </xf>
    <xf numFmtId="0" fontId="23" fillId="0" borderId="5" xfId="0" applyFont="1" applyFill="1" applyBorder="1" applyAlignment="1">
      <alignment horizontal="left" vertical="center" indent="3"/>
    </xf>
    <xf numFmtId="0" fontId="23" fillId="0" borderId="11" xfId="70" applyFont="1" applyFill="1" applyBorder="1" applyAlignment="1">
      <alignment vertical="center"/>
    </xf>
    <xf numFmtId="0" fontId="23" fillId="0" borderId="16" xfId="71" applyFont="1" applyFill="1" applyBorder="1" applyAlignment="1">
      <alignment vertical="center"/>
    </xf>
    <xf numFmtId="0" fontId="23" fillId="0" borderId="10" xfId="70" applyFont="1" applyFill="1" applyBorder="1" applyAlignment="1">
      <alignment vertical="center"/>
    </xf>
    <xf numFmtId="37" fontId="23" fillId="0" borderId="10" xfId="71" applyNumberFormat="1" applyFont="1" applyFill="1" applyBorder="1" applyAlignment="1">
      <alignment vertical="center"/>
    </xf>
    <xf numFmtId="37" fontId="23" fillId="0" borderId="1" xfId="72" applyNumberFormat="1" applyFont="1" applyFill="1" applyBorder="1" applyAlignment="1">
      <alignment vertical="center"/>
    </xf>
    <xf numFmtId="37" fontId="1" fillId="0" borderId="1" xfId="0" applyNumberFormat="1" applyFont="1" applyBorder="1" applyAlignment="1">
      <alignment vertical="center"/>
    </xf>
    <xf numFmtId="0" fontId="23" fillId="0" borderId="5" xfId="71" applyFont="1" applyFill="1" applyBorder="1" applyAlignment="1">
      <alignment horizontal="left" vertical="center" indent="1"/>
    </xf>
    <xf numFmtId="37" fontId="24" fillId="0" borderId="1" xfId="55" quotePrefix="1" applyNumberFormat="1" applyFont="1" applyFill="1" applyBorder="1" applyAlignment="1">
      <alignment horizontal="right" vertical="center"/>
    </xf>
    <xf numFmtId="173" fontId="23" fillId="0" borderId="0" xfId="71" applyNumberFormat="1" applyFont="1" applyFill="1" applyBorder="1" applyAlignment="1">
      <alignment vertical="center"/>
    </xf>
    <xf numFmtId="37" fontId="23" fillId="0" borderId="10" xfId="71" quotePrefix="1" applyNumberFormat="1" applyFont="1" applyFill="1" applyBorder="1" applyAlignment="1">
      <alignment vertical="center"/>
    </xf>
    <xf numFmtId="37" fontId="23" fillId="0" borderId="20" xfId="71" quotePrefix="1" applyNumberFormat="1" applyFont="1" applyFill="1" applyBorder="1" applyAlignment="1">
      <alignment horizontal="left" vertical="center"/>
    </xf>
    <xf numFmtId="37" fontId="23" fillId="0" borderId="9" xfId="71" quotePrefix="1" applyNumberFormat="1" applyFont="1" applyFill="1" applyBorder="1" applyAlignment="1">
      <alignment vertical="center"/>
    </xf>
    <xf numFmtId="0" fontId="29" fillId="31" borderId="0" xfId="0" applyFont="1" applyFill="1" applyAlignment="1">
      <alignment horizontal="center" vertical="center"/>
    </xf>
    <xf numFmtId="0" fontId="0" fillId="29" borderId="0" xfId="0" applyFill="1" applyBorder="1" applyAlignment="1">
      <alignment horizontal="right" vertical="center" indent="1"/>
    </xf>
    <xf numFmtId="37" fontId="0" fillId="29" borderId="0" xfId="0" applyNumberFormat="1" applyFill="1" applyBorder="1" applyAlignment="1">
      <alignment vertical="center"/>
    </xf>
    <xf numFmtId="0" fontId="29" fillId="31" borderId="21" xfId="0" applyFont="1" applyFill="1" applyBorder="1" applyAlignment="1">
      <alignment horizontal="center" vertical="center"/>
    </xf>
    <xf numFmtId="0" fontId="29" fillId="31" borderId="18" xfId="0" applyFont="1" applyFill="1" applyBorder="1" applyAlignment="1">
      <alignment horizontal="center" vertical="center"/>
    </xf>
    <xf numFmtId="37" fontId="0" fillId="30" borderId="0" xfId="0" applyNumberFormat="1" applyFill="1" applyAlignment="1">
      <alignment vertical="center"/>
    </xf>
    <xf numFmtId="0" fontId="0" fillId="29" borderId="18" xfId="0" applyFill="1" applyBorder="1" applyAlignment="1">
      <alignment horizontal="left" vertical="center" indent="1"/>
    </xf>
    <xf numFmtId="37" fontId="23" fillId="29" borderId="18" xfId="71" quotePrefix="1" applyNumberFormat="1" applyFont="1" applyFill="1" applyBorder="1" applyAlignment="1">
      <alignment vertical="center"/>
    </xf>
    <xf numFmtId="37" fontId="0" fillId="29" borderId="18" xfId="0" applyNumberFormat="1" applyFill="1" applyBorder="1" applyAlignment="1">
      <alignment vertical="center"/>
    </xf>
    <xf numFmtId="0" fontId="0" fillId="29" borderId="22" xfId="0" applyFill="1" applyBorder="1" applyAlignment="1">
      <alignment horizontal="right" vertical="center" indent="1"/>
    </xf>
    <xf numFmtId="0" fontId="0" fillId="29" borderId="23" xfId="0" applyFill="1" applyBorder="1" applyAlignment="1">
      <alignment horizontal="left" vertical="center" indent="1"/>
    </xf>
    <xf numFmtId="37" fontId="23" fillId="29" borderId="23" xfId="71" quotePrefix="1" applyNumberFormat="1" applyFont="1" applyFill="1" applyBorder="1" applyAlignment="1">
      <alignment vertical="center"/>
    </xf>
    <xf numFmtId="37" fontId="0" fillId="29" borderId="23" xfId="0" applyNumberFormat="1" applyFill="1" applyBorder="1" applyAlignment="1">
      <alignment vertical="center"/>
    </xf>
    <xf numFmtId="37" fontId="0" fillId="29" borderId="22" xfId="0" applyNumberFormat="1" applyFill="1" applyBorder="1" applyAlignment="1">
      <alignment vertical="center"/>
    </xf>
    <xf numFmtId="0" fontId="0" fillId="29" borderId="24" xfId="0" applyFill="1" applyBorder="1" applyAlignment="1">
      <alignment horizontal="right" vertical="center" indent="1"/>
    </xf>
    <xf numFmtId="0" fontId="0" fillId="29" borderId="21" xfId="0" applyFill="1" applyBorder="1" applyAlignment="1">
      <alignment horizontal="left" vertical="center" indent="1"/>
    </xf>
    <xf numFmtId="37" fontId="23" fillId="29" borderId="21" xfId="71" quotePrefix="1" applyNumberFormat="1" applyFont="1" applyFill="1" applyBorder="1" applyAlignment="1">
      <alignment vertical="center"/>
    </xf>
    <xf numFmtId="37" fontId="0" fillId="29" borderId="21" xfId="0" applyNumberFormat="1" applyFill="1" applyBorder="1" applyAlignment="1">
      <alignment vertical="center"/>
    </xf>
    <xf numFmtId="37" fontId="0" fillId="29" borderId="24" xfId="0" applyNumberFormat="1" applyFill="1" applyBorder="1" applyAlignment="1">
      <alignment vertical="center"/>
    </xf>
    <xf numFmtId="37" fontId="0" fillId="30" borderId="23" xfId="0" applyNumberFormat="1" applyFill="1" applyBorder="1" applyAlignment="1">
      <alignment vertical="center"/>
    </xf>
    <xf numFmtId="0" fontId="23" fillId="0" borderId="12" xfId="71" applyFont="1" applyFill="1" applyBorder="1" applyAlignment="1">
      <alignment horizontal="left" vertical="center"/>
    </xf>
    <xf numFmtId="41" fontId="23" fillId="0" borderId="0" xfId="21" applyFont="1" applyAlignment="1">
      <alignment vertical="center"/>
    </xf>
    <xf numFmtId="0" fontId="23" fillId="0" borderId="5" xfId="71" applyFont="1" applyFill="1" applyBorder="1" applyAlignment="1">
      <alignment horizontal="left" vertical="center" indent="1"/>
    </xf>
    <xf numFmtId="0" fontId="20" fillId="0" borderId="0" xfId="0" applyFont="1" applyAlignment="1">
      <alignment vertical="center"/>
    </xf>
    <xf numFmtId="0" fontId="32" fillId="0" borderId="0" xfId="0" applyFont="1" applyFill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29" fillId="31" borderId="17" xfId="0" applyFont="1" applyFill="1" applyBorder="1" applyAlignment="1">
      <alignment horizontal="center" vertical="center"/>
    </xf>
    <xf numFmtId="0" fontId="29" fillId="31" borderId="19" xfId="0" applyFont="1" applyFill="1" applyBorder="1" applyAlignment="1">
      <alignment horizontal="center" vertical="center"/>
    </xf>
    <xf numFmtId="3" fontId="23" fillId="0" borderId="26" xfId="0" applyNumberFormat="1" applyFont="1" applyBorder="1" applyAlignment="1">
      <alignment horizontal="center" vertical="center"/>
    </xf>
    <xf numFmtId="175" fontId="18" fillId="0" borderId="26" xfId="0" applyNumberFormat="1" applyFont="1" applyBorder="1" applyAlignment="1">
      <alignment vertical="center"/>
    </xf>
    <xf numFmtId="0" fontId="23" fillId="0" borderId="26" xfId="0" applyFont="1" applyBorder="1" applyAlignment="1">
      <alignment horizontal="center" vertical="center"/>
    </xf>
    <xf numFmtId="37" fontId="24" fillId="0" borderId="26" xfId="0" applyNumberFormat="1" applyFont="1" applyBorder="1" applyAlignment="1">
      <alignment vertical="center"/>
    </xf>
    <xf numFmtId="37" fontId="18" fillId="0" borderId="26" xfId="0" applyNumberFormat="1" applyFont="1" applyBorder="1" applyAlignment="1">
      <alignment vertical="center"/>
    </xf>
    <xf numFmtId="0" fontId="31" fillId="33" borderId="0" xfId="0" applyFont="1" applyFill="1" applyBorder="1" applyAlignment="1">
      <alignment horizontal="center" vertical="center"/>
    </xf>
    <xf numFmtId="0" fontId="31" fillId="33" borderId="17" xfId="0" applyFont="1" applyFill="1" applyBorder="1" applyAlignment="1">
      <alignment horizontal="center" vertical="center"/>
    </xf>
    <xf numFmtId="0" fontId="31" fillId="33" borderId="19" xfId="0" applyFont="1" applyFill="1" applyBorder="1" applyAlignment="1">
      <alignment horizontal="center" vertical="center"/>
    </xf>
    <xf numFmtId="0" fontId="18" fillId="30" borderId="0" xfId="0" applyFont="1" applyFill="1" applyBorder="1" applyAlignment="1">
      <alignment horizontal="left" vertical="center" indent="1"/>
    </xf>
    <xf numFmtId="0" fontId="18" fillId="30" borderId="0" xfId="0" applyFont="1" applyFill="1" applyBorder="1" applyAlignment="1">
      <alignment vertical="center"/>
    </xf>
    <xf numFmtId="37" fontId="18" fillId="29" borderId="0" xfId="0" applyNumberFormat="1" applyFont="1" applyFill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0" fillId="29" borderId="0" xfId="0" applyFill="1" applyAlignment="1">
      <alignment horizontal="center" vertical="center"/>
    </xf>
    <xf numFmtId="0" fontId="0" fillId="29" borderId="0" xfId="0" applyFill="1" applyAlignment="1">
      <alignment horizontal="left" vertical="center" indent="1"/>
    </xf>
    <xf numFmtId="0" fontId="32" fillId="0" borderId="0" xfId="0" applyFont="1" applyAlignment="1">
      <alignment vertical="center"/>
    </xf>
    <xf numFmtId="0" fontId="29" fillId="31" borderId="27" xfId="0" applyFont="1" applyFill="1" applyBorder="1" applyAlignment="1">
      <alignment horizontal="center" vertical="center"/>
    </xf>
    <xf numFmtId="9" fontId="0" fillId="29" borderId="28" xfId="0" applyNumberFormat="1" applyFill="1" applyBorder="1" applyAlignment="1">
      <alignment horizontal="center" vertical="center"/>
    </xf>
    <xf numFmtId="37" fontId="0" fillId="29" borderId="0" xfId="0" applyNumberFormat="1" applyFill="1" applyBorder="1" applyAlignment="1">
      <alignment horizontal="center" vertical="center"/>
    </xf>
    <xf numFmtId="37" fontId="0" fillId="29" borderId="28" xfId="0" applyNumberFormat="1" applyFill="1" applyBorder="1" applyAlignment="1">
      <alignment vertical="center"/>
    </xf>
    <xf numFmtId="37" fontId="0" fillId="29" borderId="18" xfId="0" applyNumberFormat="1" applyFill="1" applyBorder="1" applyAlignment="1">
      <alignment horizontal="center" vertical="center"/>
    </xf>
    <xf numFmtId="0" fontId="33" fillId="0" borderId="0" xfId="0" applyFont="1" applyAlignment="1">
      <alignment vertical="center"/>
    </xf>
    <xf numFmtId="0" fontId="0" fillId="29" borderId="0" xfId="0" applyFill="1" applyAlignment="1">
      <alignment horizontal="right" vertical="center" indent="1"/>
    </xf>
    <xf numFmtId="0" fontId="23" fillId="29" borderId="18" xfId="62" applyFont="1" applyFill="1" applyBorder="1" applyAlignment="1">
      <alignment horizontal="left" vertical="center" indent="1"/>
    </xf>
    <xf numFmtId="0" fontId="0" fillId="29" borderId="18" xfId="0" applyFill="1" applyBorder="1" applyAlignment="1">
      <alignment horizontal="center" vertical="center"/>
    </xf>
    <xf numFmtId="176" fontId="0" fillId="29" borderId="18" xfId="0" applyNumberFormat="1" applyFill="1" applyBorder="1" applyAlignment="1">
      <alignment horizontal="right" vertical="center" indent="1"/>
    </xf>
    <xf numFmtId="14" fontId="0" fillId="29" borderId="18" xfId="0" applyNumberFormat="1" applyFill="1" applyBorder="1" applyAlignment="1">
      <alignment horizontal="center" vertical="center"/>
    </xf>
    <xf numFmtId="177" fontId="0" fillId="29" borderId="18" xfId="0" applyNumberFormat="1" applyFill="1" applyBorder="1" applyAlignment="1">
      <alignment horizontal="right" vertical="center" indent="1"/>
    </xf>
    <xf numFmtId="0" fontId="34" fillId="29" borderId="0" xfId="0" applyFont="1" applyFill="1" applyAlignment="1">
      <alignment horizontal="center" vertical="center"/>
    </xf>
    <xf numFmtId="0" fontId="32" fillId="0" borderId="0" xfId="71" applyFont="1" applyAlignment="1">
      <alignment vertical="center"/>
    </xf>
    <xf numFmtId="0" fontId="23" fillId="0" borderId="0" xfId="71" applyFont="1" applyBorder="1" applyAlignment="1">
      <alignment vertical="center"/>
    </xf>
    <xf numFmtId="0" fontId="23" fillId="0" borderId="5" xfId="71" applyFont="1" applyBorder="1" applyAlignment="1">
      <alignment horizontal="left" vertical="center" indent="1"/>
    </xf>
    <xf numFmtId="0" fontId="23" fillId="0" borderId="20" xfId="71" applyFont="1" applyBorder="1" applyAlignment="1">
      <alignment vertical="center"/>
    </xf>
    <xf numFmtId="37" fontId="23" fillId="0" borderId="20" xfId="71" applyNumberFormat="1" applyFont="1" applyBorder="1" applyAlignment="1">
      <alignment horizontal="left" vertical="center" indent="1"/>
    </xf>
    <xf numFmtId="0" fontId="16" fillId="0" borderId="7" xfId="62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23" fillId="0" borderId="11" xfId="55" applyFont="1" applyFill="1" applyBorder="1" applyAlignment="1">
      <alignment horizontal="center" vertical="center"/>
    </xf>
    <xf numFmtId="0" fontId="23" fillId="0" borderId="16" xfId="55" applyFont="1" applyFill="1" applyBorder="1" applyAlignment="1">
      <alignment horizontal="center" vertical="center"/>
    </xf>
    <xf numFmtId="0" fontId="23" fillId="0" borderId="12" xfId="55" applyFont="1" applyFill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29" fillId="31" borderId="0" xfId="0" applyFont="1" applyFill="1" applyAlignment="1">
      <alignment horizontal="center" vertical="center" wrapText="1"/>
    </xf>
    <xf numFmtId="0" fontId="29" fillId="31" borderId="0" xfId="0" applyFont="1" applyFill="1" applyBorder="1" applyAlignment="1">
      <alignment horizontal="center" vertical="center" wrapText="1"/>
    </xf>
    <xf numFmtId="0" fontId="29" fillId="31" borderId="25" xfId="0" applyFont="1" applyFill="1" applyBorder="1" applyAlignment="1">
      <alignment horizontal="center" vertical="center"/>
    </xf>
    <xf numFmtId="0" fontId="29" fillId="31" borderId="24" xfId="0" applyFont="1" applyFill="1" applyBorder="1" applyAlignment="1">
      <alignment horizontal="center" vertical="center"/>
    </xf>
    <xf numFmtId="0" fontId="29" fillId="31" borderId="27" xfId="0" applyFont="1" applyFill="1" applyBorder="1" applyAlignment="1">
      <alignment horizontal="center" vertical="center" wrapText="1"/>
    </xf>
    <xf numFmtId="0" fontId="29" fillId="31" borderId="0" xfId="0" applyFont="1" applyFill="1" applyBorder="1" applyAlignment="1">
      <alignment horizontal="center" vertical="center"/>
    </xf>
    <xf numFmtId="0" fontId="29" fillId="31" borderId="18" xfId="0" applyFont="1" applyFill="1" applyBorder="1" applyAlignment="1">
      <alignment horizontal="center" vertical="center"/>
    </xf>
    <xf numFmtId="0" fontId="29" fillId="31" borderId="21" xfId="0" applyFont="1" applyFill="1" applyBorder="1" applyAlignment="1">
      <alignment horizontal="center" vertical="center"/>
    </xf>
    <xf numFmtId="0" fontId="29" fillId="31" borderId="29" xfId="0" applyFont="1" applyFill="1" applyBorder="1" applyAlignment="1">
      <alignment horizontal="center" vertical="center"/>
    </xf>
    <xf numFmtId="0" fontId="29" fillId="31" borderId="28" xfId="0" applyFont="1" applyFill="1" applyBorder="1" applyAlignment="1">
      <alignment horizontal="center" vertical="center"/>
    </xf>
    <xf numFmtId="0" fontId="29" fillId="31" borderId="18" xfId="0" applyFont="1" applyFill="1" applyBorder="1" applyAlignment="1">
      <alignment horizontal="center" vertical="center" wrapText="1"/>
    </xf>
    <xf numFmtId="0" fontId="29" fillId="31" borderId="21" xfId="0" applyFont="1" applyFill="1" applyBorder="1" applyAlignment="1">
      <alignment horizontal="center" vertical="center" wrapText="1"/>
    </xf>
    <xf numFmtId="174" fontId="23" fillId="0" borderId="2" xfId="71" applyNumberFormat="1" applyFont="1" applyBorder="1" applyAlignment="1">
      <alignment horizontal="left" vertical="center" indent="1"/>
    </xf>
    <xf numFmtId="174" fontId="23" fillId="0" borderId="4" xfId="71" applyNumberFormat="1" applyFont="1" applyBorder="1" applyAlignment="1">
      <alignment horizontal="left" vertical="center" indent="1"/>
    </xf>
    <xf numFmtId="0" fontId="23" fillId="0" borderId="5" xfId="71" applyFont="1" applyFill="1" applyBorder="1" applyAlignment="1">
      <alignment horizontal="left" vertical="center" indent="1"/>
    </xf>
    <xf numFmtId="0" fontId="23" fillId="0" borderId="20" xfId="71" applyFont="1" applyFill="1" applyBorder="1" applyAlignment="1">
      <alignment horizontal="left" vertical="center" indent="1"/>
    </xf>
    <xf numFmtId="0" fontId="23" fillId="0" borderId="6" xfId="72" quotePrefix="1" applyFont="1" applyFill="1" applyBorder="1" applyAlignment="1">
      <alignment horizontal="left" vertical="center" indent="1"/>
    </xf>
    <xf numFmtId="0" fontId="23" fillId="0" borderId="8" xfId="72" applyFont="1" applyFill="1" applyBorder="1" applyAlignment="1">
      <alignment horizontal="left" vertical="center" indent="1"/>
    </xf>
    <xf numFmtId="0" fontId="23" fillId="0" borderId="5" xfId="71" quotePrefix="1" applyFont="1" applyFill="1" applyBorder="1" applyAlignment="1">
      <alignment horizontal="left" vertical="center" indent="1"/>
    </xf>
    <xf numFmtId="14" fontId="0" fillId="0" borderId="0" xfId="0" applyNumberFormat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0" fillId="32" borderId="0" xfId="0" applyFill="1" applyAlignment="1">
      <alignment horizontal="center" vertical="center"/>
    </xf>
    <xf numFmtId="0" fontId="29" fillId="31" borderId="0" xfId="0" applyFont="1" applyFill="1" applyAlignment="1">
      <alignment horizontal="center" vertical="center"/>
    </xf>
  </cellXfs>
  <cellStyles count="73">
    <cellStyle name="20% - Accent3 2" xfId="1"/>
    <cellStyle name="Accent1 - 20%" xfId="2"/>
    <cellStyle name="Accent1 - 40%" xfId="3"/>
    <cellStyle name="Accent1 - 60%" xfId="4"/>
    <cellStyle name="Accent2 - 20%" xfId="5"/>
    <cellStyle name="Accent2 - 40%" xfId="6"/>
    <cellStyle name="Accent2 - 60%" xfId="7"/>
    <cellStyle name="Accent2 2" xfId="8"/>
    <cellStyle name="Accent3 - 20%" xfId="9"/>
    <cellStyle name="Accent3 - 40%" xfId="10"/>
    <cellStyle name="Accent3 - 60%" xfId="11"/>
    <cellStyle name="Accent4 - 20%" xfId="12"/>
    <cellStyle name="Accent4 - 40%" xfId="13"/>
    <cellStyle name="Accent4 - 60%" xfId="14"/>
    <cellStyle name="Accent5 - 20%" xfId="15"/>
    <cellStyle name="Accent5 - 40%" xfId="16"/>
    <cellStyle name="Accent5 - 60%" xfId="17"/>
    <cellStyle name="Accent6 - 20%" xfId="18"/>
    <cellStyle name="Accent6 - 40%" xfId="19"/>
    <cellStyle name="Accent6 - 60%" xfId="20"/>
    <cellStyle name="Comma [0]" xfId="21" builtinId="6"/>
    <cellStyle name="Comma [0] 2" xfId="22"/>
    <cellStyle name="Comma 2" xfId="23"/>
    <cellStyle name="Comma 3" xfId="24"/>
    <cellStyle name="Comma 4" xfId="25"/>
    <cellStyle name="ContentsHyperlink" xfId="26"/>
    <cellStyle name="Currency 10" xfId="27"/>
    <cellStyle name="Currency 11" xfId="28"/>
    <cellStyle name="Currency 12" xfId="29"/>
    <cellStyle name="Currency 13" xfId="30"/>
    <cellStyle name="Currency 14" xfId="31"/>
    <cellStyle name="Currency 15" xfId="32"/>
    <cellStyle name="Currency 2" xfId="33"/>
    <cellStyle name="Currency 2 2" xfId="34"/>
    <cellStyle name="Currency 2 3" xfId="35"/>
    <cellStyle name="Currency 3" xfId="36"/>
    <cellStyle name="Currency 3 2" xfId="37"/>
    <cellStyle name="Currency 4" xfId="38"/>
    <cellStyle name="Currency 4 2" xfId="39"/>
    <cellStyle name="Currency 5" xfId="40"/>
    <cellStyle name="Currency 5 2" xfId="41"/>
    <cellStyle name="Currency 6" xfId="42"/>
    <cellStyle name="Currency 6 2" xfId="43"/>
    <cellStyle name="Currency 7" xfId="44"/>
    <cellStyle name="Currency 7 2" xfId="45"/>
    <cellStyle name="Currency 8" xfId="46"/>
    <cellStyle name="Currency 8 2" xfId="47"/>
    <cellStyle name="Currency 9" xfId="48"/>
    <cellStyle name="Dezimal [0]_Compiling Utility Macros" xfId="49"/>
    <cellStyle name="Dezimal_Compiling Utility Macros" xfId="50"/>
    <cellStyle name="Emphasis 1" xfId="51"/>
    <cellStyle name="Emphasis 2" xfId="52"/>
    <cellStyle name="Emphasis 3" xfId="53"/>
    <cellStyle name="Input 2" xfId="54"/>
    <cellStyle name="Normal" xfId="0" builtinId="0"/>
    <cellStyle name="Normal 2" xfId="55"/>
    <cellStyle name="Normal 2 2" xfId="56"/>
    <cellStyle name="Normal 2 3" xfId="57"/>
    <cellStyle name="Normal 3" xfId="58"/>
    <cellStyle name="Normal 3 2" xfId="59"/>
    <cellStyle name="Normal 3_COBA Matrix STIKES" xfId="60"/>
    <cellStyle name="Normal 4" xfId="61"/>
    <cellStyle name="Normal_GAPOK" xfId="62"/>
    <cellStyle name="Normal_GROSS-UP" xfId="72"/>
    <cellStyle name="Normal_KUMIS1" xfId="70"/>
    <cellStyle name="Normal_TAXPERSON" xfId="71"/>
    <cellStyle name="Percent 2" xfId="63"/>
    <cellStyle name="Percent 3" xfId="64"/>
    <cellStyle name="Sheet Title" xfId="65"/>
    <cellStyle name="Standard_Anpassen der Amortisation" xfId="66"/>
    <cellStyle name="update" xfId="67"/>
    <cellStyle name="Währung [0]_Compiling Utility Macros" xfId="68"/>
    <cellStyle name="Währung_Compiling Utility Macros" xfId="69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UKU1\150FUNGSI\specialized%20lookup%20example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 t="str">
            <v/>
          </cell>
          <cell r="AB98" t="str">
            <v/>
          </cell>
          <cell r="AC98" t="str">
            <v/>
          </cell>
          <cell r="AD98" t="str">
            <v/>
          </cell>
          <cell r="AE98" t="str">
            <v/>
          </cell>
          <cell r="AF98" t="str">
            <v/>
          </cell>
          <cell r="AG98" t="str">
            <v/>
          </cell>
          <cell r="AH98" t="str">
            <v/>
          </cell>
          <cell r="AI98" t="str">
            <v/>
          </cell>
          <cell r="AJ98" t="str">
            <v/>
          </cell>
          <cell r="AK98" t="str">
            <v/>
          </cell>
          <cell r="AL98" t="str">
            <v/>
          </cell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 t="str">
            <v/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 t="str">
            <v/>
          </cell>
          <cell r="BG98" t="str">
            <v/>
          </cell>
          <cell r="BH98" t="str">
            <v/>
          </cell>
          <cell r="BJ98" t="str">
            <v/>
          </cell>
          <cell r="BK98" t="str">
            <v/>
          </cell>
          <cell r="BL98" t="str">
            <v/>
          </cell>
          <cell r="BM98" t="str">
            <v/>
          </cell>
          <cell r="BN98" t="str">
            <v/>
          </cell>
          <cell r="BO98" t="str">
            <v/>
          </cell>
          <cell r="BP98" t="str">
            <v/>
          </cell>
          <cell r="BQ98" t="str">
            <v/>
          </cell>
          <cell r="BR98" t="str">
            <v/>
          </cell>
          <cell r="BS98" t="str">
            <v/>
          </cell>
          <cell r="BT98" t="str">
            <v/>
          </cell>
          <cell r="BU98" t="str">
            <v/>
          </cell>
          <cell r="BV98" t="str">
            <v/>
          </cell>
          <cell r="BW98" t="str">
            <v/>
          </cell>
          <cell r="BX98" t="str">
            <v/>
          </cell>
          <cell r="BY98" t="str">
            <v/>
          </cell>
          <cell r="BZ98" t="str">
            <v/>
          </cell>
          <cell r="CA98" t="str">
            <v/>
          </cell>
          <cell r="CB98" t="str">
            <v/>
          </cell>
          <cell r="CC98" t="str">
            <v/>
          </cell>
          <cell r="CD98" t="str">
            <v/>
          </cell>
          <cell r="CE98" t="str">
            <v/>
          </cell>
          <cell r="CF98" t="str">
            <v/>
          </cell>
          <cell r="CG98" t="str">
            <v/>
          </cell>
          <cell r="CH98" t="str">
            <v/>
          </cell>
          <cell r="CI98" t="str">
            <v/>
          </cell>
          <cell r="CJ98" t="str">
            <v/>
          </cell>
          <cell r="CK98" t="str">
            <v/>
          </cell>
          <cell r="CL98" t="str">
            <v/>
          </cell>
          <cell r="CM98" t="str">
            <v/>
          </cell>
          <cell r="CN98" t="str">
            <v/>
          </cell>
          <cell r="CO98" t="str">
            <v/>
          </cell>
          <cell r="CP98" t="str">
            <v/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 t="str">
            <v/>
          </cell>
          <cell r="CV98" t="str">
            <v/>
          </cell>
          <cell r="CW98" t="str">
            <v/>
          </cell>
          <cell r="CX98" t="str">
            <v/>
          </cell>
          <cell r="CY98" t="str">
            <v/>
          </cell>
          <cell r="CZ98" t="str">
            <v/>
          </cell>
          <cell r="DA98" t="str">
            <v/>
          </cell>
          <cell r="DB98" t="str">
            <v/>
          </cell>
          <cell r="DC98" t="str">
            <v/>
          </cell>
          <cell r="DD98" t="str">
            <v/>
          </cell>
          <cell r="DE98" t="str">
            <v/>
          </cell>
          <cell r="DF98" t="str">
            <v/>
          </cell>
          <cell r="DG98" t="str">
            <v/>
          </cell>
          <cell r="DH98" t="str">
            <v/>
          </cell>
          <cell r="DI98" t="str">
            <v/>
          </cell>
          <cell r="DJ98" t="str">
            <v/>
          </cell>
          <cell r="DK98" t="str">
            <v/>
          </cell>
          <cell r="DL98" t="str">
            <v/>
          </cell>
          <cell r="DM98" t="str">
            <v/>
          </cell>
          <cell r="DN98" t="str">
            <v/>
          </cell>
          <cell r="DO98" t="str">
            <v/>
          </cell>
          <cell r="DP98" t="str">
            <v/>
          </cell>
          <cell r="DQ98" t="str">
            <v/>
          </cell>
          <cell r="DR98" t="str">
            <v/>
          </cell>
          <cell r="DS98" t="str">
            <v/>
          </cell>
          <cell r="DT98" t="str">
            <v/>
          </cell>
          <cell r="DU98" t="str">
            <v/>
          </cell>
          <cell r="DV98" t="str">
            <v/>
          </cell>
          <cell r="DW98" t="str">
            <v/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 t="str">
            <v/>
          </cell>
          <cell r="EC98" t="str">
            <v/>
          </cell>
          <cell r="ED98" t="str">
            <v/>
          </cell>
          <cell r="EE98" t="str">
            <v/>
          </cell>
          <cell r="EF98" t="str">
            <v/>
          </cell>
          <cell r="EG98" t="str">
            <v/>
          </cell>
          <cell r="EH98" t="str">
            <v/>
          </cell>
          <cell r="EI98" t="str">
            <v/>
          </cell>
          <cell r="EJ98" t="str">
            <v/>
          </cell>
          <cell r="EK98" t="str">
            <v/>
          </cell>
          <cell r="EL98" t="str">
            <v/>
          </cell>
          <cell r="EM98" t="str">
            <v/>
          </cell>
          <cell r="EN98" t="str">
            <v/>
          </cell>
          <cell r="EO98" t="str">
            <v/>
          </cell>
          <cell r="EP98" t="str">
            <v/>
          </cell>
          <cell r="EQ98" t="str">
            <v/>
          </cell>
          <cell r="ER98" t="str">
            <v/>
          </cell>
          <cell r="ES98" t="str">
            <v/>
          </cell>
          <cell r="ET98" t="str">
            <v/>
          </cell>
          <cell r="EU98" t="str">
            <v/>
          </cell>
          <cell r="EV98" t="str">
            <v/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 t="str">
            <v/>
          </cell>
          <cell r="AB99" t="str">
            <v/>
          </cell>
          <cell r="AC99" t="str">
            <v/>
          </cell>
          <cell r="AD99" t="str">
            <v/>
          </cell>
          <cell r="AE99" t="str">
            <v/>
          </cell>
          <cell r="AF99" t="str">
            <v/>
          </cell>
          <cell r="AG99" t="str">
            <v/>
          </cell>
          <cell r="AH99" t="str">
            <v/>
          </cell>
          <cell r="AI99" t="str">
            <v/>
          </cell>
          <cell r="AJ99" t="str">
            <v/>
          </cell>
          <cell r="AK99" t="str">
            <v/>
          </cell>
          <cell r="AL99" t="str">
            <v/>
          </cell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 t="str">
            <v/>
          </cell>
          <cell r="AZ99" t="str">
            <v/>
          </cell>
          <cell r="BA99" t="str">
            <v/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 t="str">
            <v/>
          </cell>
          <cell r="BG99" t="str">
            <v/>
          </cell>
          <cell r="BH99" t="str">
            <v/>
          </cell>
          <cell r="BJ99" t="str">
            <v/>
          </cell>
          <cell r="BK99" t="str">
            <v/>
          </cell>
          <cell r="BL99" t="str">
            <v/>
          </cell>
          <cell r="BM99" t="str">
            <v/>
          </cell>
          <cell r="BN99" t="str">
            <v/>
          </cell>
          <cell r="BO99" t="str">
            <v/>
          </cell>
          <cell r="BP99" t="str">
            <v/>
          </cell>
          <cell r="BQ99" t="str">
            <v/>
          </cell>
          <cell r="BR99" t="str">
            <v/>
          </cell>
          <cell r="BS99" t="str">
            <v/>
          </cell>
          <cell r="BT99" t="str">
            <v/>
          </cell>
          <cell r="BU99" t="str">
            <v/>
          </cell>
          <cell r="BV99" t="str">
            <v/>
          </cell>
          <cell r="BW99" t="str">
            <v/>
          </cell>
          <cell r="BX99" t="str">
            <v/>
          </cell>
          <cell r="BY99" t="str">
            <v/>
          </cell>
          <cell r="BZ99" t="str">
            <v/>
          </cell>
          <cell r="CA99" t="str">
            <v/>
          </cell>
          <cell r="CB99" t="str">
            <v/>
          </cell>
          <cell r="CC99" t="str">
            <v/>
          </cell>
          <cell r="CD99" t="str">
            <v/>
          </cell>
          <cell r="CE99" t="str">
            <v/>
          </cell>
          <cell r="CF99" t="str">
            <v/>
          </cell>
          <cell r="CG99" t="str">
            <v/>
          </cell>
          <cell r="CH99" t="str">
            <v/>
          </cell>
          <cell r="CI99" t="str">
            <v/>
          </cell>
          <cell r="CJ99" t="str">
            <v/>
          </cell>
          <cell r="CK99" t="str">
            <v/>
          </cell>
          <cell r="CL99" t="str">
            <v/>
          </cell>
          <cell r="CM99" t="str">
            <v/>
          </cell>
          <cell r="CN99" t="str">
            <v/>
          </cell>
          <cell r="CO99" t="str">
            <v/>
          </cell>
          <cell r="CP99" t="str">
            <v/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 t="str">
            <v/>
          </cell>
          <cell r="CV99" t="str">
            <v/>
          </cell>
          <cell r="CW99" t="str">
            <v/>
          </cell>
          <cell r="CX99" t="str">
            <v/>
          </cell>
          <cell r="CY99" t="str">
            <v/>
          </cell>
          <cell r="CZ99" t="str">
            <v/>
          </cell>
          <cell r="DA99" t="str">
            <v/>
          </cell>
          <cell r="DB99" t="str">
            <v/>
          </cell>
          <cell r="DC99" t="str">
            <v/>
          </cell>
          <cell r="DD99" t="str">
            <v/>
          </cell>
          <cell r="DE99" t="str">
            <v/>
          </cell>
          <cell r="DF99" t="str">
            <v/>
          </cell>
          <cell r="DG99" t="str">
            <v/>
          </cell>
          <cell r="DH99" t="str">
            <v/>
          </cell>
          <cell r="DI99" t="str">
            <v/>
          </cell>
          <cell r="DJ99" t="str">
            <v/>
          </cell>
          <cell r="DK99" t="str">
            <v/>
          </cell>
          <cell r="DL99" t="str">
            <v/>
          </cell>
          <cell r="DM99" t="str">
            <v/>
          </cell>
          <cell r="DN99" t="str">
            <v/>
          </cell>
          <cell r="DO99" t="str">
            <v/>
          </cell>
          <cell r="DP99" t="str">
            <v/>
          </cell>
          <cell r="DQ99" t="str">
            <v/>
          </cell>
          <cell r="DR99" t="str">
            <v/>
          </cell>
          <cell r="DS99" t="str">
            <v/>
          </cell>
          <cell r="DT99" t="str">
            <v/>
          </cell>
          <cell r="DU99" t="str">
            <v/>
          </cell>
          <cell r="DV99" t="str">
            <v/>
          </cell>
          <cell r="DW99" t="str">
            <v/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 t="str">
            <v/>
          </cell>
          <cell r="EC99" t="str">
            <v/>
          </cell>
          <cell r="ED99" t="str">
            <v/>
          </cell>
          <cell r="EE99" t="str">
            <v/>
          </cell>
          <cell r="EF99" t="str">
            <v/>
          </cell>
          <cell r="EG99" t="str">
            <v/>
          </cell>
          <cell r="EH99" t="str">
            <v/>
          </cell>
          <cell r="EI99" t="str">
            <v/>
          </cell>
          <cell r="EJ99" t="str">
            <v/>
          </cell>
          <cell r="EK99" t="str">
            <v/>
          </cell>
          <cell r="EL99" t="str">
            <v/>
          </cell>
          <cell r="EM99" t="str">
            <v/>
          </cell>
          <cell r="EN99" t="str">
            <v/>
          </cell>
          <cell r="EO99" t="str">
            <v/>
          </cell>
          <cell r="EP99" t="str">
            <v/>
          </cell>
          <cell r="EQ99" t="str">
            <v/>
          </cell>
          <cell r="ER99" t="str">
            <v/>
          </cell>
          <cell r="ES99" t="str">
            <v/>
          </cell>
          <cell r="ET99" t="str">
            <v/>
          </cell>
          <cell r="EU99" t="str">
            <v/>
          </cell>
          <cell r="EV99" t="str">
            <v/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 t="str">
            <v/>
          </cell>
          <cell r="AB100" t="str">
            <v/>
          </cell>
          <cell r="AC100" t="str">
            <v/>
          </cell>
          <cell r="AD100" t="str">
            <v/>
          </cell>
          <cell r="AE100" t="str">
            <v/>
          </cell>
          <cell r="AF100" t="str">
            <v/>
          </cell>
          <cell r="AG100" t="str">
            <v/>
          </cell>
          <cell r="AH100" t="str">
            <v/>
          </cell>
          <cell r="AI100" t="str">
            <v/>
          </cell>
          <cell r="AJ100" t="str">
            <v/>
          </cell>
          <cell r="AK100" t="str">
            <v/>
          </cell>
          <cell r="AL100" t="str">
            <v/>
          </cell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 t="str">
            <v/>
          </cell>
          <cell r="AZ100" t="str">
            <v/>
          </cell>
          <cell r="BA100" t="str">
            <v/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 t="str">
            <v/>
          </cell>
          <cell r="BG100" t="str">
            <v/>
          </cell>
          <cell r="BH100" t="str">
            <v/>
          </cell>
          <cell r="BJ100" t="str">
            <v/>
          </cell>
          <cell r="BK100" t="str">
            <v/>
          </cell>
          <cell r="BL100" t="str">
            <v/>
          </cell>
          <cell r="BM100" t="str">
            <v/>
          </cell>
          <cell r="BN100" t="str">
            <v/>
          </cell>
          <cell r="BO100" t="str">
            <v/>
          </cell>
          <cell r="BP100" t="str">
            <v/>
          </cell>
          <cell r="BQ100" t="str">
            <v/>
          </cell>
          <cell r="BR100" t="str">
            <v/>
          </cell>
          <cell r="BS100" t="str">
            <v/>
          </cell>
          <cell r="BT100" t="str">
            <v/>
          </cell>
          <cell r="BU100" t="str">
            <v/>
          </cell>
          <cell r="BV100" t="str">
            <v/>
          </cell>
          <cell r="BW100" t="str">
            <v/>
          </cell>
          <cell r="BX100" t="str">
            <v/>
          </cell>
          <cell r="BY100" t="str">
            <v/>
          </cell>
          <cell r="BZ100" t="str">
            <v/>
          </cell>
          <cell r="CA100" t="str">
            <v/>
          </cell>
          <cell r="CB100" t="str">
            <v/>
          </cell>
          <cell r="CC100" t="str">
            <v/>
          </cell>
          <cell r="CD100" t="str">
            <v/>
          </cell>
          <cell r="CE100" t="str">
            <v/>
          </cell>
          <cell r="CF100" t="str">
            <v/>
          </cell>
          <cell r="CG100" t="str">
            <v/>
          </cell>
          <cell r="CH100" t="str">
            <v/>
          </cell>
          <cell r="CI100" t="str">
            <v/>
          </cell>
          <cell r="CJ100" t="str">
            <v/>
          </cell>
          <cell r="CK100" t="str">
            <v/>
          </cell>
          <cell r="CL100" t="str">
            <v/>
          </cell>
          <cell r="CM100" t="str">
            <v/>
          </cell>
          <cell r="CN100" t="str">
            <v/>
          </cell>
          <cell r="CO100" t="str">
            <v/>
          </cell>
          <cell r="CP100" t="str">
            <v/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 t="str">
            <v/>
          </cell>
          <cell r="CV100" t="str">
            <v/>
          </cell>
          <cell r="CW100" t="str">
            <v/>
          </cell>
          <cell r="CX100" t="str">
            <v/>
          </cell>
          <cell r="CY100" t="str">
            <v/>
          </cell>
          <cell r="CZ100" t="str">
            <v/>
          </cell>
          <cell r="DA100" t="str">
            <v/>
          </cell>
          <cell r="DB100" t="str">
            <v/>
          </cell>
          <cell r="DC100" t="str">
            <v/>
          </cell>
          <cell r="DD100" t="str">
            <v/>
          </cell>
          <cell r="DE100" t="str">
            <v/>
          </cell>
          <cell r="DF100" t="str">
            <v/>
          </cell>
          <cell r="DG100" t="str">
            <v/>
          </cell>
          <cell r="DH100" t="str">
            <v/>
          </cell>
          <cell r="DI100" t="str">
            <v/>
          </cell>
          <cell r="DJ100" t="str">
            <v/>
          </cell>
          <cell r="DK100" t="str">
            <v/>
          </cell>
          <cell r="DL100" t="str">
            <v/>
          </cell>
          <cell r="DM100" t="str">
            <v/>
          </cell>
          <cell r="DN100" t="str">
            <v/>
          </cell>
          <cell r="DO100" t="str">
            <v/>
          </cell>
          <cell r="DP100" t="str">
            <v/>
          </cell>
          <cell r="DQ100" t="str">
            <v/>
          </cell>
          <cell r="DR100" t="str">
            <v/>
          </cell>
          <cell r="DS100" t="str">
            <v/>
          </cell>
          <cell r="DT100" t="str">
            <v/>
          </cell>
          <cell r="DU100" t="str">
            <v/>
          </cell>
          <cell r="DV100" t="str">
            <v/>
          </cell>
          <cell r="DW100" t="str">
            <v/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 t="str">
            <v/>
          </cell>
          <cell r="EC100" t="str">
            <v/>
          </cell>
          <cell r="ED100" t="str">
            <v/>
          </cell>
          <cell r="EE100" t="str">
            <v/>
          </cell>
          <cell r="EF100" t="str">
            <v/>
          </cell>
          <cell r="EG100" t="str">
            <v/>
          </cell>
          <cell r="EH100" t="str">
            <v/>
          </cell>
          <cell r="EI100" t="str">
            <v/>
          </cell>
          <cell r="EJ100" t="str">
            <v/>
          </cell>
          <cell r="EK100" t="str">
            <v/>
          </cell>
          <cell r="EL100" t="str">
            <v/>
          </cell>
          <cell r="EM100" t="str">
            <v/>
          </cell>
          <cell r="EN100" t="str">
            <v/>
          </cell>
          <cell r="EO100" t="str">
            <v/>
          </cell>
          <cell r="EP100" t="str">
            <v/>
          </cell>
          <cell r="EQ100" t="str">
            <v/>
          </cell>
          <cell r="ER100" t="str">
            <v/>
          </cell>
          <cell r="ES100" t="str">
            <v/>
          </cell>
          <cell r="ET100" t="str">
            <v/>
          </cell>
          <cell r="EU100" t="str">
            <v/>
          </cell>
          <cell r="EV100" t="str">
            <v/>
          </cell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 t="str">
            <v/>
          </cell>
          <cell r="AB110" t="str">
            <v/>
          </cell>
          <cell r="AC110" t="str">
            <v/>
          </cell>
          <cell r="AD110" t="str">
            <v/>
          </cell>
          <cell r="AE110" t="str">
            <v/>
          </cell>
          <cell r="AF110" t="str">
            <v/>
          </cell>
          <cell r="AG110" t="str">
            <v/>
          </cell>
          <cell r="AH110" t="str">
            <v/>
          </cell>
          <cell r="AI110" t="str">
            <v/>
          </cell>
          <cell r="AJ110" t="str">
            <v/>
          </cell>
          <cell r="AK110" t="str">
            <v/>
          </cell>
          <cell r="AL110" t="str">
            <v/>
          </cell>
          <cell r="AM110" t="str">
            <v/>
          </cell>
          <cell r="AN110" t="str">
            <v/>
          </cell>
          <cell r="AO110" t="str">
            <v/>
          </cell>
          <cell r="AP110" t="str">
            <v/>
          </cell>
          <cell r="AQ110" t="str">
            <v/>
          </cell>
          <cell r="AR110" t="str">
            <v/>
          </cell>
          <cell r="AS110" t="str">
            <v/>
          </cell>
          <cell r="AT110" t="str">
            <v/>
          </cell>
          <cell r="AU110" t="str">
            <v/>
          </cell>
          <cell r="AV110" t="str">
            <v/>
          </cell>
          <cell r="AW110" t="str">
            <v/>
          </cell>
          <cell r="AX110" t="str">
            <v/>
          </cell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 t="str">
            <v/>
          </cell>
          <cell r="BM110" t="str">
            <v/>
          </cell>
          <cell r="BN110" t="str">
            <v/>
          </cell>
          <cell r="BO110" t="str">
            <v/>
          </cell>
          <cell r="BP110" t="str">
            <v/>
          </cell>
          <cell r="BQ110" t="str">
            <v/>
          </cell>
          <cell r="BR110" t="str">
            <v/>
          </cell>
          <cell r="BS110" t="str">
            <v/>
          </cell>
          <cell r="BT110" t="str">
            <v/>
          </cell>
          <cell r="BU110" t="str">
            <v/>
          </cell>
          <cell r="BV110" t="str">
            <v/>
          </cell>
          <cell r="BW110" t="str">
            <v/>
          </cell>
          <cell r="BX110" t="str">
            <v/>
          </cell>
          <cell r="BY110" t="str">
            <v/>
          </cell>
          <cell r="BZ110" t="str">
            <v/>
          </cell>
          <cell r="CA110" t="str">
            <v/>
          </cell>
          <cell r="CB110" t="str">
            <v/>
          </cell>
          <cell r="CC110" t="str">
            <v/>
          </cell>
          <cell r="CD110" t="str">
            <v/>
          </cell>
          <cell r="CE110" t="str">
            <v/>
          </cell>
          <cell r="CF110" t="str">
            <v/>
          </cell>
          <cell r="CG110" t="str">
            <v/>
          </cell>
          <cell r="CH110" t="str">
            <v/>
          </cell>
          <cell r="CI110" t="str">
            <v/>
          </cell>
          <cell r="CJ110" t="str">
            <v/>
          </cell>
          <cell r="CK110" t="str">
            <v/>
          </cell>
          <cell r="CL110" t="str">
            <v/>
          </cell>
          <cell r="CM110" t="str">
            <v/>
          </cell>
          <cell r="CN110" t="str">
            <v/>
          </cell>
          <cell r="CO110" t="str">
            <v/>
          </cell>
          <cell r="CP110" t="str">
            <v/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 t="str">
            <v/>
          </cell>
          <cell r="CV110" t="str">
            <v/>
          </cell>
          <cell r="CW110" t="str">
            <v/>
          </cell>
          <cell r="CX110" t="str">
            <v/>
          </cell>
          <cell r="CY110" t="str">
            <v/>
          </cell>
          <cell r="CZ110" t="str">
            <v/>
          </cell>
          <cell r="DA110" t="str">
            <v/>
          </cell>
          <cell r="DB110" t="str">
            <v/>
          </cell>
          <cell r="DC110" t="str">
            <v/>
          </cell>
          <cell r="DD110" t="str">
            <v/>
          </cell>
          <cell r="DE110" t="str">
            <v/>
          </cell>
          <cell r="DF110" t="str">
            <v/>
          </cell>
          <cell r="DG110" t="str">
            <v/>
          </cell>
          <cell r="DH110" t="str">
            <v/>
          </cell>
          <cell r="DI110" t="str">
            <v/>
          </cell>
          <cell r="DJ110" t="str">
            <v/>
          </cell>
          <cell r="DK110" t="str">
            <v/>
          </cell>
          <cell r="DL110" t="str">
            <v/>
          </cell>
          <cell r="DM110" t="str">
            <v/>
          </cell>
          <cell r="DN110" t="str">
            <v/>
          </cell>
          <cell r="DO110" t="str">
            <v/>
          </cell>
          <cell r="DP110" t="str">
            <v/>
          </cell>
          <cell r="DQ110" t="str">
            <v/>
          </cell>
          <cell r="DR110" t="str">
            <v/>
          </cell>
          <cell r="DS110" t="str">
            <v/>
          </cell>
          <cell r="DT110" t="str">
            <v/>
          </cell>
          <cell r="DU110" t="str">
            <v/>
          </cell>
          <cell r="DV110" t="str">
            <v/>
          </cell>
          <cell r="DW110" t="str">
            <v/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 t="str">
            <v/>
          </cell>
          <cell r="EC110" t="str">
            <v/>
          </cell>
          <cell r="ED110" t="str">
            <v/>
          </cell>
          <cell r="EE110" t="str">
            <v/>
          </cell>
          <cell r="EF110" t="str">
            <v/>
          </cell>
          <cell r="EG110" t="str">
            <v/>
          </cell>
          <cell r="EH110" t="str">
            <v/>
          </cell>
          <cell r="EI110" t="str">
            <v/>
          </cell>
          <cell r="EJ110" t="str">
            <v/>
          </cell>
          <cell r="EK110" t="str">
            <v/>
          </cell>
          <cell r="EL110" t="str">
            <v/>
          </cell>
          <cell r="EM110" t="str">
            <v/>
          </cell>
          <cell r="EN110" t="str">
            <v/>
          </cell>
          <cell r="EO110" t="str">
            <v/>
          </cell>
          <cell r="EP110" t="str">
            <v/>
          </cell>
          <cell r="EQ110" t="str">
            <v/>
          </cell>
          <cell r="ER110" t="str">
            <v/>
          </cell>
          <cell r="ES110" t="str">
            <v/>
          </cell>
          <cell r="ET110" t="str">
            <v/>
          </cell>
          <cell r="EU110" t="str">
            <v/>
          </cell>
          <cell r="EV110" t="str">
            <v/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 t="str">
            <v/>
          </cell>
          <cell r="AB111" t="str">
            <v/>
          </cell>
          <cell r="AC111" t="str">
            <v/>
          </cell>
          <cell r="AD111" t="str">
            <v/>
          </cell>
          <cell r="AE111" t="str">
            <v/>
          </cell>
          <cell r="AF111" t="str">
            <v/>
          </cell>
          <cell r="AG111" t="str">
            <v/>
          </cell>
          <cell r="AH111" t="str">
            <v/>
          </cell>
          <cell r="AI111" t="str">
            <v/>
          </cell>
          <cell r="AJ111" t="str">
            <v/>
          </cell>
          <cell r="AK111" t="str">
            <v/>
          </cell>
          <cell r="AL111" t="str">
            <v/>
          </cell>
          <cell r="AM111" t="str">
            <v/>
          </cell>
          <cell r="AN111" t="str">
            <v/>
          </cell>
          <cell r="AO111" t="str">
            <v/>
          </cell>
          <cell r="AP111" t="str">
            <v/>
          </cell>
          <cell r="AQ111" t="str">
            <v/>
          </cell>
          <cell r="AR111" t="str">
            <v/>
          </cell>
          <cell r="AS111" t="str">
            <v/>
          </cell>
          <cell r="AT111" t="str">
            <v/>
          </cell>
          <cell r="AU111" t="str">
            <v/>
          </cell>
          <cell r="AV111" t="str">
            <v/>
          </cell>
          <cell r="AW111" t="str">
            <v/>
          </cell>
          <cell r="AX111" t="str">
            <v/>
          </cell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 t="str">
            <v/>
          </cell>
          <cell r="BM111" t="str">
            <v/>
          </cell>
          <cell r="BN111" t="str">
            <v/>
          </cell>
          <cell r="BO111" t="str">
            <v/>
          </cell>
          <cell r="BP111" t="str">
            <v/>
          </cell>
          <cell r="BQ111" t="str">
            <v/>
          </cell>
          <cell r="BR111" t="str">
            <v/>
          </cell>
          <cell r="BS111" t="str">
            <v/>
          </cell>
          <cell r="BT111" t="str">
            <v/>
          </cell>
          <cell r="BU111" t="str">
            <v/>
          </cell>
          <cell r="BV111" t="str">
            <v/>
          </cell>
          <cell r="BW111" t="str">
            <v/>
          </cell>
          <cell r="BX111" t="str">
            <v/>
          </cell>
          <cell r="BY111" t="str">
            <v/>
          </cell>
          <cell r="BZ111" t="str">
            <v/>
          </cell>
          <cell r="CA111" t="str">
            <v/>
          </cell>
          <cell r="CB111" t="str">
            <v/>
          </cell>
          <cell r="CC111" t="str">
            <v/>
          </cell>
          <cell r="CD111" t="str">
            <v/>
          </cell>
          <cell r="CE111" t="str">
            <v/>
          </cell>
          <cell r="CF111" t="str">
            <v/>
          </cell>
          <cell r="CG111" t="str">
            <v/>
          </cell>
          <cell r="CH111" t="str">
            <v/>
          </cell>
          <cell r="CI111" t="str">
            <v/>
          </cell>
          <cell r="CJ111" t="str">
            <v/>
          </cell>
          <cell r="CK111" t="str">
            <v/>
          </cell>
          <cell r="CL111" t="str">
            <v/>
          </cell>
          <cell r="CM111" t="str">
            <v/>
          </cell>
          <cell r="CN111" t="str">
            <v/>
          </cell>
          <cell r="CO111" t="str">
            <v/>
          </cell>
          <cell r="CP111" t="str">
            <v/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 t="str">
            <v/>
          </cell>
          <cell r="CV111" t="str">
            <v/>
          </cell>
          <cell r="CW111" t="str">
            <v/>
          </cell>
          <cell r="CX111" t="str">
            <v/>
          </cell>
          <cell r="CY111" t="str">
            <v/>
          </cell>
          <cell r="CZ111" t="str">
            <v/>
          </cell>
          <cell r="DA111" t="str">
            <v/>
          </cell>
          <cell r="DB111" t="str">
            <v/>
          </cell>
          <cell r="DC111" t="str">
            <v/>
          </cell>
          <cell r="DD111" t="str">
            <v/>
          </cell>
          <cell r="DE111" t="str">
            <v/>
          </cell>
          <cell r="DF111" t="str">
            <v/>
          </cell>
          <cell r="DG111" t="str">
            <v/>
          </cell>
          <cell r="DH111" t="str">
            <v/>
          </cell>
          <cell r="DI111" t="str">
            <v/>
          </cell>
          <cell r="DJ111" t="str">
            <v/>
          </cell>
          <cell r="DK111" t="str">
            <v/>
          </cell>
          <cell r="DL111" t="str">
            <v/>
          </cell>
          <cell r="DM111" t="str">
            <v/>
          </cell>
          <cell r="DN111" t="str">
            <v/>
          </cell>
          <cell r="DO111" t="str">
            <v/>
          </cell>
          <cell r="DP111" t="str">
            <v/>
          </cell>
          <cell r="DQ111" t="str">
            <v/>
          </cell>
          <cell r="DR111" t="str">
            <v/>
          </cell>
          <cell r="DS111" t="str">
            <v/>
          </cell>
          <cell r="DT111" t="str">
            <v/>
          </cell>
          <cell r="DU111" t="str">
            <v/>
          </cell>
          <cell r="DV111" t="str">
            <v/>
          </cell>
          <cell r="DW111" t="str">
            <v/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 t="str">
            <v/>
          </cell>
          <cell r="EC111" t="str">
            <v/>
          </cell>
          <cell r="ED111" t="str">
            <v/>
          </cell>
          <cell r="EE111" t="str">
            <v/>
          </cell>
          <cell r="EF111" t="str">
            <v/>
          </cell>
          <cell r="EG111" t="str">
            <v/>
          </cell>
          <cell r="EH111" t="str">
            <v/>
          </cell>
          <cell r="EI111" t="str">
            <v/>
          </cell>
          <cell r="EJ111" t="str">
            <v/>
          </cell>
          <cell r="EK111" t="str">
            <v/>
          </cell>
          <cell r="EL111" t="str">
            <v/>
          </cell>
          <cell r="EM111" t="str">
            <v/>
          </cell>
          <cell r="EN111" t="str">
            <v/>
          </cell>
          <cell r="EO111" t="str">
            <v/>
          </cell>
          <cell r="EP111" t="str">
            <v/>
          </cell>
          <cell r="EQ111" t="str">
            <v/>
          </cell>
          <cell r="ER111" t="str">
            <v/>
          </cell>
          <cell r="ES111" t="str">
            <v/>
          </cell>
          <cell r="ET111" t="str">
            <v/>
          </cell>
          <cell r="EU111" t="str">
            <v/>
          </cell>
          <cell r="EV111" t="str">
            <v/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 t="str">
            <v/>
          </cell>
          <cell r="AB112" t="str">
            <v/>
          </cell>
          <cell r="AC112" t="str">
            <v/>
          </cell>
          <cell r="AD112" t="str">
            <v/>
          </cell>
          <cell r="AE112" t="str">
            <v/>
          </cell>
          <cell r="AF112" t="str">
            <v/>
          </cell>
          <cell r="AG112" t="str">
            <v/>
          </cell>
          <cell r="AH112" t="str">
            <v/>
          </cell>
          <cell r="AI112" t="str">
            <v/>
          </cell>
          <cell r="AJ112" t="str">
            <v/>
          </cell>
          <cell r="AK112" t="str">
            <v/>
          </cell>
          <cell r="AL112" t="str">
            <v/>
          </cell>
          <cell r="AM112" t="str">
            <v/>
          </cell>
          <cell r="AN112" t="str">
            <v/>
          </cell>
          <cell r="AO112" t="str">
            <v/>
          </cell>
          <cell r="AP112" t="str">
            <v/>
          </cell>
          <cell r="AQ112" t="str">
            <v/>
          </cell>
          <cell r="AR112" t="str">
            <v/>
          </cell>
          <cell r="AS112" t="str">
            <v/>
          </cell>
          <cell r="AT112" t="str">
            <v/>
          </cell>
          <cell r="AU112" t="str">
            <v/>
          </cell>
          <cell r="AV112" t="str">
            <v/>
          </cell>
          <cell r="AW112" t="str">
            <v/>
          </cell>
          <cell r="AX112" t="str">
            <v/>
          </cell>
          <cell r="AY112" t="str">
            <v/>
          </cell>
          <cell r="AZ112" t="str">
            <v/>
          </cell>
          <cell r="BA112" t="str">
            <v/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 t="str">
            <v/>
          </cell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 t="str">
            <v/>
          </cell>
          <cell r="BO112" t="str">
            <v/>
          </cell>
          <cell r="BP112" t="str">
            <v/>
          </cell>
          <cell r="BQ112" t="str">
            <v/>
          </cell>
          <cell r="BR112" t="str">
            <v/>
          </cell>
          <cell r="BS112" t="str">
            <v/>
          </cell>
          <cell r="BT112" t="str">
            <v/>
          </cell>
          <cell r="BU112" t="str">
            <v/>
          </cell>
          <cell r="BV112" t="str">
            <v/>
          </cell>
          <cell r="BW112" t="str">
            <v/>
          </cell>
          <cell r="BX112" t="str">
            <v/>
          </cell>
          <cell r="BY112" t="str">
            <v/>
          </cell>
          <cell r="BZ112" t="str">
            <v/>
          </cell>
          <cell r="CA112" t="str">
            <v/>
          </cell>
          <cell r="CB112" t="str">
            <v/>
          </cell>
          <cell r="CC112" t="str">
            <v/>
          </cell>
          <cell r="CD112" t="str">
            <v/>
          </cell>
          <cell r="CE112" t="str">
            <v/>
          </cell>
          <cell r="CF112" t="str">
            <v/>
          </cell>
          <cell r="CG112" t="str">
            <v/>
          </cell>
          <cell r="CH112" t="str">
            <v/>
          </cell>
          <cell r="CI112" t="str">
            <v/>
          </cell>
          <cell r="CJ112" t="str">
            <v/>
          </cell>
          <cell r="CK112" t="str">
            <v/>
          </cell>
          <cell r="CL112" t="str">
            <v/>
          </cell>
          <cell r="CM112" t="str">
            <v/>
          </cell>
          <cell r="CN112" t="str">
            <v/>
          </cell>
          <cell r="CO112" t="str">
            <v/>
          </cell>
          <cell r="CP112" t="str">
            <v/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 t="str">
            <v/>
          </cell>
          <cell r="CV112" t="str">
            <v/>
          </cell>
          <cell r="CW112" t="str">
            <v/>
          </cell>
          <cell r="CX112" t="str">
            <v/>
          </cell>
          <cell r="CY112" t="str">
            <v/>
          </cell>
          <cell r="CZ112" t="str">
            <v/>
          </cell>
          <cell r="DA112" t="str">
            <v/>
          </cell>
          <cell r="DB112" t="str">
            <v/>
          </cell>
          <cell r="DC112" t="str">
            <v/>
          </cell>
          <cell r="DD112" t="str">
            <v/>
          </cell>
          <cell r="DE112" t="str">
            <v/>
          </cell>
          <cell r="DF112" t="str">
            <v/>
          </cell>
          <cell r="DG112" t="str">
            <v/>
          </cell>
          <cell r="DH112" t="str">
            <v/>
          </cell>
          <cell r="DI112" t="str">
            <v/>
          </cell>
          <cell r="DJ112" t="str">
            <v/>
          </cell>
          <cell r="DK112" t="str">
            <v/>
          </cell>
          <cell r="DL112" t="str">
            <v/>
          </cell>
          <cell r="DM112" t="str">
            <v/>
          </cell>
          <cell r="DN112" t="str">
            <v/>
          </cell>
          <cell r="DO112" t="str">
            <v/>
          </cell>
          <cell r="DP112" t="str">
            <v/>
          </cell>
          <cell r="DQ112" t="str">
            <v/>
          </cell>
          <cell r="DR112" t="str">
            <v/>
          </cell>
          <cell r="DS112" t="str">
            <v/>
          </cell>
          <cell r="DT112" t="str">
            <v/>
          </cell>
          <cell r="DU112" t="str">
            <v/>
          </cell>
          <cell r="DV112" t="str">
            <v/>
          </cell>
          <cell r="DW112" t="str">
            <v/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 t="str">
            <v/>
          </cell>
          <cell r="EC112" t="str">
            <v/>
          </cell>
          <cell r="ED112" t="str">
            <v/>
          </cell>
          <cell r="EE112" t="str">
            <v/>
          </cell>
          <cell r="EF112" t="str">
            <v/>
          </cell>
          <cell r="EG112" t="str">
            <v/>
          </cell>
          <cell r="EH112" t="str">
            <v/>
          </cell>
          <cell r="EI112" t="str">
            <v/>
          </cell>
          <cell r="EJ112" t="str">
            <v/>
          </cell>
          <cell r="EK112" t="str">
            <v/>
          </cell>
          <cell r="EL112" t="str">
            <v/>
          </cell>
          <cell r="EM112" t="str">
            <v/>
          </cell>
          <cell r="EN112" t="str">
            <v/>
          </cell>
          <cell r="EO112" t="str">
            <v/>
          </cell>
          <cell r="EP112" t="str">
            <v/>
          </cell>
          <cell r="EQ112" t="str">
            <v/>
          </cell>
          <cell r="ER112" t="str">
            <v/>
          </cell>
          <cell r="ES112" t="str">
            <v/>
          </cell>
          <cell r="ET112" t="str">
            <v/>
          </cell>
          <cell r="EU112" t="str">
            <v/>
          </cell>
          <cell r="EV112" t="str">
            <v/>
          </cell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 t="str">
            <v/>
          </cell>
          <cell r="AB114" t="str">
            <v/>
          </cell>
          <cell r="AC114" t="str">
            <v/>
          </cell>
          <cell r="AD114" t="str">
            <v/>
          </cell>
          <cell r="AE114" t="str">
            <v/>
          </cell>
          <cell r="AF114" t="str">
            <v/>
          </cell>
          <cell r="AG114" t="str">
            <v/>
          </cell>
          <cell r="AH114" t="str">
            <v/>
          </cell>
          <cell r="AI114" t="str">
            <v/>
          </cell>
          <cell r="AJ114" t="str">
            <v/>
          </cell>
          <cell r="AK114" t="str">
            <v/>
          </cell>
          <cell r="AL114" t="str">
            <v/>
          </cell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 t="str">
            <v/>
          </cell>
          <cell r="AC115" t="str">
            <v/>
          </cell>
          <cell r="AD115" t="str">
            <v/>
          </cell>
          <cell r="AE115" t="str">
            <v/>
          </cell>
          <cell r="AF115" t="str">
            <v/>
          </cell>
          <cell r="AG115" t="str">
            <v/>
          </cell>
          <cell r="AH115" t="str">
            <v/>
          </cell>
          <cell r="AI115" t="str">
            <v/>
          </cell>
          <cell r="AJ115" t="str">
            <v/>
          </cell>
          <cell r="AK115" t="str">
            <v/>
          </cell>
          <cell r="AL115" t="str">
            <v/>
          </cell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 t="str">
            <v/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 t="str">
            <v/>
          </cell>
          <cell r="BG115" t="str">
            <v/>
          </cell>
          <cell r="BH115" t="str">
            <v/>
          </cell>
          <cell r="BI115" t="str">
            <v/>
          </cell>
          <cell r="BJ115" t="str">
            <v/>
          </cell>
          <cell r="BK115" t="str">
            <v/>
          </cell>
          <cell r="BL115" t="str">
            <v/>
          </cell>
          <cell r="BM115" t="str">
            <v/>
          </cell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 t="str">
            <v/>
          </cell>
          <cell r="AC116" t="str">
            <v/>
          </cell>
          <cell r="AD116" t="str">
            <v/>
          </cell>
          <cell r="AE116" t="str">
            <v/>
          </cell>
          <cell r="AF116" t="str">
            <v/>
          </cell>
          <cell r="AG116" t="str">
            <v/>
          </cell>
          <cell r="AH116" t="str">
            <v/>
          </cell>
          <cell r="AI116" t="str">
            <v/>
          </cell>
          <cell r="AJ116" t="str">
            <v/>
          </cell>
          <cell r="AK116" t="str">
            <v/>
          </cell>
          <cell r="AL116" t="str">
            <v/>
          </cell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 t="str">
            <v/>
          </cell>
          <cell r="BI116" t="str">
            <v/>
          </cell>
          <cell r="BJ116" t="str">
            <v/>
          </cell>
          <cell r="BK116" t="str">
            <v/>
          </cell>
          <cell r="BL116" t="str">
            <v/>
          </cell>
          <cell r="BM116" t="str">
            <v/>
          </cell>
          <cell r="BN116" t="str">
            <v/>
          </cell>
          <cell r="BO116" t="str">
            <v/>
          </cell>
          <cell r="BP116" t="str">
            <v/>
          </cell>
          <cell r="BQ116" t="str">
            <v/>
          </cell>
          <cell r="BR116" t="str">
            <v/>
          </cell>
          <cell r="BS116" t="str">
            <v/>
          </cell>
          <cell r="BT116" t="str">
            <v/>
          </cell>
          <cell r="BU116" t="str">
            <v/>
          </cell>
          <cell r="BV116" t="str">
            <v/>
          </cell>
          <cell r="BW116" t="str">
            <v/>
          </cell>
          <cell r="BX116" t="str">
            <v/>
          </cell>
          <cell r="BY116" t="str">
            <v/>
          </cell>
          <cell r="BZ116" t="str">
            <v/>
          </cell>
          <cell r="CA116" t="str">
            <v/>
          </cell>
          <cell r="CB116" t="str">
            <v/>
          </cell>
          <cell r="CC116" t="str">
            <v/>
          </cell>
          <cell r="CD116" t="str">
            <v/>
          </cell>
          <cell r="CE116" t="str">
            <v/>
          </cell>
          <cell r="CF116" t="str">
            <v/>
          </cell>
          <cell r="CG116" t="str">
            <v/>
          </cell>
          <cell r="CH116" t="str">
            <v/>
          </cell>
          <cell r="CI116" t="str">
            <v/>
          </cell>
          <cell r="CJ116" t="str">
            <v/>
          </cell>
          <cell r="CK116" t="str">
            <v/>
          </cell>
          <cell r="CL116" t="str">
            <v/>
          </cell>
          <cell r="CM116" t="str">
            <v/>
          </cell>
          <cell r="CN116" t="str">
            <v/>
          </cell>
          <cell r="CO116" t="str">
            <v/>
          </cell>
          <cell r="CP116" t="str">
            <v/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 t="str">
            <v/>
          </cell>
          <cell r="CV116" t="str">
            <v/>
          </cell>
          <cell r="CW116" t="str">
            <v/>
          </cell>
          <cell r="CX116" t="str">
            <v/>
          </cell>
          <cell r="CY116" t="str">
            <v/>
          </cell>
          <cell r="CZ116" t="str">
            <v/>
          </cell>
          <cell r="DA116" t="str">
            <v/>
          </cell>
          <cell r="DB116" t="str">
            <v/>
          </cell>
          <cell r="DC116" t="str">
            <v/>
          </cell>
          <cell r="DD116" t="str">
            <v/>
          </cell>
          <cell r="DE116" t="str">
            <v/>
          </cell>
          <cell r="DF116" t="str">
            <v/>
          </cell>
          <cell r="DG116" t="str">
            <v/>
          </cell>
          <cell r="DH116" t="str">
            <v/>
          </cell>
          <cell r="DI116" t="str">
            <v/>
          </cell>
          <cell r="DJ116" t="str">
            <v/>
          </cell>
          <cell r="DK116" t="str">
            <v/>
          </cell>
          <cell r="DL116" t="str">
            <v/>
          </cell>
          <cell r="DM116" t="str">
            <v/>
          </cell>
          <cell r="DN116" t="str">
            <v/>
          </cell>
          <cell r="DO116" t="str">
            <v/>
          </cell>
          <cell r="DP116" t="str">
            <v/>
          </cell>
          <cell r="DQ116" t="str">
            <v/>
          </cell>
          <cell r="DR116" t="str">
            <v/>
          </cell>
          <cell r="DS116" t="str">
            <v/>
          </cell>
          <cell r="DT116" t="str">
            <v/>
          </cell>
          <cell r="DU116" t="str">
            <v/>
          </cell>
          <cell r="DV116" t="str">
            <v/>
          </cell>
          <cell r="DW116" t="str">
            <v/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 t="str">
            <v/>
          </cell>
          <cell r="EC116" t="str">
            <v/>
          </cell>
          <cell r="ED116" t="str">
            <v/>
          </cell>
          <cell r="EE116" t="str">
            <v/>
          </cell>
          <cell r="EF116" t="str">
            <v/>
          </cell>
          <cell r="EG116" t="str">
            <v/>
          </cell>
          <cell r="EH116" t="str">
            <v/>
          </cell>
          <cell r="EI116" t="str">
            <v/>
          </cell>
          <cell r="EJ116" t="str">
            <v/>
          </cell>
          <cell r="EK116" t="str">
            <v/>
          </cell>
          <cell r="EL116" t="str">
            <v/>
          </cell>
          <cell r="EM116" t="str">
            <v/>
          </cell>
          <cell r="EN116" t="str">
            <v/>
          </cell>
          <cell r="EO116" t="str">
            <v/>
          </cell>
          <cell r="EP116" t="str">
            <v/>
          </cell>
          <cell r="EQ116" t="str">
            <v/>
          </cell>
          <cell r="ER116" t="str">
            <v/>
          </cell>
          <cell r="ES116" t="str">
            <v/>
          </cell>
          <cell r="ET116" t="str">
            <v/>
          </cell>
          <cell r="EU116" t="str">
            <v/>
          </cell>
          <cell r="EV116" t="str">
            <v/>
          </cell>
          <cell r="EW116" t="str">
            <v/>
          </cell>
          <cell r="EX116" t="str">
            <v/>
          </cell>
          <cell r="EY116" t="str">
            <v/>
          </cell>
          <cell r="EZ116" t="str">
            <v/>
          </cell>
          <cell r="FA116" t="str">
            <v/>
          </cell>
          <cell r="FB116" t="str">
            <v/>
          </cell>
          <cell r="FC116" t="str">
            <v/>
          </cell>
          <cell r="FD116" t="str">
            <v/>
          </cell>
          <cell r="FE116" t="str">
            <v/>
          </cell>
          <cell r="FF116" t="str">
            <v/>
          </cell>
          <cell r="FG116" t="str">
            <v/>
          </cell>
          <cell r="FH116" t="str">
            <v/>
          </cell>
          <cell r="FI116" t="str">
            <v/>
          </cell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 t="str">
            <v/>
          </cell>
          <cell r="AC117" t="str">
            <v/>
          </cell>
          <cell r="AD117" t="str">
            <v/>
          </cell>
          <cell r="AE117" t="str">
            <v/>
          </cell>
          <cell r="AF117" t="str">
            <v/>
          </cell>
          <cell r="AG117" t="str">
            <v/>
          </cell>
          <cell r="AH117" t="str">
            <v/>
          </cell>
          <cell r="AI117" t="str">
            <v/>
          </cell>
          <cell r="AJ117" t="str">
            <v/>
          </cell>
          <cell r="AK117" t="str">
            <v/>
          </cell>
          <cell r="AL117" t="str">
            <v/>
          </cell>
          <cell r="AM117" t="str">
            <v/>
          </cell>
          <cell r="AN117" t="str">
            <v/>
          </cell>
          <cell r="AO117" t="str">
            <v/>
          </cell>
          <cell r="AP117" t="str">
            <v/>
          </cell>
          <cell r="AQ117" t="str">
            <v/>
          </cell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 t="str">
            <v/>
          </cell>
          <cell r="BJ117">
            <v>75000</v>
          </cell>
          <cell r="BK117" t="str">
            <v/>
          </cell>
          <cell r="BL117" t="str">
            <v/>
          </cell>
          <cell r="BM117" t="str">
            <v/>
          </cell>
          <cell r="BN117" t="str">
            <v/>
          </cell>
          <cell r="BO117" t="str">
            <v/>
          </cell>
          <cell r="BP117" t="str">
            <v/>
          </cell>
          <cell r="BQ117" t="str">
            <v/>
          </cell>
          <cell r="BR117" t="str">
            <v/>
          </cell>
          <cell r="BS117" t="str">
            <v/>
          </cell>
          <cell r="BT117" t="str">
            <v/>
          </cell>
          <cell r="BU117" t="str">
            <v/>
          </cell>
          <cell r="BV117" t="str">
            <v/>
          </cell>
          <cell r="BW117" t="str">
            <v/>
          </cell>
          <cell r="BX117" t="str">
            <v/>
          </cell>
          <cell r="BY117" t="str">
            <v/>
          </cell>
          <cell r="BZ117" t="str">
            <v/>
          </cell>
          <cell r="CA117" t="str">
            <v/>
          </cell>
          <cell r="CB117" t="str">
            <v/>
          </cell>
          <cell r="CC117" t="str">
            <v/>
          </cell>
          <cell r="CD117" t="str">
            <v/>
          </cell>
          <cell r="CE117" t="str">
            <v/>
          </cell>
          <cell r="CF117" t="str">
            <v/>
          </cell>
          <cell r="CG117" t="str">
            <v/>
          </cell>
          <cell r="CH117" t="str">
            <v/>
          </cell>
          <cell r="CI117" t="str">
            <v/>
          </cell>
          <cell r="CJ117" t="str">
            <v/>
          </cell>
          <cell r="CK117" t="str">
            <v/>
          </cell>
          <cell r="CL117" t="str">
            <v/>
          </cell>
          <cell r="CM117" t="str">
            <v/>
          </cell>
          <cell r="CN117" t="str">
            <v/>
          </cell>
          <cell r="CO117" t="str">
            <v/>
          </cell>
          <cell r="CP117" t="str">
            <v/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 t="str">
            <v/>
          </cell>
          <cell r="CV117" t="str">
            <v/>
          </cell>
          <cell r="CW117" t="str">
            <v/>
          </cell>
          <cell r="CX117" t="str">
            <v/>
          </cell>
          <cell r="CY117" t="str">
            <v/>
          </cell>
          <cell r="CZ117" t="str">
            <v/>
          </cell>
          <cell r="DA117" t="str">
            <v/>
          </cell>
          <cell r="DB117" t="str">
            <v/>
          </cell>
          <cell r="DC117" t="str">
            <v/>
          </cell>
          <cell r="DD117" t="str">
            <v/>
          </cell>
          <cell r="DE117" t="str">
            <v/>
          </cell>
          <cell r="DF117" t="str">
            <v/>
          </cell>
          <cell r="DG117" t="str">
            <v/>
          </cell>
          <cell r="DH117" t="str">
            <v/>
          </cell>
          <cell r="DI117" t="str">
            <v/>
          </cell>
          <cell r="DJ117" t="str">
            <v/>
          </cell>
          <cell r="DK117" t="str">
            <v/>
          </cell>
          <cell r="DL117" t="str">
            <v/>
          </cell>
          <cell r="DM117" t="str">
            <v/>
          </cell>
          <cell r="DN117" t="str">
            <v/>
          </cell>
          <cell r="DO117" t="str">
            <v/>
          </cell>
          <cell r="DP117" t="str">
            <v/>
          </cell>
          <cell r="DQ117" t="str">
            <v/>
          </cell>
          <cell r="DR117" t="str">
            <v/>
          </cell>
          <cell r="DS117" t="str">
            <v/>
          </cell>
          <cell r="DT117" t="str">
            <v/>
          </cell>
          <cell r="DU117" t="str">
            <v/>
          </cell>
          <cell r="DV117" t="str">
            <v/>
          </cell>
          <cell r="DW117" t="str">
            <v/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 t="str">
            <v/>
          </cell>
          <cell r="EC117" t="str">
            <v/>
          </cell>
          <cell r="ED117" t="str">
            <v/>
          </cell>
          <cell r="EE117" t="str">
            <v/>
          </cell>
          <cell r="EF117" t="str">
            <v/>
          </cell>
          <cell r="EG117" t="str">
            <v/>
          </cell>
          <cell r="EH117" t="str">
            <v/>
          </cell>
          <cell r="EI117" t="str">
            <v/>
          </cell>
          <cell r="EJ117" t="str">
            <v/>
          </cell>
          <cell r="EK117" t="str">
            <v/>
          </cell>
          <cell r="EL117" t="str">
            <v/>
          </cell>
          <cell r="EM117" t="str">
            <v/>
          </cell>
          <cell r="EN117" t="str">
            <v/>
          </cell>
          <cell r="EO117" t="str">
            <v/>
          </cell>
          <cell r="EP117" t="str">
            <v/>
          </cell>
          <cell r="EQ117" t="str">
            <v/>
          </cell>
          <cell r="ER117" t="str">
            <v/>
          </cell>
          <cell r="ES117" t="str">
            <v/>
          </cell>
          <cell r="ET117" t="str">
            <v/>
          </cell>
          <cell r="EU117" t="str">
            <v/>
          </cell>
          <cell r="EV117" t="str">
            <v/>
          </cell>
          <cell r="EW117" t="str">
            <v/>
          </cell>
          <cell r="EX117" t="str">
            <v/>
          </cell>
          <cell r="EY117" t="str">
            <v/>
          </cell>
          <cell r="EZ117" t="str">
            <v/>
          </cell>
          <cell r="FA117" t="str">
            <v/>
          </cell>
          <cell r="FB117" t="str">
            <v/>
          </cell>
          <cell r="FC117" t="str">
            <v/>
          </cell>
          <cell r="FD117" t="str">
            <v/>
          </cell>
          <cell r="FE117" t="str">
            <v/>
          </cell>
          <cell r="FF117" t="str">
            <v/>
          </cell>
          <cell r="FG117" t="str">
            <v/>
          </cell>
          <cell r="FH117" t="str">
            <v/>
          </cell>
          <cell r="FI117" t="str">
            <v/>
          </cell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 t="str">
            <v/>
          </cell>
          <cell r="AC118" t="str">
            <v/>
          </cell>
          <cell r="AD118" t="str">
            <v/>
          </cell>
          <cell r="AE118" t="str">
            <v/>
          </cell>
          <cell r="AF118" t="str">
            <v/>
          </cell>
          <cell r="AG118" t="str">
            <v/>
          </cell>
          <cell r="AH118" t="str">
            <v/>
          </cell>
          <cell r="AI118" t="str">
            <v/>
          </cell>
          <cell r="AJ118" t="str">
            <v/>
          </cell>
          <cell r="AK118" t="str">
            <v/>
          </cell>
          <cell r="AL118" t="str">
            <v/>
          </cell>
          <cell r="AM118" t="str">
            <v/>
          </cell>
          <cell r="AN118" t="str">
            <v/>
          </cell>
          <cell r="AO118" t="str">
            <v/>
          </cell>
          <cell r="AP118" t="str">
            <v/>
          </cell>
          <cell r="AQ118" t="str">
            <v/>
          </cell>
          <cell r="AR118" t="str">
            <v/>
          </cell>
          <cell r="AS118" t="str">
            <v/>
          </cell>
          <cell r="AT118" t="str">
            <v/>
          </cell>
          <cell r="AU118" t="str">
            <v/>
          </cell>
          <cell r="AV118" t="str">
            <v/>
          </cell>
          <cell r="AW118" t="str">
            <v/>
          </cell>
          <cell r="AX118" t="str">
            <v/>
          </cell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 t="str">
            <v/>
          </cell>
          <cell r="BJ118">
            <v>155714.29</v>
          </cell>
          <cell r="BK118">
            <v>130000</v>
          </cell>
          <cell r="BL118" t="str">
            <v/>
          </cell>
          <cell r="BM118" t="str">
            <v/>
          </cell>
          <cell r="BN118" t="str">
            <v/>
          </cell>
          <cell r="BO118" t="str">
            <v/>
          </cell>
          <cell r="BP118" t="str">
            <v/>
          </cell>
          <cell r="BQ118" t="str">
            <v/>
          </cell>
          <cell r="BR118" t="str">
            <v/>
          </cell>
          <cell r="BS118" t="str">
            <v/>
          </cell>
          <cell r="BT118" t="str">
            <v/>
          </cell>
          <cell r="BU118" t="str">
            <v/>
          </cell>
          <cell r="BV118" t="str">
            <v/>
          </cell>
          <cell r="BW118" t="str">
            <v/>
          </cell>
          <cell r="BX118" t="str">
            <v/>
          </cell>
          <cell r="BY118" t="str">
            <v/>
          </cell>
          <cell r="BZ118" t="str">
            <v/>
          </cell>
          <cell r="CA118" t="str">
            <v/>
          </cell>
          <cell r="CB118" t="str">
            <v/>
          </cell>
          <cell r="CC118" t="str">
            <v/>
          </cell>
          <cell r="CD118" t="str">
            <v/>
          </cell>
          <cell r="CE118" t="str">
            <v/>
          </cell>
          <cell r="CF118" t="str">
            <v/>
          </cell>
          <cell r="CG118" t="str">
            <v/>
          </cell>
          <cell r="CH118" t="str">
            <v/>
          </cell>
          <cell r="CI118" t="str">
            <v/>
          </cell>
          <cell r="CJ118" t="str">
            <v/>
          </cell>
          <cell r="CK118" t="str">
            <v/>
          </cell>
          <cell r="CL118" t="str">
            <v/>
          </cell>
          <cell r="CM118" t="str">
            <v/>
          </cell>
          <cell r="CN118" t="str">
            <v/>
          </cell>
          <cell r="CO118" t="str">
            <v/>
          </cell>
          <cell r="CP118" t="str">
            <v/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 t="str">
            <v/>
          </cell>
          <cell r="CV118" t="str">
            <v/>
          </cell>
          <cell r="CW118" t="str">
            <v/>
          </cell>
          <cell r="CX118" t="str">
            <v/>
          </cell>
          <cell r="CY118" t="str">
            <v/>
          </cell>
          <cell r="CZ118" t="str">
            <v/>
          </cell>
          <cell r="DA118" t="str">
            <v/>
          </cell>
          <cell r="DB118" t="str">
            <v/>
          </cell>
          <cell r="DC118" t="str">
            <v/>
          </cell>
          <cell r="DD118" t="str">
            <v/>
          </cell>
          <cell r="DE118" t="str">
            <v/>
          </cell>
          <cell r="DF118" t="str">
            <v/>
          </cell>
          <cell r="DG118" t="str">
            <v/>
          </cell>
          <cell r="DH118" t="str">
            <v/>
          </cell>
          <cell r="DI118" t="str">
            <v/>
          </cell>
          <cell r="DJ118" t="str">
            <v/>
          </cell>
          <cell r="DK118" t="str">
            <v/>
          </cell>
          <cell r="DL118" t="str">
            <v/>
          </cell>
          <cell r="DM118" t="str">
            <v/>
          </cell>
          <cell r="DN118" t="str">
            <v/>
          </cell>
          <cell r="DO118" t="str">
            <v/>
          </cell>
          <cell r="DP118" t="str">
            <v/>
          </cell>
          <cell r="DQ118" t="str">
            <v/>
          </cell>
          <cell r="DR118" t="str">
            <v/>
          </cell>
          <cell r="DS118" t="str">
            <v/>
          </cell>
          <cell r="DT118" t="str">
            <v/>
          </cell>
          <cell r="DU118" t="str">
            <v/>
          </cell>
          <cell r="DV118" t="str">
            <v/>
          </cell>
          <cell r="DW118" t="str">
            <v/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 t="str">
            <v/>
          </cell>
          <cell r="EC118" t="str">
            <v/>
          </cell>
          <cell r="ED118" t="str">
            <v/>
          </cell>
          <cell r="EE118" t="str">
            <v/>
          </cell>
          <cell r="EF118" t="str">
            <v/>
          </cell>
          <cell r="EG118" t="str">
            <v/>
          </cell>
          <cell r="EH118" t="str">
            <v/>
          </cell>
          <cell r="EI118" t="str">
            <v/>
          </cell>
          <cell r="EJ118" t="str">
            <v/>
          </cell>
          <cell r="EK118" t="str">
            <v/>
          </cell>
          <cell r="EL118" t="str">
            <v/>
          </cell>
          <cell r="EM118" t="str">
            <v/>
          </cell>
          <cell r="EN118" t="str">
            <v/>
          </cell>
          <cell r="EO118" t="str">
            <v/>
          </cell>
          <cell r="EP118" t="str">
            <v/>
          </cell>
          <cell r="EQ118" t="str">
            <v/>
          </cell>
          <cell r="ER118" t="str">
            <v/>
          </cell>
          <cell r="ES118" t="str">
            <v/>
          </cell>
          <cell r="ET118" t="str">
            <v/>
          </cell>
          <cell r="EU118" t="str">
            <v/>
          </cell>
          <cell r="EV118" t="str">
            <v/>
          </cell>
          <cell r="EW118" t="str">
            <v/>
          </cell>
          <cell r="EX118" t="str">
            <v/>
          </cell>
          <cell r="EY118" t="str">
            <v/>
          </cell>
          <cell r="EZ118" t="str">
            <v/>
          </cell>
          <cell r="FA118" t="str">
            <v/>
          </cell>
          <cell r="FB118" t="str">
            <v/>
          </cell>
          <cell r="FC118" t="str">
            <v/>
          </cell>
          <cell r="FD118" t="str">
            <v/>
          </cell>
          <cell r="FE118" t="str">
            <v/>
          </cell>
          <cell r="FF118" t="str">
            <v/>
          </cell>
          <cell r="FG118" t="str">
            <v/>
          </cell>
          <cell r="FH118" t="str">
            <v/>
          </cell>
          <cell r="FI118" t="str">
            <v/>
          </cell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 t="str">
            <v/>
          </cell>
          <cell r="AB119" t="str">
            <v/>
          </cell>
          <cell r="AC119" t="str">
            <v/>
          </cell>
          <cell r="AD119" t="str">
            <v/>
          </cell>
          <cell r="AE119" t="str">
            <v/>
          </cell>
          <cell r="AF119" t="str">
            <v/>
          </cell>
          <cell r="AG119" t="str">
            <v/>
          </cell>
          <cell r="AH119" t="str">
            <v/>
          </cell>
          <cell r="AI119" t="str">
            <v/>
          </cell>
          <cell r="AJ119" t="str">
            <v/>
          </cell>
          <cell r="AK119" t="str">
            <v/>
          </cell>
          <cell r="AL119" t="str">
            <v/>
          </cell>
          <cell r="AM119" t="str">
            <v/>
          </cell>
          <cell r="AN119" t="str">
            <v/>
          </cell>
          <cell r="AO119" t="str">
            <v/>
          </cell>
          <cell r="AP119" t="str">
            <v/>
          </cell>
          <cell r="AQ119" t="str">
            <v/>
          </cell>
          <cell r="AR119" t="str">
            <v/>
          </cell>
          <cell r="AS119" t="str">
            <v/>
          </cell>
          <cell r="AT119" t="str">
            <v/>
          </cell>
          <cell r="AU119" t="str">
            <v/>
          </cell>
          <cell r="AV119" t="str">
            <v/>
          </cell>
          <cell r="AW119" t="str">
            <v/>
          </cell>
          <cell r="AX119" t="str">
            <v/>
          </cell>
          <cell r="AY119" t="str">
            <v/>
          </cell>
          <cell r="AZ119" t="str">
            <v/>
          </cell>
          <cell r="BA119" t="str">
            <v/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1800</v>
          </cell>
          <cell r="BG119">
            <v>3600</v>
          </cell>
          <cell r="BH119">
            <v>5400</v>
          </cell>
          <cell r="BI119" t="str">
            <v/>
          </cell>
          <cell r="BJ119">
            <v>7200</v>
          </cell>
          <cell r="BK119">
            <v>7200</v>
          </cell>
          <cell r="BL119">
            <v>7200</v>
          </cell>
          <cell r="BM119" t="str">
            <v/>
          </cell>
          <cell r="BN119" t="str">
            <v/>
          </cell>
          <cell r="BO119" t="str">
            <v/>
          </cell>
          <cell r="BP119" t="str">
            <v/>
          </cell>
          <cell r="BQ119" t="str">
            <v/>
          </cell>
          <cell r="BR119" t="str">
            <v/>
          </cell>
          <cell r="BS119" t="str">
            <v/>
          </cell>
          <cell r="BT119" t="str">
            <v/>
          </cell>
          <cell r="BU119" t="str">
            <v/>
          </cell>
          <cell r="BV119" t="str">
            <v/>
          </cell>
          <cell r="BW119" t="str">
            <v/>
          </cell>
          <cell r="BX119" t="str">
            <v/>
          </cell>
          <cell r="BY119" t="str">
            <v/>
          </cell>
          <cell r="BZ119" t="str">
            <v/>
          </cell>
          <cell r="CA119" t="str">
            <v/>
          </cell>
          <cell r="CB119" t="str">
            <v/>
          </cell>
          <cell r="CC119" t="str">
            <v/>
          </cell>
          <cell r="CD119" t="str">
            <v/>
          </cell>
          <cell r="CE119" t="str">
            <v/>
          </cell>
          <cell r="CF119" t="str">
            <v/>
          </cell>
          <cell r="CG119" t="str">
            <v/>
          </cell>
          <cell r="CH119" t="str">
            <v/>
          </cell>
          <cell r="CI119" t="str">
            <v/>
          </cell>
          <cell r="CJ119" t="str">
            <v/>
          </cell>
          <cell r="CK119" t="str">
            <v/>
          </cell>
          <cell r="CL119" t="str">
            <v/>
          </cell>
          <cell r="CM119" t="str">
            <v/>
          </cell>
          <cell r="CN119" t="str">
            <v/>
          </cell>
          <cell r="CO119" t="str">
            <v/>
          </cell>
          <cell r="CP119" t="str">
            <v/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 t="str">
            <v/>
          </cell>
          <cell r="CV119" t="str">
            <v/>
          </cell>
          <cell r="CW119" t="str">
            <v/>
          </cell>
          <cell r="CX119" t="str">
            <v/>
          </cell>
          <cell r="CY119" t="str">
            <v/>
          </cell>
          <cell r="CZ119" t="str">
            <v/>
          </cell>
          <cell r="DA119" t="str">
            <v/>
          </cell>
          <cell r="DB119" t="str">
            <v/>
          </cell>
          <cell r="DC119" t="str">
            <v/>
          </cell>
          <cell r="DD119" t="str">
            <v/>
          </cell>
          <cell r="DE119" t="str">
            <v/>
          </cell>
          <cell r="DF119" t="str">
            <v/>
          </cell>
          <cell r="DG119" t="str">
            <v/>
          </cell>
          <cell r="DH119" t="str">
            <v/>
          </cell>
          <cell r="DI119" t="str">
            <v/>
          </cell>
          <cell r="DJ119" t="str">
            <v/>
          </cell>
          <cell r="DK119" t="str">
            <v/>
          </cell>
          <cell r="DL119" t="str">
            <v/>
          </cell>
          <cell r="DM119" t="str">
            <v/>
          </cell>
          <cell r="DN119" t="str">
            <v/>
          </cell>
          <cell r="DO119" t="str">
            <v/>
          </cell>
          <cell r="DP119" t="str">
            <v/>
          </cell>
          <cell r="DQ119" t="str">
            <v/>
          </cell>
          <cell r="DR119" t="str">
            <v/>
          </cell>
          <cell r="DS119" t="str">
            <v/>
          </cell>
          <cell r="DT119" t="str">
            <v/>
          </cell>
          <cell r="DU119" t="str">
            <v/>
          </cell>
          <cell r="DV119" t="str">
            <v/>
          </cell>
          <cell r="DW119" t="str">
            <v/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 t="str">
            <v/>
          </cell>
          <cell r="EC119" t="str">
            <v/>
          </cell>
          <cell r="ED119" t="str">
            <v/>
          </cell>
          <cell r="EE119" t="str">
            <v/>
          </cell>
          <cell r="EF119" t="str">
            <v/>
          </cell>
          <cell r="EG119" t="str">
            <v/>
          </cell>
          <cell r="EH119" t="str">
            <v/>
          </cell>
          <cell r="EI119" t="str">
            <v/>
          </cell>
          <cell r="EJ119" t="str">
            <v/>
          </cell>
          <cell r="EK119" t="str">
            <v/>
          </cell>
          <cell r="EL119" t="str">
            <v/>
          </cell>
          <cell r="EM119" t="str">
            <v/>
          </cell>
          <cell r="EN119" t="str">
            <v/>
          </cell>
          <cell r="EO119" t="str">
            <v/>
          </cell>
          <cell r="EP119" t="str">
            <v/>
          </cell>
          <cell r="EQ119" t="str">
            <v/>
          </cell>
          <cell r="ER119" t="str">
            <v/>
          </cell>
          <cell r="ES119" t="str">
            <v/>
          </cell>
          <cell r="ET119" t="str">
            <v/>
          </cell>
          <cell r="EU119" t="str">
            <v/>
          </cell>
          <cell r="EV119" t="str">
            <v/>
          </cell>
          <cell r="EW119" t="str">
            <v/>
          </cell>
          <cell r="EX119" t="str">
            <v/>
          </cell>
          <cell r="EY119" t="str">
            <v/>
          </cell>
          <cell r="EZ119" t="str">
            <v/>
          </cell>
          <cell r="FA119" t="str">
            <v/>
          </cell>
          <cell r="FB119" t="str">
            <v/>
          </cell>
          <cell r="FC119" t="str">
            <v/>
          </cell>
          <cell r="FD119" t="str">
            <v/>
          </cell>
          <cell r="FE119" t="str">
            <v/>
          </cell>
          <cell r="FF119" t="str">
            <v/>
          </cell>
          <cell r="FG119" t="str">
            <v/>
          </cell>
          <cell r="FH119" t="str">
            <v/>
          </cell>
          <cell r="FI119" t="str">
            <v/>
          </cell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 t="str">
            <v/>
          </cell>
          <cell r="AC120" t="str">
            <v/>
          </cell>
          <cell r="AD120" t="str">
            <v/>
          </cell>
          <cell r="AE120" t="str">
            <v/>
          </cell>
          <cell r="AF120" t="str">
            <v/>
          </cell>
          <cell r="AG120" t="str">
            <v/>
          </cell>
          <cell r="AH120" t="str">
            <v/>
          </cell>
          <cell r="AI120" t="str">
            <v/>
          </cell>
          <cell r="AJ120" t="str">
            <v/>
          </cell>
          <cell r="AK120" t="str">
            <v/>
          </cell>
          <cell r="AL120" t="str">
            <v/>
          </cell>
          <cell r="AM120" t="str">
            <v/>
          </cell>
          <cell r="AN120" t="str">
            <v/>
          </cell>
          <cell r="AO120" t="str">
            <v/>
          </cell>
          <cell r="AP120" t="str">
            <v/>
          </cell>
          <cell r="AQ120" t="str">
            <v/>
          </cell>
          <cell r="AR120" t="str">
            <v/>
          </cell>
          <cell r="AS120" t="str">
            <v/>
          </cell>
          <cell r="AT120" t="str">
            <v/>
          </cell>
          <cell r="AU120" t="str">
            <v/>
          </cell>
          <cell r="AV120" t="str">
            <v/>
          </cell>
          <cell r="AW120" t="str">
            <v/>
          </cell>
          <cell r="AX120" t="str">
            <v/>
          </cell>
          <cell r="AY120" t="str">
            <v/>
          </cell>
          <cell r="AZ120" t="str">
            <v/>
          </cell>
          <cell r="BA120" t="str">
            <v/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 t="str">
            <v/>
          </cell>
          <cell r="BG120">
            <v>8000</v>
          </cell>
          <cell r="BH120">
            <v>10000</v>
          </cell>
          <cell r="BI120" t="str">
            <v/>
          </cell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 t="str">
            <v/>
          </cell>
          <cell r="DM123" t="str">
            <v/>
          </cell>
          <cell r="DN123" t="str">
            <v/>
          </cell>
          <cell r="DO123" t="str">
            <v/>
          </cell>
          <cell r="DP123" t="str">
            <v/>
          </cell>
          <cell r="DQ123" t="str">
            <v/>
          </cell>
          <cell r="DR123" t="str">
            <v/>
          </cell>
          <cell r="DS123" t="str">
            <v/>
          </cell>
          <cell r="DT123" t="str">
            <v/>
          </cell>
          <cell r="DU123" t="str">
            <v/>
          </cell>
          <cell r="DV123" t="str">
            <v/>
          </cell>
          <cell r="DW123" t="str">
            <v/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 t="str">
            <v/>
          </cell>
          <cell r="EC123" t="str">
            <v/>
          </cell>
          <cell r="ED123" t="str">
            <v/>
          </cell>
          <cell r="EE123" t="str">
            <v/>
          </cell>
          <cell r="EF123" t="str">
            <v/>
          </cell>
          <cell r="EG123" t="str">
            <v/>
          </cell>
          <cell r="EH123" t="str">
            <v/>
          </cell>
          <cell r="EI123" t="str">
            <v/>
          </cell>
          <cell r="EJ123" t="str">
            <v/>
          </cell>
          <cell r="EK123" t="str">
            <v/>
          </cell>
          <cell r="EL123" t="str">
            <v/>
          </cell>
          <cell r="EM123" t="str">
            <v/>
          </cell>
          <cell r="EN123" t="str">
            <v/>
          </cell>
          <cell r="EO123" t="str">
            <v/>
          </cell>
          <cell r="EP123" t="str">
            <v/>
          </cell>
          <cell r="EQ123" t="str">
            <v/>
          </cell>
          <cell r="ER123" t="str">
            <v/>
          </cell>
          <cell r="ES123" t="str">
            <v/>
          </cell>
          <cell r="ET123" t="str">
            <v/>
          </cell>
          <cell r="EU123" t="str">
            <v/>
          </cell>
          <cell r="EV123" t="str">
            <v/>
          </cell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 t="str">
            <v/>
          </cell>
          <cell r="DM124" t="str">
            <v/>
          </cell>
          <cell r="DN124" t="str">
            <v/>
          </cell>
          <cell r="DO124" t="str">
            <v/>
          </cell>
          <cell r="DP124" t="str">
            <v/>
          </cell>
          <cell r="DQ124" t="str">
            <v/>
          </cell>
          <cell r="DR124" t="str">
            <v/>
          </cell>
          <cell r="DS124" t="str">
            <v/>
          </cell>
          <cell r="DT124" t="str">
            <v/>
          </cell>
          <cell r="DU124" t="str">
            <v/>
          </cell>
          <cell r="DV124" t="str">
            <v/>
          </cell>
          <cell r="DW124" t="str">
            <v/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 t="str">
            <v/>
          </cell>
          <cell r="EC124" t="str">
            <v/>
          </cell>
          <cell r="ED124" t="str">
            <v/>
          </cell>
          <cell r="EE124" t="str">
            <v/>
          </cell>
          <cell r="EF124" t="str">
            <v/>
          </cell>
          <cell r="EG124" t="str">
            <v/>
          </cell>
          <cell r="EH124" t="str">
            <v/>
          </cell>
          <cell r="EI124" t="str">
            <v/>
          </cell>
          <cell r="EJ124" t="str">
            <v/>
          </cell>
          <cell r="EK124" t="str">
            <v/>
          </cell>
          <cell r="EL124" t="str">
            <v/>
          </cell>
          <cell r="EM124" t="str">
            <v/>
          </cell>
          <cell r="EN124" t="str">
            <v/>
          </cell>
          <cell r="EO124" t="str">
            <v/>
          </cell>
          <cell r="EP124" t="str">
            <v/>
          </cell>
          <cell r="EQ124" t="str">
            <v/>
          </cell>
          <cell r="ER124" t="str">
            <v/>
          </cell>
          <cell r="ES124" t="str">
            <v/>
          </cell>
          <cell r="ET124" t="str">
            <v/>
          </cell>
          <cell r="EU124" t="str">
            <v/>
          </cell>
          <cell r="EV124" t="str">
            <v/>
          </cell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 t="str">
            <v/>
          </cell>
          <cell r="AB136" t="str">
            <v/>
          </cell>
          <cell r="AC136" t="str">
            <v/>
          </cell>
          <cell r="AD136" t="str">
            <v/>
          </cell>
          <cell r="AE136" t="str">
            <v/>
          </cell>
          <cell r="AF136" t="str">
            <v/>
          </cell>
          <cell r="AG136" t="str">
            <v/>
          </cell>
          <cell r="AH136" t="str">
            <v/>
          </cell>
          <cell r="AI136" t="str">
            <v/>
          </cell>
          <cell r="AJ136" t="str">
            <v/>
          </cell>
          <cell r="AK136" t="str">
            <v/>
          </cell>
          <cell r="AL136" t="str">
            <v/>
          </cell>
          <cell r="AM136" t="str">
            <v/>
          </cell>
          <cell r="AN136" t="str">
            <v/>
          </cell>
          <cell r="AO136" t="str">
            <v/>
          </cell>
          <cell r="AP136" t="str">
            <v/>
          </cell>
          <cell r="AQ136" t="str">
            <v/>
          </cell>
          <cell r="AR136" t="str">
            <v/>
          </cell>
          <cell r="AS136" t="str">
            <v/>
          </cell>
          <cell r="AT136" t="str">
            <v/>
          </cell>
          <cell r="AU136" t="str">
            <v/>
          </cell>
          <cell r="AV136" t="str">
            <v/>
          </cell>
          <cell r="AW136" t="str">
            <v/>
          </cell>
          <cell r="AX136" t="str">
            <v/>
          </cell>
          <cell r="AY136" t="str">
            <v/>
          </cell>
          <cell r="AZ136" t="str">
            <v/>
          </cell>
          <cell r="BA136" t="str">
            <v/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 t="str">
            <v/>
          </cell>
          <cell r="BG136" t="str">
            <v/>
          </cell>
          <cell r="BH136" t="str">
            <v/>
          </cell>
          <cell r="BJ136" t="str">
            <v/>
          </cell>
          <cell r="BK136" t="str">
            <v/>
          </cell>
          <cell r="BL136" t="str">
            <v/>
          </cell>
          <cell r="BM136" t="str">
            <v/>
          </cell>
          <cell r="BN136" t="str">
            <v/>
          </cell>
          <cell r="BO136" t="str">
            <v/>
          </cell>
          <cell r="BP136" t="str">
            <v/>
          </cell>
          <cell r="BQ136" t="str">
            <v/>
          </cell>
          <cell r="BR136" t="str">
            <v/>
          </cell>
          <cell r="BS136" t="str">
            <v/>
          </cell>
          <cell r="BT136" t="str">
            <v/>
          </cell>
          <cell r="BU136" t="str">
            <v/>
          </cell>
          <cell r="BV136" t="str">
            <v/>
          </cell>
          <cell r="BW136" t="str">
            <v/>
          </cell>
          <cell r="BX136" t="str">
            <v/>
          </cell>
          <cell r="BY136" t="str">
            <v/>
          </cell>
          <cell r="BZ136" t="str">
            <v/>
          </cell>
          <cell r="CA136" t="str">
            <v/>
          </cell>
          <cell r="CB136" t="str">
            <v/>
          </cell>
          <cell r="CC136" t="str">
            <v/>
          </cell>
          <cell r="CD136" t="str">
            <v/>
          </cell>
          <cell r="CE136" t="str">
            <v/>
          </cell>
          <cell r="CF136" t="str">
            <v/>
          </cell>
          <cell r="CG136" t="str">
            <v/>
          </cell>
          <cell r="CH136" t="str">
            <v/>
          </cell>
          <cell r="CI136" t="str">
            <v/>
          </cell>
          <cell r="CJ136" t="str">
            <v/>
          </cell>
          <cell r="CK136" t="str">
            <v/>
          </cell>
          <cell r="CL136" t="str">
            <v/>
          </cell>
          <cell r="CM136" t="str">
            <v/>
          </cell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 t="str">
            <v/>
          </cell>
          <cell r="AB137" t="str">
            <v/>
          </cell>
          <cell r="AC137" t="str">
            <v/>
          </cell>
          <cell r="AD137" t="str">
            <v/>
          </cell>
          <cell r="AE137" t="str">
            <v/>
          </cell>
          <cell r="AF137" t="str">
            <v/>
          </cell>
          <cell r="AG137" t="str">
            <v/>
          </cell>
          <cell r="AH137" t="str">
            <v/>
          </cell>
          <cell r="AI137" t="str">
            <v/>
          </cell>
          <cell r="AJ137" t="str">
            <v/>
          </cell>
          <cell r="AK137" t="str">
            <v/>
          </cell>
          <cell r="AL137" t="str">
            <v/>
          </cell>
          <cell r="AM137" t="str">
            <v/>
          </cell>
          <cell r="AN137" t="str">
            <v/>
          </cell>
          <cell r="AO137" t="str">
            <v/>
          </cell>
          <cell r="AP137" t="str">
            <v/>
          </cell>
          <cell r="AQ137" t="str">
            <v/>
          </cell>
          <cell r="AR137" t="str">
            <v/>
          </cell>
          <cell r="AS137" t="str">
            <v/>
          </cell>
          <cell r="BA137" t="str">
            <v/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 t="str">
            <v/>
          </cell>
          <cell r="BG137" t="str">
            <v/>
          </cell>
          <cell r="BH137" t="str">
            <v/>
          </cell>
          <cell r="BJ137" t="str">
            <v/>
          </cell>
          <cell r="BK137" t="str">
            <v/>
          </cell>
          <cell r="BL137" t="str">
            <v/>
          </cell>
          <cell r="BM137" t="str">
            <v/>
          </cell>
          <cell r="BN137" t="str">
            <v/>
          </cell>
          <cell r="BO137" t="str">
            <v/>
          </cell>
          <cell r="BP137" t="str">
            <v/>
          </cell>
          <cell r="BQ137" t="str">
            <v/>
          </cell>
          <cell r="BR137" t="str">
            <v/>
          </cell>
          <cell r="BS137" t="str">
            <v/>
          </cell>
          <cell r="BT137" t="str">
            <v/>
          </cell>
          <cell r="BU137" t="str">
            <v/>
          </cell>
          <cell r="BV137" t="str">
            <v/>
          </cell>
          <cell r="BW137" t="str">
            <v/>
          </cell>
          <cell r="BX137" t="str">
            <v/>
          </cell>
          <cell r="BY137" t="str">
            <v/>
          </cell>
          <cell r="BZ137" t="str">
            <v/>
          </cell>
          <cell r="CA137" t="str">
            <v/>
          </cell>
          <cell r="CB137" t="str">
            <v/>
          </cell>
          <cell r="CC137" t="str">
            <v/>
          </cell>
          <cell r="CD137" t="str">
            <v/>
          </cell>
          <cell r="CE137" t="str">
            <v/>
          </cell>
          <cell r="CF137" t="str">
            <v/>
          </cell>
          <cell r="CG137" t="str">
            <v/>
          </cell>
          <cell r="CH137" t="str">
            <v/>
          </cell>
          <cell r="CI137" t="str">
            <v/>
          </cell>
          <cell r="CJ137" t="str">
            <v/>
          </cell>
          <cell r="CK137" t="str">
            <v/>
          </cell>
          <cell r="CL137" t="str">
            <v/>
          </cell>
          <cell r="CM137" t="str">
            <v/>
          </cell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 t="str">
            <v/>
          </cell>
          <cell r="CF142" t="str">
            <v/>
          </cell>
          <cell r="CG142" t="str">
            <v/>
          </cell>
          <cell r="CH142" t="str">
            <v/>
          </cell>
          <cell r="CI142" t="str">
            <v/>
          </cell>
          <cell r="CJ142" t="str">
            <v/>
          </cell>
          <cell r="CK142" t="str">
            <v/>
          </cell>
          <cell r="CL142" t="str">
            <v/>
          </cell>
          <cell r="CM142" t="str">
            <v/>
          </cell>
          <cell r="CN142" t="str">
            <v/>
          </cell>
          <cell r="CO142" t="str">
            <v/>
          </cell>
          <cell r="CP142" t="str">
            <v/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 t="str">
            <v/>
          </cell>
          <cell r="CV142" t="str">
            <v/>
          </cell>
          <cell r="CW142" t="str">
            <v/>
          </cell>
          <cell r="CX142" t="str">
            <v/>
          </cell>
          <cell r="CY142" t="str">
            <v/>
          </cell>
          <cell r="CZ142" t="str">
            <v/>
          </cell>
          <cell r="DA142" t="str">
            <v/>
          </cell>
          <cell r="DB142" t="str">
            <v/>
          </cell>
          <cell r="DC142" t="str">
            <v/>
          </cell>
          <cell r="DD142" t="str">
            <v/>
          </cell>
          <cell r="DE142" t="str">
            <v/>
          </cell>
          <cell r="DF142" t="str">
            <v/>
          </cell>
          <cell r="DG142" t="str">
            <v/>
          </cell>
          <cell r="DH142" t="str">
            <v/>
          </cell>
          <cell r="DI142" t="str">
            <v/>
          </cell>
          <cell r="DJ142" t="str">
            <v/>
          </cell>
          <cell r="DK142" t="str">
            <v/>
          </cell>
          <cell r="DL142" t="str">
            <v/>
          </cell>
          <cell r="DM142" t="str">
            <v/>
          </cell>
          <cell r="DN142" t="str">
            <v/>
          </cell>
          <cell r="DO142" t="str">
            <v/>
          </cell>
          <cell r="DP142" t="str">
            <v/>
          </cell>
          <cell r="DQ142" t="str">
            <v/>
          </cell>
          <cell r="DR142" t="str">
            <v/>
          </cell>
          <cell r="DS142" t="str">
            <v/>
          </cell>
          <cell r="DT142" t="str">
            <v/>
          </cell>
          <cell r="DU142" t="str">
            <v/>
          </cell>
          <cell r="DV142" t="str">
            <v/>
          </cell>
          <cell r="DW142" t="str">
            <v/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 t="str">
            <v/>
          </cell>
          <cell r="EC142" t="str">
            <v/>
          </cell>
          <cell r="ED142" t="str">
            <v/>
          </cell>
          <cell r="EE142" t="str">
            <v/>
          </cell>
          <cell r="EF142" t="str">
            <v/>
          </cell>
          <cell r="EG142" t="str">
            <v/>
          </cell>
          <cell r="EH142" t="str">
            <v/>
          </cell>
          <cell r="EI142" t="str">
            <v/>
          </cell>
          <cell r="EJ142" t="str">
            <v/>
          </cell>
          <cell r="EK142" t="str">
            <v/>
          </cell>
          <cell r="EL142" t="str">
            <v/>
          </cell>
          <cell r="EM142" t="str">
            <v/>
          </cell>
          <cell r="EN142" t="str">
            <v/>
          </cell>
          <cell r="EO142" t="str">
            <v/>
          </cell>
          <cell r="EP142" t="str">
            <v/>
          </cell>
          <cell r="EQ142" t="str">
            <v/>
          </cell>
          <cell r="ER142" t="str">
            <v/>
          </cell>
          <cell r="ES142" t="str">
            <v/>
          </cell>
          <cell r="ET142" t="str">
            <v/>
          </cell>
          <cell r="EU142" t="str">
            <v/>
          </cell>
          <cell r="EV142" t="str">
            <v/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 t="str">
            <v/>
          </cell>
          <cell r="CF143" t="str">
            <v/>
          </cell>
          <cell r="CG143" t="str">
            <v/>
          </cell>
          <cell r="CH143" t="str">
            <v/>
          </cell>
          <cell r="CI143" t="str">
            <v/>
          </cell>
          <cell r="CJ143" t="str">
            <v/>
          </cell>
          <cell r="CK143" t="str">
            <v/>
          </cell>
          <cell r="CL143" t="str">
            <v/>
          </cell>
          <cell r="CM143" t="str">
            <v/>
          </cell>
          <cell r="CN143" t="str">
            <v/>
          </cell>
          <cell r="CO143" t="str">
            <v/>
          </cell>
          <cell r="CP143" t="str">
            <v/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 t="str">
            <v/>
          </cell>
          <cell r="CV143" t="str">
            <v/>
          </cell>
          <cell r="CW143" t="str">
            <v/>
          </cell>
          <cell r="CX143" t="str">
            <v/>
          </cell>
          <cell r="CY143" t="str">
            <v/>
          </cell>
          <cell r="CZ143" t="str">
            <v/>
          </cell>
          <cell r="DA143" t="str">
            <v/>
          </cell>
          <cell r="DB143" t="str">
            <v/>
          </cell>
          <cell r="DC143" t="str">
            <v/>
          </cell>
          <cell r="DD143" t="str">
            <v/>
          </cell>
          <cell r="DE143" t="str">
            <v/>
          </cell>
          <cell r="DF143" t="str">
            <v/>
          </cell>
          <cell r="DG143" t="str">
            <v/>
          </cell>
          <cell r="DH143" t="str">
            <v/>
          </cell>
          <cell r="DI143" t="str">
            <v/>
          </cell>
          <cell r="DJ143" t="str">
            <v/>
          </cell>
          <cell r="DK143" t="str">
            <v/>
          </cell>
          <cell r="DL143" t="str">
            <v/>
          </cell>
          <cell r="DM143" t="str">
            <v/>
          </cell>
          <cell r="DN143" t="str">
            <v/>
          </cell>
          <cell r="DO143" t="str">
            <v/>
          </cell>
          <cell r="DP143" t="str">
            <v/>
          </cell>
          <cell r="DQ143" t="str">
            <v/>
          </cell>
          <cell r="DR143" t="str">
            <v/>
          </cell>
          <cell r="DS143" t="str">
            <v/>
          </cell>
          <cell r="DT143" t="str">
            <v/>
          </cell>
          <cell r="DU143" t="str">
            <v/>
          </cell>
          <cell r="DV143" t="str">
            <v/>
          </cell>
          <cell r="DW143" t="str">
            <v/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 t="str">
            <v/>
          </cell>
          <cell r="EC143" t="str">
            <v/>
          </cell>
          <cell r="ED143" t="str">
            <v/>
          </cell>
          <cell r="EE143" t="str">
            <v/>
          </cell>
          <cell r="EF143" t="str">
            <v/>
          </cell>
          <cell r="EG143" t="str">
            <v/>
          </cell>
          <cell r="EH143" t="str">
            <v/>
          </cell>
          <cell r="EI143" t="str">
            <v/>
          </cell>
          <cell r="EJ143" t="str">
            <v/>
          </cell>
          <cell r="EK143" t="str">
            <v/>
          </cell>
          <cell r="EL143" t="str">
            <v/>
          </cell>
          <cell r="EM143" t="str">
            <v/>
          </cell>
          <cell r="EN143" t="str">
            <v/>
          </cell>
          <cell r="EO143" t="str">
            <v/>
          </cell>
          <cell r="EP143" t="str">
            <v/>
          </cell>
          <cell r="EQ143" t="str">
            <v/>
          </cell>
          <cell r="ER143" t="str">
            <v/>
          </cell>
          <cell r="ES143" t="str">
            <v/>
          </cell>
          <cell r="ET143" t="str">
            <v/>
          </cell>
          <cell r="EU143" t="str">
            <v/>
          </cell>
          <cell r="EV143" t="str">
            <v/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 t="str">
            <v/>
          </cell>
          <cell r="CF144" t="str">
            <v/>
          </cell>
          <cell r="CG144" t="str">
            <v/>
          </cell>
          <cell r="CH144" t="str">
            <v/>
          </cell>
          <cell r="CI144" t="str">
            <v/>
          </cell>
          <cell r="CJ144" t="str">
            <v/>
          </cell>
          <cell r="CK144" t="str">
            <v/>
          </cell>
          <cell r="CL144" t="str">
            <v/>
          </cell>
          <cell r="CM144" t="str">
            <v/>
          </cell>
          <cell r="CN144" t="str">
            <v/>
          </cell>
          <cell r="CO144" t="str">
            <v/>
          </cell>
          <cell r="CP144" t="str">
            <v/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 t="str">
            <v/>
          </cell>
          <cell r="CV144" t="str">
            <v/>
          </cell>
          <cell r="CW144" t="str">
            <v/>
          </cell>
          <cell r="CX144" t="str">
            <v/>
          </cell>
          <cell r="CY144" t="str">
            <v/>
          </cell>
          <cell r="CZ144" t="str">
            <v/>
          </cell>
          <cell r="DA144" t="str">
            <v/>
          </cell>
          <cell r="DB144" t="str">
            <v/>
          </cell>
          <cell r="DC144" t="str">
            <v/>
          </cell>
          <cell r="DD144" t="str">
            <v/>
          </cell>
          <cell r="DE144" t="str">
            <v/>
          </cell>
          <cell r="DF144" t="str">
            <v/>
          </cell>
          <cell r="DG144" t="str">
            <v/>
          </cell>
          <cell r="DH144" t="str">
            <v/>
          </cell>
          <cell r="DI144" t="str">
            <v/>
          </cell>
          <cell r="DJ144" t="str">
            <v/>
          </cell>
          <cell r="DK144" t="str">
            <v/>
          </cell>
          <cell r="DL144" t="str">
            <v/>
          </cell>
          <cell r="DM144" t="str">
            <v/>
          </cell>
          <cell r="DN144" t="str">
            <v/>
          </cell>
          <cell r="DO144" t="str">
            <v/>
          </cell>
          <cell r="DP144" t="str">
            <v/>
          </cell>
          <cell r="DQ144" t="str">
            <v/>
          </cell>
          <cell r="DR144" t="str">
            <v/>
          </cell>
          <cell r="DS144" t="str">
            <v/>
          </cell>
          <cell r="DT144" t="str">
            <v/>
          </cell>
          <cell r="DU144" t="str">
            <v/>
          </cell>
          <cell r="DV144" t="str">
            <v/>
          </cell>
          <cell r="DW144" t="str">
            <v/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 t="str">
            <v/>
          </cell>
          <cell r="EC144" t="str">
            <v/>
          </cell>
          <cell r="ED144" t="str">
            <v/>
          </cell>
          <cell r="EE144" t="str">
            <v/>
          </cell>
          <cell r="EF144" t="str">
            <v/>
          </cell>
          <cell r="EG144" t="str">
            <v/>
          </cell>
          <cell r="EH144" t="str">
            <v/>
          </cell>
          <cell r="EI144" t="str">
            <v/>
          </cell>
          <cell r="EJ144" t="str">
            <v/>
          </cell>
          <cell r="EK144" t="str">
            <v/>
          </cell>
          <cell r="EL144" t="str">
            <v/>
          </cell>
          <cell r="EM144" t="str">
            <v/>
          </cell>
          <cell r="EN144" t="str">
            <v/>
          </cell>
          <cell r="EO144" t="str">
            <v/>
          </cell>
          <cell r="EP144" t="str">
            <v/>
          </cell>
          <cell r="EQ144" t="str">
            <v/>
          </cell>
          <cell r="ER144" t="str">
            <v/>
          </cell>
          <cell r="ES144" t="str">
            <v/>
          </cell>
          <cell r="ET144" t="str">
            <v/>
          </cell>
          <cell r="EU144" t="str">
            <v/>
          </cell>
          <cell r="EV144" t="str">
            <v/>
          </cell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 t="str">
            <v/>
          </cell>
          <cell r="CF153" t="str">
            <v/>
          </cell>
          <cell r="CG153" t="str">
            <v/>
          </cell>
          <cell r="CH153" t="str">
            <v/>
          </cell>
          <cell r="CI153" t="str">
            <v/>
          </cell>
          <cell r="CJ153" t="str">
            <v/>
          </cell>
          <cell r="CK153" t="str">
            <v/>
          </cell>
          <cell r="CL153" t="str">
            <v/>
          </cell>
          <cell r="CM153" t="str">
            <v/>
          </cell>
          <cell r="CN153" t="str">
            <v/>
          </cell>
          <cell r="CO153" t="str">
            <v/>
          </cell>
          <cell r="CP153" t="str">
            <v/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 t="str">
            <v/>
          </cell>
          <cell r="CV153" t="str">
            <v/>
          </cell>
          <cell r="CW153" t="str">
            <v/>
          </cell>
          <cell r="CX153" t="str">
            <v/>
          </cell>
          <cell r="CY153" t="str">
            <v/>
          </cell>
          <cell r="CZ153" t="str">
            <v/>
          </cell>
          <cell r="DA153" t="str">
            <v/>
          </cell>
          <cell r="DB153" t="str">
            <v/>
          </cell>
          <cell r="DC153" t="str">
            <v/>
          </cell>
          <cell r="DD153" t="str">
            <v/>
          </cell>
          <cell r="DE153" t="str">
            <v/>
          </cell>
          <cell r="DF153" t="str">
            <v/>
          </cell>
          <cell r="DG153" t="str">
            <v/>
          </cell>
          <cell r="DH153" t="str">
            <v/>
          </cell>
          <cell r="DI153" t="str">
            <v/>
          </cell>
          <cell r="DJ153" t="str">
            <v/>
          </cell>
          <cell r="DK153" t="str">
            <v/>
          </cell>
          <cell r="DL153" t="str">
            <v/>
          </cell>
          <cell r="DM153" t="str">
            <v/>
          </cell>
          <cell r="DN153" t="str">
            <v/>
          </cell>
          <cell r="DO153" t="str">
            <v/>
          </cell>
          <cell r="DP153" t="str">
            <v/>
          </cell>
          <cell r="DQ153" t="str">
            <v/>
          </cell>
          <cell r="DR153" t="str">
            <v/>
          </cell>
          <cell r="DS153" t="str">
            <v/>
          </cell>
          <cell r="DT153" t="str">
            <v/>
          </cell>
          <cell r="DU153" t="str">
            <v/>
          </cell>
          <cell r="DV153" t="str">
            <v/>
          </cell>
          <cell r="DW153" t="str">
            <v/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 t="str">
            <v/>
          </cell>
          <cell r="EC153" t="str">
            <v/>
          </cell>
          <cell r="ED153" t="str">
            <v/>
          </cell>
          <cell r="EE153" t="str">
            <v/>
          </cell>
          <cell r="EF153" t="str">
            <v/>
          </cell>
          <cell r="EG153" t="str">
            <v/>
          </cell>
          <cell r="EH153" t="str">
            <v/>
          </cell>
          <cell r="EI153" t="str">
            <v/>
          </cell>
          <cell r="EJ153" t="str">
            <v/>
          </cell>
          <cell r="EK153" t="str">
            <v/>
          </cell>
          <cell r="EL153" t="str">
            <v/>
          </cell>
          <cell r="EM153" t="str">
            <v/>
          </cell>
          <cell r="EN153" t="str">
            <v/>
          </cell>
          <cell r="EO153" t="str">
            <v/>
          </cell>
          <cell r="EP153" t="str">
            <v/>
          </cell>
          <cell r="EQ153" t="str">
            <v/>
          </cell>
          <cell r="ER153" t="str">
            <v/>
          </cell>
          <cell r="ES153" t="str">
            <v/>
          </cell>
          <cell r="ET153" t="str">
            <v/>
          </cell>
          <cell r="EU153" t="str">
            <v/>
          </cell>
          <cell r="EV153" t="str">
            <v/>
          </cell>
        </row>
        <row r="154">
          <cell r="S154" t="str">
            <v>COST TO DATE</v>
          </cell>
          <cell r="V154" t="str">
            <v>DIRECT TO DATE</v>
          </cell>
          <cell r="CE154" t="str">
            <v/>
          </cell>
          <cell r="CF154" t="str">
            <v/>
          </cell>
          <cell r="CG154" t="str">
            <v/>
          </cell>
          <cell r="CH154" t="str">
            <v/>
          </cell>
          <cell r="CI154" t="str">
            <v/>
          </cell>
          <cell r="CJ154" t="str">
            <v/>
          </cell>
          <cell r="CK154" t="str">
            <v/>
          </cell>
          <cell r="CL154" t="str">
            <v/>
          </cell>
          <cell r="CM154" t="str">
            <v/>
          </cell>
          <cell r="CN154" t="str">
            <v/>
          </cell>
          <cell r="CO154" t="str">
            <v/>
          </cell>
          <cell r="CP154" t="str">
            <v/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 t="str">
            <v/>
          </cell>
          <cell r="CV154" t="str">
            <v/>
          </cell>
          <cell r="CW154" t="str">
            <v/>
          </cell>
          <cell r="CX154" t="str">
            <v/>
          </cell>
          <cell r="CY154" t="str">
            <v/>
          </cell>
          <cell r="CZ154" t="str">
            <v/>
          </cell>
          <cell r="DA154" t="str">
            <v/>
          </cell>
          <cell r="DB154" t="str">
            <v/>
          </cell>
          <cell r="DC154" t="str">
            <v/>
          </cell>
          <cell r="DD154" t="str">
            <v/>
          </cell>
          <cell r="DE154" t="str">
            <v/>
          </cell>
          <cell r="DF154" t="str">
            <v/>
          </cell>
          <cell r="DG154" t="str">
            <v/>
          </cell>
          <cell r="DH154" t="str">
            <v/>
          </cell>
          <cell r="DI154" t="str">
            <v/>
          </cell>
          <cell r="DJ154" t="str">
            <v/>
          </cell>
          <cell r="DK154" t="str">
            <v/>
          </cell>
          <cell r="DL154" t="str">
            <v/>
          </cell>
          <cell r="DM154" t="str">
            <v/>
          </cell>
          <cell r="DN154" t="str">
            <v/>
          </cell>
          <cell r="DO154" t="str">
            <v/>
          </cell>
          <cell r="DP154" t="str">
            <v/>
          </cell>
          <cell r="DQ154" t="str">
            <v/>
          </cell>
          <cell r="DR154" t="str">
            <v/>
          </cell>
          <cell r="DS154" t="str">
            <v/>
          </cell>
          <cell r="DT154" t="str">
            <v/>
          </cell>
          <cell r="DU154" t="str">
            <v/>
          </cell>
          <cell r="DV154" t="str">
            <v/>
          </cell>
          <cell r="DW154" t="str">
            <v/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 t="str">
            <v/>
          </cell>
          <cell r="EC154" t="str">
            <v/>
          </cell>
          <cell r="ED154" t="str">
            <v/>
          </cell>
          <cell r="EE154" t="str">
            <v/>
          </cell>
          <cell r="EF154" t="str">
            <v/>
          </cell>
          <cell r="EG154" t="str">
            <v/>
          </cell>
          <cell r="EH154" t="str">
            <v/>
          </cell>
          <cell r="EI154" t="str">
            <v/>
          </cell>
          <cell r="EJ154" t="str">
            <v/>
          </cell>
          <cell r="EK154" t="str">
            <v/>
          </cell>
          <cell r="EL154" t="str">
            <v/>
          </cell>
          <cell r="EM154" t="str">
            <v/>
          </cell>
          <cell r="EN154" t="str">
            <v/>
          </cell>
          <cell r="EO154" t="str">
            <v/>
          </cell>
          <cell r="EP154" t="str">
            <v/>
          </cell>
          <cell r="EQ154" t="str">
            <v/>
          </cell>
          <cell r="ER154" t="str">
            <v/>
          </cell>
          <cell r="ES154" t="str">
            <v/>
          </cell>
          <cell r="ET154" t="str">
            <v/>
          </cell>
          <cell r="EU154" t="str">
            <v/>
          </cell>
          <cell r="EV154" t="str">
            <v/>
          </cell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 t="str">
            <v/>
          </cell>
          <cell r="AB165" t="str">
            <v/>
          </cell>
          <cell r="AC165" t="str">
            <v/>
          </cell>
          <cell r="AD165" t="str">
            <v/>
          </cell>
          <cell r="AE165" t="str">
            <v/>
          </cell>
          <cell r="AF165" t="str">
            <v/>
          </cell>
          <cell r="AG165" t="str">
            <v/>
          </cell>
          <cell r="AH165" t="str">
            <v/>
          </cell>
          <cell r="AI165" t="str">
            <v/>
          </cell>
          <cell r="AJ165" t="str">
            <v/>
          </cell>
          <cell r="AK165" t="str">
            <v/>
          </cell>
          <cell r="AL165" t="str">
            <v/>
          </cell>
          <cell r="AM165" t="str">
            <v/>
          </cell>
          <cell r="AN165" t="str">
            <v/>
          </cell>
          <cell r="AO165" t="str">
            <v/>
          </cell>
          <cell r="AP165" t="str">
            <v/>
          </cell>
          <cell r="AQ165" t="str">
            <v/>
          </cell>
          <cell r="AR165" t="str">
            <v/>
          </cell>
          <cell r="AS165" t="str">
            <v/>
          </cell>
          <cell r="AT165" t="str">
            <v/>
          </cell>
          <cell r="AU165" t="str">
            <v/>
          </cell>
          <cell r="AV165" t="str">
            <v/>
          </cell>
          <cell r="AW165" t="str">
            <v/>
          </cell>
          <cell r="AX165" t="str">
            <v/>
          </cell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 t="str">
            <v/>
          </cell>
          <cell r="BE165" t="str">
            <v/>
          </cell>
          <cell r="BF165" t="str">
            <v/>
          </cell>
          <cell r="BG165" t="str">
            <v/>
          </cell>
          <cell r="BH165" t="str">
            <v/>
          </cell>
          <cell r="BJ165" t="str">
            <v/>
          </cell>
          <cell r="BK165" t="str">
            <v/>
          </cell>
          <cell r="BL165" t="str">
            <v/>
          </cell>
          <cell r="BM165" t="str">
            <v/>
          </cell>
          <cell r="BN165" t="str">
            <v/>
          </cell>
          <cell r="BO165" t="str">
            <v/>
          </cell>
          <cell r="BP165" t="str">
            <v/>
          </cell>
          <cell r="BQ165" t="str">
            <v/>
          </cell>
          <cell r="BR165" t="str">
            <v/>
          </cell>
          <cell r="BS165" t="str">
            <v/>
          </cell>
          <cell r="BT165" t="str">
            <v/>
          </cell>
          <cell r="BU165" t="str">
            <v/>
          </cell>
          <cell r="BV165" t="str">
            <v/>
          </cell>
          <cell r="BW165" t="str">
            <v/>
          </cell>
          <cell r="BX165" t="str">
            <v/>
          </cell>
          <cell r="BY165" t="str">
            <v/>
          </cell>
          <cell r="BZ165" t="str">
            <v/>
          </cell>
          <cell r="CA165" t="str">
            <v/>
          </cell>
          <cell r="CB165" t="str">
            <v/>
          </cell>
          <cell r="CC165" t="str">
            <v/>
          </cell>
          <cell r="CD165" t="str">
            <v/>
          </cell>
          <cell r="CE165" t="str">
            <v/>
          </cell>
          <cell r="CF165" t="str">
            <v/>
          </cell>
          <cell r="CG165" t="str">
            <v/>
          </cell>
          <cell r="CH165" t="str">
            <v/>
          </cell>
          <cell r="CI165" t="str">
            <v/>
          </cell>
          <cell r="CJ165" t="str">
            <v/>
          </cell>
          <cell r="CK165" t="str">
            <v/>
          </cell>
          <cell r="CL165" t="str">
            <v/>
          </cell>
          <cell r="CM165" t="str">
            <v/>
          </cell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 t="str">
            <v/>
          </cell>
          <cell r="AB166" t="str">
            <v/>
          </cell>
          <cell r="AC166" t="str">
            <v/>
          </cell>
          <cell r="AD166" t="str">
            <v/>
          </cell>
          <cell r="AE166" t="str">
            <v/>
          </cell>
          <cell r="AF166" t="str">
            <v/>
          </cell>
          <cell r="AG166" t="str">
            <v/>
          </cell>
          <cell r="AH166" t="str">
            <v/>
          </cell>
          <cell r="AI166" t="str">
            <v/>
          </cell>
          <cell r="AJ166" t="str">
            <v/>
          </cell>
          <cell r="AK166" t="str">
            <v/>
          </cell>
          <cell r="AL166" t="str">
            <v/>
          </cell>
          <cell r="AM166" t="str">
            <v/>
          </cell>
          <cell r="AN166" t="str">
            <v/>
          </cell>
          <cell r="AO166" t="str">
            <v/>
          </cell>
          <cell r="AP166" t="str">
            <v/>
          </cell>
          <cell r="AQ166" t="str">
            <v/>
          </cell>
          <cell r="AR166" t="str">
            <v/>
          </cell>
          <cell r="AS166" t="str">
            <v/>
          </cell>
          <cell r="AT166" t="str">
            <v/>
          </cell>
          <cell r="AU166" t="str">
            <v/>
          </cell>
          <cell r="AV166" t="str">
            <v/>
          </cell>
          <cell r="AW166" t="str">
            <v/>
          </cell>
          <cell r="AX166" t="str">
            <v/>
          </cell>
          <cell r="BD166" t="str">
            <v/>
          </cell>
          <cell r="BE166" t="str">
            <v/>
          </cell>
          <cell r="BF166" t="str">
            <v/>
          </cell>
          <cell r="BG166" t="str">
            <v/>
          </cell>
          <cell r="BH166" t="str">
            <v/>
          </cell>
          <cell r="BJ166" t="str">
            <v/>
          </cell>
          <cell r="BK166" t="str">
            <v/>
          </cell>
          <cell r="BL166" t="str">
            <v/>
          </cell>
          <cell r="BM166" t="str">
            <v/>
          </cell>
          <cell r="BN166" t="str">
            <v/>
          </cell>
          <cell r="BO166" t="str">
            <v/>
          </cell>
          <cell r="BP166" t="str">
            <v/>
          </cell>
          <cell r="BQ166" t="str">
            <v/>
          </cell>
          <cell r="BR166" t="str">
            <v/>
          </cell>
          <cell r="BS166" t="str">
            <v/>
          </cell>
          <cell r="BT166" t="str">
            <v/>
          </cell>
          <cell r="BU166" t="str">
            <v/>
          </cell>
          <cell r="BV166" t="str">
            <v/>
          </cell>
          <cell r="BW166" t="str">
            <v/>
          </cell>
          <cell r="BX166" t="str">
            <v/>
          </cell>
          <cell r="BY166" t="str">
            <v/>
          </cell>
          <cell r="BZ166" t="str">
            <v/>
          </cell>
          <cell r="CA166" t="str">
            <v/>
          </cell>
          <cell r="CB166" t="str">
            <v/>
          </cell>
          <cell r="CC166" t="str">
            <v/>
          </cell>
          <cell r="CD166" t="str">
            <v/>
          </cell>
          <cell r="CE166" t="str">
            <v/>
          </cell>
          <cell r="CF166" t="str">
            <v/>
          </cell>
          <cell r="CG166" t="str">
            <v/>
          </cell>
          <cell r="CH166" t="str">
            <v/>
          </cell>
          <cell r="CI166" t="str">
            <v/>
          </cell>
          <cell r="CJ166" t="str">
            <v/>
          </cell>
          <cell r="CK166" t="str">
            <v/>
          </cell>
          <cell r="CL166" t="str">
            <v/>
          </cell>
          <cell r="CM166" t="str">
            <v/>
          </cell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 t="str">
            <v/>
          </cell>
          <cell r="AB170" t="str">
            <v/>
          </cell>
          <cell r="AC170" t="str">
            <v/>
          </cell>
          <cell r="AD170" t="str">
            <v/>
          </cell>
          <cell r="AE170" t="str">
            <v/>
          </cell>
          <cell r="AF170" t="str">
            <v/>
          </cell>
          <cell r="AG170" t="str">
            <v/>
          </cell>
          <cell r="AH170" t="str">
            <v/>
          </cell>
          <cell r="AI170" t="str">
            <v/>
          </cell>
          <cell r="AJ170" t="str">
            <v/>
          </cell>
          <cell r="AK170" t="str">
            <v/>
          </cell>
          <cell r="AL170" t="str">
            <v/>
          </cell>
          <cell r="AM170" t="str">
            <v/>
          </cell>
          <cell r="AN170" t="str">
            <v/>
          </cell>
          <cell r="AO170" t="str">
            <v/>
          </cell>
          <cell r="AP170" t="str">
            <v/>
          </cell>
          <cell r="AQ170" t="str">
            <v/>
          </cell>
          <cell r="AR170" t="str">
            <v/>
          </cell>
          <cell r="AS170" t="str">
            <v/>
          </cell>
          <cell r="AT170" t="str">
            <v/>
          </cell>
          <cell r="AU170" t="str">
            <v/>
          </cell>
          <cell r="AV170" t="str">
            <v/>
          </cell>
          <cell r="AW170" t="str">
            <v/>
          </cell>
          <cell r="AX170" t="str">
            <v/>
          </cell>
          <cell r="AY170" t="str">
            <v/>
          </cell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 t="str">
            <v/>
          </cell>
          <cell r="BK170" t="str">
            <v/>
          </cell>
          <cell r="BL170" t="str">
            <v/>
          </cell>
          <cell r="BM170" t="str">
            <v/>
          </cell>
          <cell r="BN170" t="str">
            <v/>
          </cell>
          <cell r="BO170" t="str">
            <v/>
          </cell>
          <cell r="BP170" t="str">
            <v/>
          </cell>
          <cell r="BQ170" t="str">
            <v/>
          </cell>
          <cell r="BR170" t="str">
            <v/>
          </cell>
          <cell r="BS170" t="str">
            <v/>
          </cell>
          <cell r="BT170" t="str">
            <v/>
          </cell>
          <cell r="BU170" t="str">
            <v/>
          </cell>
          <cell r="BV170" t="str">
            <v/>
          </cell>
          <cell r="BW170" t="str">
            <v/>
          </cell>
          <cell r="BX170" t="str">
            <v/>
          </cell>
          <cell r="BY170" t="str">
            <v/>
          </cell>
          <cell r="BZ170" t="str">
            <v/>
          </cell>
          <cell r="CA170" t="str">
            <v/>
          </cell>
          <cell r="CB170" t="str">
            <v/>
          </cell>
          <cell r="CC170" t="str">
            <v/>
          </cell>
          <cell r="CD170" t="str">
            <v/>
          </cell>
          <cell r="CE170" t="str">
            <v/>
          </cell>
          <cell r="CF170" t="str">
            <v/>
          </cell>
          <cell r="CG170" t="str">
            <v/>
          </cell>
          <cell r="CH170" t="str">
            <v/>
          </cell>
          <cell r="CI170" t="str">
            <v/>
          </cell>
          <cell r="CJ170" t="str">
            <v/>
          </cell>
          <cell r="CK170" t="str">
            <v/>
          </cell>
          <cell r="CL170" t="str">
            <v/>
          </cell>
          <cell r="CM170" t="str">
            <v/>
          </cell>
          <cell r="CN170" t="str">
            <v/>
          </cell>
          <cell r="CO170" t="str">
            <v/>
          </cell>
          <cell r="CP170" t="str">
            <v/>
          </cell>
          <cell r="CQ170" t="str">
            <v/>
          </cell>
          <cell r="CR170" t="str">
            <v/>
          </cell>
          <cell r="CS170" t="str">
            <v/>
          </cell>
          <cell r="CT170" t="str">
            <v/>
          </cell>
          <cell r="CU170" t="str">
            <v/>
          </cell>
          <cell r="CV170" t="str">
            <v/>
          </cell>
          <cell r="CW170" t="str">
            <v/>
          </cell>
          <cell r="CX170" t="str">
            <v/>
          </cell>
          <cell r="CY170" t="str">
            <v/>
          </cell>
          <cell r="CZ170" t="str">
            <v/>
          </cell>
          <cell r="DA170" t="str">
            <v/>
          </cell>
          <cell r="DB170" t="str">
            <v/>
          </cell>
          <cell r="DC170" t="str">
            <v/>
          </cell>
          <cell r="DD170" t="str">
            <v/>
          </cell>
          <cell r="DE170" t="str">
            <v/>
          </cell>
          <cell r="DF170" t="str">
            <v/>
          </cell>
          <cell r="DG170" t="str">
            <v/>
          </cell>
          <cell r="DH170" t="str">
            <v/>
          </cell>
          <cell r="DI170" t="str">
            <v/>
          </cell>
          <cell r="DJ170" t="str">
            <v/>
          </cell>
          <cell r="DK170" t="str">
            <v/>
          </cell>
          <cell r="DL170" t="str">
            <v/>
          </cell>
          <cell r="DM170" t="str">
            <v/>
          </cell>
          <cell r="DN170" t="str">
            <v/>
          </cell>
          <cell r="DO170" t="str">
            <v/>
          </cell>
          <cell r="DP170" t="str">
            <v/>
          </cell>
          <cell r="DQ170" t="str">
            <v/>
          </cell>
          <cell r="DR170" t="str">
            <v/>
          </cell>
          <cell r="DS170" t="str">
            <v/>
          </cell>
          <cell r="DT170" t="str">
            <v/>
          </cell>
          <cell r="DU170" t="str">
            <v/>
          </cell>
          <cell r="DV170" t="str">
            <v/>
          </cell>
          <cell r="DW170" t="str">
            <v/>
          </cell>
          <cell r="DX170" t="str">
            <v/>
          </cell>
          <cell r="DY170" t="str">
            <v/>
          </cell>
          <cell r="DZ170" t="str">
            <v/>
          </cell>
          <cell r="EA170" t="str">
            <v/>
          </cell>
          <cell r="EB170" t="str">
            <v/>
          </cell>
          <cell r="EC170" t="str">
            <v/>
          </cell>
          <cell r="ED170" t="str">
            <v/>
          </cell>
          <cell r="EE170" t="str">
            <v/>
          </cell>
          <cell r="EF170" t="str">
            <v/>
          </cell>
          <cell r="EG170" t="str">
            <v/>
          </cell>
          <cell r="EH170" t="str">
            <v/>
          </cell>
          <cell r="EI170" t="str">
            <v/>
          </cell>
          <cell r="EJ170" t="str">
            <v/>
          </cell>
          <cell r="EK170" t="str">
            <v/>
          </cell>
          <cell r="EL170" t="str">
            <v/>
          </cell>
          <cell r="EM170" t="str">
            <v/>
          </cell>
          <cell r="EN170" t="str">
            <v/>
          </cell>
          <cell r="EO170" t="str">
            <v/>
          </cell>
          <cell r="EP170" t="str">
            <v/>
          </cell>
          <cell r="EQ170" t="str">
            <v/>
          </cell>
          <cell r="ER170" t="str">
            <v/>
          </cell>
          <cell r="ES170" t="str">
            <v/>
          </cell>
          <cell r="ET170" t="str">
            <v/>
          </cell>
          <cell r="EU170" t="str">
            <v/>
          </cell>
          <cell r="EV170" t="str">
            <v/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 t="str">
            <v/>
          </cell>
          <cell r="AB171" t="str">
            <v/>
          </cell>
          <cell r="AC171" t="str">
            <v/>
          </cell>
          <cell r="AD171" t="str">
            <v/>
          </cell>
          <cell r="AE171" t="str">
            <v/>
          </cell>
          <cell r="AF171" t="str">
            <v/>
          </cell>
          <cell r="AG171" t="str">
            <v/>
          </cell>
          <cell r="AH171" t="str">
            <v/>
          </cell>
          <cell r="AI171" t="str">
            <v/>
          </cell>
          <cell r="AJ171" t="str">
            <v/>
          </cell>
          <cell r="AK171" t="str">
            <v/>
          </cell>
          <cell r="AL171" t="str">
            <v/>
          </cell>
          <cell r="AM171" t="str">
            <v/>
          </cell>
          <cell r="AN171" t="str">
            <v/>
          </cell>
          <cell r="AO171" t="str">
            <v/>
          </cell>
          <cell r="AP171" t="str">
            <v/>
          </cell>
          <cell r="AQ171" t="str">
            <v/>
          </cell>
          <cell r="AR171" t="str">
            <v/>
          </cell>
          <cell r="AS171" t="str">
            <v/>
          </cell>
          <cell r="AT171" t="str">
            <v/>
          </cell>
          <cell r="AU171" t="str">
            <v/>
          </cell>
          <cell r="AV171" t="str">
            <v/>
          </cell>
          <cell r="AW171" t="str">
            <v/>
          </cell>
          <cell r="AX171" t="str">
            <v/>
          </cell>
          <cell r="AY171" t="str">
            <v/>
          </cell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 t="str">
            <v/>
          </cell>
          <cell r="BJ171" t="str">
            <v/>
          </cell>
          <cell r="BK171" t="str">
            <v/>
          </cell>
          <cell r="BL171" t="str">
            <v/>
          </cell>
          <cell r="BM171" t="str">
            <v/>
          </cell>
          <cell r="BN171" t="str">
            <v/>
          </cell>
          <cell r="BO171" t="str">
            <v/>
          </cell>
          <cell r="BP171" t="str">
            <v/>
          </cell>
          <cell r="BQ171" t="str">
            <v/>
          </cell>
          <cell r="BR171" t="str">
            <v/>
          </cell>
          <cell r="BS171" t="str">
            <v/>
          </cell>
          <cell r="BT171" t="str">
            <v/>
          </cell>
          <cell r="BU171" t="str">
            <v/>
          </cell>
          <cell r="BV171" t="str">
            <v/>
          </cell>
          <cell r="BW171" t="str">
            <v/>
          </cell>
          <cell r="BX171" t="str">
            <v/>
          </cell>
          <cell r="BY171" t="str">
            <v/>
          </cell>
          <cell r="BZ171" t="str">
            <v/>
          </cell>
          <cell r="CA171" t="str">
            <v/>
          </cell>
          <cell r="CB171" t="str">
            <v/>
          </cell>
          <cell r="CC171" t="str">
            <v/>
          </cell>
          <cell r="CD171" t="str">
            <v/>
          </cell>
          <cell r="CE171" t="str">
            <v/>
          </cell>
          <cell r="CF171" t="str">
            <v/>
          </cell>
          <cell r="CG171" t="str">
            <v/>
          </cell>
          <cell r="CH171" t="str">
            <v/>
          </cell>
          <cell r="CI171" t="str">
            <v/>
          </cell>
          <cell r="CJ171" t="str">
            <v/>
          </cell>
          <cell r="CK171" t="str">
            <v/>
          </cell>
          <cell r="CL171" t="str">
            <v/>
          </cell>
          <cell r="CM171" t="str">
            <v/>
          </cell>
          <cell r="CN171" t="str">
            <v/>
          </cell>
          <cell r="CO171" t="str">
            <v/>
          </cell>
          <cell r="CP171" t="str">
            <v/>
          </cell>
          <cell r="CQ171" t="str">
            <v/>
          </cell>
          <cell r="CR171" t="str">
            <v/>
          </cell>
          <cell r="CS171" t="str">
            <v/>
          </cell>
          <cell r="CT171" t="str">
            <v/>
          </cell>
          <cell r="CU171" t="str">
            <v/>
          </cell>
          <cell r="CV171" t="str">
            <v/>
          </cell>
          <cell r="CW171" t="str">
            <v/>
          </cell>
          <cell r="CX171" t="str">
            <v/>
          </cell>
          <cell r="CY171" t="str">
            <v/>
          </cell>
          <cell r="CZ171" t="str">
            <v/>
          </cell>
          <cell r="DA171" t="str">
            <v/>
          </cell>
          <cell r="DB171" t="str">
            <v/>
          </cell>
          <cell r="DC171" t="str">
            <v/>
          </cell>
          <cell r="DD171" t="str">
            <v/>
          </cell>
          <cell r="DE171" t="str">
            <v/>
          </cell>
          <cell r="DF171" t="str">
            <v/>
          </cell>
          <cell r="DG171" t="str">
            <v/>
          </cell>
          <cell r="DH171" t="str">
            <v/>
          </cell>
          <cell r="DI171" t="str">
            <v/>
          </cell>
          <cell r="DJ171" t="str">
            <v/>
          </cell>
          <cell r="DK171" t="str">
            <v/>
          </cell>
          <cell r="DL171" t="str">
            <v/>
          </cell>
          <cell r="DM171" t="str">
            <v/>
          </cell>
          <cell r="DN171" t="str">
            <v/>
          </cell>
          <cell r="DO171" t="str">
            <v/>
          </cell>
          <cell r="DP171" t="str">
            <v/>
          </cell>
          <cell r="DQ171" t="str">
            <v/>
          </cell>
          <cell r="DR171" t="str">
            <v/>
          </cell>
          <cell r="DS171" t="str">
            <v/>
          </cell>
          <cell r="DT171" t="str">
            <v/>
          </cell>
          <cell r="DU171" t="str">
            <v/>
          </cell>
          <cell r="DV171" t="str">
            <v/>
          </cell>
          <cell r="DW171" t="str">
            <v/>
          </cell>
          <cell r="DX171" t="str">
            <v/>
          </cell>
          <cell r="DY171" t="str">
            <v/>
          </cell>
          <cell r="DZ171" t="str">
            <v/>
          </cell>
          <cell r="EA171" t="str">
            <v/>
          </cell>
          <cell r="EB171" t="str">
            <v/>
          </cell>
          <cell r="EC171" t="str">
            <v/>
          </cell>
          <cell r="ED171" t="str">
            <v/>
          </cell>
          <cell r="EE171" t="str">
            <v/>
          </cell>
          <cell r="EF171" t="str">
            <v/>
          </cell>
          <cell r="EG171" t="str">
            <v/>
          </cell>
          <cell r="EH171" t="str">
            <v/>
          </cell>
          <cell r="EI171" t="str">
            <v/>
          </cell>
          <cell r="EJ171" t="str">
            <v/>
          </cell>
          <cell r="EK171" t="str">
            <v/>
          </cell>
          <cell r="EL171" t="str">
            <v/>
          </cell>
          <cell r="EM171" t="str">
            <v/>
          </cell>
          <cell r="EN171" t="str">
            <v/>
          </cell>
          <cell r="EO171" t="str">
            <v/>
          </cell>
          <cell r="EP171" t="str">
            <v/>
          </cell>
          <cell r="EQ171" t="str">
            <v/>
          </cell>
          <cell r="ER171" t="str">
            <v/>
          </cell>
          <cell r="ES171" t="str">
            <v/>
          </cell>
          <cell r="ET171" t="str">
            <v/>
          </cell>
          <cell r="EU171" t="str">
            <v/>
          </cell>
          <cell r="EV171" t="str">
            <v/>
          </cell>
          <cell r="EW171" t="str">
            <v/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 t="str">
            <v/>
          </cell>
          <cell r="AB172" t="str">
            <v/>
          </cell>
          <cell r="AC172" t="str">
            <v/>
          </cell>
          <cell r="AD172" t="str">
            <v/>
          </cell>
          <cell r="AE172" t="str">
            <v/>
          </cell>
          <cell r="AF172" t="str">
            <v/>
          </cell>
          <cell r="AG172" t="str">
            <v/>
          </cell>
          <cell r="AH172" t="str">
            <v/>
          </cell>
          <cell r="AI172" t="str">
            <v/>
          </cell>
          <cell r="AJ172" t="str">
            <v/>
          </cell>
          <cell r="AK172" t="str">
            <v/>
          </cell>
          <cell r="AL172" t="str">
            <v/>
          </cell>
          <cell r="AM172" t="str">
            <v/>
          </cell>
          <cell r="AN172" t="str">
            <v/>
          </cell>
          <cell r="AO172" t="str">
            <v/>
          </cell>
          <cell r="AP172" t="str">
            <v/>
          </cell>
          <cell r="AQ172" t="str">
            <v/>
          </cell>
          <cell r="AR172" t="str">
            <v/>
          </cell>
          <cell r="AS172" t="str">
            <v/>
          </cell>
          <cell r="AT172" t="str">
            <v/>
          </cell>
          <cell r="AU172" t="str">
            <v/>
          </cell>
          <cell r="AV172" t="str">
            <v/>
          </cell>
          <cell r="AW172" t="str">
            <v/>
          </cell>
          <cell r="AX172" t="str">
            <v/>
          </cell>
          <cell r="AY172" t="str">
            <v/>
          </cell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 t="str">
            <v/>
          </cell>
          <cell r="BJ172" t="str">
            <v/>
          </cell>
          <cell r="BK172" t="str">
            <v/>
          </cell>
          <cell r="BL172" t="str">
            <v/>
          </cell>
          <cell r="BM172" t="str">
            <v/>
          </cell>
          <cell r="BN172" t="str">
            <v/>
          </cell>
          <cell r="BP172" t="str">
            <v/>
          </cell>
          <cell r="BQ172" t="str">
            <v/>
          </cell>
          <cell r="BR172" t="str">
            <v/>
          </cell>
          <cell r="BS172" t="str">
            <v/>
          </cell>
          <cell r="BT172" t="str">
            <v/>
          </cell>
          <cell r="BU172" t="str">
            <v/>
          </cell>
          <cell r="BV172" t="str">
            <v/>
          </cell>
          <cell r="BW172" t="str">
            <v/>
          </cell>
          <cell r="BX172" t="str">
            <v/>
          </cell>
          <cell r="BY172" t="str">
            <v/>
          </cell>
          <cell r="BZ172" t="str">
            <v/>
          </cell>
          <cell r="CA172" t="str">
            <v/>
          </cell>
          <cell r="CB172" t="str">
            <v/>
          </cell>
          <cell r="CC172" t="str">
            <v/>
          </cell>
          <cell r="CD172" t="str">
            <v/>
          </cell>
          <cell r="CE172" t="str">
            <v/>
          </cell>
          <cell r="CF172" t="str">
            <v/>
          </cell>
          <cell r="CG172" t="str">
            <v/>
          </cell>
          <cell r="CH172" t="str">
            <v/>
          </cell>
          <cell r="CI172" t="str">
            <v/>
          </cell>
          <cell r="CJ172" t="str">
            <v/>
          </cell>
          <cell r="CK172" t="str">
            <v/>
          </cell>
          <cell r="CL172" t="str">
            <v/>
          </cell>
          <cell r="CM172" t="str">
            <v/>
          </cell>
          <cell r="CN172" t="str">
            <v/>
          </cell>
          <cell r="CO172" t="str">
            <v/>
          </cell>
          <cell r="CP172" t="str">
            <v/>
          </cell>
          <cell r="CQ172" t="str">
            <v/>
          </cell>
          <cell r="CR172" t="str">
            <v/>
          </cell>
          <cell r="CS172" t="str">
            <v/>
          </cell>
          <cell r="CT172" t="str">
            <v/>
          </cell>
          <cell r="CU172" t="str">
            <v/>
          </cell>
          <cell r="CV172" t="str">
            <v/>
          </cell>
          <cell r="CW172" t="str">
            <v/>
          </cell>
          <cell r="CX172" t="str">
            <v/>
          </cell>
          <cell r="CY172" t="str">
            <v/>
          </cell>
          <cell r="CZ172" t="str">
            <v/>
          </cell>
          <cell r="DA172" t="str">
            <v/>
          </cell>
          <cell r="DB172" t="str">
            <v/>
          </cell>
          <cell r="DC172" t="str">
            <v/>
          </cell>
          <cell r="DD172" t="str">
            <v/>
          </cell>
          <cell r="DE172" t="str">
            <v/>
          </cell>
          <cell r="DF172" t="str">
            <v/>
          </cell>
          <cell r="DG172" t="str">
            <v/>
          </cell>
          <cell r="DH172" t="str">
            <v/>
          </cell>
          <cell r="DI172" t="str">
            <v/>
          </cell>
          <cell r="DJ172" t="str">
            <v/>
          </cell>
          <cell r="DK172" t="str">
            <v/>
          </cell>
          <cell r="DL172" t="str">
            <v/>
          </cell>
          <cell r="DM172" t="str">
            <v/>
          </cell>
          <cell r="DN172" t="str">
            <v/>
          </cell>
          <cell r="DO172" t="str">
            <v/>
          </cell>
          <cell r="DP172" t="str">
            <v/>
          </cell>
          <cell r="DQ172" t="str">
            <v/>
          </cell>
          <cell r="DR172" t="str">
            <v/>
          </cell>
          <cell r="DS172" t="str">
            <v/>
          </cell>
          <cell r="DT172" t="str">
            <v/>
          </cell>
          <cell r="DU172" t="str">
            <v/>
          </cell>
          <cell r="DV172" t="str">
            <v/>
          </cell>
          <cell r="DW172" t="str">
            <v/>
          </cell>
          <cell r="DX172" t="str">
            <v/>
          </cell>
          <cell r="DY172" t="str">
            <v/>
          </cell>
          <cell r="DZ172" t="str">
            <v/>
          </cell>
          <cell r="EA172" t="str">
            <v/>
          </cell>
          <cell r="EB172" t="str">
            <v/>
          </cell>
          <cell r="EC172" t="str">
            <v/>
          </cell>
          <cell r="ED172" t="str">
            <v/>
          </cell>
          <cell r="EE172" t="str">
            <v/>
          </cell>
          <cell r="EF172" t="str">
            <v/>
          </cell>
          <cell r="EG172" t="str">
            <v/>
          </cell>
          <cell r="EH172" t="str">
            <v/>
          </cell>
          <cell r="EI172" t="str">
            <v/>
          </cell>
          <cell r="EJ172" t="str">
            <v/>
          </cell>
          <cell r="EK172" t="str">
            <v/>
          </cell>
          <cell r="EL172" t="str">
            <v/>
          </cell>
          <cell r="EM172" t="str">
            <v/>
          </cell>
          <cell r="EN172" t="str">
            <v/>
          </cell>
          <cell r="EO172" t="str">
            <v/>
          </cell>
          <cell r="EP172" t="str">
            <v/>
          </cell>
          <cell r="EQ172" t="str">
            <v/>
          </cell>
          <cell r="ER172" t="str">
            <v/>
          </cell>
          <cell r="ES172" t="str">
            <v/>
          </cell>
          <cell r="ET172" t="str">
            <v/>
          </cell>
          <cell r="EU172" t="str">
            <v/>
          </cell>
          <cell r="EV172" t="str">
            <v/>
          </cell>
          <cell r="EW172" t="str">
            <v/>
          </cell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 t="str">
            <v/>
          </cell>
          <cell r="AB182" t="str">
            <v/>
          </cell>
          <cell r="AC182" t="str">
            <v/>
          </cell>
          <cell r="AD182" t="str">
            <v/>
          </cell>
          <cell r="AE182" t="str">
            <v/>
          </cell>
          <cell r="AF182" t="str">
            <v/>
          </cell>
          <cell r="AG182" t="str">
            <v/>
          </cell>
          <cell r="AH182" t="str">
            <v/>
          </cell>
          <cell r="AI182" t="str">
            <v/>
          </cell>
          <cell r="AJ182" t="str">
            <v/>
          </cell>
          <cell r="AK182" t="str">
            <v/>
          </cell>
          <cell r="AL182" t="str">
            <v/>
          </cell>
          <cell r="AM182" t="str">
            <v/>
          </cell>
          <cell r="AN182" t="str">
            <v/>
          </cell>
          <cell r="AO182" t="str">
            <v/>
          </cell>
          <cell r="AP182" t="str">
            <v/>
          </cell>
          <cell r="AQ182" t="str">
            <v/>
          </cell>
          <cell r="AR182" t="str">
            <v/>
          </cell>
          <cell r="AS182" t="str">
            <v/>
          </cell>
          <cell r="AT182" t="str">
            <v/>
          </cell>
          <cell r="AU182" t="str">
            <v/>
          </cell>
          <cell r="AV182" t="str">
            <v/>
          </cell>
          <cell r="AW182" t="str">
            <v/>
          </cell>
          <cell r="AX182" t="str">
            <v/>
          </cell>
          <cell r="AY182" t="str">
            <v/>
          </cell>
          <cell r="AZ182" t="str">
            <v/>
          </cell>
          <cell r="BA182" t="str">
            <v/>
          </cell>
          <cell r="BB182" t="str">
            <v/>
          </cell>
          <cell r="BC182" t="str">
            <v/>
          </cell>
          <cell r="BD182" t="str">
            <v/>
          </cell>
          <cell r="BE182" t="str">
            <v/>
          </cell>
          <cell r="BF182" t="str">
            <v/>
          </cell>
          <cell r="BG182" t="str">
            <v/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 t="str">
            <v/>
          </cell>
          <cell r="BU182" t="str">
            <v/>
          </cell>
          <cell r="BV182" t="str">
            <v/>
          </cell>
          <cell r="BW182" t="str">
            <v/>
          </cell>
          <cell r="BX182" t="str">
            <v/>
          </cell>
          <cell r="BY182" t="str">
            <v/>
          </cell>
          <cell r="BZ182" t="str">
            <v/>
          </cell>
          <cell r="CA182" t="str">
            <v/>
          </cell>
          <cell r="CB182" t="str">
            <v/>
          </cell>
          <cell r="CC182" t="str">
            <v/>
          </cell>
          <cell r="CD182" t="str">
            <v/>
          </cell>
          <cell r="CE182" t="str">
            <v/>
          </cell>
          <cell r="CF182" t="str">
            <v/>
          </cell>
          <cell r="CG182" t="str">
            <v/>
          </cell>
          <cell r="CH182" t="str">
            <v/>
          </cell>
          <cell r="CI182" t="str">
            <v/>
          </cell>
          <cell r="CJ182" t="str">
            <v/>
          </cell>
          <cell r="CK182" t="str">
            <v/>
          </cell>
          <cell r="CL182" t="str">
            <v/>
          </cell>
          <cell r="CM182" t="str">
            <v/>
          </cell>
          <cell r="CN182" t="str">
            <v/>
          </cell>
          <cell r="CO182" t="str">
            <v/>
          </cell>
          <cell r="CP182" t="str">
            <v/>
          </cell>
          <cell r="CQ182" t="str">
            <v/>
          </cell>
          <cell r="CR182" t="str">
            <v/>
          </cell>
          <cell r="CS182" t="str">
            <v/>
          </cell>
          <cell r="CT182" t="str">
            <v/>
          </cell>
          <cell r="CU182" t="str">
            <v/>
          </cell>
          <cell r="CV182" t="str">
            <v/>
          </cell>
          <cell r="CW182" t="str">
            <v/>
          </cell>
          <cell r="CX182" t="str">
            <v/>
          </cell>
          <cell r="CY182" t="str">
            <v/>
          </cell>
          <cell r="CZ182" t="str">
            <v/>
          </cell>
          <cell r="DA182" t="str">
            <v/>
          </cell>
          <cell r="DB182" t="str">
            <v/>
          </cell>
          <cell r="DC182" t="str">
            <v/>
          </cell>
          <cell r="DD182" t="str">
            <v/>
          </cell>
          <cell r="DE182" t="str">
            <v/>
          </cell>
          <cell r="DF182" t="str">
            <v/>
          </cell>
          <cell r="DG182" t="str">
            <v/>
          </cell>
          <cell r="DH182" t="str">
            <v/>
          </cell>
          <cell r="DI182" t="str">
            <v/>
          </cell>
          <cell r="DJ182" t="str">
            <v/>
          </cell>
          <cell r="DK182" t="str">
            <v/>
          </cell>
          <cell r="DL182" t="str">
            <v/>
          </cell>
          <cell r="DM182" t="str">
            <v/>
          </cell>
          <cell r="DN182" t="str">
            <v/>
          </cell>
          <cell r="DO182" t="str">
            <v/>
          </cell>
          <cell r="DP182" t="str">
            <v/>
          </cell>
          <cell r="DQ182" t="str">
            <v/>
          </cell>
          <cell r="DR182" t="str">
            <v/>
          </cell>
          <cell r="DS182" t="str">
            <v/>
          </cell>
          <cell r="DT182" t="str">
            <v/>
          </cell>
          <cell r="DU182" t="str">
            <v/>
          </cell>
          <cell r="DV182" t="str">
            <v/>
          </cell>
          <cell r="DW182" t="str">
            <v/>
          </cell>
          <cell r="DX182" t="str">
            <v/>
          </cell>
          <cell r="DY182" t="str">
            <v/>
          </cell>
          <cell r="DZ182" t="str">
            <v/>
          </cell>
          <cell r="EA182" t="str">
            <v/>
          </cell>
          <cell r="EB182" t="str">
            <v/>
          </cell>
          <cell r="EC182" t="str">
            <v/>
          </cell>
          <cell r="ED182" t="str">
            <v/>
          </cell>
          <cell r="EE182" t="str">
            <v/>
          </cell>
          <cell r="EF182" t="str">
            <v/>
          </cell>
          <cell r="EG182" t="str">
            <v/>
          </cell>
          <cell r="EH182" t="str">
            <v/>
          </cell>
          <cell r="EI182" t="str">
            <v/>
          </cell>
          <cell r="EJ182" t="str">
            <v/>
          </cell>
          <cell r="EK182" t="str">
            <v/>
          </cell>
          <cell r="EL182" t="str">
            <v/>
          </cell>
          <cell r="EM182" t="str">
            <v/>
          </cell>
          <cell r="EN182" t="str">
            <v/>
          </cell>
          <cell r="EO182" t="str">
            <v/>
          </cell>
          <cell r="EP182" t="str">
            <v/>
          </cell>
          <cell r="EQ182" t="str">
            <v/>
          </cell>
          <cell r="ER182" t="str">
            <v/>
          </cell>
          <cell r="ES182" t="str">
            <v/>
          </cell>
          <cell r="ET182" t="str">
            <v/>
          </cell>
          <cell r="EU182" t="str">
            <v/>
          </cell>
          <cell r="EV182" t="str">
            <v/>
          </cell>
          <cell r="EW182" t="str">
            <v/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 t="str">
            <v/>
          </cell>
          <cell r="AB183" t="str">
            <v/>
          </cell>
          <cell r="AC183" t="str">
            <v/>
          </cell>
          <cell r="AD183" t="str">
            <v/>
          </cell>
          <cell r="AE183" t="str">
            <v/>
          </cell>
          <cell r="AF183" t="str">
            <v/>
          </cell>
          <cell r="AG183" t="str">
            <v/>
          </cell>
          <cell r="AH183" t="str">
            <v/>
          </cell>
          <cell r="AI183" t="str">
            <v/>
          </cell>
          <cell r="AJ183" t="str">
            <v/>
          </cell>
          <cell r="AK183" t="str">
            <v/>
          </cell>
          <cell r="AL183" t="str">
            <v/>
          </cell>
          <cell r="AM183" t="str">
            <v/>
          </cell>
          <cell r="AN183" t="str">
            <v/>
          </cell>
          <cell r="AO183" t="str">
            <v/>
          </cell>
          <cell r="AP183" t="str">
            <v/>
          </cell>
          <cell r="AQ183" t="str">
            <v/>
          </cell>
          <cell r="AR183" t="str">
            <v/>
          </cell>
          <cell r="AS183" t="str">
            <v/>
          </cell>
          <cell r="AT183" t="str">
            <v/>
          </cell>
          <cell r="AU183" t="str">
            <v/>
          </cell>
          <cell r="AV183" t="str">
            <v/>
          </cell>
          <cell r="AW183" t="str">
            <v/>
          </cell>
          <cell r="AX183" t="str">
            <v/>
          </cell>
          <cell r="AY183" t="str">
            <v/>
          </cell>
          <cell r="AZ183" t="str">
            <v/>
          </cell>
          <cell r="BA183" t="str">
            <v/>
          </cell>
          <cell r="BB183" t="str">
            <v/>
          </cell>
          <cell r="BC183" t="str">
            <v/>
          </cell>
          <cell r="BD183" t="str">
            <v/>
          </cell>
          <cell r="BE183" t="str">
            <v/>
          </cell>
          <cell r="BF183" t="str">
            <v/>
          </cell>
          <cell r="BG183" t="str">
            <v/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 t="str">
            <v/>
          </cell>
          <cell r="BU183" t="str">
            <v/>
          </cell>
          <cell r="BV183" t="str">
            <v/>
          </cell>
          <cell r="BW183" t="str">
            <v/>
          </cell>
          <cell r="BX183" t="str">
            <v/>
          </cell>
          <cell r="BY183" t="str">
            <v/>
          </cell>
          <cell r="BZ183" t="str">
            <v/>
          </cell>
          <cell r="CA183" t="str">
            <v/>
          </cell>
          <cell r="CB183" t="str">
            <v/>
          </cell>
          <cell r="CC183" t="str">
            <v/>
          </cell>
          <cell r="CD183" t="str">
            <v/>
          </cell>
          <cell r="CE183" t="str">
            <v/>
          </cell>
          <cell r="CF183" t="str">
            <v/>
          </cell>
          <cell r="CG183" t="str">
            <v/>
          </cell>
          <cell r="CH183" t="str">
            <v/>
          </cell>
          <cell r="CI183" t="str">
            <v/>
          </cell>
          <cell r="CJ183" t="str">
            <v/>
          </cell>
          <cell r="CK183" t="str">
            <v/>
          </cell>
          <cell r="CL183" t="str">
            <v/>
          </cell>
          <cell r="CM183" t="str">
            <v/>
          </cell>
          <cell r="CN183" t="str">
            <v/>
          </cell>
          <cell r="CO183" t="str">
            <v/>
          </cell>
          <cell r="CP183" t="str">
            <v/>
          </cell>
          <cell r="CQ183" t="str">
            <v/>
          </cell>
          <cell r="CR183" t="str">
            <v/>
          </cell>
          <cell r="CS183" t="str">
            <v/>
          </cell>
          <cell r="CT183" t="str">
            <v/>
          </cell>
          <cell r="CU183" t="str">
            <v/>
          </cell>
          <cell r="CV183" t="str">
            <v/>
          </cell>
          <cell r="CW183" t="str">
            <v/>
          </cell>
          <cell r="CX183" t="str">
            <v/>
          </cell>
          <cell r="CY183" t="str">
            <v/>
          </cell>
          <cell r="CZ183" t="str">
            <v/>
          </cell>
          <cell r="DA183" t="str">
            <v/>
          </cell>
          <cell r="DB183" t="str">
            <v/>
          </cell>
          <cell r="DC183" t="str">
            <v/>
          </cell>
          <cell r="DD183" t="str">
            <v/>
          </cell>
          <cell r="DE183" t="str">
            <v/>
          </cell>
          <cell r="DF183" t="str">
            <v/>
          </cell>
          <cell r="DG183" t="str">
            <v/>
          </cell>
          <cell r="DH183" t="str">
            <v/>
          </cell>
          <cell r="DI183" t="str">
            <v/>
          </cell>
          <cell r="DJ183" t="str">
            <v/>
          </cell>
          <cell r="DK183" t="str">
            <v/>
          </cell>
          <cell r="DL183" t="str">
            <v/>
          </cell>
          <cell r="DM183" t="str">
            <v/>
          </cell>
          <cell r="DN183" t="str">
            <v/>
          </cell>
          <cell r="DO183" t="str">
            <v/>
          </cell>
          <cell r="DP183" t="str">
            <v/>
          </cell>
          <cell r="DQ183" t="str">
            <v/>
          </cell>
          <cell r="DR183" t="str">
            <v/>
          </cell>
          <cell r="DS183" t="str">
            <v/>
          </cell>
          <cell r="DT183" t="str">
            <v/>
          </cell>
          <cell r="DU183" t="str">
            <v/>
          </cell>
          <cell r="DV183" t="str">
            <v/>
          </cell>
          <cell r="DW183" t="str">
            <v/>
          </cell>
          <cell r="DX183" t="str">
            <v/>
          </cell>
          <cell r="DY183" t="str">
            <v/>
          </cell>
          <cell r="DZ183" t="str">
            <v/>
          </cell>
          <cell r="EA183" t="str">
            <v/>
          </cell>
          <cell r="EB183" t="str">
            <v/>
          </cell>
          <cell r="EC183" t="str">
            <v/>
          </cell>
          <cell r="ED183" t="str">
            <v/>
          </cell>
          <cell r="EE183" t="str">
            <v/>
          </cell>
          <cell r="EF183" t="str">
            <v/>
          </cell>
          <cell r="EG183" t="str">
            <v/>
          </cell>
          <cell r="EH183" t="str">
            <v/>
          </cell>
          <cell r="EI183" t="str">
            <v/>
          </cell>
          <cell r="EJ183" t="str">
            <v/>
          </cell>
          <cell r="EK183" t="str">
            <v/>
          </cell>
          <cell r="EL183" t="str">
            <v/>
          </cell>
          <cell r="EM183" t="str">
            <v/>
          </cell>
          <cell r="EN183" t="str">
            <v/>
          </cell>
          <cell r="EO183" t="str">
            <v/>
          </cell>
          <cell r="EP183" t="str">
            <v/>
          </cell>
          <cell r="EQ183" t="str">
            <v/>
          </cell>
          <cell r="ER183" t="str">
            <v/>
          </cell>
          <cell r="ES183" t="str">
            <v/>
          </cell>
          <cell r="ET183" t="str">
            <v/>
          </cell>
          <cell r="EU183" t="str">
            <v/>
          </cell>
          <cell r="EV183" t="str">
            <v/>
          </cell>
          <cell r="EW183" t="str">
            <v/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 t="str">
            <v/>
          </cell>
          <cell r="AB184" t="str">
            <v/>
          </cell>
          <cell r="AC184" t="str">
            <v/>
          </cell>
          <cell r="AD184" t="str">
            <v/>
          </cell>
          <cell r="AE184" t="str">
            <v/>
          </cell>
          <cell r="AF184" t="str">
            <v/>
          </cell>
          <cell r="AG184" t="str">
            <v/>
          </cell>
          <cell r="AH184" t="str">
            <v/>
          </cell>
          <cell r="AI184" t="str">
            <v/>
          </cell>
          <cell r="AJ184" t="str">
            <v/>
          </cell>
          <cell r="AK184" t="str">
            <v/>
          </cell>
          <cell r="AL184" t="str">
            <v/>
          </cell>
          <cell r="AM184" t="str">
            <v/>
          </cell>
          <cell r="AN184" t="str">
            <v/>
          </cell>
          <cell r="AO184" t="str">
            <v/>
          </cell>
          <cell r="AP184" t="str">
            <v/>
          </cell>
          <cell r="AQ184" t="str">
            <v/>
          </cell>
          <cell r="AR184" t="str">
            <v/>
          </cell>
          <cell r="AS184" t="str">
            <v/>
          </cell>
          <cell r="AT184" t="str">
            <v/>
          </cell>
          <cell r="AU184" t="str">
            <v/>
          </cell>
          <cell r="AV184" t="str">
            <v/>
          </cell>
          <cell r="AW184" t="str">
            <v/>
          </cell>
          <cell r="AX184" t="str">
            <v/>
          </cell>
          <cell r="AY184" t="str">
            <v/>
          </cell>
          <cell r="AZ184" t="str">
            <v/>
          </cell>
          <cell r="BA184" t="str">
            <v/>
          </cell>
          <cell r="BB184" t="str">
            <v/>
          </cell>
          <cell r="BC184" t="str">
            <v/>
          </cell>
          <cell r="BD184" t="str">
            <v/>
          </cell>
          <cell r="BE184" t="str">
            <v/>
          </cell>
          <cell r="BF184" t="str">
            <v/>
          </cell>
          <cell r="BG184" t="str">
            <v/>
          </cell>
          <cell r="BH184" t="str">
            <v/>
          </cell>
          <cell r="BI184" t="str">
            <v/>
          </cell>
          <cell r="BJ184" t="str">
            <v/>
          </cell>
          <cell r="BK184" t="str">
            <v/>
          </cell>
          <cell r="BL184" t="str">
            <v/>
          </cell>
          <cell r="BM184" t="str">
            <v/>
          </cell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 t="str">
            <v/>
          </cell>
          <cell r="BW184" t="str">
            <v/>
          </cell>
          <cell r="BX184" t="str">
            <v/>
          </cell>
          <cell r="BY184" t="str">
            <v/>
          </cell>
          <cell r="BZ184" t="str">
            <v/>
          </cell>
          <cell r="CA184" t="str">
            <v/>
          </cell>
          <cell r="CB184" t="str">
            <v/>
          </cell>
          <cell r="CC184" t="str">
            <v/>
          </cell>
          <cell r="CD184" t="str">
            <v/>
          </cell>
          <cell r="CE184" t="str">
            <v/>
          </cell>
          <cell r="CF184" t="str">
            <v/>
          </cell>
          <cell r="CG184" t="str">
            <v/>
          </cell>
          <cell r="CH184" t="str">
            <v/>
          </cell>
          <cell r="CI184" t="str">
            <v/>
          </cell>
          <cell r="CJ184" t="str">
            <v/>
          </cell>
          <cell r="CK184" t="str">
            <v/>
          </cell>
          <cell r="CL184" t="str">
            <v/>
          </cell>
          <cell r="CM184" t="str">
            <v/>
          </cell>
          <cell r="CN184" t="str">
            <v/>
          </cell>
          <cell r="CO184" t="str">
            <v/>
          </cell>
          <cell r="CP184" t="str">
            <v/>
          </cell>
          <cell r="CQ184" t="str">
            <v/>
          </cell>
          <cell r="CR184" t="str">
            <v/>
          </cell>
          <cell r="CS184" t="str">
            <v/>
          </cell>
          <cell r="CT184" t="str">
            <v/>
          </cell>
          <cell r="CU184" t="str">
            <v/>
          </cell>
          <cell r="CV184" t="str">
            <v/>
          </cell>
          <cell r="CW184" t="str">
            <v/>
          </cell>
          <cell r="CX184" t="str">
            <v/>
          </cell>
          <cell r="CY184" t="str">
            <v/>
          </cell>
          <cell r="CZ184" t="str">
            <v/>
          </cell>
          <cell r="DA184" t="str">
            <v/>
          </cell>
          <cell r="DB184" t="str">
            <v/>
          </cell>
          <cell r="DC184" t="str">
            <v/>
          </cell>
          <cell r="DD184" t="str">
            <v/>
          </cell>
          <cell r="DE184" t="str">
            <v/>
          </cell>
          <cell r="DF184" t="str">
            <v/>
          </cell>
          <cell r="DG184" t="str">
            <v/>
          </cell>
          <cell r="DH184" t="str">
            <v/>
          </cell>
          <cell r="DI184" t="str">
            <v/>
          </cell>
          <cell r="DJ184" t="str">
            <v/>
          </cell>
          <cell r="DK184" t="str">
            <v/>
          </cell>
          <cell r="DL184" t="str">
            <v/>
          </cell>
          <cell r="DM184" t="str">
            <v/>
          </cell>
          <cell r="DN184" t="str">
            <v/>
          </cell>
          <cell r="DO184" t="str">
            <v/>
          </cell>
          <cell r="DP184" t="str">
            <v/>
          </cell>
          <cell r="DQ184" t="str">
            <v/>
          </cell>
          <cell r="DR184" t="str">
            <v/>
          </cell>
          <cell r="DS184" t="str">
            <v/>
          </cell>
          <cell r="DT184" t="str">
            <v/>
          </cell>
          <cell r="DU184" t="str">
            <v/>
          </cell>
          <cell r="DV184" t="str">
            <v/>
          </cell>
          <cell r="DW184" t="str">
            <v/>
          </cell>
          <cell r="DX184" t="str">
            <v/>
          </cell>
          <cell r="DY184" t="str">
            <v/>
          </cell>
          <cell r="DZ184" t="str">
            <v/>
          </cell>
          <cell r="EA184" t="str">
            <v/>
          </cell>
          <cell r="EB184" t="str">
            <v/>
          </cell>
          <cell r="EC184" t="str">
            <v/>
          </cell>
          <cell r="ED184" t="str">
            <v/>
          </cell>
          <cell r="EE184" t="str">
            <v/>
          </cell>
          <cell r="EF184" t="str">
            <v/>
          </cell>
          <cell r="EG184" t="str">
            <v/>
          </cell>
          <cell r="EH184" t="str">
            <v/>
          </cell>
          <cell r="EI184" t="str">
            <v/>
          </cell>
          <cell r="EJ184" t="str">
            <v/>
          </cell>
          <cell r="EK184" t="str">
            <v/>
          </cell>
          <cell r="EL184" t="str">
            <v/>
          </cell>
          <cell r="EM184" t="str">
            <v/>
          </cell>
          <cell r="EN184" t="str">
            <v/>
          </cell>
          <cell r="EO184" t="str">
            <v/>
          </cell>
          <cell r="EP184" t="str">
            <v/>
          </cell>
          <cell r="EQ184" t="str">
            <v/>
          </cell>
          <cell r="ER184" t="str">
            <v/>
          </cell>
          <cell r="ES184" t="str">
            <v/>
          </cell>
          <cell r="ET184" t="str">
            <v/>
          </cell>
          <cell r="EU184" t="str">
            <v/>
          </cell>
          <cell r="EV184" t="str">
            <v/>
          </cell>
          <cell r="EW184" t="str">
            <v/>
          </cell>
        </row>
        <row r="186">
          <cell r="T186" t="str">
            <v>BUDGET FORECAST</v>
          </cell>
          <cell r="AA186" t="str">
            <v/>
          </cell>
          <cell r="AB186" t="str">
            <v/>
          </cell>
          <cell r="AC186" t="str">
            <v/>
          </cell>
          <cell r="AD186" t="str">
            <v/>
          </cell>
          <cell r="AE186" t="str">
            <v/>
          </cell>
          <cell r="AF186" t="str">
            <v/>
          </cell>
          <cell r="AG186" t="str">
            <v/>
          </cell>
          <cell r="AH186" t="str">
            <v/>
          </cell>
          <cell r="AI186" t="str">
            <v/>
          </cell>
          <cell r="AJ186" t="str">
            <v/>
          </cell>
          <cell r="AK186" t="str">
            <v/>
          </cell>
          <cell r="AL186" t="str">
            <v/>
          </cell>
          <cell r="AM186" t="str">
            <v/>
          </cell>
          <cell r="AN186" t="str">
            <v/>
          </cell>
          <cell r="AO186" t="str">
            <v/>
          </cell>
          <cell r="AP186" t="str">
            <v/>
          </cell>
          <cell r="AQ186" t="str">
            <v/>
          </cell>
          <cell r="AR186" t="str">
            <v/>
          </cell>
          <cell r="AS186" t="str">
            <v/>
          </cell>
          <cell r="AT186" t="str">
            <v/>
          </cell>
          <cell r="AU186" t="str">
            <v/>
          </cell>
          <cell r="AV186" t="str">
            <v/>
          </cell>
          <cell r="AW186" t="str">
            <v/>
          </cell>
          <cell r="AX186" t="str">
            <v/>
          </cell>
          <cell r="AY186" t="str">
            <v/>
          </cell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 t="str">
            <v/>
          </cell>
          <cell r="BJ186" t="str">
            <v/>
          </cell>
          <cell r="BK186" t="str">
            <v/>
          </cell>
          <cell r="BL186" t="str">
            <v/>
          </cell>
          <cell r="BM186" t="str">
            <v/>
          </cell>
          <cell r="BN186" t="str">
            <v/>
          </cell>
          <cell r="BO186" t="str">
            <v/>
          </cell>
          <cell r="BP186" t="str">
            <v/>
          </cell>
          <cell r="BQ186" t="str">
            <v/>
          </cell>
          <cell r="BR186" t="str">
            <v/>
          </cell>
          <cell r="BS186" t="str">
            <v/>
          </cell>
          <cell r="BT186" t="str">
            <v/>
          </cell>
          <cell r="BU186" t="str">
            <v/>
          </cell>
          <cell r="BV186" t="str">
            <v/>
          </cell>
          <cell r="BW186" t="str">
            <v/>
          </cell>
          <cell r="BX186" t="str">
            <v/>
          </cell>
          <cell r="BY186" t="str">
            <v/>
          </cell>
          <cell r="BZ186" t="str">
            <v/>
          </cell>
          <cell r="CA186" t="str">
            <v/>
          </cell>
          <cell r="CB186" t="str">
            <v/>
          </cell>
          <cell r="CC186" t="str">
            <v/>
          </cell>
          <cell r="CD186" t="str">
            <v/>
          </cell>
          <cell r="CE186" t="str">
            <v/>
          </cell>
          <cell r="CF186" t="str">
            <v/>
          </cell>
          <cell r="CG186" t="str">
            <v/>
          </cell>
          <cell r="CH186" t="str">
            <v/>
          </cell>
          <cell r="CI186" t="str">
            <v/>
          </cell>
          <cell r="CJ186" t="str">
            <v/>
          </cell>
          <cell r="CK186" t="str">
            <v/>
          </cell>
          <cell r="CL186" t="str">
            <v/>
          </cell>
          <cell r="CM186" t="str">
            <v/>
          </cell>
          <cell r="CN186" t="str">
            <v/>
          </cell>
          <cell r="CO186" t="str">
            <v/>
          </cell>
          <cell r="CP186" t="str">
            <v/>
          </cell>
          <cell r="CQ186" t="str">
            <v/>
          </cell>
          <cell r="CR186" t="str">
            <v/>
          </cell>
          <cell r="CS186" t="str">
            <v/>
          </cell>
          <cell r="CT186" t="str">
            <v/>
          </cell>
          <cell r="CU186" t="str">
            <v/>
          </cell>
          <cell r="CV186" t="str">
            <v/>
          </cell>
          <cell r="CW186" t="str">
            <v/>
          </cell>
          <cell r="CX186" t="str">
            <v/>
          </cell>
          <cell r="CY186" t="str">
            <v/>
          </cell>
          <cell r="CZ186" t="str">
            <v/>
          </cell>
          <cell r="DA186" t="str">
            <v/>
          </cell>
          <cell r="DB186" t="str">
            <v/>
          </cell>
          <cell r="DC186" t="str">
            <v/>
          </cell>
          <cell r="DD186" t="str">
            <v/>
          </cell>
          <cell r="DE186" t="str">
            <v/>
          </cell>
          <cell r="DF186" t="str">
            <v/>
          </cell>
          <cell r="DG186" t="str">
            <v/>
          </cell>
          <cell r="DH186" t="str">
            <v/>
          </cell>
          <cell r="DI186" t="str">
            <v/>
          </cell>
          <cell r="DJ186" t="str">
            <v/>
          </cell>
          <cell r="DK186" t="str">
            <v/>
          </cell>
          <cell r="DL186" t="str">
            <v/>
          </cell>
          <cell r="DM186" t="str">
            <v/>
          </cell>
          <cell r="DN186" t="str">
            <v/>
          </cell>
          <cell r="DO186" t="str">
            <v/>
          </cell>
          <cell r="DP186" t="str">
            <v/>
          </cell>
          <cell r="DQ186" t="str">
            <v/>
          </cell>
          <cell r="DR186" t="str">
            <v/>
          </cell>
          <cell r="DS186" t="str">
            <v/>
          </cell>
          <cell r="DT186" t="str">
            <v/>
          </cell>
          <cell r="DU186" t="str">
            <v/>
          </cell>
          <cell r="DV186" t="str">
            <v/>
          </cell>
          <cell r="DW186" t="str">
            <v/>
          </cell>
          <cell r="DX186" t="str">
            <v/>
          </cell>
          <cell r="DY186" t="str">
            <v/>
          </cell>
          <cell r="DZ186" t="str">
            <v/>
          </cell>
          <cell r="EA186" t="str">
            <v/>
          </cell>
          <cell r="EB186" t="str">
            <v/>
          </cell>
          <cell r="EC186" t="str">
            <v/>
          </cell>
          <cell r="ED186" t="str">
            <v/>
          </cell>
          <cell r="EE186" t="str">
            <v/>
          </cell>
          <cell r="EF186" t="str">
            <v/>
          </cell>
          <cell r="EG186" t="str">
            <v/>
          </cell>
          <cell r="EH186" t="str">
            <v/>
          </cell>
          <cell r="EI186" t="str">
            <v/>
          </cell>
          <cell r="EJ186" t="str">
            <v/>
          </cell>
          <cell r="EK186" t="str">
            <v/>
          </cell>
          <cell r="EL186" t="str">
            <v/>
          </cell>
          <cell r="EM186" t="str">
            <v/>
          </cell>
          <cell r="EN186" t="str">
            <v/>
          </cell>
          <cell r="EO186" t="str">
            <v/>
          </cell>
          <cell r="EP186" t="str">
            <v/>
          </cell>
          <cell r="EQ186" t="str">
            <v/>
          </cell>
          <cell r="ER186" t="str">
            <v/>
          </cell>
          <cell r="ES186" t="str">
            <v/>
          </cell>
          <cell r="ET186" t="str">
            <v/>
          </cell>
          <cell r="EU186" t="str">
            <v/>
          </cell>
          <cell r="EV186" t="str">
            <v/>
          </cell>
          <cell r="EW186" t="str">
            <v/>
          </cell>
          <cell r="EX186" t="str">
            <v/>
          </cell>
          <cell r="EY186" t="str">
            <v/>
          </cell>
          <cell r="EZ186" t="str">
            <v/>
          </cell>
          <cell r="FA186" t="str">
            <v/>
          </cell>
          <cell r="FB186" t="str">
            <v/>
          </cell>
          <cell r="FC186" t="str">
            <v/>
          </cell>
          <cell r="FD186" t="str">
            <v/>
          </cell>
          <cell r="FE186" t="str">
            <v/>
          </cell>
          <cell r="FF186" t="str">
            <v/>
          </cell>
          <cell r="FG186" t="str">
            <v/>
          </cell>
          <cell r="FH186" t="str">
            <v/>
          </cell>
          <cell r="FI186" t="str">
            <v/>
          </cell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 t="str">
            <v/>
          </cell>
          <cell r="AB187" t="str">
            <v/>
          </cell>
          <cell r="AC187" t="str">
            <v/>
          </cell>
          <cell r="AD187" t="str">
            <v/>
          </cell>
          <cell r="AE187" t="str">
            <v/>
          </cell>
          <cell r="AF187" t="str">
            <v/>
          </cell>
          <cell r="AG187" t="str">
            <v/>
          </cell>
          <cell r="AH187" t="str">
            <v/>
          </cell>
          <cell r="AI187" t="str">
            <v/>
          </cell>
          <cell r="AJ187" t="str">
            <v/>
          </cell>
          <cell r="AK187" t="str">
            <v/>
          </cell>
          <cell r="AL187" t="str">
            <v/>
          </cell>
          <cell r="AM187" t="str">
            <v/>
          </cell>
          <cell r="AN187" t="str">
            <v/>
          </cell>
          <cell r="AO187" t="str">
            <v/>
          </cell>
          <cell r="AP187" t="str">
            <v/>
          </cell>
          <cell r="AQ187" t="str">
            <v/>
          </cell>
          <cell r="AR187" t="str">
            <v/>
          </cell>
          <cell r="AS187" t="str">
            <v/>
          </cell>
          <cell r="AT187" t="str">
            <v/>
          </cell>
          <cell r="AU187" t="str">
            <v/>
          </cell>
          <cell r="AV187" t="str">
            <v/>
          </cell>
          <cell r="AW187" t="str">
            <v/>
          </cell>
          <cell r="AX187" t="str">
            <v/>
          </cell>
          <cell r="AY187" t="str">
            <v/>
          </cell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 t="str">
            <v/>
          </cell>
          <cell r="BJ187" t="str">
            <v/>
          </cell>
          <cell r="BK187" t="str">
            <v/>
          </cell>
          <cell r="BL187" t="str">
            <v/>
          </cell>
          <cell r="BM187" t="str">
            <v/>
          </cell>
          <cell r="BN187" t="str">
            <v/>
          </cell>
          <cell r="BO187" t="str">
            <v/>
          </cell>
          <cell r="BP187" t="str">
            <v/>
          </cell>
          <cell r="BQ187" t="str">
            <v/>
          </cell>
          <cell r="BR187" t="str">
            <v/>
          </cell>
          <cell r="BS187" t="str">
            <v/>
          </cell>
          <cell r="BT187" t="str">
            <v/>
          </cell>
          <cell r="BU187" t="str">
            <v/>
          </cell>
          <cell r="BV187" t="str">
            <v/>
          </cell>
          <cell r="BW187" t="str">
            <v/>
          </cell>
          <cell r="BX187" t="str">
            <v/>
          </cell>
          <cell r="BY187" t="str">
            <v/>
          </cell>
          <cell r="BZ187" t="str">
            <v/>
          </cell>
          <cell r="CA187" t="str">
            <v/>
          </cell>
          <cell r="CB187" t="str">
            <v/>
          </cell>
          <cell r="CC187" t="str">
            <v/>
          </cell>
          <cell r="CD187" t="str">
            <v/>
          </cell>
          <cell r="CE187" t="str">
            <v/>
          </cell>
          <cell r="CF187" t="str">
            <v/>
          </cell>
          <cell r="CG187" t="str">
            <v/>
          </cell>
          <cell r="CH187" t="str">
            <v/>
          </cell>
          <cell r="CI187" t="str">
            <v/>
          </cell>
          <cell r="CJ187" t="str">
            <v/>
          </cell>
          <cell r="CK187" t="str">
            <v/>
          </cell>
          <cell r="CL187" t="str">
            <v/>
          </cell>
          <cell r="CM187" t="str">
            <v/>
          </cell>
          <cell r="CN187" t="str">
            <v/>
          </cell>
          <cell r="CO187" t="str">
            <v/>
          </cell>
          <cell r="CP187" t="str">
            <v/>
          </cell>
          <cell r="CQ187" t="str">
            <v/>
          </cell>
          <cell r="CR187" t="str">
            <v/>
          </cell>
          <cell r="CS187" t="str">
            <v/>
          </cell>
          <cell r="CT187" t="str">
            <v/>
          </cell>
          <cell r="CU187" t="str">
            <v/>
          </cell>
          <cell r="CV187" t="str">
            <v/>
          </cell>
          <cell r="CW187" t="str">
            <v/>
          </cell>
          <cell r="CX187" t="str">
            <v/>
          </cell>
          <cell r="CY187" t="str">
            <v/>
          </cell>
          <cell r="CZ187" t="str">
            <v/>
          </cell>
          <cell r="DA187" t="str">
            <v/>
          </cell>
          <cell r="DB187" t="str">
            <v/>
          </cell>
          <cell r="DC187" t="str">
            <v/>
          </cell>
          <cell r="DD187" t="str">
            <v/>
          </cell>
          <cell r="DE187" t="str">
            <v/>
          </cell>
          <cell r="DF187" t="str">
            <v/>
          </cell>
          <cell r="DG187" t="str">
            <v/>
          </cell>
          <cell r="DH187" t="str">
            <v/>
          </cell>
          <cell r="DI187" t="str">
            <v/>
          </cell>
          <cell r="DJ187" t="str">
            <v/>
          </cell>
          <cell r="DK187" t="str">
            <v/>
          </cell>
          <cell r="DL187" t="str">
            <v/>
          </cell>
          <cell r="DM187" t="str">
            <v/>
          </cell>
          <cell r="DN187" t="str">
            <v/>
          </cell>
          <cell r="DO187" t="str">
            <v/>
          </cell>
          <cell r="DP187" t="str">
            <v/>
          </cell>
          <cell r="DQ187" t="str">
            <v/>
          </cell>
          <cell r="DR187" t="str">
            <v/>
          </cell>
          <cell r="DS187" t="str">
            <v/>
          </cell>
          <cell r="DT187" t="str">
            <v/>
          </cell>
          <cell r="DU187" t="str">
            <v/>
          </cell>
          <cell r="DV187" t="str">
            <v/>
          </cell>
          <cell r="DW187" t="str">
            <v/>
          </cell>
          <cell r="DX187" t="str">
            <v/>
          </cell>
          <cell r="DY187" t="str">
            <v/>
          </cell>
          <cell r="DZ187" t="str">
            <v/>
          </cell>
          <cell r="EA187" t="str">
            <v/>
          </cell>
          <cell r="EB187" t="str">
            <v/>
          </cell>
          <cell r="EC187" t="str">
            <v/>
          </cell>
          <cell r="ED187" t="str">
            <v/>
          </cell>
          <cell r="EE187" t="str">
            <v/>
          </cell>
          <cell r="EF187" t="str">
            <v/>
          </cell>
          <cell r="EG187" t="str">
            <v/>
          </cell>
          <cell r="EH187" t="str">
            <v/>
          </cell>
          <cell r="EI187" t="str">
            <v/>
          </cell>
          <cell r="EJ187" t="str">
            <v/>
          </cell>
          <cell r="EK187" t="str">
            <v/>
          </cell>
          <cell r="EL187" t="str">
            <v/>
          </cell>
          <cell r="EM187" t="str">
            <v/>
          </cell>
          <cell r="EN187" t="str">
            <v/>
          </cell>
          <cell r="EO187" t="str">
            <v/>
          </cell>
          <cell r="EP187" t="str">
            <v/>
          </cell>
          <cell r="EQ187" t="str">
            <v/>
          </cell>
          <cell r="ER187" t="str">
            <v/>
          </cell>
          <cell r="ES187" t="str">
            <v/>
          </cell>
          <cell r="ET187" t="str">
            <v/>
          </cell>
          <cell r="EU187" t="str">
            <v/>
          </cell>
          <cell r="EV187" t="str">
            <v/>
          </cell>
          <cell r="EW187" t="str">
            <v/>
          </cell>
          <cell r="EX187" t="str">
            <v/>
          </cell>
          <cell r="EY187" t="str">
            <v/>
          </cell>
          <cell r="EZ187" t="str">
            <v/>
          </cell>
          <cell r="FA187" t="str">
            <v/>
          </cell>
          <cell r="FB187" t="str">
            <v/>
          </cell>
          <cell r="FC187" t="str">
            <v/>
          </cell>
          <cell r="FD187" t="str">
            <v/>
          </cell>
          <cell r="FE187" t="str">
            <v/>
          </cell>
          <cell r="FF187" t="str">
            <v/>
          </cell>
          <cell r="FG187" t="str">
            <v/>
          </cell>
          <cell r="FH187" t="str">
            <v/>
          </cell>
          <cell r="FI187" t="str">
            <v/>
          </cell>
        </row>
        <row r="188">
          <cell r="V188" t="str">
            <v>PRE PROD</v>
          </cell>
          <cell r="W188">
            <v>30</v>
          </cell>
          <cell r="X188">
            <v>97000</v>
          </cell>
          <cell r="AA188" t="str">
            <v/>
          </cell>
          <cell r="AB188" t="str">
            <v/>
          </cell>
          <cell r="AC188" t="str">
            <v/>
          </cell>
          <cell r="AD188" t="str">
            <v/>
          </cell>
          <cell r="AE188" t="str">
            <v/>
          </cell>
          <cell r="AF188" t="str">
            <v/>
          </cell>
          <cell r="AG188" t="str">
            <v/>
          </cell>
          <cell r="AH188" t="str">
            <v/>
          </cell>
          <cell r="AI188" t="str">
            <v/>
          </cell>
          <cell r="AJ188" t="str">
            <v/>
          </cell>
          <cell r="AK188" t="str">
            <v/>
          </cell>
          <cell r="AL188" t="str">
            <v/>
          </cell>
          <cell r="AM188" t="str">
            <v/>
          </cell>
          <cell r="AN188" t="str">
            <v/>
          </cell>
          <cell r="AO188" t="str">
            <v/>
          </cell>
          <cell r="AP188" t="str">
            <v/>
          </cell>
          <cell r="AQ188" t="str">
            <v/>
          </cell>
          <cell r="AR188" t="str">
            <v/>
          </cell>
          <cell r="AS188" t="str">
            <v/>
          </cell>
          <cell r="AT188" t="str">
            <v/>
          </cell>
          <cell r="AU188" t="str">
            <v/>
          </cell>
          <cell r="AV188" t="str">
            <v/>
          </cell>
          <cell r="AW188" t="str">
            <v/>
          </cell>
          <cell r="AX188" t="str">
            <v/>
          </cell>
          <cell r="AY188" t="str">
            <v/>
          </cell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 t="str">
            <v/>
          </cell>
          <cell r="BJ188" t="str">
            <v/>
          </cell>
          <cell r="BK188" t="str">
            <v/>
          </cell>
          <cell r="BL188" t="str">
            <v/>
          </cell>
          <cell r="BM188" t="str">
            <v/>
          </cell>
          <cell r="BN188" t="str">
            <v/>
          </cell>
          <cell r="BO188" t="str">
            <v/>
          </cell>
          <cell r="BP188" t="str">
            <v/>
          </cell>
          <cell r="BQ188" t="str">
            <v/>
          </cell>
          <cell r="BR188" t="str">
            <v/>
          </cell>
          <cell r="BS188" t="str">
            <v/>
          </cell>
          <cell r="BT188" t="str">
            <v/>
          </cell>
          <cell r="BU188" t="str">
            <v/>
          </cell>
          <cell r="BV188" t="str">
            <v/>
          </cell>
          <cell r="BW188" t="str">
            <v/>
          </cell>
          <cell r="BX188" t="str">
            <v/>
          </cell>
          <cell r="BY188" t="str">
            <v/>
          </cell>
          <cell r="BZ188" t="str">
            <v/>
          </cell>
          <cell r="CA188" t="str">
            <v/>
          </cell>
          <cell r="CB188" t="str">
            <v/>
          </cell>
          <cell r="CC188" t="str">
            <v/>
          </cell>
          <cell r="CD188" t="str">
            <v/>
          </cell>
          <cell r="CE188" t="str">
            <v/>
          </cell>
          <cell r="CF188" t="str">
            <v/>
          </cell>
          <cell r="CG188" t="str">
            <v/>
          </cell>
          <cell r="CH188" t="str">
            <v/>
          </cell>
          <cell r="CI188" t="str">
            <v/>
          </cell>
          <cell r="CJ188" t="str">
            <v/>
          </cell>
          <cell r="CK188" t="str">
            <v/>
          </cell>
          <cell r="CL188" t="str">
            <v/>
          </cell>
          <cell r="CM188" t="str">
            <v/>
          </cell>
          <cell r="CN188" t="str">
            <v/>
          </cell>
          <cell r="CO188" t="str">
            <v/>
          </cell>
          <cell r="CP188" t="str">
            <v/>
          </cell>
          <cell r="CQ188" t="str">
            <v/>
          </cell>
          <cell r="CR188" t="str">
            <v/>
          </cell>
          <cell r="CS188" t="str">
            <v/>
          </cell>
          <cell r="CT188" t="str">
            <v/>
          </cell>
          <cell r="CU188" t="str">
            <v/>
          </cell>
          <cell r="CV188" t="str">
            <v/>
          </cell>
          <cell r="CW188" t="str">
            <v/>
          </cell>
          <cell r="CX188" t="str">
            <v/>
          </cell>
          <cell r="CY188" t="str">
            <v/>
          </cell>
          <cell r="CZ188" t="str">
            <v/>
          </cell>
          <cell r="DA188" t="str">
            <v/>
          </cell>
          <cell r="DB188" t="str">
            <v/>
          </cell>
          <cell r="DC188" t="str">
            <v/>
          </cell>
          <cell r="DD188" t="str">
            <v/>
          </cell>
          <cell r="DE188" t="str">
            <v/>
          </cell>
          <cell r="DF188" t="str">
            <v/>
          </cell>
          <cell r="DG188" t="str">
            <v/>
          </cell>
          <cell r="DH188" t="str">
            <v/>
          </cell>
          <cell r="DI188" t="str">
            <v/>
          </cell>
          <cell r="DJ188" t="str">
            <v/>
          </cell>
          <cell r="DK188" t="str">
            <v/>
          </cell>
          <cell r="DL188" t="str">
            <v/>
          </cell>
          <cell r="DM188" t="str">
            <v/>
          </cell>
          <cell r="DN188" t="str">
            <v/>
          </cell>
          <cell r="DO188" t="str">
            <v/>
          </cell>
          <cell r="DP188" t="str">
            <v/>
          </cell>
          <cell r="DQ188" t="str">
            <v/>
          </cell>
          <cell r="DR188" t="str">
            <v/>
          </cell>
          <cell r="DS188" t="str">
            <v/>
          </cell>
          <cell r="DT188" t="str">
            <v/>
          </cell>
          <cell r="DU188" t="str">
            <v/>
          </cell>
          <cell r="DV188" t="str">
            <v/>
          </cell>
          <cell r="DW188" t="str">
            <v/>
          </cell>
          <cell r="DX188" t="str">
            <v/>
          </cell>
          <cell r="DY188" t="str">
            <v/>
          </cell>
          <cell r="DZ188" t="str">
            <v/>
          </cell>
          <cell r="EA188" t="str">
            <v/>
          </cell>
          <cell r="EB188" t="str">
            <v/>
          </cell>
          <cell r="EC188" t="str">
            <v/>
          </cell>
          <cell r="ED188" t="str">
            <v/>
          </cell>
          <cell r="EE188" t="str">
            <v/>
          </cell>
          <cell r="EF188" t="str">
            <v/>
          </cell>
          <cell r="EG188" t="str">
            <v/>
          </cell>
          <cell r="EH188" t="str">
            <v/>
          </cell>
          <cell r="EI188" t="str">
            <v/>
          </cell>
          <cell r="EJ188" t="str">
            <v/>
          </cell>
          <cell r="EK188" t="str">
            <v/>
          </cell>
          <cell r="EL188" t="str">
            <v/>
          </cell>
          <cell r="EM188" t="str">
            <v/>
          </cell>
          <cell r="EN188" t="str">
            <v/>
          </cell>
          <cell r="EO188" t="str">
            <v/>
          </cell>
          <cell r="EP188" t="str">
            <v/>
          </cell>
          <cell r="EQ188" t="str">
            <v/>
          </cell>
          <cell r="ER188" t="str">
            <v/>
          </cell>
          <cell r="ES188" t="str">
            <v/>
          </cell>
          <cell r="ET188" t="str">
            <v/>
          </cell>
          <cell r="EU188" t="str">
            <v/>
          </cell>
          <cell r="EV188" t="str">
            <v/>
          </cell>
          <cell r="EW188" t="str">
            <v/>
          </cell>
          <cell r="EX188" t="str">
            <v/>
          </cell>
          <cell r="EY188" t="str">
            <v/>
          </cell>
          <cell r="EZ188" t="str">
            <v/>
          </cell>
          <cell r="FA188" t="str">
            <v/>
          </cell>
          <cell r="FB188" t="str">
            <v/>
          </cell>
          <cell r="FC188" t="str">
            <v/>
          </cell>
          <cell r="FD188" t="str">
            <v/>
          </cell>
          <cell r="FE188" t="str">
            <v/>
          </cell>
          <cell r="FF188" t="str">
            <v/>
          </cell>
          <cell r="FG188" t="str">
            <v/>
          </cell>
          <cell r="FH188" t="str">
            <v/>
          </cell>
          <cell r="FI188" t="str">
            <v/>
          </cell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 t="str">
            <v/>
          </cell>
          <cell r="AC189" t="str">
            <v/>
          </cell>
          <cell r="AD189" t="str">
            <v/>
          </cell>
          <cell r="AE189" t="str">
            <v/>
          </cell>
          <cell r="AF189" t="str">
            <v/>
          </cell>
          <cell r="AG189" t="str">
            <v/>
          </cell>
          <cell r="AH189" t="str">
            <v/>
          </cell>
          <cell r="AI189" t="str">
            <v/>
          </cell>
          <cell r="AJ189" t="str">
            <v/>
          </cell>
          <cell r="AK189" t="str">
            <v/>
          </cell>
          <cell r="AL189" t="str">
            <v/>
          </cell>
          <cell r="AM189" t="str">
            <v/>
          </cell>
          <cell r="AN189" t="str">
            <v/>
          </cell>
          <cell r="AO189" t="str">
            <v/>
          </cell>
          <cell r="AP189" t="str">
            <v/>
          </cell>
          <cell r="AQ189" t="str">
            <v/>
          </cell>
          <cell r="AR189" t="str">
            <v/>
          </cell>
          <cell r="AS189" t="str">
            <v/>
          </cell>
          <cell r="AT189" t="str">
            <v/>
          </cell>
          <cell r="AU189" t="str">
            <v/>
          </cell>
          <cell r="AV189" t="str">
            <v/>
          </cell>
          <cell r="AW189" t="str">
            <v/>
          </cell>
          <cell r="AX189" t="str">
            <v/>
          </cell>
          <cell r="AY189" t="str">
            <v/>
          </cell>
          <cell r="AZ189" t="str">
            <v/>
          </cell>
          <cell r="BA189" t="str">
            <v/>
          </cell>
          <cell r="BB189" t="str">
            <v/>
          </cell>
          <cell r="BC189" t="str">
            <v/>
          </cell>
          <cell r="BD189" t="str">
            <v/>
          </cell>
          <cell r="BE189" t="str">
            <v/>
          </cell>
          <cell r="BF189" t="str">
            <v/>
          </cell>
          <cell r="BG189" t="str">
            <v/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 t="str">
            <v/>
          </cell>
          <cell r="BT189" t="str">
            <v/>
          </cell>
          <cell r="BU189" t="str">
            <v/>
          </cell>
          <cell r="BV189" t="str">
            <v/>
          </cell>
          <cell r="BW189" t="str">
            <v/>
          </cell>
          <cell r="BX189" t="str">
            <v/>
          </cell>
          <cell r="BY189" t="str">
            <v/>
          </cell>
          <cell r="BZ189" t="str">
            <v/>
          </cell>
          <cell r="CA189" t="str">
            <v/>
          </cell>
          <cell r="CB189" t="str">
            <v/>
          </cell>
          <cell r="CC189" t="str">
            <v/>
          </cell>
          <cell r="CD189" t="str">
            <v/>
          </cell>
          <cell r="CE189" t="str">
            <v/>
          </cell>
          <cell r="CF189" t="str">
            <v/>
          </cell>
          <cell r="CG189" t="str">
            <v/>
          </cell>
          <cell r="CH189" t="str">
            <v/>
          </cell>
          <cell r="CI189" t="str">
            <v/>
          </cell>
          <cell r="CJ189" t="str">
            <v/>
          </cell>
          <cell r="CK189" t="str">
            <v/>
          </cell>
          <cell r="CL189" t="str">
            <v/>
          </cell>
          <cell r="CM189" t="str">
            <v/>
          </cell>
          <cell r="CN189" t="str">
            <v/>
          </cell>
          <cell r="CO189" t="str">
            <v/>
          </cell>
          <cell r="CP189" t="str">
            <v/>
          </cell>
          <cell r="CQ189" t="str">
            <v/>
          </cell>
          <cell r="CR189" t="str">
            <v/>
          </cell>
          <cell r="CS189" t="str">
            <v/>
          </cell>
          <cell r="CT189" t="str">
            <v/>
          </cell>
          <cell r="CU189" t="str">
            <v/>
          </cell>
          <cell r="CV189" t="str">
            <v/>
          </cell>
          <cell r="CW189" t="str">
            <v/>
          </cell>
          <cell r="CX189" t="str">
            <v/>
          </cell>
          <cell r="CY189" t="str">
            <v/>
          </cell>
          <cell r="CZ189" t="str">
            <v/>
          </cell>
          <cell r="DA189" t="str">
            <v/>
          </cell>
          <cell r="DB189" t="str">
            <v/>
          </cell>
          <cell r="DC189" t="str">
            <v/>
          </cell>
          <cell r="DD189" t="str">
            <v/>
          </cell>
          <cell r="DE189" t="str">
            <v/>
          </cell>
          <cell r="DF189" t="str">
            <v/>
          </cell>
          <cell r="DG189" t="str">
            <v/>
          </cell>
          <cell r="DH189" t="str">
            <v/>
          </cell>
          <cell r="DI189" t="str">
            <v/>
          </cell>
          <cell r="DJ189" t="str">
            <v/>
          </cell>
          <cell r="DK189" t="str">
            <v/>
          </cell>
          <cell r="DL189" t="str">
            <v/>
          </cell>
          <cell r="DM189" t="str">
            <v/>
          </cell>
          <cell r="DN189" t="str">
            <v/>
          </cell>
          <cell r="DO189" t="str">
            <v/>
          </cell>
          <cell r="DP189" t="str">
            <v/>
          </cell>
          <cell r="DQ189" t="str">
            <v/>
          </cell>
          <cell r="DR189" t="str">
            <v/>
          </cell>
          <cell r="DS189" t="str">
            <v/>
          </cell>
          <cell r="DT189" t="str">
            <v/>
          </cell>
          <cell r="DU189" t="str">
            <v/>
          </cell>
          <cell r="DV189" t="str">
            <v/>
          </cell>
          <cell r="DW189" t="str">
            <v/>
          </cell>
          <cell r="DX189" t="str">
            <v/>
          </cell>
          <cell r="DY189" t="str">
            <v/>
          </cell>
          <cell r="DZ189" t="str">
            <v/>
          </cell>
          <cell r="EA189" t="str">
            <v/>
          </cell>
          <cell r="EB189" t="str">
            <v/>
          </cell>
          <cell r="EC189" t="str">
            <v/>
          </cell>
          <cell r="ED189" t="str">
            <v/>
          </cell>
          <cell r="EE189" t="str">
            <v/>
          </cell>
          <cell r="EF189" t="str">
            <v/>
          </cell>
          <cell r="EG189" t="str">
            <v/>
          </cell>
          <cell r="EH189" t="str">
            <v/>
          </cell>
          <cell r="EI189" t="str">
            <v/>
          </cell>
          <cell r="EJ189" t="str">
            <v/>
          </cell>
          <cell r="EK189" t="str">
            <v/>
          </cell>
          <cell r="EL189" t="str">
            <v/>
          </cell>
          <cell r="EM189" t="str">
            <v/>
          </cell>
          <cell r="EN189" t="str">
            <v/>
          </cell>
          <cell r="EO189" t="str">
            <v/>
          </cell>
          <cell r="EP189" t="str">
            <v/>
          </cell>
          <cell r="EQ189" t="str">
            <v/>
          </cell>
          <cell r="ER189" t="str">
            <v/>
          </cell>
          <cell r="ES189" t="str">
            <v/>
          </cell>
          <cell r="ET189" t="str">
            <v/>
          </cell>
          <cell r="EU189" t="str">
            <v/>
          </cell>
          <cell r="EV189" t="str">
            <v/>
          </cell>
          <cell r="EW189" t="str">
            <v/>
          </cell>
          <cell r="EX189" t="str">
            <v/>
          </cell>
          <cell r="EY189" t="str">
            <v/>
          </cell>
          <cell r="EZ189" t="str">
            <v/>
          </cell>
          <cell r="FA189" t="str">
            <v/>
          </cell>
          <cell r="FB189" t="str">
            <v/>
          </cell>
          <cell r="FC189" t="str">
            <v/>
          </cell>
          <cell r="FD189" t="str">
            <v/>
          </cell>
          <cell r="FE189" t="str">
            <v/>
          </cell>
          <cell r="FF189" t="str">
            <v/>
          </cell>
          <cell r="FG189" t="str">
            <v/>
          </cell>
          <cell r="FH189" t="str">
            <v/>
          </cell>
          <cell r="FI189" t="str">
            <v/>
          </cell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 t="str">
            <v/>
          </cell>
          <cell r="AB190" t="str">
            <v/>
          </cell>
          <cell r="AC190" t="str">
            <v/>
          </cell>
          <cell r="AD190" t="str">
            <v/>
          </cell>
          <cell r="AE190" t="str">
            <v/>
          </cell>
          <cell r="AF190" t="str">
            <v/>
          </cell>
          <cell r="AG190" t="str">
            <v/>
          </cell>
          <cell r="AH190" t="str">
            <v/>
          </cell>
          <cell r="AI190" t="str">
            <v/>
          </cell>
          <cell r="AJ190" t="str">
            <v/>
          </cell>
          <cell r="AK190" t="str">
            <v/>
          </cell>
          <cell r="AL190" t="str">
            <v/>
          </cell>
          <cell r="AM190" t="str">
            <v/>
          </cell>
          <cell r="AN190" t="str">
            <v/>
          </cell>
          <cell r="AO190" t="str">
            <v/>
          </cell>
          <cell r="AP190" t="str">
            <v/>
          </cell>
          <cell r="AQ190" t="str">
            <v/>
          </cell>
          <cell r="AR190" t="str">
            <v/>
          </cell>
          <cell r="AS190" t="str">
            <v/>
          </cell>
          <cell r="AT190" t="str">
            <v/>
          </cell>
          <cell r="AU190" t="str">
            <v/>
          </cell>
          <cell r="AV190" t="str">
            <v/>
          </cell>
          <cell r="AW190" t="str">
            <v/>
          </cell>
          <cell r="AX190" t="str">
            <v/>
          </cell>
          <cell r="AY190" t="str">
            <v/>
          </cell>
          <cell r="AZ190" t="str">
            <v/>
          </cell>
          <cell r="BA190" t="str">
            <v/>
          </cell>
          <cell r="BB190" t="str">
            <v/>
          </cell>
          <cell r="BC190" t="str">
            <v/>
          </cell>
          <cell r="BD190" t="str">
            <v/>
          </cell>
          <cell r="BE190" t="str">
            <v/>
          </cell>
          <cell r="BF190" t="str">
            <v/>
          </cell>
          <cell r="BG190" t="str">
            <v/>
          </cell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 t="str">
            <v/>
          </cell>
          <cell r="BT190" t="str">
            <v/>
          </cell>
          <cell r="BU190" t="str">
            <v/>
          </cell>
          <cell r="BV190" t="str">
            <v/>
          </cell>
          <cell r="BW190" t="str">
            <v/>
          </cell>
          <cell r="BX190" t="str">
            <v/>
          </cell>
          <cell r="BY190" t="str">
            <v/>
          </cell>
          <cell r="BZ190" t="str">
            <v/>
          </cell>
          <cell r="CA190" t="str">
            <v/>
          </cell>
          <cell r="CB190" t="str">
            <v/>
          </cell>
          <cell r="CC190" t="str">
            <v/>
          </cell>
          <cell r="CD190" t="str">
            <v/>
          </cell>
          <cell r="CE190" t="str">
            <v/>
          </cell>
          <cell r="CF190" t="str">
            <v/>
          </cell>
          <cell r="CG190" t="str">
            <v/>
          </cell>
          <cell r="CH190" t="str">
            <v/>
          </cell>
          <cell r="CI190" t="str">
            <v/>
          </cell>
          <cell r="CJ190" t="str">
            <v/>
          </cell>
          <cell r="CK190" t="str">
            <v/>
          </cell>
          <cell r="CL190" t="str">
            <v/>
          </cell>
          <cell r="CM190" t="str">
            <v/>
          </cell>
          <cell r="CN190" t="str">
            <v/>
          </cell>
          <cell r="CO190" t="str">
            <v/>
          </cell>
          <cell r="CP190" t="str">
            <v/>
          </cell>
          <cell r="CQ190" t="str">
            <v/>
          </cell>
          <cell r="CR190" t="str">
            <v/>
          </cell>
          <cell r="CS190" t="str">
            <v/>
          </cell>
          <cell r="CT190" t="str">
            <v/>
          </cell>
          <cell r="CU190" t="str">
            <v/>
          </cell>
          <cell r="CV190" t="str">
            <v/>
          </cell>
          <cell r="CW190" t="str">
            <v/>
          </cell>
          <cell r="CX190" t="str">
            <v/>
          </cell>
          <cell r="CY190" t="str">
            <v/>
          </cell>
          <cell r="CZ190" t="str">
            <v/>
          </cell>
          <cell r="DA190" t="str">
            <v/>
          </cell>
          <cell r="DB190" t="str">
            <v/>
          </cell>
          <cell r="DC190" t="str">
            <v/>
          </cell>
          <cell r="DD190" t="str">
            <v/>
          </cell>
          <cell r="DE190" t="str">
            <v/>
          </cell>
          <cell r="DF190" t="str">
            <v/>
          </cell>
          <cell r="DG190" t="str">
            <v/>
          </cell>
          <cell r="DH190" t="str">
            <v/>
          </cell>
          <cell r="DI190" t="str">
            <v/>
          </cell>
          <cell r="DJ190" t="str">
            <v/>
          </cell>
          <cell r="DK190" t="str">
            <v/>
          </cell>
          <cell r="DL190" t="str">
            <v/>
          </cell>
          <cell r="DM190" t="str">
            <v/>
          </cell>
          <cell r="DN190" t="str">
            <v/>
          </cell>
          <cell r="DO190" t="str">
            <v/>
          </cell>
          <cell r="DP190" t="str">
            <v/>
          </cell>
          <cell r="DQ190" t="str">
            <v/>
          </cell>
          <cell r="DR190" t="str">
            <v/>
          </cell>
          <cell r="DS190" t="str">
            <v/>
          </cell>
          <cell r="DT190" t="str">
            <v/>
          </cell>
          <cell r="DU190" t="str">
            <v/>
          </cell>
          <cell r="DV190" t="str">
            <v/>
          </cell>
          <cell r="DW190" t="str">
            <v/>
          </cell>
          <cell r="DX190" t="str">
            <v/>
          </cell>
          <cell r="DY190" t="str">
            <v/>
          </cell>
          <cell r="DZ190" t="str">
            <v/>
          </cell>
          <cell r="EA190" t="str">
            <v/>
          </cell>
          <cell r="EB190" t="str">
            <v/>
          </cell>
          <cell r="EC190" t="str">
            <v/>
          </cell>
          <cell r="ED190" t="str">
            <v/>
          </cell>
          <cell r="EE190" t="str">
            <v/>
          </cell>
          <cell r="EF190" t="str">
            <v/>
          </cell>
          <cell r="EG190" t="str">
            <v/>
          </cell>
          <cell r="EH190" t="str">
            <v/>
          </cell>
          <cell r="EI190" t="str">
            <v/>
          </cell>
          <cell r="EJ190" t="str">
            <v/>
          </cell>
          <cell r="EK190" t="str">
            <v/>
          </cell>
          <cell r="EL190" t="str">
            <v/>
          </cell>
          <cell r="EM190" t="str">
            <v/>
          </cell>
          <cell r="EN190" t="str">
            <v/>
          </cell>
          <cell r="EO190" t="str">
            <v/>
          </cell>
          <cell r="EP190" t="str">
            <v/>
          </cell>
          <cell r="EQ190" t="str">
            <v/>
          </cell>
          <cell r="ER190" t="str">
            <v/>
          </cell>
          <cell r="ES190" t="str">
            <v/>
          </cell>
          <cell r="ET190" t="str">
            <v/>
          </cell>
          <cell r="EU190" t="str">
            <v/>
          </cell>
          <cell r="EV190" t="str">
            <v/>
          </cell>
          <cell r="EW190" t="str">
            <v/>
          </cell>
          <cell r="EX190" t="str">
            <v/>
          </cell>
          <cell r="EY190" t="str">
            <v/>
          </cell>
          <cell r="EZ190" t="str">
            <v/>
          </cell>
          <cell r="FA190" t="str">
            <v/>
          </cell>
          <cell r="FB190" t="str">
            <v/>
          </cell>
          <cell r="FC190" t="str">
            <v/>
          </cell>
          <cell r="FD190" t="str">
            <v/>
          </cell>
          <cell r="FE190" t="str">
            <v/>
          </cell>
          <cell r="FF190" t="str">
            <v/>
          </cell>
          <cell r="FG190" t="str">
            <v/>
          </cell>
          <cell r="FH190" t="str">
            <v/>
          </cell>
          <cell r="FI190" t="str">
            <v/>
          </cell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 t="str">
            <v/>
          </cell>
          <cell r="AB191" t="str">
            <v/>
          </cell>
          <cell r="AC191" t="str">
            <v/>
          </cell>
          <cell r="AD191" t="str">
            <v/>
          </cell>
          <cell r="AE191" t="str">
            <v/>
          </cell>
          <cell r="AF191" t="str">
            <v/>
          </cell>
          <cell r="AG191" t="str">
            <v/>
          </cell>
          <cell r="AH191" t="str">
            <v/>
          </cell>
          <cell r="AI191" t="str">
            <v/>
          </cell>
          <cell r="AJ191" t="str">
            <v/>
          </cell>
          <cell r="AK191" t="str">
            <v/>
          </cell>
          <cell r="AL191" t="str">
            <v/>
          </cell>
          <cell r="AM191" t="str">
            <v/>
          </cell>
          <cell r="AN191" t="str">
            <v/>
          </cell>
          <cell r="AO191" t="str">
            <v/>
          </cell>
          <cell r="AP191" t="str">
            <v/>
          </cell>
          <cell r="AQ191" t="str">
            <v/>
          </cell>
          <cell r="AR191" t="str">
            <v/>
          </cell>
          <cell r="AS191" t="str">
            <v/>
          </cell>
          <cell r="AT191" t="str">
            <v/>
          </cell>
          <cell r="AU191" t="str">
            <v/>
          </cell>
          <cell r="AV191" t="str">
            <v/>
          </cell>
          <cell r="AW191" t="str">
            <v/>
          </cell>
          <cell r="AX191" t="str">
            <v/>
          </cell>
          <cell r="AY191" t="str">
            <v/>
          </cell>
          <cell r="AZ191" t="str">
            <v/>
          </cell>
          <cell r="BA191" t="str">
            <v/>
          </cell>
          <cell r="BB191" t="str">
            <v/>
          </cell>
          <cell r="BC191" t="str">
            <v/>
          </cell>
          <cell r="BD191" t="str">
            <v/>
          </cell>
          <cell r="BE191" t="str">
            <v/>
          </cell>
          <cell r="BF191" t="str">
            <v/>
          </cell>
          <cell r="BG191" t="str">
            <v/>
          </cell>
          <cell r="BH191" t="str">
            <v/>
          </cell>
          <cell r="BI191" t="str">
            <v/>
          </cell>
          <cell r="BJ191" t="str">
            <v/>
          </cell>
          <cell r="BK191" t="str">
            <v/>
          </cell>
          <cell r="BL191" t="str">
            <v/>
          </cell>
          <cell r="BM191" t="str">
            <v/>
          </cell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 t="str">
            <v/>
          </cell>
          <cell r="BV191" t="str">
            <v/>
          </cell>
          <cell r="BW191" t="str">
            <v/>
          </cell>
          <cell r="BX191" t="str">
            <v/>
          </cell>
          <cell r="BY191" t="str">
            <v/>
          </cell>
          <cell r="BZ191" t="str">
            <v/>
          </cell>
          <cell r="CA191" t="str">
            <v/>
          </cell>
          <cell r="CB191" t="str">
            <v/>
          </cell>
          <cell r="CC191" t="str">
            <v/>
          </cell>
          <cell r="CD191" t="str">
            <v/>
          </cell>
          <cell r="CE191" t="str">
            <v/>
          </cell>
          <cell r="CF191" t="str">
            <v/>
          </cell>
          <cell r="CG191" t="str">
            <v/>
          </cell>
          <cell r="CH191" t="str">
            <v/>
          </cell>
          <cell r="CI191" t="str">
            <v/>
          </cell>
          <cell r="CJ191" t="str">
            <v/>
          </cell>
          <cell r="CK191" t="str">
            <v/>
          </cell>
          <cell r="CL191" t="str">
            <v/>
          </cell>
          <cell r="CM191" t="str">
            <v/>
          </cell>
          <cell r="CN191" t="str">
            <v/>
          </cell>
          <cell r="CO191" t="str">
            <v/>
          </cell>
          <cell r="CP191" t="str">
            <v/>
          </cell>
          <cell r="CQ191" t="str">
            <v/>
          </cell>
          <cell r="CR191" t="str">
            <v/>
          </cell>
          <cell r="CS191" t="str">
            <v/>
          </cell>
          <cell r="CT191" t="str">
            <v/>
          </cell>
          <cell r="CU191" t="str">
            <v/>
          </cell>
          <cell r="CV191" t="str">
            <v/>
          </cell>
          <cell r="CW191" t="str">
            <v/>
          </cell>
          <cell r="CX191" t="str">
            <v/>
          </cell>
          <cell r="CY191" t="str">
            <v/>
          </cell>
          <cell r="CZ191" t="str">
            <v/>
          </cell>
          <cell r="DA191" t="str">
            <v/>
          </cell>
          <cell r="DB191" t="str">
            <v/>
          </cell>
          <cell r="DC191" t="str">
            <v/>
          </cell>
          <cell r="DD191" t="str">
            <v/>
          </cell>
          <cell r="DE191" t="str">
            <v/>
          </cell>
          <cell r="DF191" t="str">
            <v/>
          </cell>
          <cell r="DG191" t="str">
            <v/>
          </cell>
          <cell r="DH191" t="str">
            <v/>
          </cell>
          <cell r="DI191" t="str">
            <v/>
          </cell>
          <cell r="DJ191" t="str">
            <v/>
          </cell>
          <cell r="DK191" t="str">
            <v/>
          </cell>
          <cell r="DL191" t="str">
            <v/>
          </cell>
          <cell r="DM191" t="str">
            <v/>
          </cell>
          <cell r="DN191" t="str">
            <v/>
          </cell>
          <cell r="DO191" t="str">
            <v/>
          </cell>
          <cell r="DP191" t="str">
            <v/>
          </cell>
          <cell r="DQ191" t="str">
            <v/>
          </cell>
          <cell r="DR191" t="str">
            <v/>
          </cell>
          <cell r="DS191" t="str">
            <v/>
          </cell>
          <cell r="DT191" t="str">
            <v/>
          </cell>
          <cell r="DU191" t="str">
            <v/>
          </cell>
          <cell r="DV191" t="str">
            <v/>
          </cell>
          <cell r="DW191" t="str">
            <v/>
          </cell>
          <cell r="DX191" t="str">
            <v/>
          </cell>
          <cell r="DY191" t="str">
            <v/>
          </cell>
          <cell r="DZ191" t="str">
            <v/>
          </cell>
          <cell r="EA191" t="str">
            <v/>
          </cell>
          <cell r="EB191" t="str">
            <v/>
          </cell>
          <cell r="EC191" t="str">
            <v/>
          </cell>
          <cell r="ED191" t="str">
            <v/>
          </cell>
          <cell r="EE191" t="str">
            <v/>
          </cell>
          <cell r="EF191" t="str">
            <v/>
          </cell>
          <cell r="EG191" t="str">
            <v/>
          </cell>
          <cell r="EH191" t="str">
            <v/>
          </cell>
          <cell r="EI191" t="str">
            <v/>
          </cell>
          <cell r="EJ191" t="str">
            <v/>
          </cell>
          <cell r="EK191" t="str">
            <v/>
          </cell>
          <cell r="EL191" t="str">
            <v/>
          </cell>
          <cell r="EM191" t="str">
            <v/>
          </cell>
          <cell r="EN191" t="str">
            <v/>
          </cell>
          <cell r="EO191" t="str">
            <v/>
          </cell>
          <cell r="EP191" t="str">
            <v/>
          </cell>
          <cell r="EQ191" t="str">
            <v/>
          </cell>
          <cell r="ER191" t="str">
            <v/>
          </cell>
          <cell r="ES191" t="str">
            <v/>
          </cell>
          <cell r="ET191" t="str">
            <v/>
          </cell>
          <cell r="EU191" t="str">
            <v/>
          </cell>
          <cell r="EV191" t="str">
            <v/>
          </cell>
          <cell r="EW191" t="str">
            <v/>
          </cell>
          <cell r="EX191" t="str">
            <v/>
          </cell>
          <cell r="EY191" t="str">
            <v/>
          </cell>
          <cell r="EZ191" t="str">
            <v/>
          </cell>
          <cell r="FA191" t="str">
            <v/>
          </cell>
          <cell r="FB191" t="str">
            <v/>
          </cell>
          <cell r="FC191" t="str">
            <v/>
          </cell>
          <cell r="FD191" t="str">
            <v/>
          </cell>
          <cell r="FE191" t="str">
            <v/>
          </cell>
          <cell r="FF191" t="str">
            <v/>
          </cell>
          <cell r="FG191" t="str">
            <v/>
          </cell>
          <cell r="FH191" t="str">
            <v/>
          </cell>
          <cell r="FI191" t="str">
            <v/>
          </cell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 t="str">
            <v/>
          </cell>
          <cell r="AB192" t="str">
            <v/>
          </cell>
          <cell r="AC192" t="str">
            <v/>
          </cell>
          <cell r="AD192" t="str">
            <v/>
          </cell>
          <cell r="AE192" t="str">
            <v/>
          </cell>
          <cell r="AF192" t="str">
            <v/>
          </cell>
          <cell r="AG192" t="str">
            <v/>
          </cell>
          <cell r="AH192" t="str">
            <v/>
          </cell>
          <cell r="AI192" t="str">
            <v/>
          </cell>
          <cell r="AJ192" t="str">
            <v/>
          </cell>
          <cell r="AK192" t="str">
            <v/>
          </cell>
          <cell r="AL192" t="str">
            <v/>
          </cell>
          <cell r="AM192" t="str">
            <v/>
          </cell>
          <cell r="AN192" t="str">
            <v/>
          </cell>
          <cell r="AO192" t="str">
            <v/>
          </cell>
          <cell r="AP192" t="str">
            <v/>
          </cell>
          <cell r="AQ192" t="str">
            <v/>
          </cell>
          <cell r="AR192" t="str">
            <v/>
          </cell>
          <cell r="AS192" t="str">
            <v/>
          </cell>
          <cell r="AT192" t="str">
            <v/>
          </cell>
          <cell r="AU192" t="str">
            <v/>
          </cell>
          <cell r="AV192" t="str">
            <v/>
          </cell>
          <cell r="AW192" t="str">
            <v/>
          </cell>
          <cell r="AX192" t="str">
            <v/>
          </cell>
          <cell r="AY192" t="str">
            <v/>
          </cell>
          <cell r="AZ192" t="str">
            <v/>
          </cell>
          <cell r="BA192" t="str">
            <v/>
          </cell>
          <cell r="BB192" t="str">
            <v/>
          </cell>
          <cell r="BC192" t="str">
            <v/>
          </cell>
          <cell r="BD192" t="str">
            <v/>
          </cell>
          <cell r="BE192" t="str">
            <v/>
          </cell>
          <cell r="BF192" t="str">
            <v/>
          </cell>
          <cell r="BG192" t="str">
            <v/>
          </cell>
          <cell r="BH192" t="str">
            <v/>
          </cell>
          <cell r="BI192" t="str">
            <v/>
          </cell>
          <cell r="BJ192" t="str">
            <v/>
          </cell>
          <cell r="BK192" t="str">
            <v/>
          </cell>
          <cell r="BL192" t="str">
            <v/>
          </cell>
          <cell r="BM192" t="str">
            <v/>
          </cell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 t="str">
            <v/>
          </cell>
          <cell r="BV192" t="str">
            <v/>
          </cell>
          <cell r="BW192" t="str">
            <v/>
          </cell>
          <cell r="BX192" t="str">
            <v/>
          </cell>
          <cell r="BY192" t="str">
            <v/>
          </cell>
          <cell r="BZ192" t="str">
            <v/>
          </cell>
          <cell r="CA192" t="str">
            <v/>
          </cell>
          <cell r="CB192" t="str">
            <v/>
          </cell>
          <cell r="CC192" t="str">
            <v/>
          </cell>
          <cell r="CD192" t="str">
            <v/>
          </cell>
          <cell r="CE192" t="str">
            <v/>
          </cell>
          <cell r="CF192" t="str">
            <v/>
          </cell>
          <cell r="CG192" t="str">
            <v/>
          </cell>
          <cell r="CH192" t="str">
            <v/>
          </cell>
          <cell r="CI192" t="str">
            <v/>
          </cell>
          <cell r="CJ192" t="str">
            <v/>
          </cell>
          <cell r="CK192" t="str">
            <v/>
          </cell>
          <cell r="CL192" t="str">
            <v/>
          </cell>
          <cell r="CM192" t="str">
            <v/>
          </cell>
          <cell r="CN192" t="str">
            <v/>
          </cell>
          <cell r="CO192" t="str">
            <v/>
          </cell>
          <cell r="CP192" t="str">
            <v/>
          </cell>
          <cell r="CQ192" t="str">
            <v/>
          </cell>
          <cell r="CR192" t="str">
            <v/>
          </cell>
          <cell r="CS192" t="str">
            <v/>
          </cell>
          <cell r="CT192" t="str">
            <v/>
          </cell>
          <cell r="CU192" t="str">
            <v/>
          </cell>
          <cell r="CV192" t="str">
            <v/>
          </cell>
          <cell r="CW192" t="str">
            <v/>
          </cell>
          <cell r="CX192" t="str">
            <v/>
          </cell>
          <cell r="CY192" t="str">
            <v/>
          </cell>
          <cell r="CZ192" t="str">
            <v/>
          </cell>
          <cell r="DA192" t="str">
            <v/>
          </cell>
          <cell r="DB192" t="str">
            <v/>
          </cell>
          <cell r="DC192" t="str">
            <v/>
          </cell>
          <cell r="DD192" t="str">
            <v/>
          </cell>
          <cell r="DE192" t="str">
            <v/>
          </cell>
          <cell r="DF192" t="str">
            <v/>
          </cell>
          <cell r="DG192" t="str">
            <v/>
          </cell>
          <cell r="DH192" t="str">
            <v/>
          </cell>
          <cell r="DI192" t="str">
            <v/>
          </cell>
          <cell r="DJ192" t="str">
            <v/>
          </cell>
          <cell r="DK192" t="str">
            <v/>
          </cell>
          <cell r="DL192" t="str">
            <v/>
          </cell>
          <cell r="DM192" t="str">
            <v/>
          </cell>
          <cell r="DN192" t="str">
            <v/>
          </cell>
          <cell r="DO192" t="str">
            <v/>
          </cell>
          <cell r="DP192" t="str">
            <v/>
          </cell>
          <cell r="DQ192" t="str">
            <v/>
          </cell>
          <cell r="DR192" t="str">
            <v/>
          </cell>
          <cell r="DS192" t="str">
            <v/>
          </cell>
          <cell r="DT192" t="str">
            <v/>
          </cell>
          <cell r="DU192" t="str">
            <v/>
          </cell>
          <cell r="DV192" t="str">
            <v/>
          </cell>
          <cell r="DW192" t="str">
            <v/>
          </cell>
          <cell r="DX192" t="str">
            <v/>
          </cell>
          <cell r="DY192" t="str">
            <v/>
          </cell>
          <cell r="DZ192" t="str">
            <v/>
          </cell>
          <cell r="EA192" t="str">
            <v/>
          </cell>
          <cell r="EB192" t="str">
            <v/>
          </cell>
          <cell r="EC192" t="str">
            <v/>
          </cell>
          <cell r="ED192" t="str">
            <v/>
          </cell>
          <cell r="EE192" t="str">
            <v/>
          </cell>
          <cell r="EF192" t="str">
            <v/>
          </cell>
          <cell r="EG192" t="str">
            <v/>
          </cell>
          <cell r="EH192" t="str">
            <v/>
          </cell>
          <cell r="EI192" t="str">
            <v/>
          </cell>
          <cell r="EJ192" t="str">
            <v/>
          </cell>
          <cell r="EK192" t="str">
            <v/>
          </cell>
          <cell r="EL192" t="str">
            <v/>
          </cell>
          <cell r="EM192" t="str">
            <v/>
          </cell>
          <cell r="EN192" t="str">
            <v/>
          </cell>
          <cell r="EO192" t="str">
            <v/>
          </cell>
          <cell r="EP192" t="str">
            <v/>
          </cell>
          <cell r="EQ192" t="str">
            <v/>
          </cell>
          <cell r="ER192" t="str">
            <v/>
          </cell>
          <cell r="ES192" t="str">
            <v/>
          </cell>
          <cell r="ET192" t="str">
            <v/>
          </cell>
          <cell r="EU192" t="str">
            <v/>
          </cell>
          <cell r="EV192" t="str">
            <v/>
          </cell>
          <cell r="EW192" t="str">
            <v/>
          </cell>
          <cell r="EX192" t="str">
            <v/>
          </cell>
          <cell r="EY192" t="str">
            <v/>
          </cell>
          <cell r="EZ192" t="str">
            <v/>
          </cell>
          <cell r="FA192" t="str">
            <v/>
          </cell>
          <cell r="FB192" t="str">
            <v/>
          </cell>
          <cell r="FC192" t="str">
            <v/>
          </cell>
          <cell r="FD192" t="str">
            <v/>
          </cell>
          <cell r="FE192" t="str">
            <v/>
          </cell>
          <cell r="FF192" t="str">
            <v/>
          </cell>
          <cell r="FG192" t="str">
            <v/>
          </cell>
          <cell r="FH192" t="str">
            <v/>
          </cell>
          <cell r="FI192" t="str">
            <v/>
          </cell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 t="str">
            <v/>
          </cell>
          <cell r="AB196" t="str">
            <v/>
          </cell>
          <cell r="AC196" t="str">
            <v/>
          </cell>
          <cell r="AD196" t="str">
            <v/>
          </cell>
          <cell r="AE196" t="str">
            <v/>
          </cell>
          <cell r="AF196" t="str">
            <v/>
          </cell>
          <cell r="AG196" t="str">
            <v/>
          </cell>
          <cell r="AH196" t="str">
            <v/>
          </cell>
          <cell r="AI196" t="str">
            <v/>
          </cell>
          <cell r="AJ196" t="str">
            <v/>
          </cell>
          <cell r="AK196" t="str">
            <v/>
          </cell>
          <cell r="AL196" t="str">
            <v/>
          </cell>
          <cell r="AM196" t="str">
            <v/>
          </cell>
          <cell r="AN196" t="str">
            <v/>
          </cell>
          <cell r="AO196" t="str">
            <v/>
          </cell>
          <cell r="AP196" t="str">
            <v/>
          </cell>
          <cell r="AQ196" t="str">
            <v/>
          </cell>
          <cell r="AR196" t="str">
            <v/>
          </cell>
          <cell r="AS196" t="str">
            <v/>
          </cell>
          <cell r="AT196" t="str">
            <v/>
          </cell>
          <cell r="AU196" t="str">
            <v/>
          </cell>
          <cell r="AV196" t="str">
            <v/>
          </cell>
          <cell r="AW196" t="str">
            <v/>
          </cell>
          <cell r="AX196" t="str">
            <v/>
          </cell>
          <cell r="AY196" t="str">
            <v/>
          </cell>
          <cell r="AZ196" t="str">
            <v/>
          </cell>
          <cell r="BA196" t="str">
            <v/>
          </cell>
          <cell r="BB196" t="str">
            <v/>
          </cell>
          <cell r="BC196" t="str">
            <v/>
          </cell>
          <cell r="BD196" t="str">
            <v/>
          </cell>
          <cell r="BE196" t="str">
            <v/>
          </cell>
          <cell r="BF196" t="str">
            <v/>
          </cell>
          <cell r="BG196" t="str">
            <v/>
          </cell>
          <cell r="BH196" t="str">
            <v/>
          </cell>
          <cell r="BJ196" t="str">
            <v/>
          </cell>
          <cell r="BK196" t="str">
            <v/>
          </cell>
          <cell r="BT196">
            <v>35870</v>
          </cell>
          <cell r="BU196" t="str">
            <v/>
          </cell>
          <cell r="BV196" t="str">
            <v/>
          </cell>
          <cell r="BW196" t="str">
            <v/>
          </cell>
          <cell r="BX196" t="str">
            <v/>
          </cell>
          <cell r="BY196" t="str">
            <v/>
          </cell>
          <cell r="BZ196" t="str">
            <v/>
          </cell>
          <cell r="CA196" t="str">
            <v/>
          </cell>
          <cell r="CB196" t="str">
            <v/>
          </cell>
          <cell r="CC196" t="str">
            <v/>
          </cell>
          <cell r="CD196" t="str">
            <v/>
          </cell>
          <cell r="CE196" t="str">
            <v/>
          </cell>
          <cell r="CF196" t="str">
            <v/>
          </cell>
          <cell r="CG196" t="str">
            <v/>
          </cell>
          <cell r="CH196" t="str">
            <v/>
          </cell>
          <cell r="CI196" t="str">
            <v/>
          </cell>
          <cell r="CJ196" t="str">
            <v/>
          </cell>
          <cell r="CK196" t="str">
            <v/>
          </cell>
          <cell r="CL196" t="str">
            <v/>
          </cell>
          <cell r="CM196" t="str">
            <v/>
          </cell>
          <cell r="CN196" t="str">
            <v/>
          </cell>
          <cell r="CO196" t="str">
            <v/>
          </cell>
          <cell r="CP196" t="str">
            <v/>
          </cell>
          <cell r="CQ196" t="str">
            <v/>
          </cell>
          <cell r="CR196" t="str">
            <v/>
          </cell>
          <cell r="CS196" t="str">
            <v/>
          </cell>
          <cell r="CT196" t="str">
            <v/>
          </cell>
          <cell r="CU196" t="str">
            <v/>
          </cell>
          <cell r="CV196" t="str">
            <v/>
          </cell>
          <cell r="CW196" t="str">
            <v/>
          </cell>
          <cell r="CX196" t="str">
            <v/>
          </cell>
          <cell r="CY196" t="str">
            <v/>
          </cell>
          <cell r="CZ196" t="str">
            <v/>
          </cell>
          <cell r="DA196" t="str">
            <v/>
          </cell>
          <cell r="DB196" t="str">
            <v/>
          </cell>
          <cell r="DC196" t="str">
            <v/>
          </cell>
          <cell r="DD196" t="str">
            <v/>
          </cell>
          <cell r="DE196" t="str">
            <v/>
          </cell>
          <cell r="DF196" t="str">
            <v/>
          </cell>
          <cell r="DG196" t="str">
            <v/>
          </cell>
          <cell r="DH196" t="str">
            <v/>
          </cell>
          <cell r="DI196" t="str">
            <v/>
          </cell>
          <cell r="DJ196" t="str">
            <v/>
          </cell>
          <cell r="DK196" t="str">
            <v/>
          </cell>
          <cell r="DL196" t="str">
            <v/>
          </cell>
          <cell r="DM196" t="str">
            <v/>
          </cell>
          <cell r="DN196" t="str">
            <v/>
          </cell>
          <cell r="DO196" t="str">
            <v/>
          </cell>
          <cell r="DP196" t="str">
            <v/>
          </cell>
          <cell r="DQ196" t="str">
            <v/>
          </cell>
          <cell r="DR196" t="str">
            <v/>
          </cell>
          <cell r="DS196" t="str">
            <v/>
          </cell>
          <cell r="DT196" t="str">
            <v/>
          </cell>
          <cell r="DU196" t="str">
            <v/>
          </cell>
          <cell r="DV196" t="str">
            <v/>
          </cell>
          <cell r="DW196" t="str">
            <v/>
          </cell>
          <cell r="DX196" t="str">
            <v/>
          </cell>
          <cell r="DY196" t="str">
            <v/>
          </cell>
          <cell r="DZ196" t="str">
            <v/>
          </cell>
          <cell r="EA196" t="str">
            <v/>
          </cell>
          <cell r="EB196" t="str">
            <v/>
          </cell>
          <cell r="EC196" t="str">
            <v/>
          </cell>
          <cell r="ED196" t="str">
            <v/>
          </cell>
          <cell r="EE196" t="str">
            <v/>
          </cell>
          <cell r="EF196" t="str">
            <v/>
          </cell>
          <cell r="EG196" t="str">
            <v/>
          </cell>
          <cell r="EH196" t="str">
            <v/>
          </cell>
          <cell r="EI196" t="str">
            <v/>
          </cell>
          <cell r="EJ196" t="str">
            <v/>
          </cell>
          <cell r="EK196" t="str">
            <v/>
          </cell>
          <cell r="EL196" t="str">
            <v/>
          </cell>
          <cell r="EM196" t="str">
            <v/>
          </cell>
          <cell r="EN196" t="str">
            <v/>
          </cell>
          <cell r="EO196" t="str">
            <v/>
          </cell>
          <cell r="EP196" t="str">
            <v/>
          </cell>
          <cell r="EQ196" t="str">
            <v/>
          </cell>
          <cell r="ER196" t="str">
            <v/>
          </cell>
          <cell r="ES196" t="str">
            <v/>
          </cell>
          <cell r="ET196" t="str">
            <v/>
          </cell>
          <cell r="EU196" t="str">
            <v/>
          </cell>
          <cell r="EV196" t="str">
            <v/>
          </cell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 t="str">
            <v/>
          </cell>
          <cell r="AB197" t="str">
            <v/>
          </cell>
          <cell r="AC197" t="str">
            <v/>
          </cell>
          <cell r="AD197" t="str">
            <v/>
          </cell>
          <cell r="AE197" t="str">
            <v/>
          </cell>
          <cell r="AF197" t="str">
            <v/>
          </cell>
          <cell r="AG197" t="str">
            <v/>
          </cell>
          <cell r="AH197" t="str">
            <v/>
          </cell>
          <cell r="AI197" t="str">
            <v/>
          </cell>
          <cell r="AJ197" t="str">
            <v/>
          </cell>
          <cell r="AK197" t="str">
            <v/>
          </cell>
          <cell r="AL197" t="str">
            <v/>
          </cell>
          <cell r="AM197" t="str">
            <v/>
          </cell>
          <cell r="AN197" t="str">
            <v/>
          </cell>
          <cell r="AO197" t="str">
            <v/>
          </cell>
          <cell r="AP197" t="str">
            <v/>
          </cell>
          <cell r="AQ197" t="str">
            <v/>
          </cell>
          <cell r="AR197" t="str">
            <v/>
          </cell>
          <cell r="AS197" t="str">
            <v/>
          </cell>
          <cell r="AT197" t="str">
            <v/>
          </cell>
          <cell r="AU197" t="str">
            <v/>
          </cell>
          <cell r="AV197" t="str">
            <v/>
          </cell>
          <cell r="AW197" t="str">
            <v/>
          </cell>
          <cell r="AX197" t="str">
            <v/>
          </cell>
          <cell r="AY197" t="str">
            <v/>
          </cell>
          <cell r="AZ197" t="str">
            <v/>
          </cell>
          <cell r="BA197" t="str">
            <v/>
          </cell>
          <cell r="BB197" t="str">
            <v/>
          </cell>
          <cell r="BC197" t="str">
            <v/>
          </cell>
          <cell r="BD197" t="str">
            <v/>
          </cell>
          <cell r="BE197" t="str">
            <v/>
          </cell>
          <cell r="BF197" t="str">
            <v/>
          </cell>
          <cell r="BG197" t="str">
            <v/>
          </cell>
          <cell r="BH197" t="str">
            <v/>
          </cell>
          <cell r="BJ197" t="str">
            <v/>
          </cell>
          <cell r="BK197" t="str">
            <v/>
          </cell>
          <cell r="BU197" t="str">
            <v/>
          </cell>
          <cell r="BV197" t="str">
            <v/>
          </cell>
          <cell r="BW197" t="str">
            <v/>
          </cell>
          <cell r="BX197" t="str">
            <v/>
          </cell>
          <cell r="BY197" t="str">
            <v/>
          </cell>
          <cell r="BZ197" t="str">
            <v/>
          </cell>
          <cell r="CA197" t="str">
            <v/>
          </cell>
          <cell r="CB197" t="str">
            <v/>
          </cell>
          <cell r="CC197" t="str">
            <v/>
          </cell>
          <cell r="CD197" t="str">
            <v/>
          </cell>
          <cell r="CE197" t="str">
            <v/>
          </cell>
          <cell r="CF197" t="str">
            <v/>
          </cell>
          <cell r="CG197" t="str">
            <v/>
          </cell>
          <cell r="CH197" t="str">
            <v/>
          </cell>
          <cell r="CI197" t="str">
            <v/>
          </cell>
          <cell r="CJ197" t="str">
            <v/>
          </cell>
          <cell r="CK197" t="str">
            <v/>
          </cell>
          <cell r="CL197" t="str">
            <v/>
          </cell>
          <cell r="CM197" t="str">
            <v/>
          </cell>
          <cell r="CN197" t="str">
            <v/>
          </cell>
          <cell r="CO197" t="str">
            <v/>
          </cell>
          <cell r="CP197" t="str">
            <v/>
          </cell>
          <cell r="CQ197" t="str">
            <v/>
          </cell>
          <cell r="CR197" t="str">
            <v/>
          </cell>
          <cell r="CS197" t="str">
            <v/>
          </cell>
          <cell r="CT197" t="str">
            <v/>
          </cell>
          <cell r="CU197" t="str">
            <v/>
          </cell>
          <cell r="CV197" t="str">
            <v/>
          </cell>
          <cell r="CW197" t="str">
            <v/>
          </cell>
          <cell r="CX197" t="str">
            <v/>
          </cell>
          <cell r="CY197" t="str">
            <v/>
          </cell>
          <cell r="CZ197" t="str">
            <v/>
          </cell>
          <cell r="DA197" t="str">
            <v/>
          </cell>
          <cell r="DB197" t="str">
            <v/>
          </cell>
          <cell r="DC197" t="str">
            <v/>
          </cell>
          <cell r="DD197" t="str">
            <v/>
          </cell>
          <cell r="DE197" t="str">
            <v/>
          </cell>
          <cell r="DF197" t="str">
            <v/>
          </cell>
          <cell r="DG197" t="str">
            <v/>
          </cell>
          <cell r="DH197" t="str">
            <v/>
          </cell>
          <cell r="DI197" t="str">
            <v/>
          </cell>
          <cell r="DJ197" t="str">
            <v/>
          </cell>
          <cell r="DK197" t="str">
            <v/>
          </cell>
          <cell r="DL197" t="str">
            <v/>
          </cell>
          <cell r="DM197" t="str">
            <v/>
          </cell>
          <cell r="DN197" t="str">
            <v/>
          </cell>
          <cell r="DO197" t="str">
            <v/>
          </cell>
          <cell r="DP197" t="str">
            <v/>
          </cell>
          <cell r="DQ197" t="str">
            <v/>
          </cell>
          <cell r="DR197" t="str">
            <v/>
          </cell>
          <cell r="DS197" t="str">
            <v/>
          </cell>
          <cell r="DT197" t="str">
            <v/>
          </cell>
          <cell r="DU197" t="str">
            <v/>
          </cell>
          <cell r="DV197" t="str">
            <v/>
          </cell>
          <cell r="DW197" t="str">
            <v/>
          </cell>
          <cell r="DX197" t="str">
            <v/>
          </cell>
          <cell r="DY197" t="str">
            <v/>
          </cell>
          <cell r="DZ197" t="str">
            <v/>
          </cell>
          <cell r="EA197" t="str">
            <v/>
          </cell>
          <cell r="EB197" t="str">
            <v/>
          </cell>
          <cell r="EC197" t="str">
            <v/>
          </cell>
          <cell r="ED197" t="str">
            <v/>
          </cell>
          <cell r="EE197" t="str">
            <v/>
          </cell>
          <cell r="EF197" t="str">
            <v/>
          </cell>
          <cell r="EG197" t="str">
            <v/>
          </cell>
          <cell r="EH197" t="str">
            <v/>
          </cell>
          <cell r="EI197" t="str">
            <v/>
          </cell>
          <cell r="EJ197" t="str">
            <v/>
          </cell>
          <cell r="EK197" t="str">
            <v/>
          </cell>
          <cell r="EL197" t="str">
            <v/>
          </cell>
          <cell r="EM197" t="str">
            <v/>
          </cell>
          <cell r="EN197" t="str">
            <v/>
          </cell>
          <cell r="EO197" t="str">
            <v/>
          </cell>
          <cell r="EP197" t="str">
            <v/>
          </cell>
          <cell r="EQ197" t="str">
            <v/>
          </cell>
          <cell r="ER197" t="str">
            <v/>
          </cell>
          <cell r="ES197" t="str">
            <v/>
          </cell>
          <cell r="ET197" t="str">
            <v/>
          </cell>
          <cell r="EU197" t="str">
            <v/>
          </cell>
          <cell r="EV197" t="str">
            <v/>
          </cell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 t="str">
            <v/>
          </cell>
          <cell r="AB211" t="str">
            <v/>
          </cell>
          <cell r="AC211" t="str">
            <v/>
          </cell>
          <cell r="AD211" t="str">
            <v/>
          </cell>
          <cell r="AE211" t="str">
            <v/>
          </cell>
          <cell r="AF211" t="str">
            <v/>
          </cell>
          <cell r="AG211" t="str">
            <v/>
          </cell>
          <cell r="AH211" t="str">
            <v/>
          </cell>
          <cell r="AI211" t="str">
            <v/>
          </cell>
          <cell r="AJ211" t="str">
            <v/>
          </cell>
          <cell r="AK211" t="str">
            <v/>
          </cell>
          <cell r="AL211" t="str">
            <v/>
          </cell>
          <cell r="AM211" t="str">
            <v/>
          </cell>
          <cell r="AN211" t="str">
            <v/>
          </cell>
          <cell r="AO211" t="str">
            <v/>
          </cell>
          <cell r="AP211" t="str">
            <v/>
          </cell>
          <cell r="AQ211" t="str">
            <v/>
          </cell>
          <cell r="AR211" t="str">
            <v/>
          </cell>
          <cell r="AS211" t="str">
            <v/>
          </cell>
          <cell r="AT211" t="str">
            <v/>
          </cell>
          <cell r="AU211" t="str">
            <v/>
          </cell>
          <cell r="AV211" t="str">
            <v/>
          </cell>
          <cell r="AW211" t="str">
            <v/>
          </cell>
          <cell r="AX211" t="str">
            <v/>
          </cell>
          <cell r="AY211" t="str">
            <v/>
          </cell>
          <cell r="AZ211" t="str">
            <v/>
          </cell>
          <cell r="BA211" t="str">
            <v/>
          </cell>
          <cell r="BB211" t="str">
            <v/>
          </cell>
          <cell r="BC211" t="str">
            <v/>
          </cell>
          <cell r="BD211" t="str">
            <v/>
          </cell>
          <cell r="BE211" t="str">
            <v/>
          </cell>
          <cell r="BF211" t="str">
            <v/>
          </cell>
          <cell r="BG211" t="str">
            <v/>
          </cell>
          <cell r="BH211" t="str">
            <v/>
          </cell>
          <cell r="BI211" t="str">
            <v/>
          </cell>
          <cell r="BJ211" t="str">
            <v/>
          </cell>
          <cell r="BK211" t="str">
            <v/>
          </cell>
          <cell r="BL211" t="str">
            <v/>
          </cell>
          <cell r="BM211" t="str">
            <v/>
          </cell>
          <cell r="BN211" t="str">
            <v/>
          </cell>
          <cell r="BO211" t="str">
            <v/>
          </cell>
          <cell r="BP211" t="str">
            <v/>
          </cell>
          <cell r="BQ211" t="str">
            <v/>
          </cell>
          <cell r="BR211" t="str">
            <v/>
          </cell>
          <cell r="BS211" t="str">
            <v/>
          </cell>
          <cell r="BT211" t="str">
            <v/>
          </cell>
          <cell r="BU211" t="str">
            <v/>
          </cell>
          <cell r="BV211" t="str">
            <v/>
          </cell>
          <cell r="BW211" t="str">
            <v/>
          </cell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 t="str">
            <v/>
          </cell>
          <cell r="CH211" t="str">
            <v/>
          </cell>
          <cell r="CI211" t="str">
            <v/>
          </cell>
          <cell r="CJ211" t="str">
            <v/>
          </cell>
          <cell r="CK211" t="str">
            <v/>
          </cell>
          <cell r="CL211" t="str">
            <v/>
          </cell>
          <cell r="CM211" t="str">
            <v/>
          </cell>
          <cell r="CN211" t="str">
            <v/>
          </cell>
          <cell r="CO211" t="str">
            <v/>
          </cell>
          <cell r="CP211" t="str">
            <v/>
          </cell>
          <cell r="CQ211" t="str">
            <v/>
          </cell>
          <cell r="CR211" t="str">
            <v/>
          </cell>
          <cell r="CS211" t="str">
            <v/>
          </cell>
          <cell r="CT211" t="str">
            <v/>
          </cell>
          <cell r="CU211" t="str">
            <v/>
          </cell>
          <cell r="CV211" t="str">
            <v/>
          </cell>
          <cell r="CW211" t="str">
            <v/>
          </cell>
          <cell r="CX211" t="str">
            <v/>
          </cell>
          <cell r="CY211" t="str">
            <v/>
          </cell>
          <cell r="CZ211" t="str">
            <v/>
          </cell>
          <cell r="DA211" t="str">
            <v/>
          </cell>
          <cell r="DB211" t="str">
            <v/>
          </cell>
          <cell r="DC211" t="str">
            <v/>
          </cell>
          <cell r="DD211" t="str">
            <v/>
          </cell>
          <cell r="DE211" t="str">
            <v/>
          </cell>
          <cell r="DF211" t="str">
            <v/>
          </cell>
          <cell r="DG211" t="str">
            <v/>
          </cell>
          <cell r="DH211" t="str">
            <v/>
          </cell>
          <cell r="DI211" t="str">
            <v/>
          </cell>
          <cell r="DJ211" t="str">
            <v/>
          </cell>
          <cell r="DK211" t="str">
            <v/>
          </cell>
          <cell r="DL211" t="str">
            <v/>
          </cell>
          <cell r="DM211" t="str">
            <v/>
          </cell>
          <cell r="DN211" t="str">
            <v/>
          </cell>
          <cell r="DO211" t="str">
            <v/>
          </cell>
          <cell r="DP211" t="str">
            <v/>
          </cell>
          <cell r="DQ211" t="str">
            <v/>
          </cell>
          <cell r="DR211" t="str">
            <v/>
          </cell>
          <cell r="DS211" t="str">
            <v/>
          </cell>
          <cell r="DT211" t="str">
            <v/>
          </cell>
          <cell r="DU211" t="str">
            <v/>
          </cell>
          <cell r="DV211" t="str">
            <v/>
          </cell>
          <cell r="DW211" t="str">
            <v/>
          </cell>
          <cell r="DX211" t="str">
            <v/>
          </cell>
          <cell r="DY211" t="str">
            <v/>
          </cell>
          <cell r="DZ211" t="str">
            <v/>
          </cell>
          <cell r="EA211" t="str">
            <v/>
          </cell>
          <cell r="EB211" t="str">
            <v/>
          </cell>
          <cell r="EC211" t="str">
            <v/>
          </cell>
          <cell r="ED211" t="str">
            <v/>
          </cell>
          <cell r="EE211" t="str">
            <v/>
          </cell>
          <cell r="EF211" t="str">
            <v/>
          </cell>
          <cell r="EG211" t="str">
            <v/>
          </cell>
          <cell r="EH211" t="str">
            <v/>
          </cell>
          <cell r="EI211" t="str">
            <v/>
          </cell>
          <cell r="EJ211" t="str">
            <v/>
          </cell>
          <cell r="EK211" t="str">
            <v/>
          </cell>
          <cell r="EL211" t="str">
            <v/>
          </cell>
          <cell r="EM211" t="str">
            <v/>
          </cell>
          <cell r="EN211" t="str">
            <v/>
          </cell>
          <cell r="EO211" t="str">
            <v/>
          </cell>
          <cell r="EP211" t="str">
            <v/>
          </cell>
          <cell r="EQ211" t="str">
            <v/>
          </cell>
          <cell r="ER211" t="str">
            <v/>
          </cell>
          <cell r="ES211" t="str">
            <v/>
          </cell>
          <cell r="ET211" t="str">
            <v/>
          </cell>
          <cell r="EU211" t="str">
            <v/>
          </cell>
          <cell r="EV211" t="str">
            <v/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 t="str">
            <v/>
          </cell>
          <cell r="AB212" t="str">
            <v/>
          </cell>
          <cell r="AC212" t="str">
            <v/>
          </cell>
          <cell r="AD212" t="str">
            <v/>
          </cell>
          <cell r="AE212" t="str">
            <v/>
          </cell>
          <cell r="AF212" t="str">
            <v/>
          </cell>
          <cell r="AG212" t="str">
            <v/>
          </cell>
          <cell r="AH212" t="str">
            <v/>
          </cell>
          <cell r="AI212" t="str">
            <v/>
          </cell>
          <cell r="AJ212" t="str">
            <v/>
          </cell>
          <cell r="AK212" t="str">
            <v/>
          </cell>
          <cell r="AL212" t="str">
            <v/>
          </cell>
          <cell r="AM212" t="str">
            <v/>
          </cell>
          <cell r="AN212" t="str">
            <v/>
          </cell>
          <cell r="AO212" t="str">
            <v/>
          </cell>
          <cell r="AP212" t="str">
            <v/>
          </cell>
          <cell r="AQ212" t="str">
            <v/>
          </cell>
          <cell r="AR212" t="str">
            <v/>
          </cell>
          <cell r="AS212" t="str">
            <v/>
          </cell>
          <cell r="AT212" t="str">
            <v/>
          </cell>
          <cell r="AU212" t="str">
            <v/>
          </cell>
          <cell r="AV212" t="str">
            <v/>
          </cell>
          <cell r="AW212" t="str">
            <v/>
          </cell>
          <cell r="AX212" t="str">
            <v/>
          </cell>
          <cell r="AY212" t="str">
            <v/>
          </cell>
          <cell r="AZ212" t="str">
            <v/>
          </cell>
          <cell r="BA212" t="str">
            <v/>
          </cell>
          <cell r="BB212" t="str">
            <v/>
          </cell>
          <cell r="BC212" t="str">
            <v/>
          </cell>
          <cell r="BD212" t="str">
            <v/>
          </cell>
          <cell r="BE212" t="str">
            <v/>
          </cell>
          <cell r="BF212" t="str">
            <v/>
          </cell>
          <cell r="BG212" t="str">
            <v/>
          </cell>
          <cell r="BH212" t="str">
            <v/>
          </cell>
          <cell r="BI212" t="str">
            <v/>
          </cell>
          <cell r="BJ212" t="str">
            <v/>
          </cell>
          <cell r="BK212" t="str">
            <v/>
          </cell>
          <cell r="BL212" t="str">
            <v/>
          </cell>
          <cell r="BM212" t="str">
            <v/>
          </cell>
          <cell r="BN212" t="str">
            <v/>
          </cell>
          <cell r="BO212" t="str">
            <v/>
          </cell>
          <cell r="BP212" t="str">
            <v/>
          </cell>
          <cell r="BQ212" t="str">
            <v/>
          </cell>
          <cell r="BR212" t="str">
            <v/>
          </cell>
          <cell r="BS212" t="str">
            <v/>
          </cell>
          <cell r="BT212" t="str">
            <v/>
          </cell>
          <cell r="BU212" t="str">
            <v/>
          </cell>
          <cell r="BV212" t="str">
            <v/>
          </cell>
          <cell r="BW212" t="str">
            <v/>
          </cell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 t="str">
            <v/>
          </cell>
          <cell r="CH212" t="str">
            <v/>
          </cell>
          <cell r="CI212" t="str">
            <v/>
          </cell>
          <cell r="CJ212" t="str">
            <v/>
          </cell>
          <cell r="CK212" t="str">
            <v/>
          </cell>
          <cell r="CL212" t="str">
            <v/>
          </cell>
          <cell r="CM212" t="str">
            <v/>
          </cell>
          <cell r="CN212" t="str">
            <v/>
          </cell>
          <cell r="CO212" t="str">
            <v/>
          </cell>
          <cell r="CP212" t="str">
            <v/>
          </cell>
          <cell r="CQ212" t="str">
            <v/>
          </cell>
          <cell r="CR212" t="str">
            <v/>
          </cell>
          <cell r="CS212" t="str">
            <v/>
          </cell>
          <cell r="CT212" t="str">
            <v/>
          </cell>
          <cell r="CU212" t="str">
            <v/>
          </cell>
          <cell r="CV212" t="str">
            <v/>
          </cell>
          <cell r="CW212" t="str">
            <v/>
          </cell>
          <cell r="CX212" t="str">
            <v/>
          </cell>
          <cell r="CY212" t="str">
            <v/>
          </cell>
          <cell r="CZ212" t="str">
            <v/>
          </cell>
          <cell r="DA212" t="str">
            <v/>
          </cell>
          <cell r="DB212" t="str">
            <v/>
          </cell>
          <cell r="DC212" t="str">
            <v/>
          </cell>
          <cell r="DD212" t="str">
            <v/>
          </cell>
          <cell r="DE212" t="str">
            <v/>
          </cell>
          <cell r="DF212" t="str">
            <v/>
          </cell>
          <cell r="DG212" t="str">
            <v/>
          </cell>
          <cell r="DH212" t="str">
            <v/>
          </cell>
          <cell r="DI212" t="str">
            <v/>
          </cell>
          <cell r="DJ212" t="str">
            <v/>
          </cell>
          <cell r="DK212" t="str">
            <v/>
          </cell>
          <cell r="DL212" t="str">
            <v/>
          </cell>
          <cell r="DM212" t="str">
            <v/>
          </cell>
          <cell r="DN212" t="str">
            <v/>
          </cell>
          <cell r="DO212" t="str">
            <v/>
          </cell>
          <cell r="DP212" t="str">
            <v/>
          </cell>
          <cell r="DQ212" t="str">
            <v/>
          </cell>
          <cell r="DR212" t="str">
            <v/>
          </cell>
          <cell r="DS212" t="str">
            <v/>
          </cell>
          <cell r="DT212" t="str">
            <v/>
          </cell>
          <cell r="DU212" t="str">
            <v/>
          </cell>
          <cell r="DV212" t="str">
            <v/>
          </cell>
          <cell r="DW212" t="str">
            <v/>
          </cell>
          <cell r="DX212" t="str">
            <v/>
          </cell>
          <cell r="DY212" t="str">
            <v/>
          </cell>
          <cell r="DZ212" t="str">
            <v/>
          </cell>
          <cell r="EA212" t="str">
            <v/>
          </cell>
          <cell r="EB212" t="str">
            <v/>
          </cell>
          <cell r="EC212" t="str">
            <v/>
          </cell>
          <cell r="ED212" t="str">
            <v/>
          </cell>
          <cell r="EE212" t="str">
            <v/>
          </cell>
          <cell r="EF212" t="str">
            <v/>
          </cell>
          <cell r="EG212" t="str">
            <v/>
          </cell>
          <cell r="EH212" t="str">
            <v/>
          </cell>
          <cell r="EI212" t="str">
            <v/>
          </cell>
          <cell r="EJ212" t="str">
            <v/>
          </cell>
          <cell r="EK212" t="str">
            <v/>
          </cell>
          <cell r="EL212" t="str">
            <v/>
          </cell>
          <cell r="EM212" t="str">
            <v/>
          </cell>
          <cell r="EN212" t="str">
            <v/>
          </cell>
          <cell r="EO212" t="str">
            <v/>
          </cell>
          <cell r="EP212" t="str">
            <v/>
          </cell>
          <cell r="EQ212" t="str">
            <v/>
          </cell>
          <cell r="ER212" t="str">
            <v/>
          </cell>
          <cell r="ES212" t="str">
            <v/>
          </cell>
          <cell r="ET212" t="str">
            <v/>
          </cell>
          <cell r="EU212" t="str">
            <v/>
          </cell>
          <cell r="EV212" t="str">
            <v/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 t="str">
            <v/>
          </cell>
          <cell r="AB213" t="str">
            <v/>
          </cell>
          <cell r="AC213" t="str">
            <v/>
          </cell>
          <cell r="AD213" t="str">
            <v/>
          </cell>
          <cell r="AE213" t="str">
            <v/>
          </cell>
          <cell r="AF213" t="str">
            <v/>
          </cell>
          <cell r="AG213" t="str">
            <v/>
          </cell>
          <cell r="AH213" t="str">
            <v/>
          </cell>
          <cell r="AI213" t="str">
            <v/>
          </cell>
          <cell r="AJ213" t="str">
            <v/>
          </cell>
          <cell r="AK213" t="str">
            <v/>
          </cell>
          <cell r="AL213" t="str">
            <v/>
          </cell>
          <cell r="AM213" t="str">
            <v/>
          </cell>
          <cell r="AN213" t="str">
            <v/>
          </cell>
          <cell r="AO213" t="str">
            <v/>
          </cell>
          <cell r="AP213" t="str">
            <v/>
          </cell>
          <cell r="AQ213" t="str">
            <v/>
          </cell>
          <cell r="AR213" t="str">
            <v/>
          </cell>
          <cell r="AS213" t="str">
            <v/>
          </cell>
          <cell r="AT213" t="str">
            <v/>
          </cell>
          <cell r="AU213" t="str">
            <v/>
          </cell>
          <cell r="AV213" t="str">
            <v/>
          </cell>
          <cell r="AW213" t="str">
            <v/>
          </cell>
          <cell r="AX213" t="str">
            <v/>
          </cell>
          <cell r="AY213" t="str">
            <v/>
          </cell>
          <cell r="AZ213" t="str">
            <v/>
          </cell>
          <cell r="BA213" t="str">
            <v/>
          </cell>
          <cell r="BB213" t="str">
            <v/>
          </cell>
          <cell r="BC213" t="str">
            <v/>
          </cell>
          <cell r="BD213" t="str">
            <v/>
          </cell>
          <cell r="BE213" t="str">
            <v/>
          </cell>
          <cell r="BF213" t="str">
            <v/>
          </cell>
          <cell r="BG213" t="str">
            <v/>
          </cell>
          <cell r="BH213" t="str">
            <v/>
          </cell>
          <cell r="BI213" t="str">
            <v/>
          </cell>
          <cell r="BJ213" t="str">
            <v/>
          </cell>
          <cell r="BK213" t="str">
            <v/>
          </cell>
          <cell r="BL213" t="str">
            <v/>
          </cell>
          <cell r="BM213" t="str">
            <v/>
          </cell>
          <cell r="BN213" t="str">
            <v/>
          </cell>
          <cell r="BO213" t="str">
            <v/>
          </cell>
          <cell r="BP213" t="str">
            <v/>
          </cell>
          <cell r="BQ213" t="str">
            <v/>
          </cell>
          <cell r="BR213" t="str">
            <v/>
          </cell>
          <cell r="BS213" t="str">
            <v/>
          </cell>
          <cell r="BT213" t="str">
            <v/>
          </cell>
          <cell r="BU213" t="str">
            <v/>
          </cell>
          <cell r="BV213" t="str">
            <v/>
          </cell>
          <cell r="BW213" t="str">
            <v/>
          </cell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 t="str">
            <v/>
          </cell>
          <cell r="CH213" t="str">
            <v/>
          </cell>
          <cell r="CI213" t="str">
            <v/>
          </cell>
          <cell r="CJ213" t="str">
            <v/>
          </cell>
          <cell r="CK213" t="str">
            <v/>
          </cell>
          <cell r="CL213" t="str">
            <v/>
          </cell>
          <cell r="CM213" t="str">
            <v/>
          </cell>
          <cell r="CN213" t="str">
            <v/>
          </cell>
          <cell r="CO213" t="str">
            <v/>
          </cell>
          <cell r="CP213" t="str">
            <v/>
          </cell>
          <cell r="CQ213" t="str">
            <v/>
          </cell>
          <cell r="CR213" t="str">
            <v/>
          </cell>
          <cell r="CS213" t="str">
            <v/>
          </cell>
          <cell r="CT213" t="str">
            <v/>
          </cell>
          <cell r="CU213" t="str">
            <v/>
          </cell>
          <cell r="CV213" t="str">
            <v/>
          </cell>
          <cell r="CW213" t="str">
            <v/>
          </cell>
          <cell r="CX213" t="str">
            <v/>
          </cell>
          <cell r="CY213" t="str">
            <v/>
          </cell>
          <cell r="CZ213" t="str">
            <v/>
          </cell>
          <cell r="DA213" t="str">
            <v/>
          </cell>
          <cell r="DB213" t="str">
            <v/>
          </cell>
          <cell r="DC213" t="str">
            <v/>
          </cell>
          <cell r="DD213" t="str">
            <v/>
          </cell>
          <cell r="DE213" t="str">
            <v/>
          </cell>
          <cell r="DF213" t="str">
            <v/>
          </cell>
          <cell r="DG213" t="str">
            <v/>
          </cell>
          <cell r="DH213" t="str">
            <v/>
          </cell>
          <cell r="DI213" t="str">
            <v/>
          </cell>
          <cell r="DJ213" t="str">
            <v/>
          </cell>
          <cell r="DK213" t="str">
            <v/>
          </cell>
          <cell r="DL213" t="str">
            <v/>
          </cell>
          <cell r="DM213" t="str">
            <v/>
          </cell>
          <cell r="DN213" t="str">
            <v/>
          </cell>
          <cell r="DO213" t="str">
            <v/>
          </cell>
          <cell r="DP213" t="str">
            <v/>
          </cell>
          <cell r="DQ213" t="str">
            <v/>
          </cell>
          <cell r="DR213" t="str">
            <v/>
          </cell>
          <cell r="DS213" t="str">
            <v/>
          </cell>
          <cell r="DT213" t="str">
            <v/>
          </cell>
          <cell r="DU213" t="str">
            <v/>
          </cell>
          <cell r="DV213" t="str">
            <v/>
          </cell>
          <cell r="DW213" t="str">
            <v/>
          </cell>
          <cell r="DX213" t="str">
            <v/>
          </cell>
          <cell r="DY213" t="str">
            <v/>
          </cell>
          <cell r="DZ213" t="str">
            <v/>
          </cell>
          <cell r="EA213" t="str">
            <v/>
          </cell>
          <cell r="EB213" t="str">
            <v/>
          </cell>
          <cell r="EC213" t="str">
            <v/>
          </cell>
          <cell r="ED213" t="str">
            <v/>
          </cell>
          <cell r="EE213" t="str">
            <v/>
          </cell>
          <cell r="EF213" t="str">
            <v/>
          </cell>
          <cell r="EG213" t="str">
            <v/>
          </cell>
          <cell r="EH213" t="str">
            <v/>
          </cell>
          <cell r="EI213" t="str">
            <v/>
          </cell>
          <cell r="EJ213" t="str">
            <v/>
          </cell>
          <cell r="EK213" t="str">
            <v/>
          </cell>
          <cell r="EL213" t="str">
            <v/>
          </cell>
          <cell r="EM213" t="str">
            <v/>
          </cell>
          <cell r="EN213" t="str">
            <v/>
          </cell>
          <cell r="EO213" t="str">
            <v/>
          </cell>
          <cell r="EP213" t="str">
            <v/>
          </cell>
          <cell r="EQ213" t="str">
            <v/>
          </cell>
          <cell r="ER213" t="str">
            <v/>
          </cell>
          <cell r="ES213" t="str">
            <v/>
          </cell>
          <cell r="ET213" t="str">
            <v/>
          </cell>
          <cell r="EU213" t="str">
            <v/>
          </cell>
          <cell r="EV213" t="str">
            <v/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 t="str">
            <v/>
          </cell>
          <cell r="AB214" t="str">
            <v/>
          </cell>
          <cell r="AC214" t="str">
            <v/>
          </cell>
          <cell r="AD214" t="str">
            <v/>
          </cell>
          <cell r="AE214" t="str">
            <v/>
          </cell>
          <cell r="AF214" t="str">
            <v/>
          </cell>
          <cell r="AG214" t="str">
            <v/>
          </cell>
          <cell r="AH214" t="str">
            <v/>
          </cell>
          <cell r="AI214" t="str">
            <v/>
          </cell>
          <cell r="AJ214" t="str">
            <v/>
          </cell>
          <cell r="AK214" t="str">
            <v/>
          </cell>
          <cell r="AL214" t="str">
            <v/>
          </cell>
          <cell r="AM214" t="str">
            <v/>
          </cell>
          <cell r="AN214" t="str">
            <v/>
          </cell>
          <cell r="AO214" t="str">
            <v/>
          </cell>
          <cell r="AP214" t="str">
            <v/>
          </cell>
          <cell r="AQ214" t="str">
            <v/>
          </cell>
          <cell r="AR214" t="str">
            <v/>
          </cell>
          <cell r="AS214" t="str">
            <v/>
          </cell>
          <cell r="AT214" t="str">
            <v/>
          </cell>
          <cell r="AU214" t="str">
            <v/>
          </cell>
          <cell r="AV214" t="str">
            <v/>
          </cell>
          <cell r="AW214" t="str">
            <v/>
          </cell>
          <cell r="AX214" t="str">
            <v/>
          </cell>
          <cell r="AY214" t="str">
            <v/>
          </cell>
          <cell r="AZ214" t="str">
            <v/>
          </cell>
          <cell r="BA214" t="str">
            <v/>
          </cell>
          <cell r="BB214" t="str">
            <v/>
          </cell>
          <cell r="BC214" t="str">
            <v/>
          </cell>
          <cell r="BD214" t="str">
            <v/>
          </cell>
          <cell r="BE214" t="str">
            <v/>
          </cell>
          <cell r="BF214" t="str">
            <v/>
          </cell>
          <cell r="BG214" t="str">
            <v/>
          </cell>
          <cell r="BH214" t="str">
            <v/>
          </cell>
          <cell r="BI214" t="str">
            <v/>
          </cell>
          <cell r="BJ214" t="str">
            <v/>
          </cell>
          <cell r="BK214" t="str">
            <v/>
          </cell>
          <cell r="BL214" t="str">
            <v/>
          </cell>
          <cell r="BM214" t="str">
            <v/>
          </cell>
          <cell r="BN214" t="str">
            <v/>
          </cell>
          <cell r="BO214" t="str">
            <v/>
          </cell>
          <cell r="BP214" t="str">
            <v/>
          </cell>
          <cell r="BQ214" t="str">
            <v/>
          </cell>
          <cell r="BR214" t="str">
            <v/>
          </cell>
          <cell r="BS214" t="str">
            <v/>
          </cell>
          <cell r="BT214" t="str">
            <v/>
          </cell>
          <cell r="BU214" t="str">
            <v/>
          </cell>
          <cell r="BV214" t="str">
            <v/>
          </cell>
          <cell r="BW214" t="str">
            <v/>
          </cell>
          <cell r="BX214" t="str">
            <v/>
          </cell>
          <cell r="BY214" t="str">
            <v/>
          </cell>
          <cell r="BZ214" t="str">
            <v/>
          </cell>
          <cell r="CA214" t="str">
            <v/>
          </cell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 t="str">
            <v/>
          </cell>
          <cell r="CN214" t="str">
            <v/>
          </cell>
          <cell r="CO214" t="str">
            <v/>
          </cell>
          <cell r="CP214" t="str">
            <v/>
          </cell>
          <cell r="CQ214" t="str">
            <v/>
          </cell>
          <cell r="CR214" t="str">
            <v/>
          </cell>
          <cell r="CS214" t="str">
            <v/>
          </cell>
          <cell r="CT214" t="str">
            <v/>
          </cell>
          <cell r="CU214" t="str">
            <v/>
          </cell>
          <cell r="CV214" t="str">
            <v/>
          </cell>
          <cell r="CW214" t="str">
            <v/>
          </cell>
          <cell r="CX214" t="str">
            <v/>
          </cell>
          <cell r="CY214" t="str">
            <v/>
          </cell>
          <cell r="CZ214" t="str">
            <v/>
          </cell>
          <cell r="DA214" t="str">
            <v/>
          </cell>
          <cell r="DB214" t="str">
            <v/>
          </cell>
          <cell r="DC214" t="str">
            <v/>
          </cell>
          <cell r="DD214" t="str">
            <v/>
          </cell>
          <cell r="DE214" t="str">
            <v/>
          </cell>
          <cell r="DF214" t="str">
            <v/>
          </cell>
          <cell r="DG214" t="str">
            <v/>
          </cell>
          <cell r="DH214" t="str">
            <v/>
          </cell>
          <cell r="DI214" t="str">
            <v/>
          </cell>
          <cell r="DJ214" t="str">
            <v/>
          </cell>
          <cell r="DK214" t="str">
            <v/>
          </cell>
          <cell r="DL214" t="str">
            <v/>
          </cell>
          <cell r="DM214" t="str">
            <v/>
          </cell>
          <cell r="DN214" t="str">
            <v/>
          </cell>
          <cell r="DO214" t="str">
            <v/>
          </cell>
          <cell r="DP214" t="str">
            <v/>
          </cell>
          <cell r="DQ214" t="str">
            <v/>
          </cell>
          <cell r="DR214" t="str">
            <v/>
          </cell>
          <cell r="DS214" t="str">
            <v/>
          </cell>
          <cell r="DT214" t="str">
            <v/>
          </cell>
          <cell r="DU214" t="str">
            <v/>
          </cell>
          <cell r="DV214" t="str">
            <v/>
          </cell>
          <cell r="DW214" t="str">
            <v/>
          </cell>
          <cell r="DX214" t="str">
            <v/>
          </cell>
          <cell r="DY214" t="str">
            <v/>
          </cell>
          <cell r="DZ214" t="str">
            <v/>
          </cell>
          <cell r="EA214" t="str">
            <v/>
          </cell>
          <cell r="EB214" t="str">
            <v/>
          </cell>
          <cell r="EC214" t="str">
            <v/>
          </cell>
          <cell r="ED214" t="str">
            <v/>
          </cell>
          <cell r="EE214" t="str">
            <v/>
          </cell>
          <cell r="EF214" t="str">
            <v/>
          </cell>
          <cell r="EG214" t="str">
            <v/>
          </cell>
          <cell r="EH214" t="str">
            <v/>
          </cell>
          <cell r="EI214" t="str">
            <v/>
          </cell>
          <cell r="EJ214" t="str">
            <v/>
          </cell>
          <cell r="EK214" t="str">
            <v/>
          </cell>
          <cell r="EL214" t="str">
            <v/>
          </cell>
          <cell r="EM214" t="str">
            <v/>
          </cell>
          <cell r="EN214" t="str">
            <v/>
          </cell>
          <cell r="EO214" t="str">
            <v/>
          </cell>
          <cell r="EP214" t="str">
            <v/>
          </cell>
          <cell r="EQ214" t="str">
            <v/>
          </cell>
          <cell r="ER214" t="str">
            <v/>
          </cell>
          <cell r="ES214" t="str">
            <v/>
          </cell>
          <cell r="ET214" t="str">
            <v/>
          </cell>
          <cell r="EU214" t="str">
            <v/>
          </cell>
          <cell r="EV214" t="str">
            <v/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 t="str">
            <v/>
          </cell>
          <cell r="AB215" t="str">
            <v/>
          </cell>
          <cell r="AC215" t="str">
            <v/>
          </cell>
          <cell r="AD215" t="str">
            <v/>
          </cell>
          <cell r="AE215" t="str">
            <v/>
          </cell>
          <cell r="AF215" t="str">
            <v/>
          </cell>
          <cell r="AG215" t="str">
            <v/>
          </cell>
          <cell r="AH215" t="str">
            <v/>
          </cell>
          <cell r="AI215" t="str">
            <v/>
          </cell>
          <cell r="AJ215" t="str">
            <v/>
          </cell>
          <cell r="AK215" t="str">
            <v/>
          </cell>
          <cell r="AL215" t="str">
            <v/>
          </cell>
          <cell r="AM215" t="str">
            <v/>
          </cell>
          <cell r="AN215" t="str">
            <v/>
          </cell>
          <cell r="AO215" t="str">
            <v/>
          </cell>
          <cell r="AP215" t="str">
            <v/>
          </cell>
          <cell r="AQ215" t="str">
            <v/>
          </cell>
          <cell r="AR215" t="str">
            <v/>
          </cell>
          <cell r="AS215" t="str">
            <v/>
          </cell>
          <cell r="AT215" t="str">
            <v/>
          </cell>
          <cell r="AU215" t="str">
            <v/>
          </cell>
          <cell r="AV215" t="str">
            <v/>
          </cell>
          <cell r="AW215" t="str">
            <v/>
          </cell>
          <cell r="AX215" t="str">
            <v/>
          </cell>
          <cell r="AY215" t="str">
            <v/>
          </cell>
          <cell r="AZ215" t="str">
            <v/>
          </cell>
          <cell r="BA215" t="str">
            <v/>
          </cell>
          <cell r="BB215" t="str">
            <v/>
          </cell>
          <cell r="BC215" t="str">
            <v/>
          </cell>
          <cell r="BD215" t="str">
            <v/>
          </cell>
          <cell r="BE215" t="str">
            <v/>
          </cell>
          <cell r="BF215" t="str">
            <v/>
          </cell>
          <cell r="BG215" t="str">
            <v/>
          </cell>
          <cell r="BH215" t="str">
            <v/>
          </cell>
          <cell r="BI215" t="str">
            <v/>
          </cell>
          <cell r="BJ215" t="str">
            <v/>
          </cell>
          <cell r="BK215" t="str">
            <v/>
          </cell>
          <cell r="BL215" t="str">
            <v/>
          </cell>
          <cell r="BM215" t="str">
            <v/>
          </cell>
          <cell r="BN215" t="str">
            <v/>
          </cell>
          <cell r="BO215" t="str">
            <v/>
          </cell>
          <cell r="BP215" t="str">
            <v/>
          </cell>
          <cell r="BQ215" t="str">
            <v/>
          </cell>
          <cell r="BR215" t="str">
            <v/>
          </cell>
          <cell r="BS215" t="str">
            <v/>
          </cell>
          <cell r="BT215" t="str">
            <v/>
          </cell>
          <cell r="BU215" t="str">
            <v/>
          </cell>
          <cell r="BV215" t="str">
            <v/>
          </cell>
          <cell r="BW215" t="str">
            <v/>
          </cell>
          <cell r="BX215" t="str">
            <v/>
          </cell>
          <cell r="BY215" t="str">
            <v/>
          </cell>
          <cell r="BZ215" t="str">
            <v/>
          </cell>
          <cell r="CA215" t="str">
            <v/>
          </cell>
          <cell r="CB215" t="str">
            <v/>
          </cell>
          <cell r="CC215" t="str">
            <v/>
          </cell>
          <cell r="CD215" t="str">
            <v/>
          </cell>
          <cell r="CE215" t="str">
            <v/>
          </cell>
          <cell r="CF215" t="str">
            <v/>
          </cell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 t="str">
            <v/>
          </cell>
          <cell r="CP215" t="str">
            <v/>
          </cell>
          <cell r="CQ215" t="str">
            <v/>
          </cell>
          <cell r="CR215" t="str">
            <v/>
          </cell>
          <cell r="CS215" t="str">
            <v/>
          </cell>
          <cell r="CT215" t="str">
            <v/>
          </cell>
          <cell r="CU215" t="str">
            <v/>
          </cell>
          <cell r="CV215" t="str">
            <v/>
          </cell>
          <cell r="CW215" t="str">
            <v/>
          </cell>
          <cell r="CX215" t="str">
            <v/>
          </cell>
          <cell r="CY215" t="str">
            <v/>
          </cell>
          <cell r="CZ215" t="str">
            <v/>
          </cell>
          <cell r="DA215" t="str">
            <v/>
          </cell>
          <cell r="DB215" t="str">
            <v/>
          </cell>
          <cell r="DC215" t="str">
            <v/>
          </cell>
          <cell r="DD215" t="str">
            <v/>
          </cell>
          <cell r="DE215" t="str">
            <v/>
          </cell>
          <cell r="DF215" t="str">
            <v/>
          </cell>
          <cell r="DG215" t="str">
            <v/>
          </cell>
          <cell r="DH215" t="str">
            <v/>
          </cell>
          <cell r="DI215" t="str">
            <v/>
          </cell>
          <cell r="DJ215" t="str">
            <v/>
          </cell>
          <cell r="DK215" t="str">
            <v/>
          </cell>
          <cell r="DL215" t="str">
            <v/>
          </cell>
          <cell r="DM215" t="str">
            <v/>
          </cell>
          <cell r="DN215" t="str">
            <v/>
          </cell>
          <cell r="DO215" t="str">
            <v/>
          </cell>
          <cell r="DP215" t="str">
            <v/>
          </cell>
          <cell r="DQ215" t="str">
            <v/>
          </cell>
          <cell r="DR215" t="str">
            <v/>
          </cell>
          <cell r="DS215" t="str">
            <v/>
          </cell>
          <cell r="DT215" t="str">
            <v/>
          </cell>
          <cell r="DU215" t="str">
            <v/>
          </cell>
          <cell r="DV215" t="str">
            <v/>
          </cell>
          <cell r="DW215" t="str">
            <v/>
          </cell>
          <cell r="DX215" t="str">
            <v/>
          </cell>
          <cell r="DY215" t="str">
            <v/>
          </cell>
          <cell r="DZ215" t="str">
            <v/>
          </cell>
          <cell r="EA215" t="str">
            <v/>
          </cell>
          <cell r="EB215" t="str">
            <v/>
          </cell>
          <cell r="EC215" t="str">
            <v/>
          </cell>
          <cell r="ED215" t="str">
            <v/>
          </cell>
          <cell r="EE215" t="str">
            <v/>
          </cell>
          <cell r="EF215" t="str">
            <v/>
          </cell>
          <cell r="EG215" t="str">
            <v/>
          </cell>
          <cell r="EH215" t="str">
            <v/>
          </cell>
          <cell r="EI215" t="str">
            <v/>
          </cell>
          <cell r="EJ215" t="str">
            <v/>
          </cell>
          <cell r="EK215" t="str">
            <v/>
          </cell>
          <cell r="EL215" t="str">
            <v/>
          </cell>
          <cell r="EM215" t="str">
            <v/>
          </cell>
          <cell r="EN215" t="str">
            <v/>
          </cell>
          <cell r="EO215" t="str">
            <v/>
          </cell>
          <cell r="EP215" t="str">
            <v/>
          </cell>
          <cell r="EQ215" t="str">
            <v/>
          </cell>
          <cell r="ER215" t="str">
            <v/>
          </cell>
          <cell r="ES215" t="str">
            <v/>
          </cell>
          <cell r="ET215" t="str">
            <v/>
          </cell>
          <cell r="EU215" t="str">
            <v/>
          </cell>
          <cell r="EV215" t="str">
            <v/>
          </cell>
        </row>
        <row r="217">
          <cell r="T217" t="str">
            <v>BUDGET FORECAST</v>
          </cell>
          <cell r="AA217" t="str">
            <v/>
          </cell>
          <cell r="AB217" t="str">
            <v/>
          </cell>
          <cell r="AC217" t="str">
            <v/>
          </cell>
          <cell r="AD217" t="str">
            <v/>
          </cell>
          <cell r="AE217" t="str">
            <v/>
          </cell>
          <cell r="AF217" t="str">
            <v/>
          </cell>
          <cell r="AG217" t="str">
            <v/>
          </cell>
          <cell r="AH217" t="str">
            <v/>
          </cell>
          <cell r="AI217" t="str">
            <v/>
          </cell>
          <cell r="AJ217" t="str">
            <v/>
          </cell>
          <cell r="AK217" t="str">
            <v/>
          </cell>
          <cell r="AL217" t="str">
            <v/>
          </cell>
          <cell r="AM217" t="str">
            <v/>
          </cell>
          <cell r="AN217" t="str">
            <v/>
          </cell>
          <cell r="AO217" t="str">
            <v/>
          </cell>
          <cell r="AP217" t="str">
            <v/>
          </cell>
          <cell r="AQ217" t="str">
            <v/>
          </cell>
          <cell r="AR217" t="str">
            <v/>
          </cell>
          <cell r="AS217" t="str">
            <v/>
          </cell>
          <cell r="AT217" t="str">
            <v/>
          </cell>
          <cell r="AU217" t="str">
            <v/>
          </cell>
          <cell r="AV217" t="str">
            <v/>
          </cell>
          <cell r="AW217" t="str">
            <v/>
          </cell>
          <cell r="AX217" t="str">
            <v/>
          </cell>
          <cell r="AY217" t="str">
            <v/>
          </cell>
          <cell r="AZ217" t="str">
            <v/>
          </cell>
          <cell r="BA217" t="str">
            <v/>
          </cell>
          <cell r="BB217" t="str">
            <v/>
          </cell>
          <cell r="BC217" t="str">
            <v/>
          </cell>
          <cell r="BD217" t="str">
            <v/>
          </cell>
          <cell r="BE217" t="str">
            <v/>
          </cell>
          <cell r="BF217" t="str">
            <v/>
          </cell>
          <cell r="BG217" t="str">
            <v/>
          </cell>
          <cell r="BH217" t="str">
            <v/>
          </cell>
          <cell r="BI217" t="str">
            <v/>
          </cell>
          <cell r="BJ217" t="str">
            <v/>
          </cell>
          <cell r="BK217" t="str">
            <v/>
          </cell>
          <cell r="BL217" t="str">
            <v/>
          </cell>
          <cell r="BM217" t="str">
            <v/>
          </cell>
          <cell r="BN217" t="str">
            <v/>
          </cell>
          <cell r="BO217" t="str">
            <v/>
          </cell>
          <cell r="BP217" t="str">
            <v/>
          </cell>
          <cell r="BQ217" t="str">
            <v/>
          </cell>
          <cell r="BR217" t="str">
            <v/>
          </cell>
          <cell r="BS217" t="str">
            <v/>
          </cell>
          <cell r="BT217" t="str">
            <v/>
          </cell>
          <cell r="BU217" t="str">
            <v/>
          </cell>
          <cell r="BV217" t="str">
            <v/>
          </cell>
          <cell r="BW217" t="str">
            <v/>
          </cell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 t="str">
            <v/>
          </cell>
          <cell r="CH217" t="str">
            <v/>
          </cell>
          <cell r="CI217" t="str">
            <v/>
          </cell>
          <cell r="CJ217" t="str">
            <v/>
          </cell>
          <cell r="CK217" t="str">
            <v/>
          </cell>
          <cell r="CL217" t="str">
            <v/>
          </cell>
          <cell r="CM217" t="str">
            <v/>
          </cell>
          <cell r="CN217" t="str">
            <v/>
          </cell>
          <cell r="CO217" t="str">
            <v/>
          </cell>
          <cell r="CP217" t="str">
            <v/>
          </cell>
          <cell r="CQ217" t="str">
            <v/>
          </cell>
          <cell r="CR217" t="str">
            <v/>
          </cell>
          <cell r="CS217" t="str">
            <v/>
          </cell>
          <cell r="CT217" t="str">
            <v/>
          </cell>
          <cell r="CU217" t="str">
            <v/>
          </cell>
          <cell r="CV217" t="str">
            <v/>
          </cell>
          <cell r="CW217" t="str">
            <v/>
          </cell>
          <cell r="CX217" t="str">
            <v/>
          </cell>
          <cell r="CY217" t="str">
            <v/>
          </cell>
          <cell r="CZ217" t="str">
            <v/>
          </cell>
          <cell r="DA217" t="str">
            <v/>
          </cell>
          <cell r="DB217" t="str">
            <v/>
          </cell>
          <cell r="DC217" t="str">
            <v/>
          </cell>
          <cell r="DD217" t="str">
            <v/>
          </cell>
          <cell r="DE217" t="str">
            <v/>
          </cell>
          <cell r="DF217" t="str">
            <v/>
          </cell>
          <cell r="DG217" t="str">
            <v/>
          </cell>
          <cell r="DH217" t="str">
            <v/>
          </cell>
          <cell r="DI217" t="str">
            <v/>
          </cell>
          <cell r="DJ217" t="str">
            <v/>
          </cell>
          <cell r="DK217" t="str">
            <v/>
          </cell>
          <cell r="DL217" t="str">
            <v/>
          </cell>
          <cell r="DM217" t="str">
            <v/>
          </cell>
          <cell r="DN217" t="str">
            <v/>
          </cell>
          <cell r="DO217" t="str">
            <v/>
          </cell>
          <cell r="DP217" t="str">
            <v/>
          </cell>
          <cell r="DQ217" t="str">
            <v/>
          </cell>
          <cell r="DR217" t="str">
            <v/>
          </cell>
          <cell r="DS217" t="str">
            <v/>
          </cell>
          <cell r="DT217" t="str">
            <v/>
          </cell>
          <cell r="DU217" t="str">
            <v/>
          </cell>
          <cell r="DV217" t="str">
            <v/>
          </cell>
          <cell r="DW217" t="str">
            <v/>
          </cell>
          <cell r="DX217" t="str">
            <v/>
          </cell>
          <cell r="DY217" t="str">
            <v/>
          </cell>
          <cell r="DZ217" t="str">
            <v/>
          </cell>
          <cell r="EA217" t="str">
            <v/>
          </cell>
          <cell r="EB217" t="str">
            <v/>
          </cell>
          <cell r="EC217" t="str">
            <v/>
          </cell>
          <cell r="ED217" t="str">
            <v/>
          </cell>
          <cell r="EE217" t="str">
            <v/>
          </cell>
          <cell r="EF217" t="str">
            <v/>
          </cell>
          <cell r="EG217" t="str">
            <v/>
          </cell>
          <cell r="EH217" t="str">
            <v/>
          </cell>
          <cell r="EI217" t="str">
            <v/>
          </cell>
          <cell r="EJ217" t="str">
            <v/>
          </cell>
          <cell r="EK217" t="str">
            <v/>
          </cell>
          <cell r="EL217" t="str">
            <v/>
          </cell>
          <cell r="EM217" t="str">
            <v/>
          </cell>
          <cell r="EN217" t="str">
            <v/>
          </cell>
          <cell r="EO217" t="str">
            <v/>
          </cell>
          <cell r="EP217" t="str">
            <v/>
          </cell>
          <cell r="EQ217" t="str">
            <v/>
          </cell>
          <cell r="ER217" t="str">
            <v/>
          </cell>
          <cell r="ES217" t="str">
            <v/>
          </cell>
          <cell r="ET217" t="str">
            <v/>
          </cell>
          <cell r="EU217" t="str">
            <v/>
          </cell>
          <cell r="EV217" t="str">
            <v/>
          </cell>
          <cell r="EW217" t="str">
            <v/>
          </cell>
          <cell r="EX217" t="str">
            <v/>
          </cell>
          <cell r="EY217" t="str">
            <v/>
          </cell>
          <cell r="EZ217" t="str">
            <v/>
          </cell>
          <cell r="FA217" t="str">
            <v/>
          </cell>
          <cell r="FB217" t="str">
            <v/>
          </cell>
          <cell r="FC217" t="str">
            <v/>
          </cell>
          <cell r="FD217" t="str">
            <v/>
          </cell>
          <cell r="FE217" t="str">
            <v/>
          </cell>
          <cell r="FF217" t="str">
            <v/>
          </cell>
          <cell r="FG217" t="str">
            <v/>
          </cell>
          <cell r="FH217" t="str">
            <v/>
          </cell>
          <cell r="FI217" t="str">
            <v/>
          </cell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 t="str">
            <v/>
          </cell>
          <cell r="AB218" t="str">
            <v/>
          </cell>
          <cell r="AC218" t="str">
            <v/>
          </cell>
          <cell r="AD218" t="str">
            <v/>
          </cell>
          <cell r="AE218" t="str">
            <v/>
          </cell>
          <cell r="AF218" t="str">
            <v/>
          </cell>
          <cell r="AG218" t="str">
            <v/>
          </cell>
          <cell r="AH218" t="str">
            <v/>
          </cell>
          <cell r="AI218" t="str">
            <v/>
          </cell>
          <cell r="AJ218" t="str">
            <v/>
          </cell>
          <cell r="AK218" t="str">
            <v/>
          </cell>
          <cell r="AL218" t="str">
            <v/>
          </cell>
          <cell r="AM218" t="str">
            <v/>
          </cell>
          <cell r="AN218" t="str">
            <v/>
          </cell>
          <cell r="AO218" t="str">
            <v/>
          </cell>
          <cell r="AP218" t="str">
            <v/>
          </cell>
          <cell r="AQ218" t="str">
            <v/>
          </cell>
          <cell r="AR218" t="str">
            <v/>
          </cell>
          <cell r="AS218" t="str">
            <v/>
          </cell>
          <cell r="AT218" t="str">
            <v/>
          </cell>
          <cell r="AU218" t="str">
            <v/>
          </cell>
          <cell r="AV218" t="str">
            <v/>
          </cell>
          <cell r="AW218" t="str">
            <v/>
          </cell>
          <cell r="AX218" t="str">
            <v/>
          </cell>
          <cell r="AY218" t="str">
            <v/>
          </cell>
          <cell r="AZ218" t="str">
            <v/>
          </cell>
          <cell r="BA218" t="str">
            <v/>
          </cell>
          <cell r="BB218" t="str">
            <v/>
          </cell>
          <cell r="BC218" t="str">
            <v/>
          </cell>
          <cell r="BD218" t="str">
            <v/>
          </cell>
          <cell r="BE218" t="str">
            <v/>
          </cell>
          <cell r="BF218" t="str">
            <v/>
          </cell>
          <cell r="BG218" t="str">
            <v/>
          </cell>
          <cell r="BH218" t="str">
            <v/>
          </cell>
          <cell r="BI218" t="str">
            <v/>
          </cell>
          <cell r="BJ218" t="str">
            <v/>
          </cell>
          <cell r="BK218" t="str">
            <v/>
          </cell>
          <cell r="BL218" t="str">
            <v/>
          </cell>
          <cell r="BM218" t="str">
            <v/>
          </cell>
          <cell r="BN218" t="str">
            <v/>
          </cell>
          <cell r="BO218" t="str">
            <v/>
          </cell>
          <cell r="BP218" t="str">
            <v/>
          </cell>
          <cell r="BQ218" t="str">
            <v/>
          </cell>
          <cell r="BR218" t="str">
            <v/>
          </cell>
          <cell r="BS218" t="str">
            <v/>
          </cell>
          <cell r="BT218" t="str">
            <v/>
          </cell>
          <cell r="BU218" t="str">
            <v/>
          </cell>
          <cell r="BV218" t="str">
            <v/>
          </cell>
          <cell r="BW218" t="str">
            <v/>
          </cell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 t="str">
            <v/>
          </cell>
          <cell r="CH218" t="str">
            <v/>
          </cell>
          <cell r="CI218" t="str">
            <v/>
          </cell>
          <cell r="CJ218" t="str">
            <v/>
          </cell>
          <cell r="CK218" t="str">
            <v/>
          </cell>
          <cell r="CL218" t="str">
            <v/>
          </cell>
          <cell r="CM218" t="str">
            <v/>
          </cell>
          <cell r="CN218" t="str">
            <v/>
          </cell>
          <cell r="CO218" t="str">
            <v/>
          </cell>
          <cell r="CP218" t="str">
            <v/>
          </cell>
          <cell r="CQ218" t="str">
            <v/>
          </cell>
          <cell r="CR218" t="str">
            <v/>
          </cell>
          <cell r="CS218" t="str">
            <v/>
          </cell>
          <cell r="CT218" t="str">
            <v/>
          </cell>
          <cell r="CU218" t="str">
            <v/>
          </cell>
          <cell r="CV218" t="str">
            <v/>
          </cell>
          <cell r="CW218" t="str">
            <v/>
          </cell>
          <cell r="CX218" t="str">
            <v/>
          </cell>
          <cell r="CY218" t="str">
            <v/>
          </cell>
          <cell r="CZ218" t="str">
            <v/>
          </cell>
          <cell r="DA218" t="str">
            <v/>
          </cell>
          <cell r="DB218" t="str">
            <v/>
          </cell>
          <cell r="DC218" t="str">
            <v/>
          </cell>
          <cell r="DD218" t="str">
            <v/>
          </cell>
          <cell r="DE218" t="str">
            <v/>
          </cell>
          <cell r="DF218" t="str">
            <v/>
          </cell>
          <cell r="DG218" t="str">
            <v/>
          </cell>
          <cell r="DH218" t="str">
            <v/>
          </cell>
          <cell r="DI218" t="str">
            <v/>
          </cell>
          <cell r="DJ218" t="str">
            <v/>
          </cell>
          <cell r="DK218" t="str">
            <v/>
          </cell>
          <cell r="DL218" t="str">
            <v/>
          </cell>
          <cell r="DM218" t="str">
            <v/>
          </cell>
          <cell r="DN218" t="str">
            <v/>
          </cell>
          <cell r="DO218" t="str">
            <v/>
          </cell>
          <cell r="DP218" t="str">
            <v/>
          </cell>
          <cell r="DQ218" t="str">
            <v/>
          </cell>
          <cell r="DR218" t="str">
            <v/>
          </cell>
          <cell r="DS218" t="str">
            <v/>
          </cell>
          <cell r="DT218" t="str">
            <v/>
          </cell>
          <cell r="DU218" t="str">
            <v/>
          </cell>
          <cell r="DV218" t="str">
            <v/>
          </cell>
          <cell r="DW218" t="str">
            <v/>
          </cell>
          <cell r="DX218" t="str">
            <v/>
          </cell>
          <cell r="DY218" t="str">
            <v/>
          </cell>
          <cell r="DZ218" t="str">
            <v/>
          </cell>
          <cell r="EA218" t="str">
            <v/>
          </cell>
          <cell r="EB218" t="str">
            <v/>
          </cell>
          <cell r="EC218" t="str">
            <v/>
          </cell>
          <cell r="ED218" t="str">
            <v/>
          </cell>
          <cell r="EE218" t="str">
            <v/>
          </cell>
          <cell r="EF218" t="str">
            <v/>
          </cell>
          <cell r="EG218" t="str">
            <v/>
          </cell>
          <cell r="EH218" t="str">
            <v/>
          </cell>
          <cell r="EI218" t="str">
            <v/>
          </cell>
          <cell r="EJ218" t="str">
            <v/>
          </cell>
          <cell r="EK218" t="str">
            <v/>
          </cell>
          <cell r="EL218" t="str">
            <v/>
          </cell>
          <cell r="EM218" t="str">
            <v/>
          </cell>
          <cell r="EN218" t="str">
            <v/>
          </cell>
          <cell r="EO218" t="str">
            <v/>
          </cell>
          <cell r="EP218" t="str">
            <v/>
          </cell>
          <cell r="EQ218" t="str">
            <v/>
          </cell>
          <cell r="ER218" t="str">
            <v/>
          </cell>
          <cell r="ES218" t="str">
            <v/>
          </cell>
          <cell r="ET218" t="str">
            <v/>
          </cell>
          <cell r="EU218" t="str">
            <v/>
          </cell>
          <cell r="EV218" t="str">
            <v/>
          </cell>
          <cell r="EW218" t="str">
            <v/>
          </cell>
          <cell r="EX218" t="str">
            <v/>
          </cell>
          <cell r="EY218" t="str">
            <v/>
          </cell>
          <cell r="EZ218" t="str">
            <v/>
          </cell>
          <cell r="FA218" t="str">
            <v/>
          </cell>
          <cell r="FB218" t="str">
            <v/>
          </cell>
          <cell r="FC218" t="str">
            <v/>
          </cell>
          <cell r="FD218" t="str">
            <v/>
          </cell>
          <cell r="FE218" t="str">
            <v/>
          </cell>
          <cell r="FF218" t="str">
            <v/>
          </cell>
          <cell r="FG218" t="str">
            <v/>
          </cell>
          <cell r="FH218" t="str">
            <v/>
          </cell>
          <cell r="FI218" t="str">
            <v/>
          </cell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 t="str">
            <v/>
          </cell>
          <cell r="AB219" t="str">
            <v/>
          </cell>
          <cell r="AC219" t="str">
            <v/>
          </cell>
          <cell r="AD219" t="str">
            <v/>
          </cell>
          <cell r="AE219" t="str">
            <v/>
          </cell>
          <cell r="AF219" t="str">
            <v/>
          </cell>
          <cell r="AG219" t="str">
            <v/>
          </cell>
          <cell r="AH219" t="str">
            <v/>
          </cell>
          <cell r="AI219" t="str">
            <v/>
          </cell>
          <cell r="AJ219" t="str">
            <v/>
          </cell>
          <cell r="AK219" t="str">
            <v/>
          </cell>
          <cell r="AL219" t="str">
            <v/>
          </cell>
          <cell r="AM219" t="str">
            <v/>
          </cell>
          <cell r="AN219" t="str">
            <v/>
          </cell>
          <cell r="AO219" t="str">
            <v/>
          </cell>
          <cell r="AP219" t="str">
            <v/>
          </cell>
          <cell r="AQ219" t="str">
            <v/>
          </cell>
          <cell r="AR219" t="str">
            <v/>
          </cell>
          <cell r="AS219" t="str">
            <v/>
          </cell>
          <cell r="AT219" t="str">
            <v/>
          </cell>
          <cell r="AU219" t="str">
            <v/>
          </cell>
          <cell r="AV219" t="str">
            <v/>
          </cell>
          <cell r="AW219" t="str">
            <v/>
          </cell>
          <cell r="AX219" t="str">
            <v/>
          </cell>
          <cell r="AY219" t="str">
            <v/>
          </cell>
          <cell r="AZ219" t="str">
            <v/>
          </cell>
          <cell r="BA219" t="str">
            <v/>
          </cell>
          <cell r="BB219" t="str">
            <v/>
          </cell>
          <cell r="BC219" t="str">
            <v/>
          </cell>
          <cell r="BD219" t="str">
            <v/>
          </cell>
          <cell r="BE219" t="str">
            <v/>
          </cell>
          <cell r="BF219" t="str">
            <v/>
          </cell>
          <cell r="BG219" t="str">
            <v/>
          </cell>
          <cell r="BH219" t="str">
            <v/>
          </cell>
          <cell r="BI219" t="str">
            <v/>
          </cell>
          <cell r="BJ219" t="str">
            <v/>
          </cell>
          <cell r="BK219" t="str">
            <v/>
          </cell>
          <cell r="BL219" t="str">
            <v/>
          </cell>
          <cell r="BM219" t="str">
            <v/>
          </cell>
          <cell r="BN219" t="str">
            <v/>
          </cell>
          <cell r="BO219" t="str">
            <v/>
          </cell>
          <cell r="BP219" t="str">
            <v/>
          </cell>
          <cell r="BQ219" t="str">
            <v/>
          </cell>
          <cell r="BR219" t="str">
            <v/>
          </cell>
          <cell r="BS219" t="str">
            <v/>
          </cell>
          <cell r="BT219" t="str">
            <v/>
          </cell>
          <cell r="BU219" t="str">
            <v/>
          </cell>
          <cell r="BV219" t="str">
            <v/>
          </cell>
          <cell r="BW219" t="str">
            <v/>
          </cell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 t="str">
            <v/>
          </cell>
          <cell r="CH219" t="str">
            <v/>
          </cell>
          <cell r="CI219" t="str">
            <v/>
          </cell>
          <cell r="CJ219" t="str">
            <v/>
          </cell>
          <cell r="CK219" t="str">
            <v/>
          </cell>
          <cell r="CL219" t="str">
            <v/>
          </cell>
          <cell r="CM219" t="str">
            <v/>
          </cell>
          <cell r="CN219" t="str">
            <v/>
          </cell>
          <cell r="CO219" t="str">
            <v/>
          </cell>
          <cell r="CP219" t="str">
            <v/>
          </cell>
          <cell r="CQ219" t="str">
            <v/>
          </cell>
          <cell r="CR219" t="str">
            <v/>
          </cell>
          <cell r="CS219" t="str">
            <v/>
          </cell>
          <cell r="CT219" t="str">
            <v/>
          </cell>
          <cell r="CU219" t="str">
            <v/>
          </cell>
          <cell r="CV219" t="str">
            <v/>
          </cell>
          <cell r="CW219" t="str">
            <v/>
          </cell>
          <cell r="CX219" t="str">
            <v/>
          </cell>
          <cell r="CY219" t="str">
            <v/>
          </cell>
          <cell r="CZ219" t="str">
            <v/>
          </cell>
          <cell r="DA219" t="str">
            <v/>
          </cell>
          <cell r="DB219" t="str">
            <v/>
          </cell>
          <cell r="DC219" t="str">
            <v/>
          </cell>
          <cell r="DD219" t="str">
            <v/>
          </cell>
          <cell r="DE219" t="str">
            <v/>
          </cell>
          <cell r="DF219" t="str">
            <v/>
          </cell>
          <cell r="DG219" t="str">
            <v/>
          </cell>
          <cell r="DH219" t="str">
            <v/>
          </cell>
          <cell r="DI219" t="str">
            <v/>
          </cell>
          <cell r="DJ219" t="str">
            <v/>
          </cell>
          <cell r="DK219" t="str">
            <v/>
          </cell>
          <cell r="DL219" t="str">
            <v/>
          </cell>
          <cell r="DM219" t="str">
            <v/>
          </cell>
          <cell r="DN219" t="str">
            <v/>
          </cell>
          <cell r="DO219" t="str">
            <v/>
          </cell>
          <cell r="DP219" t="str">
            <v/>
          </cell>
          <cell r="DQ219" t="str">
            <v/>
          </cell>
          <cell r="DR219" t="str">
            <v/>
          </cell>
          <cell r="DS219" t="str">
            <v/>
          </cell>
          <cell r="DT219" t="str">
            <v/>
          </cell>
          <cell r="DU219" t="str">
            <v/>
          </cell>
          <cell r="DV219" t="str">
            <v/>
          </cell>
          <cell r="DW219" t="str">
            <v/>
          </cell>
          <cell r="DX219" t="str">
            <v/>
          </cell>
          <cell r="DY219" t="str">
            <v/>
          </cell>
          <cell r="DZ219" t="str">
            <v/>
          </cell>
          <cell r="EA219" t="str">
            <v/>
          </cell>
          <cell r="EB219" t="str">
            <v/>
          </cell>
          <cell r="EC219" t="str">
            <v/>
          </cell>
          <cell r="ED219" t="str">
            <v/>
          </cell>
          <cell r="EE219" t="str">
            <v/>
          </cell>
          <cell r="EF219" t="str">
            <v/>
          </cell>
          <cell r="EG219" t="str">
            <v/>
          </cell>
          <cell r="EH219" t="str">
            <v/>
          </cell>
          <cell r="EI219" t="str">
            <v/>
          </cell>
          <cell r="EJ219" t="str">
            <v/>
          </cell>
          <cell r="EK219" t="str">
            <v/>
          </cell>
          <cell r="EL219" t="str">
            <v/>
          </cell>
          <cell r="EM219" t="str">
            <v/>
          </cell>
          <cell r="EN219" t="str">
            <v/>
          </cell>
          <cell r="EO219" t="str">
            <v/>
          </cell>
          <cell r="EP219" t="str">
            <v/>
          </cell>
          <cell r="EQ219" t="str">
            <v/>
          </cell>
          <cell r="ER219" t="str">
            <v/>
          </cell>
          <cell r="ES219" t="str">
            <v/>
          </cell>
          <cell r="ET219" t="str">
            <v/>
          </cell>
          <cell r="EU219" t="str">
            <v/>
          </cell>
          <cell r="EV219" t="str">
            <v/>
          </cell>
          <cell r="EW219" t="str">
            <v/>
          </cell>
          <cell r="EX219" t="str">
            <v/>
          </cell>
          <cell r="EY219" t="str">
            <v/>
          </cell>
          <cell r="EZ219" t="str">
            <v/>
          </cell>
          <cell r="FA219" t="str">
            <v/>
          </cell>
          <cell r="FB219" t="str">
            <v/>
          </cell>
          <cell r="FC219" t="str">
            <v/>
          </cell>
          <cell r="FD219" t="str">
            <v/>
          </cell>
          <cell r="FE219" t="str">
            <v/>
          </cell>
          <cell r="FF219" t="str">
            <v/>
          </cell>
          <cell r="FG219" t="str">
            <v/>
          </cell>
          <cell r="FH219" t="str">
            <v/>
          </cell>
          <cell r="FI219" t="str">
            <v/>
          </cell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 t="str">
            <v/>
          </cell>
          <cell r="AB220" t="str">
            <v/>
          </cell>
          <cell r="AC220" t="str">
            <v/>
          </cell>
          <cell r="AD220" t="str">
            <v/>
          </cell>
          <cell r="AE220" t="str">
            <v/>
          </cell>
          <cell r="AF220" t="str">
            <v/>
          </cell>
          <cell r="AG220" t="str">
            <v/>
          </cell>
          <cell r="AH220" t="str">
            <v/>
          </cell>
          <cell r="AI220" t="str">
            <v/>
          </cell>
          <cell r="AJ220" t="str">
            <v/>
          </cell>
          <cell r="AK220" t="str">
            <v/>
          </cell>
          <cell r="AL220" t="str">
            <v/>
          </cell>
          <cell r="AM220" t="str">
            <v/>
          </cell>
          <cell r="AN220" t="str">
            <v/>
          </cell>
          <cell r="AO220" t="str">
            <v/>
          </cell>
          <cell r="AP220" t="str">
            <v/>
          </cell>
          <cell r="AQ220" t="str">
            <v/>
          </cell>
          <cell r="AR220" t="str">
            <v/>
          </cell>
          <cell r="AS220" t="str">
            <v/>
          </cell>
          <cell r="AT220" t="str">
            <v/>
          </cell>
          <cell r="AU220" t="str">
            <v/>
          </cell>
          <cell r="AV220" t="str">
            <v/>
          </cell>
          <cell r="AW220" t="str">
            <v/>
          </cell>
          <cell r="AX220" t="str">
            <v/>
          </cell>
          <cell r="AY220" t="str">
            <v/>
          </cell>
          <cell r="AZ220" t="str">
            <v/>
          </cell>
          <cell r="BA220" t="str">
            <v/>
          </cell>
          <cell r="BB220" t="str">
            <v/>
          </cell>
          <cell r="BC220" t="str">
            <v/>
          </cell>
          <cell r="BD220" t="str">
            <v/>
          </cell>
          <cell r="BE220" t="str">
            <v/>
          </cell>
          <cell r="BF220" t="str">
            <v/>
          </cell>
          <cell r="BG220" t="str">
            <v/>
          </cell>
          <cell r="BH220" t="str">
            <v/>
          </cell>
          <cell r="BI220" t="str">
            <v/>
          </cell>
          <cell r="BJ220" t="str">
            <v/>
          </cell>
          <cell r="BK220" t="str">
            <v/>
          </cell>
          <cell r="BL220" t="str">
            <v/>
          </cell>
          <cell r="BM220" t="str">
            <v/>
          </cell>
          <cell r="BN220" t="str">
            <v/>
          </cell>
          <cell r="BO220" t="str">
            <v/>
          </cell>
          <cell r="BP220" t="str">
            <v/>
          </cell>
          <cell r="BQ220" t="str">
            <v/>
          </cell>
          <cell r="BR220" t="str">
            <v/>
          </cell>
          <cell r="BS220" t="str">
            <v/>
          </cell>
          <cell r="BT220" t="str">
            <v/>
          </cell>
          <cell r="BU220" t="str">
            <v/>
          </cell>
          <cell r="BV220" t="str">
            <v/>
          </cell>
          <cell r="BW220" t="str">
            <v/>
          </cell>
          <cell r="BX220" t="str">
            <v/>
          </cell>
          <cell r="BY220" t="str">
            <v/>
          </cell>
          <cell r="BZ220" t="str">
            <v/>
          </cell>
          <cell r="CA220" t="str">
            <v/>
          </cell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 t="str">
            <v/>
          </cell>
          <cell r="CN220" t="str">
            <v/>
          </cell>
          <cell r="CO220" t="str">
            <v/>
          </cell>
          <cell r="CP220" t="str">
            <v/>
          </cell>
          <cell r="CQ220" t="str">
            <v/>
          </cell>
          <cell r="CR220" t="str">
            <v/>
          </cell>
          <cell r="CS220" t="str">
            <v/>
          </cell>
          <cell r="CT220" t="str">
            <v/>
          </cell>
          <cell r="CU220" t="str">
            <v/>
          </cell>
          <cell r="CV220" t="str">
            <v/>
          </cell>
          <cell r="CW220" t="str">
            <v/>
          </cell>
          <cell r="CX220" t="str">
            <v/>
          </cell>
          <cell r="CY220" t="str">
            <v/>
          </cell>
          <cell r="CZ220" t="str">
            <v/>
          </cell>
          <cell r="DA220" t="str">
            <v/>
          </cell>
          <cell r="DB220" t="str">
            <v/>
          </cell>
          <cell r="DC220" t="str">
            <v/>
          </cell>
          <cell r="DD220" t="str">
            <v/>
          </cell>
          <cell r="DE220" t="str">
            <v/>
          </cell>
          <cell r="DF220" t="str">
            <v/>
          </cell>
          <cell r="DG220" t="str">
            <v/>
          </cell>
          <cell r="DH220" t="str">
            <v/>
          </cell>
          <cell r="DI220" t="str">
            <v/>
          </cell>
          <cell r="DJ220" t="str">
            <v/>
          </cell>
          <cell r="DK220" t="str">
            <v/>
          </cell>
          <cell r="DL220" t="str">
            <v/>
          </cell>
          <cell r="DM220" t="str">
            <v/>
          </cell>
          <cell r="DN220" t="str">
            <v/>
          </cell>
          <cell r="DO220" t="str">
            <v/>
          </cell>
          <cell r="DP220" t="str">
            <v/>
          </cell>
          <cell r="DQ220" t="str">
            <v/>
          </cell>
          <cell r="DR220" t="str">
            <v/>
          </cell>
          <cell r="DS220" t="str">
            <v/>
          </cell>
          <cell r="DT220" t="str">
            <v/>
          </cell>
          <cell r="DU220" t="str">
            <v/>
          </cell>
          <cell r="DV220" t="str">
            <v/>
          </cell>
          <cell r="DW220" t="str">
            <v/>
          </cell>
          <cell r="DX220" t="str">
            <v/>
          </cell>
          <cell r="DY220" t="str">
            <v/>
          </cell>
          <cell r="DZ220" t="str">
            <v/>
          </cell>
          <cell r="EA220" t="str">
            <v/>
          </cell>
          <cell r="EB220" t="str">
            <v/>
          </cell>
          <cell r="EC220" t="str">
            <v/>
          </cell>
          <cell r="ED220" t="str">
            <v/>
          </cell>
          <cell r="EE220" t="str">
            <v/>
          </cell>
          <cell r="EF220" t="str">
            <v/>
          </cell>
          <cell r="EG220" t="str">
            <v/>
          </cell>
          <cell r="EH220" t="str">
            <v/>
          </cell>
          <cell r="EI220" t="str">
            <v/>
          </cell>
          <cell r="EJ220" t="str">
            <v/>
          </cell>
          <cell r="EK220" t="str">
            <v/>
          </cell>
          <cell r="EL220" t="str">
            <v/>
          </cell>
          <cell r="EM220" t="str">
            <v/>
          </cell>
          <cell r="EN220" t="str">
            <v/>
          </cell>
          <cell r="EO220" t="str">
            <v/>
          </cell>
          <cell r="EP220" t="str">
            <v/>
          </cell>
          <cell r="EQ220" t="str">
            <v/>
          </cell>
          <cell r="ER220" t="str">
            <v/>
          </cell>
          <cell r="ES220" t="str">
            <v/>
          </cell>
          <cell r="ET220" t="str">
            <v/>
          </cell>
          <cell r="EU220" t="str">
            <v/>
          </cell>
          <cell r="EV220" t="str">
            <v/>
          </cell>
          <cell r="EW220" t="str">
            <v/>
          </cell>
          <cell r="EX220" t="str">
            <v/>
          </cell>
          <cell r="EY220" t="str">
            <v/>
          </cell>
          <cell r="EZ220" t="str">
            <v/>
          </cell>
          <cell r="FA220" t="str">
            <v/>
          </cell>
          <cell r="FB220" t="str">
            <v/>
          </cell>
          <cell r="FC220" t="str">
            <v/>
          </cell>
          <cell r="FD220" t="str">
            <v/>
          </cell>
          <cell r="FE220" t="str">
            <v/>
          </cell>
          <cell r="FF220" t="str">
            <v/>
          </cell>
          <cell r="FG220" t="str">
            <v/>
          </cell>
          <cell r="FH220" t="str">
            <v/>
          </cell>
          <cell r="FI220" t="str">
            <v/>
          </cell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 t="str">
            <v/>
          </cell>
          <cell r="AB221" t="str">
            <v/>
          </cell>
          <cell r="AC221" t="str">
            <v/>
          </cell>
          <cell r="AD221" t="str">
            <v/>
          </cell>
          <cell r="AE221" t="str">
            <v/>
          </cell>
          <cell r="AF221" t="str">
            <v/>
          </cell>
          <cell r="AG221" t="str">
            <v/>
          </cell>
          <cell r="AH221" t="str">
            <v/>
          </cell>
          <cell r="AI221" t="str">
            <v/>
          </cell>
          <cell r="AJ221" t="str">
            <v/>
          </cell>
          <cell r="AK221" t="str">
            <v/>
          </cell>
          <cell r="AL221" t="str">
            <v/>
          </cell>
          <cell r="AM221" t="str">
            <v/>
          </cell>
          <cell r="AN221" t="str">
            <v/>
          </cell>
          <cell r="AO221" t="str">
            <v/>
          </cell>
          <cell r="AP221" t="str">
            <v/>
          </cell>
          <cell r="AQ221" t="str">
            <v/>
          </cell>
          <cell r="AR221" t="str">
            <v/>
          </cell>
          <cell r="AS221" t="str">
            <v/>
          </cell>
          <cell r="AT221" t="str">
            <v/>
          </cell>
          <cell r="AU221" t="str">
            <v/>
          </cell>
          <cell r="AV221" t="str">
            <v/>
          </cell>
          <cell r="AW221" t="str">
            <v/>
          </cell>
          <cell r="AX221" t="str">
            <v/>
          </cell>
          <cell r="AY221" t="str">
            <v/>
          </cell>
          <cell r="AZ221" t="str">
            <v/>
          </cell>
          <cell r="BA221" t="str">
            <v/>
          </cell>
          <cell r="BB221" t="str">
            <v/>
          </cell>
          <cell r="BC221" t="str">
            <v/>
          </cell>
          <cell r="BD221" t="str">
            <v/>
          </cell>
          <cell r="BE221" t="str">
            <v/>
          </cell>
          <cell r="BF221" t="str">
            <v/>
          </cell>
          <cell r="BG221" t="str">
            <v/>
          </cell>
          <cell r="BH221" t="str">
            <v/>
          </cell>
          <cell r="BI221" t="str">
            <v/>
          </cell>
          <cell r="BJ221" t="str">
            <v/>
          </cell>
          <cell r="BK221" t="str">
            <v/>
          </cell>
          <cell r="BL221" t="str">
            <v/>
          </cell>
          <cell r="BM221" t="str">
            <v/>
          </cell>
          <cell r="BN221" t="str">
            <v/>
          </cell>
          <cell r="BO221" t="str">
            <v/>
          </cell>
          <cell r="BP221" t="str">
            <v/>
          </cell>
          <cell r="BQ221" t="str">
            <v/>
          </cell>
          <cell r="BR221" t="str">
            <v/>
          </cell>
          <cell r="BS221" t="str">
            <v/>
          </cell>
          <cell r="BT221" t="str">
            <v/>
          </cell>
          <cell r="BU221" t="str">
            <v/>
          </cell>
          <cell r="BV221" t="str">
            <v/>
          </cell>
          <cell r="BW221" t="str">
            <v/>
          </cell>
          <cell r="BX221" t="str">
            <v/>
          </cell>
          <cell r="BY221" t="str">
            <v/>
          </cell>
          <cell r="BZ221" t="str">
            <v/>
          </cell>
          <cell r="CA221" t="str">
            <v/>
          </cell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 t="str">
            <v/>
          </cell>
          <cell r="CN221" t="str">
            <v/>
          </cell>
          <cell r="CO221" t="str">
            <v/>
          </cell>
          <cell r="CP221" t="str">
            <v/>
          </cell>
          <cell r="CQ221" t="str">
            <v/>
          </cell>
          <cell r="CR221" t="str">
            <v/>
          </cell>
          <cell r="CS221" t="str">
            <v/>
          </cell>
          <cell r="CT221" t="str">
            <v/>
          </cell>
          <cell r="CU221" t="str">
            <v/>
          </cell>
          <cell r="CV221" t="str">
            <v/>
          </cell>
          <cell r="CW221" t="str">
            <v/>
          </cell>
          <cell r="CX221" t="str">
            <v/>
          </cell>
          <cell r="CY221" t="str">
            <v/>
          </cell>
          <cell r="CZ221" t="str">
            <v/>
          </cell>
          <cell r="DA221" t="str">
            <v/>
          </cell>
          <cell r="DB221" t="str">
            <v/>
          </cell>
          <cell r="DC221" t="str">
            <v/>
          </cell>
          <cell r="DD221" t="str">
            <v/>
          </cell>
          <cell r="DE221" t="str">
            <v/>
          </cell>
          <cell r="DF221" t="str">
            <v/>
          </cell>
          <cell r="DG221" t="str">
            <v/>
          </cell>
          <cell r="DH221" t="str">
            <v/>
          </cell>
          <cell r="DI221" t="str">
            <v/>
          </cell>
          <cell r="DJ221" t="str">
            <v/>
          </cell>
          <cell r="DK221" t="str">
            <v/>
          </cell>
          <cell r="DL221" t="str">
            <v/>
          </cell>
          <cell r="DM221" t="str">
            <v/>
          </cell>
          <cell r="DN221" t="str">
            <v/>
          </cell>
          <cell r="DO221" t="str">
            <v/>
          </cell>
          <cell r="DP221" t="str">
            <v/>
          </cell>
          <cell r="DQ221" t="str">
            <v/>
          </cell>
          <cell r="DR221" t="str">
            <v/>
          </cell>
          <cell r="DS221" t="str">
            <v/>
          </cell>
          <cell r="DT221" t="str">
            <v/>
          </cell>
          <cell r="DU221" t="str">
            <v/>
          </cell>
          <cell r="DV221" t="str">
            <v/>
          </cell>
          <cell r="DW221" t="str">
            <v/>
          </cell>
          <cell r="DX221" t="str">
            <v/>
          </cell>
          <cell r="DY221" t="str">
            <v/>
          </cell>
          <cell r="DZ221" t="str">
            <v/>
          </cell>
          <cell r="EA221" t="str">
            <v/>
          </cell>
          <cell r="EB221" t="str">
            <v/>
          </cell>
          <cell r="EC221" t="str">
            <v/>
          </cell>
          <cell r="ED221" t="str">
            <v/>
          </cell>
          <cell r="EE221" t="str">
            <v/>
          </cell>
          <cell r="EF221" t="str">
            <v/>
          </cell>
          <cell r="EG221" t="str">
            <v/>
          </cell>
          <cell r="EH221" t="str">
            <v/>
          </cell>
          <cell r="EI221" t="str">
            <v/>
          </cell>
          <cell r="EJ221" t="str">
            <v/>
          </cell>
          <cell r="EK221" t="str">
            <v/>
          </cell>
          <cell r="EL221" t="str">
            <v/>
          </cell>
          <cell r="EM221" t="str">
            <v/>
          </cell>
          <cell r="EN221" t="str">
            <v/>
          </cell>
          <cell r="EO221" t="str">
            <v/>
          </cell>
          <cell r="EP221" t="str">
            <v/>
          </cell>
          <cell r="EQ221" t="str">
            <v/>
          </cell>
          <cell r="ER221" t="str">
            <v/>
          </cell>
          <cell r="ES221" t="str">
            <v/>
          </cell>
          <cell r="ET221" t="str">
            <v/>
          </cell>
          <cell r="EU221" t="str">
            <v/>
          </cell>
          <cell r="EV221" t="str">
            <v/>
          </cell>
          <cell r="EW221" t="str">
            <v/>
          </cell>
          <cell r="EX221" t="str">
            <v/>
          </cell>
          <cell r="EY221" t="str">
            <v/>
          </cell>
          <cell r="EZ221" t="str">
            <v/>
          </cell>
          <cell r="FA221" t="str">
            <v/>
          </cell>
          <cell r="FB221" t="str">
            <v/>
          </cell>
          <cell r="FC221" t="str">
            <v/>
          </cell>
          <cell r="FD221" t="str">
            <v/>
          </cell>
          <cell r="FE221" t="str">
            <v/>
          </cell>
          <cell r="FF221" t="str">
            <v/>
          </cell>
          <cell r="FG221" t="str">
            <v/>
          </cell>
          <cell r="FH221" t="str">
            <v/>
          </cell>
          <cell r="FI221" t="str">
            <v/>
          </cell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 t="str">
            <v/>
          </cell>
          <cell r="AB222" t="str">
            <v/>
          </cell>
          <cell r="AC222" t="str">
            <v/>
          </cell>
          <cell r="AD222" t="str">
            <v/>
          </cell>
          <cell r="AE222" t="str">
            <v/>
          </cell>
          <cell r="AF222" t="str">
            <v/>
          </cell>
          <cell r="AG222" t="str">
            <v/>
          </cell>
          <cell r="AH222" t="str">
            <v/>
          </cell>
          <cell r="AI222" t="str">
            <v/>
          </cell>
          <cell r="AJ222" t="str">
            <v/>
          </cell>
          <cell r="AK222" t="str">
            <v/>
          </cell>
          <cell r="AL222" t="str">
            <v/>
          </cell>
          <cell r="AM222" t="str">
            <v/>
          </cell>
          <cell r="AN222" t="str">
            <v/>
          </cell>
          <cell r="AO222" t="str">
            <v/>
          </cell>
          <cell r="AP222" t="str">
            <v/>
          </cell>
          <cell r="AQ222" t="str">
            <v/>
          </cell>
          <cell r="AR222" t="str">
            <v/>
          </cell>
          <cell r="AS222" t="str">
            <v/>
          </cell>
          <cell r="AT222" t="str">
            <v/>
          </cell>
          <cell r="AU222" t="str">
            <v/>
          </cell>
          <cell r="AV222" t="str">
            <v/>
          </cell>
          <cell r="AW222" t="str">
            <v/>
          </cell>
          <cell r="AX222" t="str">
            <v/>
          </cell>
          <cell r="AY222" t="str">
            <v/>
          </cell>
          <cell r="AZ222" t="str">
            <v/>
          </cell>
          <cell r="BA222" t="str">
            <v/>
          </cell>
          <cell r="BB222" t="str">
            <v/>
          </cell>
          <cell r="BC222" t="str">
            <v/>
          </cell>
          <cell r="BD222" t="str">
            <v/>
          </cell>
          <cell r="BE222" t="str">
            <v/>
          </cell>
          <cell r="BF222" t="str">
            <v/>
          </cell>
          <cell r="BG222" t="str">
            <v/>
          </cell>
          <cell r="BH222" t="str">
            <v/>
          </cell>
          <cell r="BI222" t="str">
            <v/>
          </cell>
          <cell r="BJ222" t="str">
            <v/>
          </cell>
          <cell r="BK222" t="str">
            <v/>
          </cell>
          <cell r="BL222" t="str">
            <v/>
          </cell>
          <cell r="BM222" t="str">
            <v/>
          </cell>
          <cell r="BN222" t="str">
            <v/>
          </cell>
          <cell r="BO222" t="str">
            <v/>
          </cell>
          <cell r="BP222" t="str">
            <v/>
          </cell>
          <cell r="BQ222" t="str">
            <v/>
          </cell>
          <cell r="BR222" t="str">
            <v/>
          </cell>
          <cell r="BS222" t="str">
            <v/>
          </cell>
          <cell r="BT222" t="str">
            <v/>
          </cell>
          <cell r="BU222" t="str">
            <v/>
          </cell>
          <cell r="BV222" t="str">
            <v/>
          </cell>
          <cell r="BW222" t="str">
            <v/>
          </cell>
          <cell r="BX222" t="str">
            <v/>
          </cell>
          <cell r="BY222" t="str">
            <v/>
          </cell>
          <cell r="BZ222" t="str">
            <v/>
          </cell>
          <cell r="CA222" t="str">
            <v/>
          </cell>
          <cell r="CB222" t="str">
            <v/>
          </cell>
          <cell r="CC222" t="str">
            <v/>
          </cell>
          <cell r="CD222" t="str">
            <v/>
          </cell>
          <cell r="CE222" t="str">
            <v/>
          </cell>
          <cell r="CF222" t="str">
            <v/>
          </cell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 t="str">
            <v/>
          </cell>
          <cell r="CP222" t="str">
            <v/>
          </cell>
          <cell r="CQ222" t="str">
            <v/>
          </cell>
          <cell r="CR222" t="str">
            <v/>
          </cell>
          <cell r="CS222" t="str">
            <v/>
          </cell>
          <cell r="CT222" t="str">
            <v/>
          </cell>
          <cell r="CU222" t="str">
            <v/>
          </cell>
          <cell r="CV222" t="str">
            <v/>
          </cell>
          <cell r="CW222" t="str">
            <v/>
          </cell>
          <cell r="CX222" t="str">
            <v/>
          </cell>
          <cell r="CY222" t="str">
            <v/>
          </cell>
          <cell r="CZ222" t="str">
            <v/>
          </cell>
          <cell r="DA222" t="str">
            <v/>
          </cell>
          <cell r="DB222" t="str">
            <v/>
          </cell>
          <cell r="DC222" t="str">
            <v/>
          </cell>
          <cell r="DD222" t="str">
            <v/>
          </cell>
          <cell r="DE222" t="str">
            <v/>
          </cell>
          <cell r="DF222" t="str">
            <v/>
          </cell>
          <cell r="DG222" t="str">
            <v/>
          </cell>
          <cell r="DH222" t="str">
            <v/>
          </cell>
          <cell r="DI222" t="str">
            <v/>
          </cell>
          <cell r="DJ222" t="str">
            <v/>
          </cell>
          <cell r="DK222" t="str">
            <v/>
          </cell>
          <cell r="DL222" t="str">
            <v/>
          </cell>
          <cell r="DM222" t="str">
            <v/>
          </cell>
          <cell r="DN222" t="str">
            <v/>
          </cell>
          <cell r="DO222" t="str">
            <v/>
          </cell>
          <cell r="DP222" t="str">
            <v/>
          </cell>
          <cell r="DQ222" t="str">
            <v/>
          </cell>
          <cell r="DR222" t="str">
            <v/>
          </cell>
          <cell r="DS222" t="str">
            <v/>
          </cell>
          <cell r="DT222" t="str">
            <v/>
          </cell>
          <cell r="DU222" t="str">
            <v/>
          </cell>
          <cell r="DV222" t="str">
            <v/>
          </cell>
          <cell r="DW222" t="str">
            <v/>
          </cell>
          <cell r="DX222" t="str">
            <v/>
          </cell>
          <cell r="DY222" t="str">
            <v/>
          </cell>
          <cell r="DZ222" t="str">
            <v/>
          </cell>
          <cell r="EA222" t="str">
            <v/>
          </cell>
          <cell r="EB222" t="str">
            <v/>
          </cell>
          <cell r="EC222" t="str">
            <v/>
          </cell>
          <cell r="ED222" t="str">
            <v/>
          </cell>
          <cell r="EE222" t="str">
            <v/>
          </cell>
          <cell r="EF222" t="str">
            <v/>
          </cell>
          <cell r="EG222" t="str">
            <v/>
          </cell>
          <cell r="EH222" t="str">
            <v/>
          </cell>
          <cell r="EI222" t="str">
            <v/>
          </cell>
          <cell r="EJ222" t="str">
            <v/>
          </cell>
          <cell r="EK222" t="str">
            <v/>
          </cell>
          <cell r="EL222" t="str">
            <v/>
          </cell>
          <cell r="EM222" t="str">
            <v/>
          </cell>
          <cell r="EN222" t="str">
            <v/>
          </cell>
          <cell r="EO222" t="str">
            <v/>
          </cell>
          <cell r="EP222" t="str">
            <v/>
          </cell>
          <cell r="EQ222" t="str">
            <v/>
          </cell>
          <cell r="ER222" t="str">
            <v/>
          </cell>
          <cell r="ES222" t="str">
            <v/>
          </cell>
          <cell r="ET222" t="str">
            <v/>
          </cell>
          <cell r="EU222" t="str">
            <v/>
          </cell>
          <cell r="EV222" t="str">
            <v/>
          </cell>
          <cell r="EW222" t="str">
            <v/>
          </cell>
          <cell r="EX222" t="str">
            <v/>
          </cell>
          <cell r="EY222" t="str">
            <v/>
          </cell>
          <cell r="EZ222" t="str">
            <v/>
          </cell>
          <cell r="FA222" t="str">
            <v/>
          </cell>
          <cell r="FB222" t="str">
            <v/>
          </cell>
          <cell r="FC222" t="str">
            <v/>
          </cell>
          <cell r="FD222" t="str">
            <v/>
          </cell>
          <cell r="FE222" t="str">
            <v/>
          </cell>
          <cell r="FF222" t="str">
            <v/>
          </cell>
          <cell r="FG222" t="str">
            <v/>
          </cell>
          <cell r="FH222" t="str">
            <v/>
          </cell>
          <cell r="FI222" t="str">
            <v/>
          </cell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 t="str">
            <v/>
          </cell>
          <cell r="AB223" t="str">
            <v/>
          </cell>
          <cell r="AC223" t="str">
            <v/>
          </cell>
          <cell r="AD223" t="str">
            <v/>
          </cell>
          <cell r="AE223" t="str">
            <v/>
          </cell>
          <cell r="AF223" t="str">
            <v/>
          </cell>
          <cell r="AG223" t="str">
            <v/>
          </cell>
          <cell r="AH223" t="str">
            <v/>
          </cell>
          <cell r="AI223" t="str">
            <v/>
          </cell>
          <cell r="AJ223" t="str">
            <v/>
          </cell>
          <cell r="AK223" t="str">
            <v/>
          </cell>
          <cell r="AL223" t="str">
            <v/>
          </cell>
          <cell r="AM223" t="str">
            <v/>
          </cell>
          <cell r="AN223" t="str">
            <v/>
          </cell>
          <cell r="AO223" t="str">
            <v/>
          </cell>
          <cell r="AP223" t="str">
            <v/>
          </cell>
          <cell r="AQ223" t="str">
            <v/>
          </cell>
          <cell r="AR223" t="str">
            <v/>
          </cell>
          <cell r="AS223" t="str">
            <v/>
          </cell>
          <cell r="AT223" t="str">
            <v/>
          </cell>
          <cell r="AU223" t="str">
            <v/>
          </cell>
          <cell r="AV223" t="str">
            <v/>
          </cell>
          <cell r="AW223" t="str">
            <v/>
          </cell>
          <cell r="AX223" t="str">
            <v/>
          </cell>
          <cell r="AY223" t="str">
            <v/>
          </cell>
          <cell r="AZ223" t="str">
            <v/>
          </cell>
          <cell r="BA223" t="str">
            <v/>
          </cell>
          <cell r="BB223" t="str">
            <v/>
          </cell>
          <cell r="BC223" t="str">
            <v/>
          </cell>
          <cell r="BD223" t="str">
            <v/>
          </cell>
          <cell r="BE223" t="str">
            <v/>
          </cell>
          <cell r="BF223" t="str">
            <v/>
          </cell>
          <cell r="BG223" t="str">
            <v/>
          </cell>
          <cell r="BH223" t="str">
            <v/>
          </cell>
          <cell r="BI223" t="str">
            <v/>
          </cell>
          <cell r="BJ223" t="str">
            <v/>
          </cell>
          <cell r="BK223" t="str">
            <v/>
          </cell>
          <cell r="BL223" t="str">
            <v/>
          </cell>
          <cell r="BM223" t="str">
            <v/>
          </cell>
          <cell r="BN223" t="str">
            <v/>
          </cell>
          <cell r="BO223" t="str">
            <v/>
          </cell>
          <cell r="BP223" t="str">
            <v/>
          </cell>
          <cell r="BQ223" t="str">
            <v/>
          </cell>
          <cell r="BR223" t="str">
            <v/>
          </cell>
          <cell r="BS223" t="str">
            <v/>
          </cell>
          <cell r="BT223" t="str">
            <v/>
          </cell>
          <cell r="BU223" t="str">
            <v/>
          </cell>
          <cell r="BV223" t="str">
            <v/>
          </cell>
          <cell r="BW223" t="str">
            <v/>
          </cell>
          <cell r="BX223" t="str">
            <v/>
          </cell>
          <cell r="BY223" t="str">
            <v/>
          </cell>
          <cell r="BZ223" t="str">
            <v/>
          </cell>
          <cell r="CA223" t="str">
            <v/>
          </cell>
          <cell r="CB223" t="str">
            <v/>
          </cell>
          <cell r="CC223" t="str">
            <v/>
          </cell>
          <cell r="CD223" t="str">
            <v/>
          </cell>
          <cell r="CE223" t="str">
            <v/>
          </cell>
          <cell r="CF223" t="str">
            <v/>
          </cell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 t="str">
            <v/>
          </cell>
          <cell r="CP223" t="str">
            <v/>
          </cell>
          <cell r="CQ223" t="str">
            <v/>
          </cell>
          <cell r="CR223" t="str">
            <v/>
          </cell>
          <cell r="CS223" t="str">
            <v/>
          </cell>
          <cell r="CT223" t="str">
            <v/>
          </cell>
          <cell r="CU223" t="str">
            <v/>
          </cell>
          <cell r="CV223" t="str">
            <v/>
          </cell>
          <cell r="CW223" t="str">
            <v/>
          </cell>
          <cell r="CX223" t="str">
            <v/>
          </cell>
          <cell r="CY223" t="str">
            <v/>
          </cell>
          <cell r="CZ223" t="str">
            <v/>
          </cell>
          <cell r="DA223" t="str">
            <v/>
          </cell>
          <cell r="DB223" t="str">
            <v/>
          </cell>
          <cell r="DC223" t="str">
            <v/>
          </cell>
          <cell r="DD223" t="str">
            <v/>
          </cell>
          <cell r="DE223" t="str">
            <v/>
          </cell>
          <cell r="DF223" t="str">
            <v/>
          </cell>
          <cell r="DG223" t="str">
            <v/>
          </cell>
          <cell r="DH223" t="str">
            <v/>
          </cell>
          <cell r="DI223" t="str">
            <v/>
          </cell>
          <cell r="DJ223" t="str">
            <v/>
          </cell>
          <cell r="DK223" t="str">
            <v/>
          </cell>
          <cell r="DL223" t="str">
            <v/>
          </cell>
          <cell r="DM223" t="str">
            <v/>
          </cell>
          <cell r="DN223" t="str">
            <v/>
          </cell>
          <cell r="DO223" t="str">
            <v/>
          </cell>
          <cell r="DP223" t="str">
            <v/>
          </cell>
          <cell r="DQ223" t="str">
            <v/>
          </cell>
          <cell r="DR223" t="str">
            <v/>
          </cell>
          <cell r="DS223" t="str">
            <v/>
          </cell>
          <cell r="DT223" t="str">
            <v/>
          </cell>
          <cell r="DU223" t="str">
            <v/>
          </cell>
          <cell r="DV223" t="str">
            <v/>
          </cell>
          <cell r="DW223" t="str">
            <v/>
          </cell>
          <cell r="DX223" t="str">
            <v/>
          </cell>
          <cell r="DY223" t="str">
            <v/>
          </cell>
          <cell r="DZ223" t="str">
            <v/>
          </cell>
          <cell r="EA223" t="str">
            <v/>
          </cell>
          <cell r="EB223" t="str">
            <v/>
          </cell>
          <cell r="EC223" t="str">
            <v/>
          </cell>
          <cell r="ED223" t="str">
            <v/>
          </cell>
          <cell r="EE223" t="str">
            <v/>
          </cell>
          <cell r="EF223" t="str">
            <v/>
          </cell>
          <cell r="EG223" t="str">
            <v/>
          </cell>
          <cell r="EH223" t="str">
            <v/>
          </cell>
          <cell r="EI223" t="str">
            <v/>
          </cell>
          <cell r="EJ223" t="str">
            <v/>
          </cell>
          <cell r="EK223" t="str">
            <v/>
          </cell>
          <cell r="EL223" t="str">
            <v/>
          </cell>
          <cell r="EM223" t="str">
            <v/>
          </cell>
          <cell r="EN223" t="str">
            <v/>
          </cell>
          <cell r="EO223" t="str">
            <v/>
          </cell>
          <cell r="EP223" t="str">
            <v/>
          </cell>
          <cell r="EQ223" t="str">
            <v/>
          </cell>
          <cell r="ER223" t="str">
            <v/>
          </cell>
          <cell r="ES223" t="str">
            <v/>
          </cell>
          <cell r="ET223" t="str">
            <v/>
          </cell>
          <cell r="EU223" t="str">
            <v/>
          </cell>
          <cell r="EV223" t="str">
            <v/>
          </cell>
          <cell r="EW223" t="str">
            <v/>
          </cell>
          <cell r="EX223" t="str">
            <v/>
          </cell>
          <cell r="EY223" t="str">
            <v/>
          </cell>
          <cell r="EZ223" t="str">
            <v/>
          </cell>
          <cell r="FA223" t="str">
            <v/>
          </cell>
          <cell r="FB223" t="str">
            <v/>
          </cell>
          <cell r="FC223" t="str">
            <v/>
          </cell>
          <cell r="FD223" t="str">
            <v/>
          </cell>
          <cell r="FE223" t="str">
            <v/>
          </cell>
          <cell r="FF223" t="str">
            <v/>
          </cell>
          <cell r="FG223" t="str">
            <v/>
          </cell>
          <cell r="FH223" t="str">
            <v/>
          </cell>
          <cell r="FI223" t="str">
            <v/>
          </cell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 t="str">
            <v/>
          </cell>
          <cell r="AB228" t="str">
            <v/>
          </cell>
          <cell r="AC228" t="str">
            <v/>
          </cell>
          <cell r="AD228" t="str">
            <v/>
          </cell>
          <cell r="AE228" t="str">
            <v/>
          </cell>
          <cell r="AF228" t="str">
            <v/>
          </cell>
          <cell r="AG228" t="str">
            <v/>
          </cell>
          <cell r="AH228" t="str">
            <v/>
          </cell>
          <cell r="AI228" t="str">
            <v/>
          </cell>
          <cell r="AJ228" t="str">
            <v/>
          </cell>
          <cell r="AK228" t="str">
            <v/>
          </cell>
          <cell r="AL228" t="str">
            <v/>
          </cell>
          <cell r="AM228" t="str">
            <v/>
          </cell>
          <cell r="AN228" t="str">
            <v/>
          </cell>
          <cell r="AO228" t="str">
            <v/>
          </cell>
          <cell r="AP228" t="str">
            <v/>
          </cell>
          <cell r="AQ228" t="str">
            <v/>
          </cell>
          <cell r="AR228" t="str">
            <v/>
          </cell>
          <cell r="AS228" t="str">
            <v/>
          </cell>
          <cell r="AT228" t="str">
            <v/>
          </cell>
          <cell r="AU228" t="str">
            <v/>
          </cell>
          <cell r="AV228" t="str">
            <v/>
          </cell>
          <cell r="AW228" t="str">
            <v/>
          </cell>
          <cell r="AX228" t="str">
            <v/>
          </cell>
          <cell r="AY228" t="str">
            <v/>
          </cell>
          <cell r="AZ228" t="str">
            <v/>
          </cell>
          <cell r="BA228" t="str">
            <v/>
          </cell>
          <cell r="BB228" t="str">
            <v/>
          </cell>
          <cell r="BC228" t="str">
            <v/>
          </cell>
          <cell r="BD228" t="str">
            <v/>
          </cell>
          <cell r="BE228" t="str">
            <v/>
          </cell>
          <cell r="BF228" t="str">
            <v/>
          </cell>
          <cell r="BG228" t="str">
            <v/>
          </cell>
          <cell r="BH228" t="str">
            <v/>
          </cell>
          <cell r="BI228" t="str">
            <v/>
          </cell>
          <cell r="BJ228" t="str">
            <v/>
          </cell>
          <cell r="BK228" t="str">
            <v/>
          </cell>
          <cell r="BL228" t="str">
            <v/>
          </cell>
          <cell r="BM228" t="str">
            <v/>
          </cell>
          <cell r="BN228" t="str">
            <v/>
          </cell>
          <cell r="BO228" t="str">
            <v/>
          </cell>
          <cell r="BP228" t="str">
            <v/>
          </cell>
          <cell r="BQ228" t="str">
            <v/>
          </cell>
          <cell r="BR228" t="str">
            <v/>
          </cell>
          <cell r="BS228" t="str">
            <v/>
          </cell>
          <cell r="BT228" t="str">
            <v/>
          </cell>
          <cell r="BU228" t="str">
            <v/>
          </cell>
          <cell r="BV228" t="str">
            <v/>
          </cell>
          <cell r="BW228" t="str">
            <v/>
          </cell>
          <cell r="BX228" t="str">
            <v/>
          </cell>
          <cell r="BY228" t="str">
            <v/>
          </cell>
          <cell r="BZ228" t="str">
            <v/>
          </cell>
          <cell r="CA228" t="str">
            <v/>
          </cell>
          <cell r="CB228" t="str">
            <v/>
          </cell>
          <cell r="CC228" t="str">
            <v/>
          </cell>
          <cell r="CD228" t="str">
            <v/>
          </cell>
          <cell r="CE228" t="str">
            <v/>
          </cell>
          <cell r="CF228" t="str">
            <v/>
          </cell>
          <cell r="CG228" t="str">
            <v/>
          </cell>
          <cell r="CH228" t="str">
            <v/>
          </cell>
          <cell r="CI228" t="str">
            <v/>
          </cell>
          <cell r="CJ228" t="str">
            <v/>
          </cell>
          <cell r="CK228" t="str">
            <v/>
          </cell>
          <cell r="CL228" t="str">
            <v/>
          </cell>
          <cell r="CM228" t="str">
            <v/>
          </cell>
          <cell r="CN228" t="str">
            <v/>
          </cell>
          <cell r="CO228" t="str">
            <v/>
          </cell>
          <cell r="CP228" t="str">
            <v/>
          </cell>
          <cell r="CQ228" t="str">
            <v/>
          </cell>
          <cell r="CR228" t="str">
            <v/>
          </cell>
          <cell r="CS228" t="str">
            <v/>
          </cell>
          <cell r="CT228" t="str">
            <v/>
          </cell>
          <cell r="CU228" t="str">
            <v/>
          </cell>
          <cell r="CV228" t="str">
            <v/>
          </cell>
          <cell r="CW228" t="str">
            <v/>
          </cell>
          <cell r="CX228" t="str">
            <v/>
          </cell>
          <cell r="CY228" t="str">
            <v/>
          </cell>
          <cell r="CZ228" t="str">
            <v/>
          </cell>
          <cell r="DA228" t="str">
            <v/>
          </cell>
          <cell r="DB228" t="str">
            <v/>
          </cell>
          <cell r="DC228" t="str">
            <v/>
          </cell>
          <cell r="DD228" t="str">
            <v/>
          </cell>
          <cell r="DE228" t="str">
            <v/>
          </cell>
          <cell r="DF228" t="str">
            <v/>
          </cell>
          <cell r="DG228" t="str">
            <v/>
          </cell>
          <cell r="DH228" t="str">
            <v/>
          </cell>
          <cell r="DI228" t="str">
            <v/>
          </cell>
          <cell r="DJ228" t="str">
            <v/>
          </cell>
          <cell r="DK228" t="str">
            <v/>
          </cell>
          <cell r="DL228" t="str">
            <v/>
          </cell>
          <cell r="DM228" t="str">
            <v/>
          </cell>
          <cell r="DN228" t="str">
            <v/>
          </cell>
          <cell r="DO228" t="str">
            <v/>
          </cell>
          <cell r="DP228" t="str">
            <v/>
          </cell>
          <cell r="DQ228" t="str">
            <v/>
          </cell>
          <cell r="DR228" t="str">
            <v/>
          </cell>
          <cell r="DS228" t="str">
            <v/>
          </cell>
          <cell r="DT228" t="str">
            <v/>
          </cell>
          <cell r="DU228" t="str">
            <v/>
          </cell>
          <cell r="DV228" t="str">
            <v/>
          </cell>
          <cell r="DW228" t="str">
            <v/>
          </cell>
          <cell r="DX228" t="str">
            <v/>
          </cell>
          <cell r="DY228" t="str">
            <v/>
          </cell>
          <cell r="DZ228" t="str">
            <v/>
          </cell>
          <cell r="EA228" t="str">
            <v/>
          </cell>
          <cell r="EB228" t="str">
            <v/>
          </cell>
          <cell r="EC228" t="str">
            <v/>
          </cell>
          <cell r="ED228" t="str">
            <v/>
          </cell>
          <cell r="EE228" t="str">
            <v/>
          </cell>
          <cell r="EF228" t="str">
            <v/>
          </cell>
          <cell r="EG228" t="str">
            <v/>
          </cell>
          <cell r="EH228" t="str">
            <v/>
          </cell>
          <cell r="EI228" t="str">
            <v/>
          </cell>
          <cell r="EJ228" t="str">
            <v/>
          </cell>
          <cell r="EK228" t="str">
            <v/>
          </cell>
          <cell r="EL228" t="str">
            <v/>
          </cell>
          <cell r="EM228" t="str">
            <v/>
          </cell>
          <cell r="EN228" t="str">
            <v/>
          </cell>
          <cell r="EO228" t="str">
            <v/>
          </cell>
          <cell r="EP228" t="str">
            <v/>
          </cell>
          <cell r="EQ228" t="str">
            <v/>
          </cell>
          <cell r="ER228" t="str">
            <v/>
          </cell>
          <cell r="ES228" t="str">
            <v/>
          </cell>
          <cell r="ET228" t="str">
            <v/>
          </cell>
          <cell r="EU228" t="str">
            <v/>
          </cell>
          <cell r="EV228" t="str">
            <v/>
          </cell>
        </row>
        <row r="229">
          <cell r="V229" t="str">
            <v>PROJECTED STREET</v>
          </cell>
          <cell r="X229">
            <v>36122.220141999998</v>
          </cell>
          <cell r="AA229" t="str">
            <v/>
          </cell>
          <cell r="AB229" t="str">
            <v/>
          </cell>
          <cell r="AC229" t="str">
            <v/>
          </cell>
          <cell r="AD229" t="str">
            <v/>
          </cell>
          <cell r="AE229" t="str">
            <v/>
          </cell>
          <cell r="AF229" t="str">
            <v/>
          </cell>
          <cell r="AG229" t="str">
            <v/>
          </cell>
          <cell r="AH229" t="str">
            <v/>
          </cell>
          <cell r="AI229" t="str">
            <v/>
          </cell>
          <cell r="AJ229" t="str">
            <v/>
          </cell>
          <cell r="AK229" t="str">
            <v/>
          </cell>
          <cell r="AL229" t="str">
            <v/>
          </cell>
          <cell r="AM229" t="str">
            <v/>
          </cell>
          <cell r="AN229" t="str">
            <v/>
          </cell>
          <cell r="AO229" t="str">
            <v/>
          </cell>
          <cell r="AP229" t="str">
            <v/>
          </cell>
          <cell r="AQ229" t="str">
            <v/>
          </cell>
          <cell r="AR229" t="str">
            <v/>
          </cell>
          <cell r="AS229" t="str">
            <v/>
          </cell>
          <cell r="AT229" t="str">
            <v/>
          </cell>
          <cell r="AU229" t="str">
            <v/>
          </cell>
          <cell r="AV229" t="str">
            <v/>
          </cell>
          <cell r="AW229" t="str">
            <v/>
          </cell>
          <cell r="AX229" t="str">
            <v/>
          </cell>
          <cell r="AY229" t="str">
            <v/>
          </cell>
          <cell r="AZ229" t="str">
            <v/>
          </cell>
          <cell r="BA229" t="str">
            <v/>
          </cell>
          <cell r="BB229" t="str">
            <v/>
          </cell>
          <cell r="BC229" t="str">
            <v/>
          </cell>
          <cell r="BD229" t="str">
            <v/>
          </cell>
          <cell r="BE229" t="str">
            <v/>
          </cell>
          <cell r="BF229" t="str">
            <v/>
          </cell>
          <cell r="BG229" t="str">
            <v/>
          </cell>
          <cell r="BH229" t="str">
            <v/>
          </cell>
          <cell r="BI229" t="str">
            <v/>
          </cell>
          <cell r="BJ229" t="str">
            <v/>
          </cell>
          <cell r="BK229" t="str">
            <v/>
          </cell>
          <cell r="BL229" t="str">
            <v/>
          </cell>
          <cell r="BM229" t="str">
            <v/>
          </cell>
          <cell r="BN229" t="str">
            <v/>
          </cell>
          <cell r="BO229" t="str">
            <v/>
          </cell>
          <cell r="BP229" t="str">
            <v/>
          </cell>
          <cell r="BQ229" t="str">
            <v/>
          </cell>
          <cell r="BR229" t="str">
            <v/>
          </cell>
          <cell r="BS229" t="str">
            <v/>
          </cell>
          <cell r="BT229" t="str">
            <v/>
          </cell>
          <cell r="BU229" t="str">
            <v/>
          </cell>
          <cell r="BV229" t="str">
            <v/>
          </cell>
          <cell r="BW229" t="str">
            <v/>
          </cell>
          <cell r="BX229" t="str">
            <v/>
          </cell>
          <cell r="BY229" t="str">
            <v/>
          </cell>
          <cell r="BZ229" t="str">
            <v/>
          </cell>
          <cell r="CA229" t="str">
            <v/>
          </cell>
          <cell r="CB229" t="str">
            <v/>
          </cell>
          <cell r="CC229" t="str">
            <v/>
          </cell>
          <cell r="CD229" t="str">
            <v/>
          </cell>
          <cell r="CE229" t="str">
            <v/>
          </cell>
          <cell r="CF229" t="str">
            <v/>
          </cell>
          <cell r="CG229" t="str">
            <v/>
          </cell>
          <cell r="CH229" t="str">
            <v/>
          </cell>
          <cell r="CI229" t="str">
            <v/>
          </cell>
          <cell r="CJ229" t="str">
            <v/>
          </cell>
          <cell r="CK229" t="str">
            <v/>
          </cell>
          <cell r="CL229" t="str">
            <v/>
          </cell>
          <cell r="CM229" t="str">
            <v/>
          </cell>
          <cell r="CN229" t="str">
            <v/>
          </cell>
          <cell r="CO229" t="str">
            <v/>
          </cell>
          <cell r="CP229" t="str">
            <v/>
          </cell>
          <cell r="CQ229" t="str">
            <v/>
          </cell>
          <cell r="CR229" t="str">
            <v/>
          </cell>
          <cell r="CS229" t="str">
            <v/>
          </cell>
          <cell r="CT229" t="str">
            <v/>
          </cell>
          <cell r="CU229" t="str">
            <v/>
          </cell>
          <cell r="CV229" t="str">
            <v/>
          </cell>
          <cell r="CW229" t="str">
            <v/>
          </cell>
          <cell r="CX229" t="str">
            <v/>
          </cell>
          <cell r="CY229" t="str">
            <v/>
          </cell>
          <cell r="CZ229" t="str">
            <v/>
          </cell>
          <cell r="DA229" t="str">
            <v/>
          </cell>
          <cell r="DB229" t="str">
            <v/>
          </cell>
          <cell r="DC229" t="str">
            <v/>
          </cell>
          <cell r="DD229" t="str">
            <v/>
          </cell>
          <cell r="DE229" t="str">
            <v/>
          </cell>
          <cell r="DF229" t="str">
            <v/>
          </cell>
          <cell r="DG229" t="str">
            <v/>
          </cell>
          <cell r="DH229" t="str">
            <v/>
          </cell>
          <cell r="DI229" t="str">
            <v/>
          </cell>
          <cell r="DJ229" t="str">
            <v/>
          </cell>
          <cell r="DK229" t="str">
            <v/>
          </cell>
          <cell r="DL229" t="str">
            <v/>
          </cell>
          <cell r="DM229" t="str">
            <v/>
          </cell>
          <cell r="DN229" t="str">
            <v/>
          </cell>
          <cell r="DO229" t="str">
            <v/>
          </cell>
          <cell r="DP229" t="str">
            <v/>
          </cell>
          <cell r="DQ229" t="str">
            <v/>
          </cell>
          <cell r="DR229" t="str">
            <v/>
          </cell>
          <cell r="DS229" t="str">
            <v/>
          </cell>
          <cell r="DT229" t="str">
            <v/>
          </cell>
          <cell r="DU229" t="str">
            <v/>
          </cell>
          <cell r="DV229" t="str">
            <v/>
          </cell>
          <cell r="DW229" t="str">
            <v/>
          </cell>
          <cell r="DX229" t="str">
            <v/>
          </cell>
          <cell r="DY229" t="str">
            <v/>
          </cell>
          <cell r="DZ229" t="str">
            <v/>
          </cell>
          <cell r="EA229" t="str">
            <v/>
          </cell>
          <cell r="EB229" t="str">
            <v/>
          </cell>
          <cell r="EC229" t="str">
            <v/>
          </cell>
          <cell r="ED229" t="str">
            <v/>
          </cell>
          <cell r="EE229" t="str">
            <v/>
          </cell>
          <cell r="EF229" t="str">
            <v/>
          </cell>
          <cell r="EG229" t="str">
            <v/>
          </cell>
          <cell r="EH229" t="str">
            <v/>
          </cell>
          <cell r="EI229" t="str">
            <v/>
          </cell>
          <cell r="EJ229" t="str">
            <v/>
          </cell>
          <cell r="EK229" t="str">
            <v/>
          </cell>
          <cell r="EL229" t="str">
            <v/>
          </cell>
          <cell r="EM229" t="str">
            <v/>
          </cell>
          <cell r="EN229" t="str">
            <v/>
          </cell>
          <cell r="EO229" t="str">
            <v/>
          </cell>
          <cell r="EP229" t="str">
            <v/>
          </cell>
          <cell r="EQ229" t="str">
            <v/>
          </cell>
          <cell r="ER229" t="str">
            <v/>
          </cell>
          <cell r="ES229" t="str">
            <v/>
          </cell>
          <cell r="ET229" t="str">
            <v/>
          </cell>
          <cell r="EU229" t="str">
            <v/>
          </cell>
          <cell r="EV229" t="str">
            <v/>
          </cell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 t="str">
            <v/>
          </cell>
          <cell r="AB232" t="str">
            <v/>
          </cell>
          <cell r="AC232" t="str">
            <v/>
          </cell>
          <cell r="AD232" t="str">
            <v/>
          </cell>
          <cell r="AE232" t="str">
            <v/>
          </cell>
          <cell r="AF232" t="str">
            <v/>
          </cell>
          <cell r="AG232" t="str">
            <v/>
          </cell>
          <cell r="AH232" t="str">
            <v/>
          </cell>
          <cell r="AI232" t="str">
            <v/>
          </cell>
          <cell r="AJ232" t="str">
            <v/>
          </cell>
          <cell r="AK232" t="str">
            <v/>
          </cell>
          <cell r="AL232" t="str">
            <v/>
          </cell>
          <cell r="AM232" t="str">
            <v/>
          </cell>
          <cell r="AN232" t="str">
            <v/>
          </cell>
          <cell r="AO232" t="str">
            <v/>
          </cell>
          <cell r="AP232" t="str">
            <v/>
          </cell>
          <cell r="AQ232" t="str">
            <v/>
          </cell>
          <cell r="AR232" t="str">
            <v/>
          </cell>
          <cell r="AS232" t="str">
            <v/>
          </cell>
          <cell r="AT232" t="str">
            <v/>
          </cell>
          <cell r="AU232" t="str">
            <v/>
          </cell>
          <cell r="AV232" t="str">
            <v/>
          </cell>
          <cell r="AW232" t="str">
            <v/>
          </cell>
          <cell r="AX232" t="str">
            <v/>
          </cell>
          <cell r="AY232" t="str">
            <v/>
          </cell>
          <cell r="AZ232" t="str">
            <v/>
          </cell>
          <cell r="BA232" t="str">
            <v/>
          </cell>
          <cell r="BB232" t="str">
            <v/>
          </cell>
          <cell r="BC232" t="str">
            <v/>
          </cell>
          <cell r="BD232" t="str">
            <v/>
          </cell>
          <cell r="BE232" t="str">
            <v/>
          </cell>
          <cell r="BF232" t="str">
            <v/>
          </cell>
          <cell r="BG232" t="str">
            <v/>
          </cell>
          <cell r="BH232" t="str">
            <v/>
          </cell>
          <cell r="BI232" t="str">
            <v/>
          </cell>
          <cell r="BJ232" t="str">
            <v/>
          </cell>
          <cell r="BK232" t="str">
            <v/>
          </cell>
          <cell r="BL232" t="str">
            <v/>
          </cell>
          <cell r="BM232" t="str">
            <v/>
          </cell>
          <cell r="BN232" t="str">
            <v/>
          </cell>
          <cell r="BO232" t="str">
            <v/>
          </cell>
          <cell r="BP232" t="str">
            <v/>
          </cell>
          <cell r="BQ232" t="str">
            <v/>
          </cell>
          <cell r="BR232" t="str">
            <v/>
          </cell>
          <cell r="BS232" t="str">
            <v/>
          </cell>
          <cell r="BT232" t="str">
            <v/>
          </cell>
          <cell r="BU232" t="str">
            <v/>
          </cell>
          <cell r="BV232" t="str">
            <v/>
          </cell>
          <cell r="BW232" t="str">
            <v/>
          </cell>
          <cell r="BX232" t="str">
            <v/>
          </cell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 t="str">
            <v/>
          </cell>
          <cell r="CP232" t="str">
            <v/>
          </cell>
          <cell r="CQ232" t="str">
            <v/>
          </cell>
          <cell r="CR232" t="str">
            <v/>
          </cell>
          <cell r="CS232" t="str">
            <v/>
          </cell>
          <cell r="CT232" t="str">
            <v/>
          </cell>
          <cell r="CU232" t="str">
            <v/>
          </cell>
          <cell r="CV232" t="str">
            <v/>
          </cell>
          <cell r="CW232" t="str">
            <v/>
          </cell>
          <cell r="CX232" t="str">
            <v/>
          </cell>
          <cell r="CY232" t="str">
            <v/>
          </cell>
          <cell r="CZ232" t="str">
            <v/>
          </cell>
          <cell r="DA232" t="str">
            <v/>
          </cell>
          <cell r="DB232" t="str">
            <v/>
          </cell>
          <cell r="DC232" t="str">
            <v/>
          </cell>
          <cell r="DD232" t="str">
            <v/>
          </cell>
          <cell r="DE232" t="str">
            <v/>
          </cell>
          <cell r="DF232" t="str">
            <v/>
          </cell>
          <cell r="DG232" t="str">
            <v/>
          </cell>
          <cell r="DH232" t="str">
            <v/>
          </cell>
          <cell r="DI232" t="str">
            <v/>
          </cell>
          <cell r="DJ232" t="str">
            <v/>
          </cell>
          <cell r="DK232" t="str">
            <v/>
          </cell>
          <cell r="DL232" t="str">
            <v/>
          </cell>
          <cell r="DM232" t="str">
            <v/>
          </cell>
          <cell r="DN232" t="str">
            <v/>
          </cell>
          <cell r="DO232" t="str">
            <v/>
          </cell>
          <cell r="DP232" t="str">
            <v/>
          </cell>
          <cell r="DQ232" t="str">
            <v/>
          </cell>
          <cell r="DR232" t="str">
            <v/>
          </cell>
          <cell r="DS232" t="str">
            <v/>
          </cell>
          <cell r="DT232" t="str">
            <v/>
          </cell>
          <cell r="DU232" t="str">
            <v/>
          </cell>
          <cell r="DV232" t="str">
            <v/>
          </cell>
          <cell r="DW232" t="str">
            <v/>
          </cell>
          <cell r="DX232" t="str">
            <v/>
          </cell>
          <cell r="DY232" t="str">
            <v/>
          </cell>
          <cell r="DZ232" t="str">
            <v/>
          </cell>
          <cell r="EA232" t="str">
            <v/>
          </cell>
          <cell r="EB232" t="str">
            <v/>
          </cell>
          <cell r="EC232" t="str">
            <v/>
          </cell>
          <cell r="ED232" t="str">
            <v/>
          </cell>
          <cell r="EE232" t="str">
            <v/>
          </cell>
          <cell r="EF232" t="str">
            <v/>
          </cell>
          <cell r="EG232" t="str">
            <v/>
          </cell>
          <cell r="EH232" t="str">
            <v/>
          </cell>
          <cell r="EI232" t="str">
            <v/>
          </cell>
          <cell r="EJ232" t="str">
            <v/>
          </cell>
          <cell r="EK232" t="str">
            <v/>
          </cell>
          <cell r="EL232" t="str">
            <v/>
          </cell>
          <cell r="EM232" t="str">
            <v/>
          </cell>
          <cell r="EN232" t="str">
            <v/>
          </cell>
          <cell r="EO232" t="str">
            <v/>
          </cell>
          <cell r="EP232" t="str">
            <v/>
          </cell>
          <cell r="EQ232" t="str">
            <v/>
          </cell>
          <cell r="ER232" t="str">
            <v/>
          </cell>
          <cell r="ES232" t="str">
            <v/>
          </cell>
          <cell r="ET232" t="str">
            <v/>
          </cell>
          <cell r="EU232" t="str">
            <v/>
          </cell>
          <cell r="EV232" t="str">
            <v/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 t="str">
            <v/>
          </cell>
          <cell r="AB233" t="str">
            <v/>
          </cell>
          <cell r="AC233" t="str">
            <v/>
          </cell>
          <cell r="AD233" t="str">
            <v/>
          </cell>
          <cell r="AE233" t="str">
            <v/>
          </cell>
          <cell r="AF233" t="str">
            <v/>
          </cell>
          <cell r="AG233" t="str">
            <v/>
          </cell>
          <cell r="AH233" t="str">
            <v/>
          </cell>
          <cell r="AI233" t="str">
            <v/>
          </cell>
          <cell r="AJ233" t="str">
            <v/>
          </cell>
          <cell r="AK233" t="str">
            <v/>
          </cell>
          <cell r="AL233" t="str">
            <v/>
          </cell>
          <cell r="AM233" t="str">
            <v/>
          </cell>
          <cell r="AN233" t="str">
            <v/>
          </cell>
          <cell r="AO233" t="str">
            <v/>
          </cell>
          <cell r="AP233" t="str">
            <v/>
          </cell>
          <cell r="AQ233" t="str">
            <v/>
          </cell>
          <cell r="AR233" t="str">
            <v/>
          </cell>
          <cell r="AS233" t="str">
            <v/>
          </cell>
          <cell r="AT233" t="str">
            <v/>
          </cell>
          <cell r="AU233" t="str">
            <v/>
          </cell>
          <cell r="AV233" t="str">
            <v/>
          </cell>
          <cell r="AW233" t="str">
            <v/>
          </cell>
          <cell r="AX233" t="str">
            <v/>
          </cell>
          <cell r="AY233" t="str">
            <v/>
          </cell>
          <cell r="AZ233" t="str">
            <v/>
          </cell>
          <cell r="BA233" t="str">
            <v/>
          </cell>
          <cell r="BB233" t="str">
            <v/>
          </cell>
          <cell r="BC233" t="str">
            <v/>
          </cell>
          <cell r="BD233" t="str">
            <v/>
          </cell>
          <cell r="BE233" t="str">
            <v/>
          </cell>
          <cell r="BF233" t="str">
            <v/>
          </cell>
          <cell r="BG233" t="str">
            <v/>
          </cell>
          <cell r="BH233" t="str">
            <v/>
          </cell>
          <cell r="BI233" t="str">
            <v/>
          </cell>
          <cell r="BJ233" t="str">
            <v/>
          </cell>
          <cell r="BK233" t="str">
            <v/>
          </cell>
          <cell r="BL233" t="str">
            <v/>
          </cell>
          <cell r="BM233" t="str">
            <v/>
          </cell>
          <cell r="BN233" t="str">
            <v/>
          </cell>
          <cell r="BO233" t="str">
            <v/>
          </cell>
          <cell r="BP233" t="str">
            <v/>
          </cell>
          <cell r="BQ233" t="str">
            <v/>
          </cell>
          <cell r="BR233" t="str">
            <v/>
          </cell>
          <cell r="BS233" t="str">
            <v/>
          </cell>
          <cell r="BT233" t="str">
            <v/>
          </cell>
          <cell r="BU233" t="str">
            <v/>
          </cell>
          <cell r="BV233" t="str">
            <v/>
          </cell>
          <cell r="BW233" t="str">
            <v/>
          </cell>
          <cell r="BX233" t="str">
            <v/>
          </cell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 t="str">
            <v/>
          </cell>
          <cell r="CP233" t="str">
            <v/>
          </cell>
          <cell r="CQ233" t="str">
            <v/>
          </cell>
          <cell r="CR233" t="str">
            <v/>
          </cell>
          <cell r="CS233" t="str">
            <v/>
          </cell>
          <cell r="CT233" t="str">
            <v/>
          </cell>
          <cell r="CU233" t="str">
            <v/>
          </cell>
          <cell r="CV233" t="str">
            <v/>
          </cell>
          <cell r="CW233" t="str">
            <v/>
          </cell>
          <cell r="CX233" t="str">
            <v/>
          </cell>
          <cell r="CY233" t="str">
            <v/>
          </cell>
          <cell r="CZ233" t="str">
            <v/>
          </cell>
          <cell r="DA233" t="str">
            <v/>
          </cell>
          <cell r="DB233" t="str">
            <v/>
          </cell>
          <cell r="DC233" t="str">
            <v/>
          </cell>
          <cell r="DD233" t="str">
            <v/>
          </cell>
          <cell r="DE233" t="str">
            <v/>
          </cell>
          <cell r="DF233" t="str">
            <v/>
          </cell>
          <cell r="DG233" t="str">
            <v/>
          </cell>
          <cell r="DH233" t="str">
            <v/>
          </cell>
          <cell r="DI233" t="str">
            <v/>
          </cell>
          <cell r="DJ233" t="str">
            <v/>
          </cell>
          <cell r="DK233" t="str">
            <v/>
          </cell>
          <cell r="DL233" t="str">
            <v/>
          </cell>
          <cell r="DM233" t="str">
            <v/>
          </cell>
          <cell r="DN233" t="str">
            <v/>
          </cell>
          <cell r="DO233" t="str">
            <v/>
          </cell>
          <cell r="DP233" t="str">
            <v/>
          </cell>
          <cell r="DQ233" t="str">
            <v/>
          </cell>
          <cell r="DR233" t="str">
            <v/>
          </cell>
          <cell r="DS233" t="str">
            <v/>
          </cell>
          <cell r="DT233" t="str">
            <v/>
          </cell>
          <cell r="DU233" t="str">
            <v/>
          </cell>
          <cell r="DV233" t="str">
            <v/>
          </cell>
          <cell r="DW233" t="str">
            <v/>
          </cell>
          <cell r="DX233" t="str">
            <v/>
          </cell>
          <cell r="DY233" t="str">
            <v/>
          </cell>
          <cell r="DZ233" t="str">
            <v/>
          </cell>
          <cell r="EA233" t="str">
            <v/>
          </cell>
          <cell r="EB233" t="str">
            <v/>
          </cell>
          <cell r="EC233" t="str">
            <v/>
          </cell>
          <cell r="ED233" t="str">
            <v/>
          </cell>
          <cell r="EE233" t="str">
            <v/>
          </cell>
          <cell r="EF233" t="str">
            <v/>
          </cell>
          <cell r="EG233" t="str">
            <v/>
          </cell>
          <cell r="EH233" t="str">
            <v/>
          </cell>
          <cell r="EI233" t="str">
            <v/>
          </cell>
          <cell r="EJ233" t="str">
            <v/>
          </cell>
          <cell r="EK233" t="str">
            <v/>
          </cell>
          <cell r="EL233" t="str">
            <v/>
          </cell>
          <cell r="EM233" t="str">
            <v/>
          </cell>
          <cell r="EN233" t="str">
            <v/>
          </cell>
          <cell r="EO233" t="str">
            <v/>
          </cell>
          <cell r="EP233" t="str">
            <v/>
          </cell>
          <cell r="EQ233" t="str">
            <v/>
          </cell>
          <cell r="ER233" t="str">
            <v/>
          </cell>
          <cell r="ES233" t="str">
            <v/>
          </cell>
          <cell r="ET233" t="str">
            <v/>
          </cell>
          <cell r="EU233" t="str">
            <v/>
          </cell>
          <cell r="EV233" t="str">
            <v/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 t="str">
            <v/>
          </cell>
          <cell r="AB234" t="str">
            <v/>
          </cell>
          <cell r="AC234" t="str">
            <v/>
          </cell>
          <cell r="AD234" t="str">
            <v/>
          </cell>
          <cell r="AE234" t="str">
            <v/>
          </cell>
          <cell r="AF234" t="str">
            <v/>
          </cell>
          <cell r="AG234" t="str">
            <v/>
          </cell>
          <cell r="AH234" t="str">
            <v/>
          </cell>
          <cell r="AI234" t="str">
            <v/>
          </cell>
          <cell r="AJ234" t="str">
            <v/>
          </cell>
          <cell r="AK234" t="str">
            <v/>
          </cell>
          <cell r="AL234" t="str">
            <v/>
          </cell>
          <cell r="AM234" t="str">
            <v/>
          </cell>
          <cell r="AN234" t="str">
            <v/>
          </cell>
          <cell r="AO234" t="str">
            <v/>
          </cell>
          <cell r="AP234" t="str">
            <v/>
          </cell>
          <cell r="AQ234" t="str">
            <v/>
          </cell>
          <cell r="AR234" t="str">
            <v/>
          </cell>
          <cell r="AS234" t="str">
            <v/>
          </cell>
          <cell r="AT234" t="str">
            <v/>
          </cell>
          <cell r="AU234" t="str">
            <v/>
          </cell>
          <cell r="AV234" t="str">
            <v/>
          </cell>
          <cell r="AW234" t="str">
            <v/>
          </cell>
          <cell r="AX234" t="str">
            <v/>
          </cell>
          <cell r="AY234" t="str">
            <v/>
          </cell>
          <cell r="AZ234" t="str">
            <v/>
          </cell>
          <cell r="BA234" t="str">
            <v/>
          </cell>
          <cell r="BB234" t="str">
            <v/>
          </cell>
          <cell r="BC234" t="str">
            <v/>
          </cell>
          <cell r="BD234" t="str">
            <v/>
          </cell>
          <cell r="BE234" t="str">
            <v/>
          </cell>
          <cell r="BF234" t="str">
            <v/>
          </cell>
          <cell r="BG234" t="str">
            <v/>
          </cell>
          <cell r="BH234" t="str">
            <v/>
          </cell>
          <cell r="BI234" t="str">
            <v/>
          </cell>
          <cell r="BJ234" t="str">
            <v/>
          </cell>
          <cell r="BK234" t="str">
            <v/>
          </cell>
          <cell r="BL234" t="str">
            <v/>
          </cell>
          <cell r="BM234" t="str">
            <v/>
          </cell>
          <cell r="BN234" t="str">
            <v/>
          </cell>
          <cell r="BO234" t="str">
            <v/>
          </cell>
          <cell r="BP234" t="str">
            <v/>
          </cell>
          <cell r="BQ234" t="str">
            <v/>
          </cell>
          <cell r="BR234" t="str">
            <v/>
          </cell>
          <cell r="BS234" t="str">
            <v/>
          </cell>
          <cell r="BT234" t="str">
            <v/>
          </cell>
          <cell r="BU234" t="str">
            <v/>
          </cell>
          <cell r="BV234" t="str">
            <v/>
          </cell>
          <cell r="BW234" t="str">
            <v/>
          </cell>
          <cell r="BX234" t="str">
            <v/>
          </cell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 t="str">
            <v/>
          </cell>
          <cell r="CP234" t="str">
            <v/>
          </cell>
          <cell r="CQ234" t="str">
            <v/>
          </cell>
          <cell r="CR234" t="str">
            <v/>
          </cell>
          <cell r="CS234" t="str">
            <v/>
          </cell>
          <cell r="CT234" t="str">
            <v/>
          </cell>
          <cell r="CU234" t="str">
            <v/>
          </cell>
          <cell r="CV234" t="str">
            <v/>
          </cell>
          <cell r="CW234" t="str">
            <v/>
          </cell>
          <cell r="CX234" t="str">
            <v/>
          </cell>
          <cell r="CY234" t="str">
            <v/>
          </cell>
          <cell r="CZ234" t="str">
            <v/>
          </cell>
          <cell r="DA234" t="str">
            <v/>
          </cell>
          <cell r="DB234" t="str">
            <v/>
          </cell>
          <cell r="DC234" t="str">
            <v/>
          </cell>
          <cell r="DD234" t="str">
            <v/>
          </cell>
          <cell r="DE234" t="str">
            <v/>
          </cell>
          <cell r="DF234" t="str">
            <v/>
          </cell>
          <cell r="DG234" t="str">
            <v/>
          </cell>
          <cell r="DH234" t="str">
            <v/>
          </cell>
          <cell r="DI234" t="str">
            <v/>
          </cell>
          <cell r="DJ234" t="str">
            <v/>
          </cell>
          <cell r="DK234" t="str">
            <v/>
          </cell>
          <cell r="DL234" t="str">
            <v/>
          </cell>
          <cell r="DM234" t="str">
            <v/>
          </cell>
          <cell r="DN234" t="str">
            <v/>
          </cell>
          <cell r="DO234" t="str">
            <v/>
          </cell>
          <cell r="DP234" t="str">
            <v/>
          </cell>
          <cell r="DQ234" t="str">
            <v/>
          </cell>
          <cell r="DR234" t="str">
            <v/>
          </cell>
          <cell r="DS234" t="str">
            <v/>
          </cell>
          <cell r="DT234" t="str">
            <v/>
          </cell>
          <cell r="DU234" t="str">
            <v/>
          </cell>
          <cell r="DV234" t="str">
            <v/>
          </cell>
          <cell r="DW234" t="str">
            <v/>
          </cell>
          <cell r="DX234" t="str">
            <v/>
          </cell>
          <cell r="DY234" t="str">
            <v/>
          </cell>
          <cell r="DZ234" t="str">
            <v/>
          </cell>
          <cell r="EA234" t="str">
            <v/>
          </cell>
          <cell r="EB234" t="str">
            <v/>
          </cell>
          <cell r="EC234" t="str">
            <v/>
          </cell>
          <cell r="ED234" t="str">
            <v/>
          </cell>
          <cell r="EE234" t="str">
            <v/>
          </cell>
          <cell r="EF234" t="str">
            <v/>
          </cell>
          <cell r="EG234" t="str">
            <v/>
          </cell>
          <cell r="EH234" t="str">
            <v/>
          </cell>
          <cell r="EI234" t="str">
            <v/>
          </cell>
          <cell r="EJ234" t="str">
            <v/>
          </cell>
          <cell r="EK234" t="str">
            <v/>
          </cell>
          <cell r="EL234" t="str">
            <v/>
          </cell>
          <cell r="EM234" t="str">
            <v/>
          </cell>
          <cell r="EN234" t="str">
            <v/>
          </cell>
          <cell r="EO234" t="str">
            <v/>
          </cell>
          <cell r="EP234" t="str">
            <v/>
          </cell>
          <cell r="EQ234" t="str">
            <v/>
          </cell>
          <cell r="ER234" t="str">
            <v/>
          </cell>
          <cell r="ES234" t="str">
            <v/>
          </cell>
          <cell r="ET234" t="str">
            <v/>
          </cell>
          <cell r="EU234" t="str">
            <v/>
          </cell>
          <cell r="EV234" t="str">
            <v/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 t="str">
            <v/>
          </cell>
          <cell r="AB235" t="str">
            <v/>
          </cell>
          <cell r="AC235" t="str">
            <v/>
          </cell>
          <cell r="AD235" t="str">
            <v/>
          </cell>
          <cell r="AE235" t="str">
            <v/>
          </cell>
          <cell r="AF235" t="str">
            <v/>
          </cell>
          <cell r="AG235" t="str">
            <v/>
          </cell>
          <cell r="AH235" t="str">
            <v/>
          </cell>
          <cell r="AI235" t="str">
            <v/>
          </cell>
          <cell r="AJ235" t="str">
            <v/>
          </cell>
          <cell r="AK235" t="str">
            <v/>
          </cell>
          <cell r="AL235" t="str">
            <v/>
          </cell>
          <cell r="AM235" t="str">
            <v/>
          </cell>
          <cell r="AN235" t="str">
            <v/>
          </cell>
          <cell r="AO235" t="str">
            <v/>
          </cell>
          <cell r="AP235" t="str">
            <v/>
          </cell>
          <cell r="AQ235" t="str">
            <v/>
          </cell>
          <cell r="AR235" t="str">
            <v/>
          </cell>
          <cell r="AS235" t="str">
            <v/>
          </cell>
          <cell r="AT235" t="str">
            <v/>
          </cell>
          <cell r="AU235" t="str">
            <v/>
          </cell>
          <cell r="AV235" t="str">
            <v/>
          </cell>
          <cell r="AW235" t="str">
            <v/>
          </cell>
          <cell r="AX235" t="str">
            <v/>
          </cell>
          <cell r="AY235" t="str">
            <v/>
          </cell>
          <cell r="AZ235" t="str">
            <v/>
          </cell>
          <cell r="BA235" t="str">
            <v/>
          </cell>
          <cell r="BB235" t="str">
            <v/>
          </cell>
          <cell r="BC235" t="str">
            <v/>
          </cell>
          <cell r="BD235" t="str">
            <v/>
          </cell>
          <cell r="BE235" t="str">
            <v/>
          </cell>
          <cell r="BF235" t="str">
            <v/>
          </cell>
          <cell r="BG235" t="str">
            <v/>
          </cell>
          <cell r="BH235" t="str">
            <v/>
          </cell>
          <cell r="BI235" t="str">
            <v/>
          </cell>
          <cell r="BJ235" t="str">
            <v/>
          </cell>
          <cell r="BK235" t="str">
            <v/>
          </cell>
          <cell r="BL235" t="str">
            <v/>
          </cell>
          <cell r="BM235" t="str">
            <v/>
          </cell>
          <cell r="BN235" t="str">
            <v/>
          </cell>
          <cell r="BO235" t="str">
            <v/>
          </cell>
          <cell r="BP235" t="str">
            <v/>
          </cell>
          <cell r="BQ235" t="str">
            <v/>
          </cell>
          <cell r="BR235" t="str">
            <v/>
          </cell>
          <cell r="BS235" t="str">
            <v/>
          </cell>
          <cell r="BT235" t="str">
            <v/>
          </cell>
          <cell r="BU235" t="str">
            <v/>
          </cell>
          <cell r="BV235" t="str">
            <v/>
          </cell>
          <cell r="BW235" t="str">
            <v/>
          </cell>
          <cell r="BX235" t="str">
            <v/>
          </cell>
          <cell r="BY235" t="str">
            <v/>
          </cell>
          <cell r="BZ235" t="str">
            <v/>
          </cell>
          <cell r="CA235" t="str">
            <v/>
          </cell>
          <cell r="CB235" t="str">
            <v/>
          </cell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 t="str">
            <v/>
          </cell>
          <cell r="CW235" t="str">
            <v/>
          </cell>
          <cell r="CX235" t="str">
            <v/>
          </cell>
          <cell r="CY235" t="str">
            <v/>
          </cell>
          <cell r="CZ235" t="str">
            <v/>
          </cell>
          <cell r="DA235" t="str">
            <v/>
          </cell>
          <cell r="DB235" t="str">
            <v/>
          </cell>
          <cell r="DC235" t="str">
            <v/>
          </cell>
          <cell r="DD235" t="str">
            <v/>
          </cell>
          <cell r="DE235" t="str">
            <v/>
          </cell>
          <cell r="DF235" t="str">
            <v/>
          </cell>
          <cell r="DG235" t="str">
            <v/>
          </cell>
          <cell r="DH235" t="str">
            <v/>
          </cell>
          <cell r="DI235" t="str">
            <v/>
          </cell>
          <cell r="DJ235" t="str">
            <v/>
          </cell>
          <cell r="DK235" t="str">
            <v/>
          </cell>
          <cell r="DL235" t="str">
            <v/>
          </cell>
          <cell r="DM235" t="str">
            <v/>
          </cell>
          <cell r="DN235" t="str">
            <v/>
          </cell>
          <cell r="DO235" t="str">
            <v/>
          </cell>
          <cell r="DP235" t="str">
            <v/>
          </cell>
          <cell r="DQ235" t="str">
            <v/>
          </cell>
          <cell r="DR235" t="str">
            <v/>
          </cell>
          <cell r="DS235" t="str">
            <v/>
          </cell>
          <cell r="DT235" t="str">
            <v/>
          </cell>
          <cell r="DU235" t="str">
            <v/>
          </cell>
          <cell r="DV235" t="str">
            <v/>
          </cell>
          <cell r="DW235" t="str">
            <v/>
          </cell>
          <cell r="DX235" t="str">
            <v/>
          </cell>
          <cell r="DY235" t="str">
            <v/>
          </cell>
          <cell r="DZ235" t="str">
            <v/>
          </cell>
          <cell r="EA235" t="str">
            <v/>
          </cell>
          <cell r="EB235" t="str">
            <v/>
          </cell>
          <cell r="EC235" t="str">
            <v/>
          </cell>
          <cell r="ED235" t="str">
            <v/>
          </cell>
          <cell r="EE235" t="str">
            <v/>
          </cell>
          <cell r="EF235" t="str">
            <v/>
          </cell>
          <cell r="EG235" t="str">
            <v/>
          </cell>
          <cell r="EH235" t="str">
            <v/>
          </cell>
          <cell r="EI235" t="str">
            <v/>
          </cell>
          <cell r="EJ235" t="str">
            <v/>
          </cell>
          <cell r="EK235" t="str">
            <v/>
          </cell>
          <cell r="EL235" t="str">
            <v/>
          </cell>
          <cell r="EM235" t="str">
            <v/>
          </cell>
          <cell r="EN235" t="str">
            <v/>
          </cell>
          <cell r="EO235" t="str">
            <v/>
          </cell>
          <cell r="EP235" t="str">
            <v/>
          </cell>
          <cell r="EQ235" t="str">
            <v/>
          </cell>
          <cell r="ER235" t="str">
            <v/>
          </cell>
          <cell r="ES235" t="str">
            <v/>
          </cell>
          <cell r="ET235" t="str">
            <v/>
          </cell>
          <cell r="EU235" t="str">
            <v/>
          </cell>
          <cell r="EV235" t="str">
            <v/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 t="str">
            <v/>
          </cell>
          <cell r="AB236" t="str">
            <v/>
          </cell>
          <cell r="AC236" t="str">
            <v/>
          </cell>
          <cell r="AD236" t="str">
            <v/>
          </cell>
          <cell r="AE236" t="str">
            <v/>
          </cell>
          <cell r="AF236" t="str">
            <v/>
          </cell>
          <cell r="AG236" t="str">
            <v/>
          </cell>
          <cell r="AH236" t="str">
            <v/>
          </cell>
          <cell r="AI236" t="str">
            <v/>
          </cell>
          <cell r="AJ236" t="str">
            <v/>
          </cell>
          <cell r="AK236" t="str">
            <v/>
          </cell>
          <cell r="AL236" t="str">
            <v/>
          </cell>
          <cell r="AM236" t="str">
            <v/>
          </cell>
          <cell r="AN236" t="str">
            <v/>
          </cell>
          <cell r="AO236" t="str">
            <v/>
          </cell>
          <cell r="AP236" t="str">
            <v/>
          </cell>
          <cell r="AQ236" t="str">
            <v/>
          </cell>
          <cell r="AR236" t="str">
            <v/>
          </cell>
          <cell r="AS236" t="str">
            <v/>
          </cell>
          <cell r="AT236" t="str">
            <v/>
          </cell>
          <cell r="AU236" t="str">
            <v/>
          </cell>
          <cell r="AV236" t="str">
            <v/>
          </cell>
          <cell r="AW236" t="str">
            <v/>
          </cell>
          <cell r="AX236" t="str">
            <v/>
          </cell>
          <cell r="AY236" t="str">
            <v/>
          </cell>
          <cell r="AZ236" t="str">
            <v/>
          </cell>
          <cell r="BA236" t="str">
            <v/>
          </cell>
          <cell r="BB236" t="str">
            <v/>
          </cell>
          <cell r="BC236" t="str">
            <v/>
          </cell>
          <cell r="BD236" t="str">
            <v/>
          </cell>
          <cell r="BE236" t="str">
            <v/>
          </cell>
          <cell r="BF236" t="str">
            <v/>
          </cell>
          <cell r="BG236" t="str">
            <v/>
          </cell>
          <cell r="BH236" t="str">
            <v/>
          </cell>
          <cell r="BI236" t="str">
            <v/>
          </cell>
          <cell r="BJ236" t="str">
            <v/>
          </cell>
          <cell r="BK236" t="str">
            <v/>
          </cell>
          <cell r="BL236" t="str">
            <v/>
          </cell>
          <cell r="BM236" t="str">
            <v/>
          </cell>
          <cell r="BN236" t="str">
            <v/>
          </cell>
          <cell r="BO236" t="str">
            <v/>
          </cell>
          <cell r="BP236" t="str">
            <v/>
          </cell>
          <cell r="BQ236" t="str">
            <v/>
          </cell>
          <cell r="BR236" t="str">
            <v/>
          </cell>
          <cell r="BS236" t="str">
            <v/>
          </cell>
          <cell r="BT236" t="str">
            <v/>
          </cell>
          <cell r="BU236" t="str">
            <v/>
          </cell>
          <cell r="BV236" t="str">
            <v/>
          </cell>
          <cell r="BW236" t="str">
            <v/>
          </cell>
          <cell r="BX236" t="str">
            <v/>
          </cell>
          <cell r="BY236" t="str">
            <v/>
          </cell>
          <cell r="BZ236" t="str">
            <v/>
          </cell>
          <cell r="CA236" t="str">
            <v/>
          </cell>
          <cell r="CB236" t="str">
            <v/>
          </cell>
          <cell r="CC236" t="str">
            <v/>
          </cell>
          <cell r="CD236" t="str">
            <v/>
          </cell>
          <cell r="CE236" t="str">
            <v/>
          </cell>
          <cell r="CF236" t="str">
            <v/>
          </cell>
          <cell r="CG236" t="str">
            <v/>
          </cell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 t="str">
            <v/>
          </cell>
          <cell r="CY236" t="str">
            <v/>
          </cell>
          <cell r="CZ236" t="str">
            <v/>
          </cell>
          <cell r="DA236" t="str">
            <v/>
          </cell>
          <cell r="DB236" t="str">
            <v/>
          </cell>
          <cell r="DC236" t="str">
            <v/>
          </cell>
          <cell r="DD236" t="str">
            <v/>
          </cell>
          <cell r="DE236" t="str">
            <v/>
          </cell>
          <cell r="DF236" t="str">
            <v/>
          </cell>
          <cell r="DG236" t="str">
            <v/>
          </cell>
          <cell r="DH236" t="str">
            <v/>
          </cell>
          <cell r="DI236" t="str">
            <v/>
          </cell>
          <cell r="DJ236" t="str">
            <v/>
          </cell>
          <cell r="DK236" t="str">
            <v/>
          </cell>
          <cell r="DL236" t="str">
            <v/>
          </cell>
          <cell r="DM236" t="str">
            <v/>
          </cell>
          <cell r="DN236" t="str">
            <v/>
          </cell>
          <cell r="DO236" t="str">
            <v/>
          </cell>
          <cell r="DP236" t="str">
            <v/>
          </cell>
          <cell r="DQ236" t="str">
            <v/>
          </cell>
          <cell r="DR236" t="str">
            <v/>
          </cell>
          <cell r="DS236" t="str">
            <v/>
          </cell>
          <cell r="DT236" t="str">
            <v/>
          </cell>
          <cell r="DU236" t="str">
            <v/>
          </cell>
          <cell r="DV236" t="str">
            <v/>
          </cell>
          <cell r="DW236" t="str">
            <v/>
          </cell>
          <cell r="DX236" t="str">
            <v/>
          </cell>
          <cell r="DY236" t="str">
            <v/>
          </cell>
          <cell r="DZ236" t="str">
            <v/>
          </cell>
          <cell r="EA236" t="str">
            <v/>
          </cell>
          <cell r="EB236" t="str">
            <v/>
          </cell>
          <cell r="EC236" t="str">
            <v/>
          </cell>
          <cell r="ED236" t="str">
            <v/>
          </cell>
          <cell r="EE236" t="str">
            <v/>
          </cell>
          <cell r="EF236" t="str">
            <v/>
          </cell>
          <cell r="EG236" t="str">
            <v/>
          </cell>
          <cell r="EH236" t="str">
            <v/>
          </cell>
          <cell r="EI236" t="str">
            <v/>
          </cell>
          <cell r="EJ236" t="str">
            <v/>
          </cell>
          <cell r="EK236" t="str">
            <v/>
          </cell>
          <cell r="EL236" t="str">
            <v/>
          </cell>
          <cell r="EM236" t="str">
            <v/>
          </cell>
          <cell r="EN236" t="str">
            <v/>
          </cell>
          <cell r="EO236" t="str">
            <v/>
          </cell>
          <cell r="EP236" t="str">
            <v/>
          </cell>
          <cell r="EQ236" t="str">
            <v/>
          </cell>
          <cell r="ER236" t="str">
            <v/>
          </cell>
          <cell r="ES236" t="str">
            <v/>
          </cell>
          <cell r="ET236" t="str">
            <v/>
          </cell>
          <cell r="EU236" t="str">
            <v/>
          </cell>
          <cell r="EV236" t="str">
            <v/>
          </cell>
        </row>
        <row r="238">
          <cell r="T238" t="str">
            <v>BUDGET FORECAST</v>
          </cell>
          <cell r="AA238" t="str">
            <v/>
          </cell>
          <cell r="AB238" t="str">
            <v/>
          </cell>
          <cell r="AC238" t="str">
            <v/>
          </cell>
          <cell r="AD238" t="str">
            <v/>
          </cell>
          <cell r="AE238" t="str">
            <v/>
          </cell>
          <cell r="AF238" t="str">
            <v/>
          </cell>
          <cell r="AG238" t="str">
            <v/>
          </cell>
          <cell r="AH238" t="str">
            <v/>
          </cell>
          <cell r="AI238" t="str">
            <v/>
          </cell>
          <cell r="AJ238" t="str">
            <v/>
          </cell>
          <cell r="AK238" t="str">
            <v/>
          </cell>
          <cell r="AL238" t="str">
            <v/>
          </cell>
          <cell r="AM238" t="str">
            <v/>
          </cell>
          <cell r="AN238" t="str">
            <v/>
          </cell>
          <cell r="AO238" t="str">
            <v/>
          </cell>
          <cell r="AP238" t="str">
            <v/>
          </cell>
          <cell r="AQ238" t="str">
            <v/>
          </cell>
          <cell r="AR238" t="str">
            <v/>
          </cell>
          <cell r="AS238" t="str">
            <v/>
          </cell>
          <cell r="AT238" t="str">
            <v/>
          </cell>
          <cell r="AU238" t="str">
            <v/>
          </cell>
          <cell r="AV238" t="str">
            <v/>
          </cell>
          <cell r="AW238" t="str">
            <v/>
          </cell>
          <cell r="AX238" t="str">
            <v/>
          </cell>
          <cell r="AY238" t="str">
            <v/>
          </cell>
          <cell r="AZ238" t="str">
            <v/>
          </cell>
          <cell r="BA238" t="str">
            <v/>
          </cell>
          <cell r="BB238" t="str">
            <v/>
          </cell>
          <cell r="BC238" t="str">
            <v/>
          </cell>
          <cell r="BD238" t="str">
            <v/>
          </cell>
          <cell r="BE238" t="str">
            <v/>
          </cell>
          <cell r="BF238" t="str">
            <v/>
          </cell>
          <cell r="BG238" t="str">
            <v/>
          </cell>
          <cell r="BH238" t="str">
            <v/>
          </cell>
          <cell r="BI238" t="str">
            <v/>
          </cell>
          <cell r="BJ238" t="str">
            <v/>
          </cell>
          <cell r="BK238" t="str">
            <v/>
          </cell>
          <cell r="BL238" t="str">
            <v/>
          </cell>
          <cell r="BM238" t="str">
            <v/>
          </cell>
          <cell r="BN238" t="str">
            <v/>
          </cell>
          <cell r="BO238" t="str">
            <v/>
          </cell>
          <cell r="BP238" t="str">
            <v/>
          </cell>
          <cell r="BQ238" t="str">
            <v/>
          </cell>
          <cell r="BR238" t="str">
            <v/>
          </cell>
          <cell r="BS238" t="str">
            <v/>
          </cell>
          <cell r="BT238" t="str">
            <v/>
          </cell>
          <cell r="BU238" t="str">
            <v/>
          </cell>
          <cell r="BV238" t="str">
            <v/>
          </cell>
          <cell r="BW238" t="str">
            <v/>
          </cell>
          <cell r="BX238" t="str">
            <v/>
          </cell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 t="str">
            <v/>
          </cell>
          <cell r="CP238" t="str">
            <v/>
          </cell>
          <cell r="CQ238" t="str">
            <v/>
          </cell>
          <cell r="CR238" t="str">
            <v/>
          </cell>
          <cell r="CS238" t="str">
            <v/>
          </cell>
          <cell r="CT238" t="str">
            <v/>
          </cell>
          <cell r="CU238" t="str">
            <v/>
          </cell>
          <cell r="CV238" t="str">
            <v/>
          </cell>
          <cell r="CW238" t="str">
            <v/>
          </cell>
          <cell r="CX238" t="str">
            <v/>
          </cell>
          <cell r="CY238" t="str">
            <v/>
          </cell>
          <cell r="CZ238" t="str">
            <v/>
          </cell>
          <cell r="DA238" t="str">
            <v/>
          </cell>
          <cell r="DB238" t="str">
            <v/>
          </cell>
          <cell r="DC238" t="str">
            <v/>
          </cell>
          <cell r="DD238" t="str">
            <v/>
          </cell>
          <cell r="DE238" t="str">
            <v/>
          </cell>
          <cell r="DF238" t="str">
            <v/>
          </cell>
          <cell r="DG238" t="str">
            <v/>
          </cell>
          <cell r="DH238" t="str">
            <v/>
          </cell>
          <cell r="DI238" t="str">
            <v/>
          </cell>
          <cell r="DJ238" t="str">
            <v/>
          </cell>
          <cell r="DK238" t="str">
            <v/>
          </cell>
          <cell r="DL238" t="str">
            <v/>
          </cell>
          <cell r="DM238" t="str">
            <v/>
          </cell>
          <cell r="DN238" t="str">
            <v/>
          </cell>
          <cell r="DO238" t="str">
            <v/>
          </cell>
          <cell r="DP238" t="str">
            <v/>
          </cell>
          <cell r="DQ238" t="str">
            <v/>
          </cell>
          <cell r="DR238" t="str">
            <v/>
          </cell>
          <cell r="DS238" t="str">
            <v/>
          </cell>
          <cell r="DT238" t="str">
            <v/>
          </cell>
          <cell r="DU238" t="str">
            <v/>
          </cell>
          <cell r="DV238" t="str">
            <v/>
          </cell>
          <cell r="DW238" t="str">
            <v/>
          </cell>
          <cell r="DX238" t="str">
            <v/>
          </cell>
          <cell r="DY238" t="str">
            <v/>
          </cell>
          <cell r="DZ238" t="str">
            <v/>
          </cell>
          <cell r="EA238" t="str">
            <v/>
          </cell>
          <cell r="EB238" t="str">
            <v/>
          </cell>
          <cell r="EC238" t="str">
            <v/>
          </cell>
          <cell r="ED238" t="str">
            <v/>
          </cell>
          <cell r="EE238" t="str">
            <v/>
          </cell>
          <cell r="EF238" t="str">
            <v/>
          </cell>
          <cell r="EG238" t="str">
            <v/>
          </cell>
          <cell r="EH238" t="str">
            <v/>
          </cell>
          <cell r="EI238" t="str">
            <v/>
          </cell>
          <cell r="EJ238" t="str">
            <v/>
          </cell>
          <cell r="EK238" t="str">
            <v/>
          </cell>
          <cell r="EL238" t="str">
            <v/>
          </cell>
          <cell r="EM238" t="str">
            <v/>
          </cell>
          <cell r="EN238" t="str">
            <v/>
          </cell>
          <cell r="EO238" t="str">
            <v/>
          </cell>
          <cell r="EP238" t="str">
            <v/>
          </cell>
          <cell r="EQ238" t="str">
            <v/>
          </cell>
          <cell r="ER238" t="str">
            <v/>
          </cell>
          <cell r="ES238" t="str">
            <v/>
          </cell>
          <cell r="ET238" t="str">
            <v/>
          </cell>
          <cell r="EU238" t="str">
            <v/>
          </cell>
          <cell r="EV238" t="str">
            <v/>
          </cell>
          <cell r="EW238" t="str">
            <v/>
          </cell>
          <cell r="EX238" t="str">
            <v/>
          </cell>
          <cell r="EY238" t="str">
            <v/>
          </cell>
          <cell r="EZ238" t="str">
            <v/>
          </cell>
          <cell r="FA238" t="str">
            <v/>
          </cell>
          <cell r="FB238" t="str">
            <v/>
          </cell>
          <cell r="FC238" t="str">
            <v/>
          </cell>
          <cell r="FD238" t="str">
            <v/>
          </cell>
          <cell r="FE238" t="str">
            <v/>
          </cell>
          <cell r="FF238" t="str">
            <v/>
          </cell>
          <cell r="FG238" t="str">
            <v/>
          </cell>
          <cell r="FH238" t="str">
            <v/>
          </cell>
          <cell r="FI238" t="str">
            <v/>
          </cell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 t="str">
            <v/>
          </cell>
          <cell r="AB239" t="str">
            <v/>
          </cell>
          <cell r="AC239" t="str">
            <v/>
          </cell>
          <cell r="AD239" t="str">
            <v/>
          </cell>
          <cell r="AE239" t="str">
            <v/>
          </cell>
          <cell r="AF239" t="str">
            <v/>
          </cell>
          <cell r="AG239" t="str">
            <v/>
          </cell>
          <cell r="AH239" t="str">
            <v/>
          </cell>
          <cell r="AI239" t="str">
            <v/>
          </cell>
          <cell r="AJ239" t="str">
            <v/>
          </cell>
          <cell r="AK239" t="str">
            <v/>
          </cell>
          <cell r="AL239" t="str">
            <v/>
          </cell>
          <cell r="AM239" t="str">
            <v/>
          </cell>
          <cell r="AN239" t="str">
            <v/>
          </cell>
          <cell r="AO239" t="str">
            <v/>
          </cell>
          <cell r="AP239" t="str">
            <v/>
          </cell>
          <cell r="AQ239" t="str">
            <v/>
          </cell>
          <cell r="AR239" t="str">
            <v/>
          </cell>
          <cell r="AS239" t="str">
            <v/>
          </cell>
          <cell r="AT239" t="str">
            <v/>
          </cell>
          <cell r="AU239" t="str">
            <v/>
          </cell>
          <cell r="AV239" t="str">
            <v/>
          </cell>
          <cell r="AW239" t="str">
            <v/>
          </cell>
          <cell r="AX239" t="str">
            <v/>
          </cell>
          <cell r="AY239" t="str">
            <v/>
          </cell>
          <cell r="AZ239" t="str">
            <v/>
          </cell>
          <cell r="BA239" t="str">
            <v/>
          </cell>
          <cell r="BB239" t="str">
            <v/>
          </cell>
          <cell r="BC239" t="str">
            <v/>
          </cell>
          <cell r="BD239" t="str">
            <v/>
          </cell>
          <cell r="BE239" t="str">
            <v/>
          </cell>
          <cell r="BF239" t="str">
            <v/>
          </cell>
          <cell r="BG239" t="str">
            <v/>
          </cell>
          <cell r="BH239" t="str">
            <v/>
          </cell>
          <cell r="BI239" t="str">
            <v/>
          </cell>
          <cell r="BJ239" t="str">
            <v/>
          </cell>
          <cell r="BK239" t="str">
            <v/>
          </cell>
          <cell r="BL239" t="str">
            <v/>
          </cell>
          <cell r="BM239" t="str">
            <v/>
          </cell>
          <cell r="BN239" t="str">
            <v/>
          </cell>
          <cell r="BO239" t="str">
            <v/>
          </cell>
          <cell r="BP239" t="str">
            <v/>
          </cell>
          <cell r="BQ239" t="str">
            <v/>
          </cell>
          <cell r="BR239" t="str">
            <v/>
          </cell>
          <cell r="BS239" t="str">
            <v/>
          </cell>
          <cell r="BT239" t="str">
            <v/>
          </cell>
          <cell r="BU239" t="str">
            <v/>
          </cell>
          <cell r="BV239" t="str">
            <v/>
          </cell>
          <cell r="BW239" t="str">
            <v/>
          </cell>
          <cell r="BX239" t="str">
            <v/>
          </cell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 t="str">
            <v/>
          </cell>
          <cell r="CP239" t="str">
            <v/>
          </cell>
          <cell r="CQ239" t="str">
            <v/>
          </cell>
          <cell r="CR239" t="str">
            <v/>
          </cell>
          <cell r="CS239" t="str">
            <v/>
          </cell>
          <cell r="CT239" t="str">
            <v/>
          </cell>
          <cell r="CU239" t="str">
            <v/>
          </cell>
          <cell r="CV239" t="str">
            <v/>
          </cell>
          <cell r="CW239" t="str">
            <v/>
          </cell>
          <cell r="CX239" t="str">
            <v/>
          </cell>
          <cell r="CY239" t="str">
            <v/>
          </cell>
          <cell r="CZ239" t="str">
            <v/>
          </cell>
          <cell r="DA239" t="str">
            <v/>
          </cell>
          <cell r="DB239" t="str">
            <v/>
          </cell>
          <cell r="DC239" t="str">
            <v/>
          </cell>
          <cell r="DD239" t="str">
            <v/>
          </cell>
          <cell r="DE239" t="str">
            <v/>
          </cell>
          <cell r="DF239" t="str">
            <v/>
          </cell>
          <cell r="DG239" t="str">
            <v/>
          </cell>
          <cell r="DH239" t="str">
            <v/>
          </cell>
          <cell r="DI239" t="str">
            <v/>
          </cell>
          <cell r="DJ239" t="str">
            <v/>
          </cell>
          <cell r="DK239" t="str">
            <v/>
          </cell>
          <cell r="DL239" t="str">
            <v/>
          </cell>
          <cell r="DM239" t="str">
            <v/>
          </cell>
          <cell r="DN239" t="str">
            <v/>
          </cell>
          <cell r="DO239" t="str">
            <v/>
          </cell>
          <cell r="DP239" t="str">
            <v/>
          </cell>
          <cell r="DQ239" t="str">
            <v/>
          </cell>
          <cell r="DR239" t="str">
            <v/>
          </cell>
          <cell r="DS239" t="str">
            <v/>
          </cell>
          <cell r="DT239" t="str">
            <v/>
          </cell>
          <cell r="DU239" t="str">
            <v/>
          </cell>
          <cell r="DV239" t="str">
            <v/>
          </cell>
          <cell r="DW239" t="str">
            <v/>
          </cell>
          <cell r="DX239" t="str">
            <v/>
          </cell>
          <cell r="DY239" t="str">
            <v/>
          </cell>
          <cell r="DZ239" t="str">
            <v/>
          </cell>
          <cell r="EA239" t="str">
            <v/>
          </cell>
          <cell r="EB239" t="str">
            <v/>
          </cell>
          <cell r="EC239" t="str">
            <v/>
          </cell>
          <cell r="ED239" t="str">
            <v/>
          </cell>
          <cell r="EE239" t="str">
            <v/>
          </cell>
          <cell r="EF239" t="str">
            <v/>
          </cell>
          <cell r="EG239" t="str">
            <v/>
          </cell>
          <cell r="EH239" t="str">
            <v/>
          </cell>
          <cell r="EI239" t="str">
            <v/>
          </cell>
          <cell r="EJ239" t="str">
            <v/>
          </cell>
          <cell r="EK239" t="str">
            <v/>
          </cell>
          <cell r="EL239" t="str">
            <v/>
          </cell>
          <cell r="EM239" t="str">
            <v/>
          </cell>
          <cell r="EN239" t="str">
            <v/>
          </cell>
          <cell r="EO239" t="str">
            <v/>
          </cell>
          <cell r="EP239" t="str">
            <v/>
          </cell>
          <cell r="EQ239" t="str">
            <v/>
          </cell>
          <cell r="ER239" t="str">
            <v/>
          </cell>
          <cell r="ES239" t="str">
            <v/>
          </cell>
          <cell r="ET239" t="str">
            <v/>
          </cell>
          <cell r="EU239" t="str">
            <v/>
          </cell>
          <cell r="EV239" t="str">
            <v/>
          </cell>
          <cell r="EW239" t="str">
            <v/>
          </cell>
          <cell r="EX239" t="str">
            <v/>
          </cell>
          <cell r="EY239" t="str">
            <v/>
          </cell>
          <cell r="EZ239" t="str">
            <v/>
          </cell>
          <cell r="FA239" t="str">
            <v/>
          </cell>
          <cell r="FB239" t="str">
            <v/>
          </cell>
          <cell r="FC239" t="str">
            <v/>
          </cell>
          <cell r="FD239" t="str">
            <v/>
          </cell>
          <cell r="FE239" t="str">
            <v/>
          </cell>
          <cell r="FF239" t="str">
            <v/>
          </cell>
          <cell r="FG239" t="str">
            <v/>
          </cell>
          <cell r="FH239" t="str">
            <v/>
          </cell>
          <cell r="FI239" t="str">
            <v/>
          </cell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 t="str">
            <v/>
          </cell>
          <cell r="AB240" t="str">
            <v/>
          </cell>
          <cell r="AC240" t="str">
            <v/>
          </cell>
          <cell r="AD240" t="str">
            <v/>
          </cell>
          <cell r="AE240" t="str">
            <v/>
          </cell>
          <cell r="AF240" t="str">
            <v/>
          </cell>
          <cell r="AG240" t="str">
            <v/>
          </cell>
          <cell r="AH240" t="str">
            <v/>
          </cell>
          <cell r="AI240" t="str">
            <v/>
          </cell>
          <cell r="AJ240" t="str">
            <v/>
          </cell>
          <cell r="AK240" t="str">
            <v/>
          </cell>
          <cell r="AL240" t="str">
            <v/>
          </cell>
          <cell r="AM240" t="str">
            <v/>
          </cell>
          <cell r="AN240" t="str">
            <v/>
          </cell>
          <cell r="AO240" t="str">
            <v/>
          </cell>
          <cell r="AP240" t="str">
            <v/>
          </cell>
          <cell r="AQ240" t="str">
            <v/>
          </cell>
          <cell r="AR240" t="str">
            <v/>
          </cell>
          <cell r="AS240" t="str">
            <v/>
          </cell>
          <cell r="AT240" t="str">
            <v/>
          </cell>
          <cell r="AU240" t="str">
            <v/>
          </cell>
          <cell r="AV240" t="str">
            <v/>
          </cell>
          <cell r="AW240" t="str">
            <v/>
          </cell>
          <cell r="AX240" t="str">
            <v/>
          </cell>
          <cell r="AY240" t="str">
            <v/>
          </cell>
          <cell r="AZ240" t="str">
            <v/>
          </cell>
          <cell r="BA240" t="str">
            <v/>
          </cell>
          <cell r="BB240" t="str">
            <v/>
          </cell>
          <cell r="BC240" t="str">
            <v/>
          </cell>
          <cell r="BD240" t="str">
            <v/>
          </cell>
          <cell r="BE240" t="str">
            <v/>
          </cell>
          <cell r="BF240" t="str">
            <v/>
          </cell>
          <cell r="BG240" t="str">
            <v/>
          </cell>
          <cell r="BH240" t="str">
            <v/>
          </cell>
          <cell r="BI240" t="str">
            <v/>
          </cell>
          <cell r="BJ240" t="str">
            <v/>
          </cell>
          <cell r="BK240" t="str">
            <v/>
          </cell>
          <cell r="BL240" t="str">
            <v/>
          </cell>
          <cell r="BM240" t="str">
            <v/>
          </cell>
          <cell r="BN240" t="str">
            <v/>
          </cell>
          <cell r="BO240" t="str">
            <v/>
          </cell>
          <cell r="BP240" t="str">
            <v/>
          </cell>
          <cell r="BQ240" t="str">
            <v/>
          </cell>
          <cell r="BR240" t="str">
            <v/>
          </cell>
          <cell r="BS240" t="str">
            <v/>
          </cell>
          <cell r="BT240" t="str">
            <v/>
          </cell>
          <cell r="BU240" t="str">
            <v/>
          </cell>
          <cell r="BV240" t="str">
            <v/>
          </cell>
          <cell r="BW240" t="str">
            <v/>
          </cell>
          <cell r="BX240" t="str">
            <v/>
          </cell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 t="str">
            <v/>
          </cell>
          <cell r="CP240" t="str">
            <v/>
          </cell>
          <cell r="CQ240" t="str">
            <v/>
          </cell>
          <cell r="CR240" t="str">
            <v/>
          </cell>
          <cell r="CS240" t="str">
            <v/>
          </cell>
          <cell r="CT240" t="str">
            <v/>
          </cell>
          <cell r="CU240" t="str">
            <v/>
          </cell>
          <cell r="CV240" t="str">
            <v/>
          </cell>
          <cell r="CW240" t="str">
            <v/>
          </cell>
          <cell r="CX240" t="str">
            <v/>
          </cell>
          <cell r="CY240" t="str">
            <v/>
          </cell>
          <cell r="CZ240" t="str">
            <v/>
          </cell>
          <cell r="DA240" t="str">
            <v/>
          </cell>
          <cell r="DB240" t="str">
            <v/>
          </cell>
          <cell r="DC240" t="str">
            <v/>
          </cell>
          <cell r="DD240" t="str">
            <v/>
          </cell>
          <cell r="DE240" t="str">
            <v/>
          </cell>
          <cell r="DF240" t="str">
            <v/>
          </cell>
          <cell r="DG240" t="str">
            <v/>
          </cell>
          <cell r="DH240" t="str">
            <v/>
          </cell>
          <cell r="DI240" t="str">
            <v/>
          </cell>
          <cell r="DJ240" t="str">
            <v/>
          </cell>
          <cell r="DK240" t="str">
            <v/>
          </cell>
          <cell r="DL240" t="str">
            <v/>
          </cell>
          <cell r="DM240" t="str">
            <v/>
          </cell>
          <cell r="DN240" t="str">
            <v/>
          </cell>
          <cell r="DO240" t="str">
            <v/>
          </cell>
          <cell r="DP240" t="str">
            <v/>
          </cell>
          <cell r="DQ240" t="str">
            <v/>
          </cell>
          <cell r="DR240" t="str">
            <v/>
          </cell>
          <cell r="DS240" t="str">
            <v/>
          </cell>
          <cell r="DT240" t="str">
            <v/>
          </cell>
          <cell r="DU240" t="str">
            <v/>
          </cell>
          <cell r="DV240" t="str">
            <v/>
          </cell>
          <cell r="DW240" t="str">
            <v/>
          </cell>
          <cell r="DX240" t="str">
            <v/>
          </cell>
          <cell r="DY240" t="str">
            <v/>
          </cell>
          <cell r="DZ240" t="str">
            <v/>
          </cell>
          <cell r="EA240" t="str">
            <v/>
          </cell>
          <cell r="EB240" t="str">
            <v/>
          </cell>
          <cell r="EC240" t="str">
            <v/>
          </cell>
          <cell r="ED240" t="str">
            <v/>
          </cell>
          <cell r="EE240" t="str">
            <v/>
          </cell>
          <cell r="EF240" t="str">
            <v/>
          </cell>
          <cell r="EG240" t="str">
            <v/>
          </cell>
          <cell r="EH240" t="str">
            <v/>
          </cell>
          <cell r="EI240" t="str">
            <v/>
          </cell>
          <cell r="EJ240" t="str">
            <v/>
          </cell>
          <cell r="EK240" t="str">
            <v/>
          </cell>
          <cell r="EL240" t="str">
            <v/>
          </cell>
          <cell r="EM240" t="str">
            <v/>
          </cell>
          <cell r="EN240" t="str">
            <v/>
          </cell>
          <cell r="EO240" t="str">
            <v/>
          </cell>
          <cell r="EP240" t="str">
            <v/>
          </cell>
          <cell r="EQ240" t="str">
            <v/>
          </cell>
          <cell r="ER240" t="str">
            <v/>
          </cell>
          <cell r="ES240" t="str">
            <v/>
          </cell>
          <cell r="ET240" t="str">
            <v/>
          </cell>
          <cell r="EU240" t="str">
            <v/>
          </cell>
          <cell r="EV240" t="str">
            <v/>
          </cell>
          <cell r="EW240" t="str">
            <v/>
          </cell>
          <cell r="EX240" t="str">
            <v/>
          </cell>
          <cell r="EY240" t="str">
            <v/>
          </cell>
          <cell r="EZ240" t="str">
            <v/>
          </cell>
          <cell r="FA240" t="str">
            <v/>
          </cell>
          <cell r="FB240" t="str">
            <v/>
          </cell>
          <cell r="FC240" t="str">
            <v/>
          </cell>
          <cell r="FD240" t="str">
            <v/>
          </cell>
          <cell r="FE240" t="str">
            <v/>
          </cell>
          <cell r="FF240" t="str">
            <v/>
          </cell>
          <cell r="FG240" t="str">
            <v/>
          </cell>
          <cell r="FH240" t="str">
            <v/>
          </cell>
          <cell r="FI240" t="str">
            <v/>
          </cell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 t="str">
            <v/>
          </cell>
          <cell r="AB241" t="str">
            <v/>
          </cell>
          <cell r="AC241" t="str">
            <v/>
          </cell>
          <cell r="AD241" t="str">
            <v/>
          </cell>
          <cell r="AE241" t="str">
            <v/>
          </cell>
          <cell r="AF241" t="str">
            <v/>
          </cell>
          <cell r="AG241" t="str">
            <v/>
          </cell>
          <cell r="AH241" t="str">
            <v/>
          </cell>
          <cell r="AI241" t="str">
            <v/>
          </cell>
          <cell r="AJ241" t="str">
            <v/>
          </cell>
          <cell r="AK241" t="str">
            <v/>
          </cell>
          <cell r="AL241" t="str">
            <v/>
          </cell>
          <cell r="AM241" t="str">
            <v/>
          </cell>
          <cell r="AN241" t="str">
            <v/>
          </cell>
          <cell r="AO241" t="str">
            <v/>
          </cell>
          <cell r="AP241" t="str">
            <v/>
          </cell>
          <cell r="AQ241" t="str">
            <v/>
          </cell>
          <cell r="AR241" t="str">
            <v/>
          </cell>
          <cell r="AS241" t="str">
            <v/>
          </cell>
          <cell r="AT241" t="str">
            <v/>
          </cell>
          <cell r="AU241" t="str">
            <v/>
          </cell>
          <cell r="AV241" t="str">
            <v/>
          </cell>
          <cell r="AW241" t="str">
            <v/>
          </cell>
          <cell r="AX241" t="str">
            <v/>
          </cell>
          <cell r="AY241" t="str">
            <v/>
          </cell>
          <cell r="AZ241" t="str">
            <v/>
          </cell>
          <cell r="BA241" t="str">
            <v/>
          </cell>
          <cell r="BB241" t="str">
            <v/>
          </cell>
          <cell r="BC241" t="str">
            <v/>
          </cell>
          <cell r="BD241" t="str">
            <v/>
          </cell>
          <cell r="BE241" t="str">
            <v/>
          </cell>
          <cell r="BF241" t="str">
            <v/>
          </cell>
          <cell r="BG241" t="str">
            <v/>
          </cell>
          <cell r="BH241" t="str">
            <v/>
          </cell>
          <cell r="BI241" t="str">
            <v/>
          </cell>
          <cell r="BJ241" t="str">
            <v/>
          </cell>
          <cell r="BK241" t="str">
            <v/>
          </cell>
          <cell r="BL241" t="str">
            <v/>
          </cell>
          <cell r="BM241" t="str">
            <v/>
          </cell>
          <cell r="BN241" t="str">
            <v/>
          </cell>
          <cell r="BO241" t="str">
            <v/>
          </cell>
          <cell r="BP241" t="str">
            <v/>
          </cell>
          <cell r="BQ241" t="str">
            <v/>
          </cell>
          <cell r="BR241" t="str">
            <v/>
          </cell>
          <cell r="BS241" t="str">
            <v/>
          </cell>
          <cell r="BT241" t="str">
            <v/>
          </cell>
          <cell r="BU241" t="str">
            <v/>
          </cell>
          <cell r="BV241" t="str">
            <v/>
          </cell>
          <cell r="BW241" t="str">
            <v/>
          </cell>
          <cell r="BX241" t="str">
            <v/>
          </cell>
          <cell r="BY241" t="str">
            <v/>
          </cell>
          <cell r="BZ241" t="str">
            <v/>
          </cell>
          <cell r="CA241" t="str">
            <v/>
          </cell>
          <cell r="CB241" t="str">
            <v/>
          </cell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 t="str">
            <v/>
          </cell>
          <cell r="CW241" t="str">
            <v/>
          </cell>
          <cell r="CX241" t="str">
            <v/>
          </cell>
          <cell r="CY241" t="str">
            <v/>
          </cell>
          <cell r="CZ241" t="str">
            <v/>
          </cell>
          <cell r="DA241" t="str">
            <v/>
          </cell>
          <cell r="DB241" t="str">
            <v/>
          </cell>
          <cell r="DC241" t="str">
            <v/>
          </cell>
          <cell r="DD241" t="str">
            <v/>
          </cell>
          <cell r="DE241" t="str">
            <v/>
          </cell>
          <cell r="DF241" t="str">
            <v/>
          </cell>
          <cell r="DG241" t="str">
            <v/>
          </cell>
          <cell r="DH241" t="str">
            <v/>
          </cell>
          <cell r="DI241" t="str">
            <v/>
          </cell>
          <cell r="DJ241" t="str">
            <v/>
          </cell>
          <cell r="DK241" t="str">
            <v/>
          </cell>
          <cell r="DL241" t="str">
            <v/>
          </cell>
          <cell r="DM241" t="str">
            <v/>
          </cell>
          <cell r="DN241" t="str">
            <v/>
          </cell>
          <cell r="DO241" t="str">
            <v/>
          </cell>
          <cell r="DP241" t="str">
            <v/>
          </cell>
          <cell r="DQ241" t="str">
            <v/>
          </cell>
          <cell r="DR241" t="str">
            <v/>
          </cell>
          <cell r="DS241" t="str">
            <v/>
          </cell>
          <cell r="DT241" t="str">
            <v/>
          </cell>
          <cell r="DU241" t="str">
            <v/>
          </cell>
          <cell r="DV241" t="str">
            <v/>
          </cell>
          <cell r="DW241" t="str">
            <v/>
          </cell>
          <cell r="DX241" t="str">
            <v/>
          </cell>
          <cell r="DY241" t="str">
            <v/>
          </cell>
          <cell r="DZ241" t="str">
            <v/>
          </cell>
          <cell r="EA241" t="str">
            <v/>
          </cell>
          <cell r="EB241" t="str">
            <v/>
          </cell>
          <cell r="EC241" t="str">
            <v/>
          </cell>
          <cell r="ED241" t="str">
            <v/>
          </cell>
          <cell r="EE241" t="str">
            <v/>
          </cell>
          <cell r="EF241" t="str">
            <v/>
          </cell>
          <cell r="EG241" t="str">
            <v/>
          </cell>
          <cell r="EH241" t="str">
            <v/>
          </cell>
          <cell r="EI241" t="str">
            <v/>
          </cell>
          <cell r="EJ241" t="str">
            <v/>
          </cell>
          <cell r="EK241" t="str">
            <v/>
          </cell>
          <cell r="EL241" t="str">
            <v/>
          </cell>
          <cell r="EM241" t="str">
            <v/>
          </cell>
          <cell r="EN241" t="str">
            <v/>
          </cell>
          <cell r="EO241" t="str">
            <v/>
          </cell>
          <cell r="EP241" t="str">
            <v/>
          </cell>
          <cell r="EQ241" t="str">
            <v/>
          </cell>
          <cell r="ER241" t="str">
            <v/>
          </cell>
          <cell r="ES241" t="str">
            <v/>
          </cell>
          <cell r="ET241" t="str">
            <v/>
          </cell>
          <cell r="EU241" t="str">
            <v/>
          </cell>
          <cell r="EV241" t="str">
            <v/>
          </cell>
          <cell r="EW241" t="str">
            <v/>
          </cell>
          <cell r="EX241" t="str">
            <v/>
          </cell>
          <cell r="EY241" t="str">
            <v/>
          </cell>
          <cell r="EZ241" t="str">
            <v/>
          </cell>
          <cell r="FA241" t="str">
            <v/>
          </cell>
          <cell r="FB241" t="str">
            <v/>
          </cell>
          <cell r="FC241" t="str">
            <v/>
          </cell>
          <cell r="FD241" t="str">
            <v/>
          </cell>
          <cell r="FE241" t="str">
            <v/>
          </cell>
          <cell r="FF241" t="str">
            <v/>
          </cell>
          <cell r="FG241" t="str">
            <v/>
          </cell>
          <cell r="FH241" t="str">
            <v/>
          </cell>
          <cell r="FI241" t="str">
            <v/>
          </cell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 t="str">
            <v/>
          </cell>
          <cell r="AB242" t="str">
            <v/>
          </cell>
          <cell r="AC242" t="str">
            <v/>
          </cell>
          <cell r="AD242" t="str">
            <v/>
          </cell>
          <cell r="AE242" t="str">
            <v/>
          </cell>
          <cell r="AF242" t="str">
            <v/>
          </cell>
          <cell r="AG242" t="str">
            <v/>
          </cell>
          <cell r="AH242" t="str">
            <v/>
          </cell>
          <cell r="AI242" t="str">
            <v/>
          </cell>
          <cell r="AJ242" t="str">
            <v/>
          </cell>
          <cell r="AK242" t="str">
            <v/>
          </cell>
          <cell r="AL242" t="str">
            <v/>
          </cell>
          <cell r="AM242" t="str">
            <v/>
          </cell>
          <cell r="AN242" t="str">
            <v/>
          </cell>
          <cell r="AO242" t="str">
            <v/>
          </cell>
          <cell r="AP242" t="str">
            <v/>
          </cell>
          <cell r="AQ242" t="str">
            <v/>
          </cell>
          <cell r="AR242" t="str">
            <v/>
          </cell>
          <cell r="AS242" t="str">
            <v/>
          </cell>
          <cell r="AT242" t="str">
            <v/>
          </cell>
          <cell r="AU242" t="str">
            <v/>
          </cell>
          <cell r="AV242" t="str">
            <v/>
          </cell>
          <cell r="AW242" t="str">
            <v/>
          </cell>
          <cell r="AX242" t="str">
            <v/>
          </cell>
          <cell r="AY242" t="str">
            <v/>
          </cell>
          <cell r="AZ242" t="str">
            <v/>
          </cell>
          <cell r="BA242" t="str">
            <v/>
          </cell>
          <cell r="BB242" t="str">
            <v/>
          </cell>
          <cell r="BC242" t="str">
            <v/>
          </cell>
          <cell r="BD242" t="str">
            <v/>
          </cell>
          <cell r="BE242" t="str">
            <v/>
          </cell>
          <cell r="BF242" t="str">
            <v/>
          </cell>
          <cell r="BG242" t="str">
            <v/>
          </cell>
          <cell r="BH242" t="str">
            <v/>
          </cell>
          <cell r="BI242" t="str">
            <v/>
          </cell>
          <cell r="BJ242" t="str">
            <v/>
          </cell>
          <cell r="BK242" t="str">
            <v/>
          </cell>
          <cell r="BL242" t="str">
            <v/>
          </cell>
          <cell r="BM242" t="str">
            <v/>
          </cell>
          <cell r="BN242" t="str">
            <v/>
          </cell>
          <cell r="BO242" t="str">
            <v/>
          </cell>
          <cell r="BP242" t="str">
            <v/>
          </cell>
          <cell r="BQ242" t="str">
            <v/>
          </cell>
          <cell r="BR242" t="str">
            <v/>
          </cell>
          <cell r="BS242" t="str">
            <v/>
          </cell>
          <cell r="BT242" t="str">
            <v/>
          </cell>
          <cell r="BU242" t="str">
            <v/>
          </cell>
          <cell r="BV242" t="str">
            <v/>
          </cell>
          <cell r="BW242" t="str">
            <v/>
          </cell>
          <cell r="BX242" t="str">
            <v/>
          </cell>
          <cell r="BY242" t="str">
            <v/>
          </cell>
          <cell r="BZ242" t="str">
            <v/>
          </cell>
          <cell r="CA242" t="str">
            <v/>
          </cell>
          <cell r="CB242" t="str">
            <v/>
          </cell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 t="str">
            <v/>
          </cell>
          <cell r="CW242" t="str">
            <v/>
          </cell>
          <cell r="CX242" t="str">
            <v/>
          </cell>
          <cell r="CY242" t="str">
            <v/>
          </cell>
          <cell r="CZ242" t="str">
            <v/>
          </cell>
          <cell r="DA242" t="str">
            <v/>
          </cell>
          <cell r="DB242" t="str">
            <v/>
          </cell>
          <cell r="DC242" t="str">
            <v/>
          </cell>
          <cell r="DD242" t="str">
            <v/>
          </cell>
          <cell r="DE242" t="str">
            <v/>
          </cell>
          <cell r="DF242" t="str">
            <v/>
          </cell>
          <cell r="DG242" t="str">
            <v/>
          </cell>
          <cell r="DH242" t="str">
            <v/>
          </cell>
          <cell r="DI242" t="str">
            <v/>
          </cell>
          <cell r="DJ242" t="str">
            <v/>
          </cell>
          <cell r="DK242" t="str">
            <v/>
          </cell>
          <cell r="DL242" t="str">
            <v/>
          </cell>
          <cell r="DM242" t="str">
            <v/>
          </cell>
          <cell r="DN242" t="str">
            <v/>
          </cell>
          <cell r="DO242" t="str">
            <v/>
          </cell>
          <cell r="DP242" t="str">
            <v/>
          </cell>
          <cell r="DQ242" t="str">
            <v/>
          </cell>
          <cell r="DR242" t="str">
            <v/>
          </cell>
          <cell r="DS242" t="str">
            <v/>
          </cell>
          <cell r="DT242" t="str">
            <v/>
          </cell>
          <cell r="DU242" t="str">
            <v/>
          </cell>
          <cell r="DV242" t="str">
            <v/>
          </cell>
          <cell r="DW242" t="str">
            <v/>
          </cell>
          <cell r="DX242" t="str">
            <v/>
          </cell>
          <cell r="DY242" t="str">
            <v/>
          </cell>
          <cell r="DZ242" t="str">
            <v/>
          </cell>
          <cell r="EA242" t="str">
            <v/>
          </cell>
          <cell r="EB242" t="str">
            <v/>
          </cell>
          <cell r="EC242" t="str">
            <v/>
          </cell>
          <cell r="ED242" t="str">
            <v/>
          </cell>
          <cell r="EE242" t="str">
            <v/>
          </cell>
          <cell r="EF242" t="str">
            <v/>
          </cell>
          <cell r="EG242" t="str">
            <v/>
          </cell>
          <cell r="EH242" t="str">
            <v/>
          </cell>
          <cell r="EI242" t="str">
            <v/>
          </cell>
          <cell r="EJ242" t="str">
            <v/>
          </cell>
          <cell r="EK242" t="str">
            <v/>
          </cell>
          <cell r="EL242" t="str">
            <v/>
          </cell>
          <cell r="EM242" t="str">
            <v/>
          </cell>
          <cell r="EN242" t="str">
            <v/>
          </cell>
          <cell r="EO242" t="str">
            <v/>
          </cell>
          <cell r="EP242" t="str">
            <v/>
          </cell>
          <cell r="EQ242" t="str">
            <v/>
          </cell>
          <cell r="ER242" t="str">
            <v/>
          </cell>
          <cell r="ES242" t="str">
            <v/>
          </cell>
          <cell r="ET242" t="str">
            <v/>
          </cell>
          <cell r="EU242" t="str">
            <v/>
          </cell>
          <cell r="EV242" t="str">
            <v/>
          </cell>
          <cell r="EW242" t="str">
            <v/>
          </cell>
          <cell r="EX242" t="str">
            <v/>
          </cell>
          <cell r="EY242" t="str">
            <v/>
          </cell>
          <cell r="EZ242" t="str">
            <v/>
          </cell>
          <cell r="FA242" t="str">
            <v/>
          </cell>
          <cell r="FB242" t="str">
            <v/>
          </cell>
          <cell r="FC242" t="str">
            <v/>
          </cell>
          <cell r="FD242" t="str">
            <v/>
          </cell>
          <cell r="FE242" t="str">
            <v/>
          </cell>
          <cell r="FF242" t="str">
            <v/>
          </cell>
          <cell r="FG242" t="str">
            <v/>
          </cell>
          <cell r="FH242" t="str">
            <v/>
          </cell>
          <cell r="FI242" t="str">
            <v/>
          </cell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 t="str">
            <v/>
          </cell>
          <cell r="AB243" t="str">
            <v/>
          </cell>
          <cell r="AC243" t="str">
            <v/>
          </cell>
          <cell r="AD243" t="str">
            <v/>
          </cell>
          <cell r="AE243" t="str">
            <v/>
          </cell>
          <cell r="AF243" t="str">
            <v/>
          </cell>
          <cell r="AG243" t="str">
            <v/>
          </cell>
          <cell r="AH243" t="str">
            <v/>
          </cell>
          <cell r="AI243" t="str">
            <v/>
          </cell>
          <cell r="AJ243" t="str">
            <v/>
          </cell>
          <cell r="AK243" t="str">
            <v/>
          </cell>
          <cell r="AL243" t="str">
            <v/>
          </cell>
          <cell r="AM243" t="str">
            <v/>
          </cell>
          <cell r="AN243" t="str">
            <v/>
          </cell>
          <cell r="AO243" t="str">
            <v/>
          </cell>
          <cell r="AP243" t="str">
            <v/>
          </cell>
          <cell r="AQ243" t="str">
            <v/>
          </cell>
          <cell r="AR243" t="str">
            <v/>
          </cell>
          <cell r="AS243" t="str">
            <v/>
          </cell>
          <cell r="AT243" t="str">
            <v/>
          </cell>
          <cell r="AU243" t="str">
            <v/>
          </cell>
          <cell r="AV243" t="str">
            <v/>
          </cell>
          <cell r="AW243" t="str">
            <v/>
          </cell>
          <cell r="AX243" t="str">
            <v/>
          </cell>
          <cell r="AY243" t="str">
            <v/>
          </cell>
          <cell r="AZ243" t="str">
            <v/>
          </cell>
          <cell r="BA243" t="str">
            <v/>
          </cell>
          <cell r="BB243" t="str">
            <v/>
          </cell>
          <cell r="BC243" t="str">
            <v/>
          </cell>
          <cell r="BD243" t="str">
            <v/>
          </cell>
          <cell r="BE243" t="str">
            <v/>
          </cell>
          <cell r="BF243" t="str">
            <v/>
          </cell>
          <cell r="BG243" t="str">
            <v/>
          </cell>
          <cell r="BH243" t="str">
            <v/>
          </cell>
          <cell r="BI243" t="str">
            <v/>
          </cell>
          <cell r="BJ243" t="str">
            <v/>
          </cell>
          <cell r="BK243" t="str">
            <v/>
          </cell>
          <cell r="BL243" t="str">
            <v/>
          </cell>
          <cell r="BM243" t="str">
            <v/>
          </cell>
          <cell r="BN243" t="str">
            <v/>
          </cell>
          <cell r="BO243" t="str">
            <v/>
          </cell>
          <cell r="BP243" t="str">
            <v/>
          </cell>
          <cell r="BQ243" t="str">
            <v/>
          </cell>
          <cell r="BR243" t="str">
            <v/>
          </cell>
          <cell r="BS243" t="str">
            <v/>
          </cell>
          <cell r="BT243" t="str">
            <v/>
          </cell>
          <cell r="BU243" t="str">
            <v/>
          </cell>
          <cell r="BV243" t="str">
            <v/>
          </cell>
          <cell r="BW243" t="str">
            <v/>
          </cell>
          <cell r="BX243" t="str">
            <v/>
          </cell>
          <cell r="BY243" t="str">
            <v/>
          </cell>
          <cell r="BZ243" t="str">
            <v/>
          </cell>
          <cell r="CA243" t="str">
            <v/>
          </cell>
          <cell r="CB243" t="str">
            <v/>
          </cell>
          <cell r="CC243" t="str">
            <v/>
          </cell>
          <cell r="CD243" t="str">
            <v/>
          </cell>
          <cell r="CE243" t="str">
            <v/>
          </cell>
          <cell r="CF243" t="str">
            <v/>
          </cell>
          <cell r="CG243" t="str">
            <v/>
          </cell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 t="str">
            <v/>
          </cell>
          <cell r="CY243" t="str">
            <v/>
          </cell>
          <cell r="CZ243" t="str">
            <v/>
          </cell>
          <cell r="DA243" t="str">
            <v/>
          </cell>
          <cell r="DB243" t="str">
            <v/>
          </cell>
          <cell r="DC243" t="str">
            <v/>
          </cell>
          <cell r="DD243" t="str">
            <v/>
          </cell>
          <cell r="DE243" t="str">
            <v/>
          </cell>
          <cell r="DF243" t="str">
            <v/>
          </cell>
          <cell r="DG243" t="str">
            <v/>
          </cell>
          <cell r="DH243" t="str">
            <v/>
          </cell>
          <cell r="DI243" t="str">
            <v/>
          </cell>
          <cell r="DJ243" t="str">
            <v/>
          </cell>
          <cell r="DK243" t="str">
            <v/>
          </cell>
          <cell r="DL243" t="str">
            <v/>
          </cell>
          <cell r="DM243" t="str">
            <v/>
          </cell>
          <cell r="DN243" t="str">
            <v/>
          </cell>
          <cell r="DO243" t="str">
            <v/>
          </cell>
          <cell r="DP243" t="str">
            <v/>
          </cell>
          <cell r="DQ243" t="str">
            <v/>
          </cell>
          <cell r="DR243" t="str">
            <v/>
          </cell>
          <cell r="DS243" t="str">
            <v/>
          </cell>
          <cell r="DT243" t="str">
            <v/>
          </cell>
          <cell r="DU243" t="str">
            <v/>
          </cell>
          <cell r="DV243" t="str">
            <v/>
          </cell>
          <cell r="DW243" t="str">
            <v/>
          </cell>
          <cell r="DX243" t="str">
            <v/>
          </cell>
          <cell r="DY243" t="str">
            <v/>
          </cell>
          <cell r="DZ243" t="str">
            <v/>
          </cell>
          <cell r="EA243" t="str">
            <v/>
          </cell>
          <cell r="EB243" t="str">
            <v/>
          </cell>
          <cell r="EC243" t="str">
            <v/>
          </cell>
          <cell r="ED243" t="str">
            <v/>
          </cell>
          <cell r="EE243" t="str">
            <v/>
          </cell>
          <cell r="EF243" t="str">
            <v/>
          </cell>
          <cell r="EG243" t="str">
            <v/>
          </cell>
          <cell r="EH243" t="str">
            <v/>
          </cell>
          <cell r="EI243" t="str">
            <v/>
          </cell>
          <cell r="EJ243" t="str">
            <v/>
          </cell>
          <cell r="EK243" t="str">
            <v/>
          </cell>
          <cell r="EL243" t="str">
            <v/>
          </cell>
          <cell r="EM243" t="str">
            <v/>
          </cell>
          <cell r="EN243" t="str">
            <v/>
          </cell>
          <cell r="EO243" t="str">
            <v/>
          </cell>
          <cell r="EP243" t="str">
            <v/>
          </cell>
          <cell r="EQ243" t="str">
            <v/>
          </cell>
          <cell r="ER243" t="str">
            <v/>
          </cell>
          <cell r="ES243" t="str">
            <v/>
          </cell>
          <cell r="ET243" t="str">
            <v/>
          </cell>
          <cell r="EU243" t="str">
            <v/>
          </cell>
          <cell r="EV243" t="str">
            <v/>
          </cell>
          <cell r="EW243" t="str">
            <v/>
          </cell>
          <cell r="EX243" t="str">
            <v/>
          </cell>
          <cell r="EY243" t="str">
            <v/>
          </cell>
          <cell r="EZ243" t="str">
            <v/>
          </cell>
          <cell r="FA243" t="str">
            <v/>
          </cell>
          <cell r="FB243" t="str">
            <v/>
          </cell>
          <cell r="FC243" t="str">
            <v/>
          </cell>
          <cell r="FD243" t="str">
            <v/>
          </cell>
          <cell r="FE243" t="str">
            <v/>
          </cell>
          <cell r="FF243" t="str">
            <v/>
          </cell>
          <cell r="FG243" t="str">
            <v/>
          </cell>
          <cell r="FH243" t="str">
            <v/>
          </cell>
          <cell r="FI243" t="str">
            <v/>
          </cell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 t="str">
            <v/>
          </cell>
          <cell r="AB244" t="str">
            <v/>
          </cell>
          <cell r="AC244" t="str">
            <v/>
          </cell>
          <cell r="AD244" t="str">
            <v/>
          </cell>
          <cell r="AE244" t="str">
            <v/>
          </cell>
          <cell r="AF244" t="str">
            <v/>
          </cell>
          <cell r="AG244" t="str">
            <v/>
          </cell>
          <cell r="AH244" t="str">
            <v/>
          </cell>
          <cell r="AI244" t="str">
            <v/>
          </cell>
          <cell r="AJ244" t="str">
            <v/>
          </cell>
          <cell r="AK244" t="str">
            <v/>
          </cell>
          <cell r="AL244" t="str">
            <v/>
          </cell>
          <cell r="AM244" t="str">
            <v/>
          </cell>
          <cell r="AN244" t="str">
            <v/>
          </cell>
          <cell r="AO244" t="str">
            <v/>
          </cell>
          <cell r="AP244" t="str">
            <v/>
          </cell>
          <cell r="AQ244" t="str">
            <v/>
          </cell>
          <cell r="AR244" t="str">
            <v/>
          </cell>
          <cell r="AS244" t="str">
            <v/>
          </cell>
          <cell r="AT244" t="str">
            <v/>
          </cell>
          <cell r="AU244" t="str">
            <v/>
          </cell>
          <cell r="AV244" t="str">
            <v/>
          </cell>
          <cell r="AW244" t="str">
            <v/>
          </cell>
          <cell r="AX244" t="str">
            <v/>
          </cell>
          <cell r="AY244" t="str">
            <v/>
          </cell>
          <cell r="AZ244" t="str">
            <v/>
          </cell>
          <cell r="BA244" t="str">
            <v/>
          </cell>
          <cell r="BB244" t="str">
            <v/>
          </cell>
          <cell r="BC244" t="str">
            <v/>
          </cell>
          <cell r="BD244" t="str">
            <v/>
          </cell>
          <cell r="BE244" t="str">
            <v/>
          </cell>
          <cell r="BF244" t="str">
            <v/>
          </cell>
          <cell r="BG244" t="str">
            <v/>
          </cell>
          <cell r="BH244" t="str">
            <v/>
          </cell>
          <cell r="BI244" t="str">
            <v/>
          </cell>
          <cell r="BJ244" t="str">
            <v/>
          </cell>
          <cell r="BK244" t="str">
            <v/>
          </cell>
          <cell r="BL244" t="str">
            <v/>
          </cell>
          <cell r="BM244" t="str">
            <v/>
          </cell>
          <cell r="BN244" t="str">
            <v/>
          </cell>
          <cell r="BO244" t="str">
            <v/>
          </cell>
          <cell r="BP244" t="str">
            <v/>
          </cell>
          <cell r="BQ244" t="str">
            <v/>
          </cell>
          <cell r="BR244" t="str">
            <v/>
          </cell>
          <cell r="BS244" t="str">
            <v/>
          </cell>
          <cell r="BT244" t="str">
            <v/>
          </cell>
          <cell r="BU244" t="str">
            <v/>
          </cell>
          <cell r="BV244" t="str">
            <v/>
          </cell>
          <cell r="BW244" t="str">
            <v/>
          </cell>
          <cell r="BX244" t="str">
            <v/>
          </cell>
          <cell r="BY244" t="str">
            <v/>
          </cell>
          <cell r="BZ244" t="str">
            <v/>
          </cell>
          <cell r="CA244" t="str">
            <v/>
          </cell>
          <cell r="CB244" t="str">
            <v/>
          </cell>
          <cell r="CC244" t="str">
            <v/>
          </cell>
          <cell r="CD244" t="str">
            <v/>
          </cell>
          <cell r="CE244" t="str">
            <v/>
          </cell>
          <cell r="CF244" t="str">
            <v/>
          </cell>
          <cell r="CG244" t="str">
            <v/>
          </cell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 t="str">
            <v/>
          </cell>
          <cell r="CY244" t="str">
            <v/>
          </cell>
          <cell r="CZ244" t="str">
            <v/>
          </cell>
          <cell r="DA244" t="str">
            <v/>
          </cell>
          <cell r="DB244" t="str">
            <v/>
          </cell>
          <cell r="DC244" t="str">
            <v/>
          </cell>
          <cell r="DD244" t="str">
            <v/>
          </cell>
          <cell r="DE244" t="str">
            <v/>
          </cell>
          <cell r="DF244" t="str">
            <v/>
          </cell>
          <cell r="DG244" t="str">
            <v/>
          </cell>
          <cell r="DH244" t="str">
            <v/>
          </cell>
          <cell r="DI244" t="str">
            <v/>
          </cell>
          <cell r="DJ244" t="str">
            <v/>
          </cell>
          <cell r="DK244" t="str">
            <v/>
          </cell>
          <cell r="DL244" t="str">
            <v/>
          </cell>
          <cell r="DM244" t="str">
            <v/>
          </cell>
          <cell r="DN244" t="str">
            <v/>
          </cell>
          <cell r="DO244" t="str">
            <v/>
          </cell>
          <cell r="DP244" t="str">
            <v/>
          </cell>
          <cell r="DQ244" t="str">
            <v/>
          </cell>
          <cell r="DR244" t="str">
            <v/>
          </cell>
          <cell r="DS244" t="str">
            <v/>
          </cell>
          <cell r="DT244" t="str">
            <v/>
          </cell>
          <cell r="DU244" t="str">
            <v/>
          </cell>
          <cell r="DV244" t="str">
            <v/>
          </cell>
          <cell r="DW244" t="str">
            <v/>
          </cell>
          <cell r="DX244" t="str">
            <v/>
          </cell>
          <cell r="DY244" t="str">
            <v/>
          </cell>
          <cell r="DZ244" t="str">
            <v/>
          </cell>
          <cell r="EA244" t="str">
            <v/>
          </cell>
          <cell r="EB244" t="str">
            <v/>
          </cell>
          <cell r="EC244" t="str">
            <v/>
          </cell>
          <cell r="ED244" t="str">
            <v/>
          </cell>
          <cell r="EE244" t="str">
            <v/>
          </cell>
          <cell r="EF244" t="str">
            <v/>
          </cell>
          <cell r="EG244" t="str">
            <v/>
          </cell>
          <cell r="EH244" t="str">
            <v/>
          </cell>
          <cell r="EI244" t="str">
            <v/>
          </cell>
          <cell r="EJ244" t="str">
            <v/>
          </cell>
          <cell r="EK244" t="str">
            <v/>
          </cell>
          <cell r="EL244" t="str">
            <v/>
          </cell>
          <cell r="EM244" t="str">
            <v/>
          </cell>
          <cell r="EN244" t="str">
            <v/>
          </cell>
          <cell r="EO244" t="str">
            <v/>
          </cell>
          <cell r="EP244" t="str">
            <v/>
          </cell>
          <cell r="EQ244" t="str">
            <v/>
          </cell>
          <cell r="ER244" t="str">
            <v/>
          </cell>
          <cell r="ES244" t="str">
            <v/>
          </cell>
          <cell r="ET244" t="str">
            <v/>
          </cell>
          <cell r="EU244" t="str">
            <v/>
          </cell>
          <cell r="EV244" t="str">
            <v/>
          </cell>
          <cell r="EW244" t="str">
            <v/>
          </cell>
          <cell r="EX244" t="str">
            <v/>
          </cell>
          <cell r="EY244" t="str">
            <v/>
          </cell>
          <cell r="EZ244" t="str">
            <v/>
          </cell>
          <cell r="FA244" t="str">
            <v/>
          </cell>
          <cell r="FB244" t="str">
            <v/>
          </cell>
          <cell r="FC244" t="str">
            <v/>
          </cell>
          <cell r="FD244" t="str">
            <v/>
          </cell>
          <cell r="FE244" t="str">
            <v/>
          </cell>
          <cell r="FF244" t="str">
            <v/>
          </cell>
          <cell r="FG244" t="str">
            <v/>
          </cell>
          <cell r="FH244" t="str">
            <v/>
          </cell>
          <cell r="FI244" t="str">
            <v/>
          </cell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 t="str">
            <v/>
          </cell>
          <cell r="AB249" t="str">
            <v/>
          </cell>
          <cell r="AC249" t="str">
            <v/>
          </cell>
          <cell r="AD249" t="str">
            <v/>
          </cell>
          <cell r="AE249" t="str">
            <v/>
          </cell>
          <cell r="AF249" t="str">
            <v/>
          </cell>
          <cell r="AG249" t="str">
            <v/>
          </cell>
          <cell r="AH249" t="str">
            <v/>
          </cell>
          <cell r="AI249" t="str">
            <v/>
          </cell>
          <cell r="AJ249" t="str">
            <v/>
          </cell>
          <cell r="AK249" t="str">
            <v/>
          </cell>
          <cell r="AL249" t="str">
            <v/>
          </cell>
          <cell r="AM249" t="str">
            <v/>
          </cell>
          <cell r="AN249" t="str">
            <v/>
          </cell>
          <cell r="AO249" t="str">
            <v/>
          </cell>
          <cell r="AP249" t="str">
            <v/>
          </cell>
          <cell r="AQ249" t="str">
            <v/>
          </cell>
          <cell r="AR249" t="str">
            <v/>
          </cell>
          <cell r="AS249" t="str">
            <v/>
          </cell>
          <cell r="AT249" t="str">
            <v/>
          </cell>
          <cell r="AU249" t="str">
            <v/>
          </cell>
          <cell r="AV249" t="str">
            <v/>
          </cell>
          <cell r="AW249" t="str">
            <v/>
          </cell>
          <cell r="AX249" t="str">
            <v/>
          </cell>
          <cell r="AY249" t="str">
            <v/>
          </cell>
          <cell r="AZ249" t="str">
            <v/>
          </cell>
          <cell r="BA249" t="str">
            <v/>
          </cell>
          <cell r="BB249" t="str">
            <v/>
          </cell>
          <cell r="BC249" t="str">
            <v/>
          </cell>
          <cell r="BD249" t="str">
            <v/>
          </cell>
          <cell r="BE249" t="str">
            <v/>
          </cell>
          <cell r="BF249" t="str">
            <v/>
          </cell>
          <cell r="BG249" t="str">
            <v/>
          </cell>
          <cell r="BH249" t="str">
            <v/>
          </cell>
          <cell r="BI249" t="str">
            <v/>
          </cell>
          <cell r="BJ249" t="str">
            <v/>
          </cell>
          <cell r="BK249" t="str">
            <v/>
          </cell>
          <cell r="BL249" t="str">
            <v/>
          </cell>
          <cell r="BM249" t="str">
            <v/>
          </cell>
          <cell r="BN249" t="str">
            <v/>
          </cell>
          <cell r="BO249" t="str">
            <v/>
          </cell>
          <cell r="BP249" t="str">
            <v/>
          </cell>
          <cell r="BQ249" t="str">
            <v/>
          </cell>
          <cell r="BR249" t="str">
            <v/>
          </cell>
          <cell r="BS249" t="str">
            <v/>
          </cell>
          <cell r="BT249" t="str">
            <v/>
          </cell>
          <cell r="BU249" t="str">
            <v/>
          </cell>
          <cell r="BV249" t="str">
            <v/>
          </cell>
          <cell r="BW249" t="str">
            <v/>
          </cell>
          <cell r="BX249" t="str">
            <v/>
          </cell>
          <cell r="BY249" t="str">
            <v/>
          </cell>
          <cell r="BZ249" t="str">
            <v/>
          </cell>
          <cell r="CA249" t="str">
            <v/>
          </cell>
          <cell r="CB249" t="str">
            <v/>
          </cell>
          <cell r="CC249" t="str">
            <v/>
          </cell>
          <cell r="CD249" t="str">
            <v/>
          </cell>
          <cell r="CE249" t="str">
            <v/>
          </cell>
          <cell r="CF249" t="str">
            <v/>
          </cell>
          <cell r="CG249" t="str">
            <v/>
          </cell>
          <cell r="CH249" t="str">
            <v/>
          </cell>
          <cell r="CI249" t="str">
            <v/>
          </cell>
          <cell r="CJ249" t="str">
            <v/>
          </cell>
          <cell r="CK249" t="str">
            <v/>
          </cell>
          <cell r="CL249" t="str">
            <v/>
          </cell>
          <cell r="CM249" t="str">
            <v/>
          </cell>
          <cell r="CN249" t="str">
            <v/>
          </cell>
          <cell r="CO249" t="str">
            <v/>
          </cell>
          <cell r="CP249" t="str">
            <v/>
          </cell>
          <cell r="CQ249" t="str">
            <v/>
          </cell>
          <cell r="CR249" t="str">
            <v/>
          </cell>
          <cell r="CS249" t="str">
            <v/>
          </cell>
          <cell r="CT249" t="str">
            <v/>
          </cell>
          <cell r="CU249" t="str">
            <v/>
          </cell>
          <cell r="CV249" t="str">
            <v/>
          </cell>
          <cell r="CW249" t="str">
            <v/>
          </cell>
          <cell r="CX249" t="str">
            <v/>
          </cell>
          <cell r="CY249" t="str">
            <v/>
          </cell>
          <cell r="CZ249" t="str">
            <v/>
          </cell>
          <cell r="DA249" t="str">
            <v/>
          </cell>
          <cell r="DB249" t="str">
            <v/>
          </cell>
          <cell r="DC249" t="str">
            <v/>
          </cell>
          <cell r="DD249" t="str">
            <v/>
          </cell>
          <cell r="DE249" t="str">
            <v/>
          </cell>
          <cell r="DF249" t="str">
            <v/>
          </cell>
          <cell r="DG249" t="str">
            <v/>
          </cell>
          <cell r="DH249" t="str">
            <v/>
          </cell>
          <cell r="DI249" t="str">
            <v/>
          </cell>
          <cell r="DJ249" t="str">
            <v/>
          </cell>
          <cell r="DK249" t="str">
            <v/>
          </cell>
          <cell r="DL249" t="str">
            <v/>
          </cell>
          <cell r="DM249" t="str">
            <v/>
          </cell>
          <cell r="DN249" t="str">
            <v/>
          </cell>
          <cell r="DO249" t="str">
            <v/>
          </cell>
          <cell r="DP249" t="str">
            <v/>
          </cell>
          <cell r="DQ249" t="str">
            <v/>
          </cell>
          <cell r="DR249" t="str">
            <v/>
          </cell>
          <cell r="DS249" t="str">
            <v/>
          </cell>
          <cell r="DT249" t="str">
            <v/>
          </cell>
          <cell r="DU249" t="str">
            <v/>
          </cell>
          <cell r="DV249" t="str">
            <v/>
          </cell>
          <cell r="DW249" t="str">
            <v/>
          </cell>
          <cell r="DX249" t="str">
            <v/>
          </cell>
          <cell r="DY249" t="str">
            <v/>
          </cell>
          <cell r="DZ249" t="str">
            <v/>
          </cell>
          <cell r="EA249" t="str">
            <v/>
          </cell>
          <cell r="EB249" t="str">
            <v/>
          </cell>
          <cell r="EC249" t="str">
            <v/>
          </cell>
          <cell r="ED249" t="str">
            <v/>
          </cell>
          <cell r="EE249" t="str">
            <v/>
          </cell>
          <cell r="EF249" t="str">
            <v/>
          </cell>
          <cell r="EG249" t="str">
            <v/>
          </cell>
          <cell r="EH249" t="str">
            <v/>
          </cell>
          <cell r="EI249" t="str">
            <v/>
          </cell>
          <cell r="EJ249" t="str">
            <v/>
          </cell>
          <cell r="EK249" t="str">
            <v/>
          </cell>
          <cell r="EL249" t="str">
            <v/>
          </cell>
          <cell r="EM249" t="str">
            <v/>
          </cell>
          <cell r="EN249" t="str">
            <v/>
          </cell>
          <cell r="EO249" t="str">
            <v/>
          </cell>
          <cell r="EP249" t="str">
            <v/>
          </cell>
          <cell r="EQ249" t="str">
            <v/>
          </cell>
          <cell r="ER249" t="str">
            <v/>
          </cell>
          <cell r="ES249" t="str">
            <v/>
          </cell>
          <cell r="ET249" t="str">
            <v/>
          </cell>
          <cell r="EU249" t="str">
            <v/>
          </cell>
          <cell r="EV249" t="str">
            <v/>
          </cell>
        </row>
        <row r="250">
          <cell r="V250" t="str">
            <v>PROJECTED STREET</v>
          </cell>
          <cell r="X250">
            <v>36184</v>
          </cell>
          <cell r="AA250" t="str">
            <v/>
          </cell>
          <cell r="AB250" t="str">
            <v/>
          </cell>
          <cell r="AC250" t="str">
            <v/>
          </cell>
          <cell r="AD250" t="str">
            <v/>
          </cell>
          <cell r="AE250" t="str">
            <v/>
          </cell>
          <cell r="AF250" t="str">
            <v/>
          </cell>
          <cell r="AG250" t="str">
            <v/>
          </cell>
          <cell r="AH250" t="str">
            <v/>
          </cell>
          <cell r="AI250" t="str">
            <v/>
          </cell>
          <cell r="AJ250" t="str">
            <v/>
          </cell>
          <cell r="AK250" t="str">
            <v/>
          </cell>
          <cell r="AL250" t="str">
            <v/>
          </cell>
          <cell r="AM250" t="str">
            <v/>
          </cell>
          <cell r="AN250" t="str">
            <v/>
          </cell>
          <cell r="AO250" t="str">
            <v/>
          </cell>
          <cell r="AP250" t="str">
            <v/>
          </cell>
          <cell r="AQ250" t="str">
            <v/>
          </cell>
          <cell r="AR250" t="str">
            <v/>
          </cell>
          <cell r="AS250" t="str">
            <v/>
          </cell>
          <cell r="AT250" t="str">
            <v/>
          </cell>
          <cell r="AU250" t="str">
            <v/>
          </cell>
          <cell r="AV250" t="str">
            <v/>
          </cell>
          <cell r="AW250" t="str">
            <v/>
          </cell>
          <cell r="AX250" t="str">
            <v/>
          </cell>
          <cell r="AY250" t="str">
            <v/>
          </cell>
          <cell r="AZ250" t="str">
            <v/>
          </cell>
          <cell r="BA250" t="str">
            <v/>
          </cell>
          <cell r="BB250" t="str">
            <v/>
          </cell>
          <cell r="BC250" t="str">
            <v/>
          </cell>
          <cell r="BD250" t="str">
            <v/>
          </cell>
          <cell r="BE250" t="str">
            <v/>
          </cell>
          <cell r="BF250" t="str">
            <v/>
          </cell>
          <cell r="BG250" t="str">
            <v/>
          </cell>
          <cell r="BH250" t="str">
            <v/>
          </cell>
          <cell r="BI250" t="str">
            <v/>
          </cell>
          <cell r="BJ250" t="str">
            <v/>
          </cell>
          <cell r="BK250" t="str">
            <v/>
          </cell>
          <cell r="BL250" t="str">
            <v/>
          </cell>
          <cell r="BM250" t="str">
            <v/>
          </cell>
          <cell r="BN250" t="str">
            <v/>
          </cell>
          <cell r="BO250" t="str">
            <v/>
          </cell>
          <cell r="BP250" t="str">
            <v/>
          </cell>
          <cell r="BQ250" t="str">
            <v/>
          </cell>
          <cell r="BR250" t="str">
            <v/>
          </cell>
          <cell r="BS250" t="str">
            <v/>
          </cell>
          <cell r="BT250" t="str">
            <v/>
          </cell>
          <cell r="BU250" t="str">
            <v/>
          </cell>
          <cell r="BV250" t="str">
            <v/>
          </cell>
          <cell r="BW250" t="str">
            <v/>
          </cell>
          <cell r="BX250" t="str">
            <v/>
          </cell>
          <cell r="BY250" t="str">
            <v/>
          </cell>
          <cell r="BZ250" t="str">
            <v/>
          </cell>
          <cell r="CA250" t="str">
            <v/>
          </cell>
          <cell r="CB250" t="str">
            <v/>
          </cell>
          <cell r="CC250" t="str">
            <v/>
          </cell>
          <cell r="CD250" t="str">
            <v/>
          </cell>
          <cell r="CE250" t="str">
            <v/>
          </cell>
          <cell r="CF250" t="str">
            <v/>
          </cell>
          <cell r="CG250" t="str">
            <v/>
          </cell>
          <cell r="CH250" t="str">
            <v/>
          </cell>
          <cell r="CI250" t="str">
            <v/>
          </cell>
          <cell r="CJ250" t="str">
            <v/>
          </cell>
          <cell r="CK250" t="str">
            <v/>
          </cell>
          <cell r="CL250" t="str">
            <v/>
          </cell>
          <cell r="CM250" t="str">
            <v/>
          </cell>
          <cell r="CN250" t="str">
            <v/>
          </cell>
          <cell r="CO250" t="str">
            <v/>
          </cell>
          <cell r="CP250" t="str">
            <v/>
          </cell>
          <cell r="CQ250" t="str">
            <v/>
          </cell>
          <cell r="CR250" t="str">
            <v/>
          </cell>
          <cell r="CS250" t="str">
            <v/>
          </cell>
          <cell r="CT250" t="str">
            <v/>
          </cell>
          <cell r="CU250" t="str">
            <v/>
          </cell>
          <cell r="CV250" t="str">
            <v/>
          </cell>
          <cell r="CW250" t="str">
            <v/>
          </cell>
          <cell r="CX250" t="str">
            <v/>
          </cell>
          <cell r="CY250" t="str">
            <v/>
          </cell>
          <cell r="CZ250" t="str">
            <v/>
          </cell>
          <cell r="DA250" t="str">
            <v/>
          </cell>
          <cell r="DB250" t="str">
            <v/>
          </cell>
          <cell r="DC250" t="str">
            <v/>
          </cell>
          <cell r="DD250" t="str">
            <v/>
          </cell>
          <cell r="DE250" t="str">
            <v/>
          </cell>
          <cell r="DF250" t="str">
            <v/>
          </cell>
          <cell r="DG250" t="str">
            <v/>
          </cell>
          <cell r="DH250" t="str">
            <v/>
          </cell>
          <cell r="DI250" t="str">
            <v/>
          </cell>
          <cell r="DJ250" t="str">
            <v/>
          </cell>
          <cell r="DK250" t="str">
            <v/>
          </cell>
          <cell r="DL250" t="str">
            <v/>
          </cell>
          <cell r="DM250" t="str">
            <v/>
          </cell>
          <cell r="DN250" t="str">
            <v/>
          </cell>
          <cell r="DO250" t="str">
            <v/>
          </cell>
          <cell r="DP250" t="str">
            <v/>
          </cell>
          <cell r="DQ250" t="str">
            <v/>
          </cell>
          <cell r="DR250" t="str">
            <v/>
          </cell>
          <cell r="DS250" t="str">
            <v/>
          </cell>
          <cell r="DT250" t="str">
            <v/>
          </cell>
          <cell r="DU250" t="str">
            <v/>
          </cell>
          <cell r="DV250" t="str">
            <v/>
          </cell>
          <cell r="DW250" t="str">
            <v/>
          </cell>
          <cell r="DX250" t="str">
            <v/>
          </cell>
          <cell r="DY250" t="str">
            <v/>
          </cell>
          <cell r="DZ250" t="str">
            <v/>
          </cell>
          <cell r="EA250" t="str">
            <v/>
          </cell>
          <cell r="EB250" t="str">
            <v/>
          </cell>
          <cell r="EC250" t="str">
            <v/>
          </cell>
          <cell r="ED250" t="str">
            <v/>
          </cell>
          <cell r="EE250" t="str">
            <v/>
          </cell>
          <cell r="EF250" t="str">
            <v/>
          </cell>
          <cell r="EG250" t="str">
            <v/>
          </cell>
          <cell r="EH250" t="str">
            <v/>
          </cell>
          <cell r="EI250" t="str">
            <v/>
          </cell>
          <cell r="EJ250" t="str">
            <v/>
          </cell>
          <cell r="EK250" t="str">
            <v/>
          </cell>
          <cell r="EL250" t="str">
            <v/>
          </cell>
          <cell r="EM250" t="str">
            <v/>
          </cell>
          <cell r="EN250" t="str">
            <v/>
          </cell>
          <cell r="EO250" t="str">
            <v/>
          </cell>
          <cell r="EP250" t="str">
            <v/>
          </cell>
          <cell r="EQ250" t="str">
            <v/>
          </cell>
          <cell r="ER250" t="str">
            <v/>
          </cell>
          <cell r="ES250" t="str">
            <v/>
          </cell>
          <cell r="ET250" t="str">
            <v/>
          </cell>
          <cell r="EU250" t="str">
            <v/>
          </cell>
          <cell r="EV250" t="str">
            <v/>
          </cell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 t="str">
            <v/>
          </cell>
          <cell r="AB253" t="str">
            <v/>
          </cell>
          <cell r="AC253" t="str">
            <v/>
          </cell>
          <cell r="AD253" t="str">
            <v/>
          </cell>
          <cell r="AE253" t="str">
            <v/>
          </cell>
          <cell r="AF253" t="str">
            <v/>
          </cell>
          <cell r="AG253" t="str">
            <v/>
          </cell>
          <cell r="AH253" t="str">
            <v/>
          </cell>
          <cell r="AI253" t="str">
            <v/>
          </cell>
          <cell r="AJ253" t="str">
            <v/>
          </cell>
          <cell r="AK253" t="str">
            <v/>
          </cell>
          <cell r="AL253" t="str">
            <v/>
          </cell>
          <cell r="AM253" t="str">
            <v/>
          </cell>
          <cell r="AN253" t="str">
            <v/>
          </cell>
          <cell r="AO253" t="str">
            <v/>
          </cell>
          <cell r="AP253" t="str">
            <v/>
          </cell>
          <cell r="AQ253" t="str">
            <v/>
          </cell>
          <cell r="AR253" t="str">
            <v/>
          </cell>
          <cell r="AS253" t="str">
            <v/>
          </cell>
          <cell r="AT253" t="str">
            <v/>
          </cell>
          <cell r="AU253" t="str">
            <v/>
          </cell>
          <cell r="AV253" t="str">
            <v/>
          </cell>
          <cell r="AW253" t="str">
            <v/>
          </cell>
          <cell r="AX253" t="str">
            <v/>
          </cell>
          <cell r="AY253" t="str">
            <v/>
          </cell>
          <cell r="AZ253" t="str">
            <v/>
          </cell>
          <cell r="BA253" t="str">
            <v/>
          </cell>
          <cell r="BB253" t="str">
            <v/>
          </cell>
          <cell r="BC253" t="str">
            <v/>
          </cell>
          <cell r="BD253" t="str">
            <v/>
          </cell>
          <cell r="BE253" t="str">
            <v/>
          </cell>
          <cell r="BF253" t="str">
            <v/>
          </cell>
          <cell r="BG253" t="str">
            <v/>
          </cell>
          <cell r="BH253" t="str">
            <v/>
          </cell>
          <cell r="BI253" t="str">
            <v/>
          </cell>
          <cell r="BJ253" t="str">
            <v/>
          </cell>
          <cell r="BK253" t="str">
            <v/>
          </cell>
          <cell r="BL253" t="str">
            <v/>
          </cell>
          <cell r="BM253" t="str">
            <v/>
          </cell>
          <cell r="BN253" t="str">
            <v/>
          </cell>
          <cell r="BO253" t="str">
            <v/>
          </cell>
          <cell r="BP253" t="str">
            <v/>
          </cell>
          <cell r="BQ253" t="str">
            <v/>
          </cell>
          <cell r="BR253" t="str">
            <v/>
          </cell>
          <cell r="BS253" t="str">
            <v/>
          </cell>
          <cell r="BT253" t="str">
            <v/>
          </cell>
          <cell r="BU253" t="str">
            <v/>
          </cell>
          <cell r="BV253" t="str">
            <v/>
          </cell>
          <cell r="BW253" t="str">
            <v/>
          </cell>
          <cell r="BX253" t="str">
            <v/>
          </cell>
          <cell r="BY253" t="str">
            <v/>
          </cell>
          <cell r="BZ253" t="str">
            <v/>
          </cell>
          <cell r="CA253" t="str">
            <v/>
          </cell>
          <cell r="CB253" t="str">
            <v/>
          </cell>
          <cell r="CC253" t="str">
            <v/>
          </cell>
          <cell r="CD253" t="str">
            <v/>
          </cell>
          <cell r="CE253" t="str">
            <v/>
          </cell>
          <cell r="CF253" t="str">
            <v/>
          </cell>
          <cell r="CG253" t="str">
            <v/>
          </cell>
          <cell r="CH253" t="str">
            <v/>
          </cell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 t="str">
            <v/>
          </cell>
          <cell r="CV253" t="str">
            <v/>
          </cell>
          <cell r="CW253" t="str">
            <v/>
          </cell>
          <cell r="CX253" t="str">
            <v/>
          </cell>
          <cell r="CY253" t="str">
            <v/>
          </cell>
          <cell r="CZ253" t="str">
            <v/>
          </cell>
          <cell r="DA253" t="str">
            <v/>
          </cell>
          <cell r="DB253" t="str">
            <v/>
          </cell>
          <cell r="DC253" t="str">
            <v/>
          </cell>
          <cell r="DD253" t="str">
            <v/>
          </cell>
          <cell r="DE253" t="str">
            <v/>
          </cell>
          <cell r="DF253" t="str">
            <v/>
          </cell>
          <cell r="DG253" t="str">
            <v/>
          </cell>
          <cell r="DH253" t="str">
            <v/>
          </cell>
          <cell r="DI253" t="str">
            <v/>
          </cell>
          <cell r="DJ253" t="str">
            <v/>
          </cell>
          <cell r="DK253" t="str">
            <v/>
          </cell>
          <cell r="DL253" t="str">
            <v/>
          </cell>
          <cell r="DM253" t="str">
            <v/>
          </cell>
          <cell r="DN253" t="str">
            <v/>
          </cell>
          <cell r="DO253" t="str">
            <v/>
          </cell>
          <cell r="DP253" t="str">
            <v/>
          </cell>
          <cell r="DQ253" t="str">
            <v/>
          </cell>
          <cell r="DR253" t="str">
            <v/>
          </cell>
          <cell r="DS253" t="str">
            <v/>
          </cell>
          <cell r="DT253" t="str">
            <v/>
          </cell>
          <cell r="DU253" t="str">
            <v/>
          </cell>
          <cell r="DV253" t="str">
            <v/>
          </cell>
          <cell r="DW253" t="str">
            <v/>
          </cell>
          <cell r="DX253" t="str">
            <v/>
          </cell>
          <cell r="DY253" t="str">
            <v/>
          </cell>
          <cell r="DZ253" t="str">
            <v/>
          </cell>
          <cell r="EA253" t="str">
            <v/>
          </cell>
          <cell r="EB253" t="str">
            <v/>
          </cell>
          <cell r="EC253" t="str">
            <v/>
          </cell>
          <cell r="ED253" t="str">
            <v/>
          </cell>
          <cell r="EE253" t="str">
            <v/>
          </cell>
          <cell r="EF253" t="str">
            <v/>
          </cell>
          <cell r="EG253" t="str">
            <v/>
          </cell>
          <cell r="EH253" t="str">
            <v/>
          </cell>
          <cell r="EI253" t="str">
            <v/>
          </cell>
          <cell r="EJ253" t="str">
            <v/>
          </cell>
          <cell r="EK253" t="str">
            <v/>
          </cell>
          <cell r="EL253" t="str">
            <v/>
          </cell>
          <cell r="EM253" t="str">
            <v/>
          </cell>
          <cell r="EN253" t="str">
            <v/>
          </cell>
          <cell r="EO253" t="str">
            <v/>
          </cell>
          <cell r="EP253" t="str">
            <v/>
          </cell>
          <cell r="EQ253" t="str">
            <v/>
          </cell>
          <cell r="ER253" t="str">
            <v/>
          </cell>
          <cell r="ES253" t="str">
            <v/>
          </cell>
          <cell r="ET253" t="str">
            <v/>
          </cell>
          <cell r="EU253" t="str">
            <v/>
          </cell>
          <cell r="EV253" t="str">
            <v/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 t="str">
            <v/>
          </cell>
          <cell r="AB254" t="str">
            <v/>
          </cell>
          <cell r="AC254" t="str">
            <v/>
          </cell>
          <cell r="AD254" t="str">
            <v/>
          </cell>
          <cell r="AE254" t="str">
            <v/>
          </cell>
          <cell r="AF254" t="str">
            <v/>
          </cell>
          <cell r="AG254" t="str">
            <v/>
          </cell>
          <cell r="AH254" t="str">
            <v/>
          </cell>
          <cell r="AI254" t="str">
            <v/>
          </cell>
          <cell r="AJ254" t="str">
            <v/>
          </cell>
          <cell r="AK254" t="str">
            <v/>
          </cell>
          <cell r="AL254" t="str">
            <v/>
          </cell>
          <cell r="AM254" t="str">
            <v/>
          </cell>
          <cell r="AN254" t="str">
            <v/>
          </cell>
          <cell r="AO254" t="str">
            <v/>
          </cell>
          <cell r="AP254" t="str">
            <v/>
          </cell>
          <cell r="AQ254" t="str">
            <v/>
          </cell>
          <cell r="AR254" t="str">
            <v/>
          </cell>
          <cell r="AS254" t="str">
            <v/>
          </cell>
          <cell r="AT254" t="str">
            <v/>
          </cell>
          <cell r="AU254" t="str">
            <v/>
          </cell>
          <cell r="AV254" t="str">
            <v/>
          </cell>
          <cell r="AW254" t="str">
            <v/>
          </cell>
          <cell r="AX254" t="str">
            <v/>
          </cell>
          <cell r="AY254" t="str">
            <v/>
          </cell>
          <cell r="AZ254" t="str">
            <v/>
          </cell>
          <cell r="BA254" t="str">
            <v/>
          </cell>
          <cell r="BB254" t="str">
            <v/>
          </cell>
          <cell r="BC254" t="str">
            <v/>
          </cell>
          <cell r="BD254" t="str">
            <v/>
          </cell>
          <cell r="BE254" t="str">
            <v/>
          </cell>
          <cell r="BF254" t="str">
            <v/>
          </cell>
          <cell r="BG254" t="str">
            <v/>
          </cell>
          <cell r="BH254" t="str">
            <v/>
          </cell>
          <cell r="BI254" t="str">
            <v/>
          </cell>
          <cell r="BJ254" t="str">
            <v/>
          </cell>
          <cell r="BK254" t="str">
            <v/>
          </cell>
          <cell r="BL254" t="str">
            <v/>
          </cell>
          <cell r="BM254" t="str">
            <v/>
          </cell>
          <cell r="BN254" t="str">
            <v/>
          </cell>
          <cell r="BO254" t="str">
            <v/>
          </cell>
          <cell r="BP254" t="str">
            <v/>
          </cell>
          <cell r="BQ254" t="str">
            <v/>
          </cell>
          <cell r="BR254" t="str">
            <v/>
          </cell>
          <cell r="BS254" t="str">
            <v/>
          </cell>
          <cell r="BT254" t="str">
            <v/>
          </cell>
          <cell r="BU254" t="str">
            <v/>
          </cell>
          <cell r="BV254" t="str">
            <v/>
          </cell>
          <cell r="BW254" t="str">
            <v/>
          </cell>
          <cell r="BX254" t="str">
            <v/>
          </cell>
          <cell r="BY254" t="str">
            <v/>
          </cell>
          <cell r="BZ254" t="str">
            <v/>
          </cell>
          <cell r="CA254" t="str">
            <v/>
          </cell>
          <cell r="CB254" t="str">
            <v/>
          </cell>
          <cell r="CC254" t="str">
            <v/>
          </cell>
          <cell r="CD254" t="str">
            <v/>
          </cell>
          <cell r="CE254" t="str">
            <v/>
          </cell>
          <cell r="CF254" t="str">
            <v/>
          </cell>
          <cell r="CG254" t="str">
            <v/>
          </cell>
          <cell r="CH254" t="str">
            <v/>
          </cell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 t="str">
            <v/>
          </cell>
          <cell r="CV254" t="str">
            <v/>
          </cell>
          <cell r="CW254" t="str">
            <v/>
          </cell>
          <cell r="CX254" t="str">
            <v/>
          </cell>
          <cell r="CY254" t="str">
            <v/>
          </cell>
          <cell r="CZ254" t="str">
            <v/>
          </cell>
          <cell r="DA254" t="str">
            <v/>
          </cell>
          <cell r="DB254" t="str">
            <v/>
          </cell>
          <cell r="DC254" t="str">
            <v/>
          </cell>
          <cell r="DD254" t="str">
            <v/>
          </cell>
          <cell r="DE254" t="str">
            <v/>
          </cell>
          <cell r="DF254" t="str">
            <v/>
          </cell>
          <cell r="DG254" t="str">
            <v/>
          </cell>
          <cell r="DH254" t="str">
            <v/>
          </cell>
          <cell r="DI254" t="str">
            <v/>
          </cell>
          <cell r="DJ254" t="str">
            <v/>
          </cell>
          <cell r="DK254" t="str">
            <v/>
          </cell>
          <cell r="DL254" t="str">
            <v/>
          </cell>
          <cell r="DM254" t="str">
            <v/>
          </cell>
          <cell r="DN254" t="str">
            <v/>
          </cell>
          <cell r="DO254" t="str">
            <v/>
          </cell>
          <cell r="DP254" t="str">
            <v/>
          </cell>
          <cell r="DQ254" t="str">
            <v/>
          </cell>
          <cell r="DR254" t="str">
            <v/>
          </cell>
          <cell r="DS254" t="str">
            <v/>
          </cell>
          <cell r="DT254" t="str">
            <v/>
          </cell>
          <cell r="DU254" t="str">
            <v/>
          </cell>
          <cell r="DV254" t="str">
            <v/>
          </cell>
          <cell r="DW254" t="str">
            <v/>
          </cell>
          <cell r="DX254" t="str">
            <v/>
          </cell>
          <cell r="DY254" t="str">
            <v/>
          </cell>
          <cell r="DZ254" t="str">
            <v/>
          </cell>
          <cell r="EA254" t="str">
            <v/>
          </cell>
          <cell r="EB254" t="str">
            <v/>
          </cell>
          <cell r="EC254" t="str">
            <v/>
          </cell>
          <cell r="ED254" t="str">
            <v/>
          </cell>
          <cell r="EE254" t="str">
            <v/>
          </cell>
          <cell r="EF254" t="str">
            <v/>
          </cell>
          <cell r="EG254" t="str">
            <v/>
          </cell>
          <cell r="EH254" t="str">
            <v/>
          </cell>
          <cell r="EI254" t="str">
            <v/>
          </cell>
          <cell r="EJ254" t="str">
            <v/>
          </cell>
          <cell r="EK254" t="str">
            <v/>
          </cell>
          <cell r="EL254" t="str">
            <v/>
          </cell>
          <cell r="EM254" t="str">
            <v/>
          </cell>
          <cell r="EN254" t="str">
            <v/>
          </cell>
          <cell r="EO254" t="str">
            <v/>
          </cell>
          <cell r="EP254" t="str">
            <v/>
          </cell>
          <cell r="EQ254" t="str">
            <v/>
          </cell>
          <cell r="ER254" t="str">
            <v/>
          </cell>
          <cell r="ES254" t="str">
            <v/>
          </cell>
          <cell r="ET254" t="str">
            <v/>
          </cell>
          <cell r="EU254" t="str">
            <v/>
          </cell>
          <cell r="EV254" t="str">
            <v/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 t="str">
            <v/>
          </cell>
          <cell r="AB255" t="str">
            <v/>
          </cell>
          <cell r="AC255" t="str">
            <v/>
          </cell>
          <cell r="AD255" t="str">
            <v/>
          </cell>
          <cell r="AE255" t="str">
            <v/>
          </cell>
          <cell r="AF255" t="str">
            <v/>
          </cell>
          <cell r="AG255" t="str">
            <v/>
          </cell>
          <cell r="AH255" t="str">
            <v/>
          </cell>
          <cell r="AI255" t="str">
            <v/>
          </cell>
          <cell r="AJ255" t="str">
            <v/>
          </cell>
          <cell r="AK255" t="str">
            <v/>
          </cell>
          <cell r="AL255" t="str">
            <v/>
          </cell>
          <cell r="AM255" t="str">
            <v/>
          </cell>
          <cell r="AN255" t="str">
            <v/>
          </cell>
          <cell r="AO255" t="str">
            <v/>
          </cell>
          <cell r="AP255" t="str">
            <v/>
          </cell>
          <cell r="AQ255" t="str">
            <v/>
          </cell>
          <cell r="AR255" t="str">
            <v/>
          </cell>
          <cell r="AS255" t="str">
            <v/>
          </cell>
          <cell r="AT255" t="str">
            <v/>
          </cell>
          <cell r="AU255" t="str">
            <v/>
          </cell>
          <cell r="AV255" t="str">
            <v/>
          </cell>
          <cell r="AW255" t="str">
            <v/>
          </cell>
          <cell r="AX255" t="str">
            <v/>
          </cell>
          <cell r="AY255" t="str">
            <v/>
          </cell>
          <cell r="AZ255" t="str">
            <v/>
          </cell>
          <cell r="BA255" t="str">
            <v/>
          </cell>
          <cell r="BB255" t="str">
            <v/>
          </cell>
          <cell r="BC255" t="str">
            <v/>
          </cell>
          <cell r="BD255" t="str">
            <v/>
          </cell>
          <cell r="BE255" t="str">
            <v/>
          </cell>
          <cell r="BF255" t="str">
            <v/>
          </cell>
          <cell r="BG255" t="str">
            <v/>
          </cell>
          <cell r="BH255" t="str">
            <v/>
          </cell>
          <cell r="BI255" t="str">
            <v/>
          </cell>
          <cell r="BJ255" t="str">
            <v/>
          </cell>
          <cell r="BK255" t="str">
            <v/>
          </cell>
          <cell r="BL255" t="str">
            <v/>
          </cell>
          <cell r="BM255" t="str">
            <v/>
          </cell>
          <cell r="BN255" t="str">
            <v/>
          </cell>
          <cell r="BO255" t="str">
            <v/>
          </cell>
          <cell r="BP255" t="str">
            <v/>
          </cell>
          <cell r="BQ255" t="str">
            <v/>
          </cell>
          <cell r="BR255" t="str">
            <v/>
          </cell>
          <cell r="BS255" t="str">
            <v/>
          </cell>
          <cell r="BT255" t="str">
            <v/>
          </cell>
          <cell r="BU255" t="str">
            <v/>
          </cell>
          <cell r="BV255" t="str">
            <v/>
          </cell>
          <cell r="BW255" t="str">
            <v/>
          </cell>
          <cell r="BX255" t="str">
            <v/>
          </cell>
          <cell r="BY255" t="str">
            <v/>
          </cell>
          <cell r="BZ255" t="str">
            <v/>
          </cell>
          <cell r="CA255" t="str">
            <v/>
          </cell>
          <cell r="CB255" t="str">
            <v/>
          </cell>
          <cell r="CC255" t="str">
            <v/>
          </cell>
          <cell r="CD255" t="str">
            <v/>
          </cell>
          <cell r="CE255" t="str">
            <v/>
          </cell>
          <cell r="CF255" t="str">
            <v/>
          </cell>
          <cell r="CG255" t="str">
            <v/>
          </cell>
          <cell r="CH255" t="str">
            <v/>
          </cell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 t="str">
            <v/>
          </cell>
          <cell r="CV255" t="str">
            <v/>
          </cell>
          <cell r="CW255" t="str">
            <v/>
          </cell>
          <cell r="CX255" t="str">
            <v/>
          </cell>
          <cell r="CY255" t="str">
            <v/>
          </cell>
          <cell r="CZ255" t="str">
            <v/>
          </cell>
          <cell r="DA255" t="str">
            <v/>
          </cell>
          <cell r="DB255" t="str">
            <v/>
          </cell>
          <cell r="DC255" t="str">
            <v/>
          </cell>
          <cell r="DD255" t="str">
            <v/>
          </cell>
          <cell r="DE255" t="str">
            <v/>
          </cell>
          <cell r="DF255" t="str">
            <v/>
          </cell>
          <cell r="DG255" t="str">
            <v/>
          </cell>
          <cell r="DH255" t="str">
            <v/>
          </cell>
          <cell r="DI255" t="str">
            <v/>
          </cell>
          <cell r="DJ255" t="str">
            <v/>
          </cell>
          <cell r="DK255" t="str">
            <v/>
          </cell>
          <cell r="DL255" t="str">
            <v/>
          </cell>
          <cell r="DM255" t="str">
            <v/>
          </cell>
          <cell r="DN255" t="str">
            <v/>
          </cell>
          <cell r="DO255" t="str">
            <v/>
          </cell>
          <cell r="DP255" t="str">
            <v/>
          </cell>
          <cell r="DQ255" t="str">
            <v/>
          </cell>
          <cell r="DR255" t="str">
            <v/>
          </cell>
          <cell r="DS255" t="str">
            <v/>
          </cell>
          <cell r="DT255" t="str">
            <v/>
          </cell>
          <cell r="DU255" t="str">
            <v/>
          </cell>
          <cell r="DV255" t="str">
            <v/>
          </cell>
          <cell r="DW255" t="str">
            <v/>
          </cell>
          <cell r="DX255" t="str">
            <v/>
          </cell>
          <cell r="DY255" t="str">
            <v/>
          </cell>
          <cell r="DZ255" t="str">
            <v/>
          </cell>
          <cell r="EA255" t="str">
            <v/>
          </cell>
          <cell r="EB255" t="str">
            <v/>
          </cell>
          <cell r="EC255" t="str">
            <v/>
          </cell>
          <cell r="ED255" t="str">
            <v/>
          </cell>
          <cell r="EE255" t="str">
            <v/>
          </cell>
          <cell r="EF255" t="str">
            <v/>
          </cell>
          <cell r="EG255" t="str">
            <v/>
          </cell>
          <cell r="EH255" t="str">
            <v/>
          </cell>
          <cell r="EI255" t="str">
            <v/>
          </cell>
          <cell r="EJ255" t="str">
            <v/>
          </cell>
          <cell r="EK255" t="str">
            <v/>
          </cell>
          <cell r="EL255" t="str">
            <v/>
          </cell>
          <cell r="EM255" t="str">
            <v/>
          </cell>
          <cell r="EN255" t="str">
            <v/>
          </cell>
          <cell r="EO255" t="str">
            <v/>
          </cell>
          <cell r="EP255" t="str">
            <v/>
          </cell>
          <cell r="EQ255" t="str">
            <v/>
          </cell>
          <cell r="ER255" t="str">
            <v/>
          </cell>
          <cell r="ES255" t="str">
            <v/>
          </cell>
          <cell r="ET255" t="str">
            <v/>
          </cell>
          <cell r="EU255" t="str">
            <v/>
          </cell>
          <cell r="EV255" t="str">
            <v/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 t="str">
            <v/>
          </cell>
          <cell r="AB256" t="str">
            <v/>
          </cell>
          <cell r="AC256" t="str">
            <v/>
          </cell>
          <cell r="AD256" t="str">
            <v/>
          </cell>
          <cell r="AE256" t="str">
            <v/>
          </cell>
          <cell r="AF256" t="str">
            <v/>
          </cell>
          <cell r="AG256" t="str">
            <v/>
          </cell>
          <cell r="AH256" t="str">
            <v/>
          </cell>
          <cell r="AI256" t="str">
            <v/>
          </cell>
          <cell r="AJ256" t="str">
            <v/>
          </cell>
          <cell r="AK256" t="str">
            <v/>
          </cell>
          <cell r="AL256" t="str">
            <v/>
          </cell>
          <cell r="AM256" t="str">
            <v/>
          </cell>
          <cell r="AN256" t="str">
            <v/>
          </cell>
          <cell r="AO256" t="str">
            <v/>
          </cell>
          <cell r="AP256" t="str">
            <v/>
          </cell>
          <cell r="AQ256" t="str">
            <v/>
          </cell>
          <cell r="AR256" t="str">
            <v/>
          </cell>
          <cell r="AS256" t="str">
            <v/>
          </cell>
          <cell r="AT256" t="str">
            <v/>
          </cell>
          <cell r="AU256" t="str">
            <v/>
          </cell>
          <cell r="AV256" t="str">
            <v/>
          </cell>
          <cell r="AW256" t="str">
            <v/>
          </cell>
          <cell r="AX256" t="str">
            <v/>
          </cell>
          <cell r="AY256" t="str">
            <v/>
          </cell>
          <cell r="AZ256" t="str">
            <v/>
          </cell>
          <cell r="BA256" t="str">
            <v/>
          </cell>
          <cell r="BB256" t="str">
            <v/>
          </cell>
          <cell r="BC256" t="str">
            <v/>
          </cell>
          <cell r="BD256" t="str">
            <v/>
          </cell>
          <cell r="BE256" t="str">
            <v/>
          </cell>
          <cell r="BF256" t="str">
            <v/>
          </cell>
          <cell r="BG256" t="str">
            <v/>
          </cell>
          <cell r="BH256" t="str">
            <v/>
          </cell>
          <cell r="BI256" t="str">
            <v/>
          </cell>
          <cell r="BJ256" t="str">
            <v/>
          </cell>
          <cell r="BK256" t="str">
            <v/>
          </cell>
          <cell r="BL256" t="str">
            <v/>
          </cell>
          <cell r="BM256" t="str">
            <v/>
          </cell>
          <cell r="BN256" t="str">
            <v/>
          </cell>
          <cell r="BO256" t="str">
            <v/>
          </cell>
          <cell r="BP256" t="str">
            <v/>
          </cell>
          <cell r="BQ256" t="str">
            <v/>
          </cell>
          <cell r="BR256" t="str">
            <v/>
          </cell>
          <cell r="BS256" t="str">
            <v/>
          </cell>
          <cell r="BT256" t="str">
            <v/>
          </cell>
          <cell r="BU256" t="str">
            <v/>
          </cell>
          <cell r="BV256" t="str">
            <v/>
          </cell>
          <cell r="BW256" t="str">
            <v/>
          </cell>
          <cell r="BX256" t="str">
            <v/>
          </cell>
          <cell r="BY256" t="str">
            <v/>
          </cell>
          <cell r="BZ256" t="str">
            <v/>
          </cell>
          <cell r="CA256" t="str">
            <v/>
          </cell>
          <cell r="CB256" t="str">
            <v/>
          </cell>
          <cell r="CC256" t="str">
            <v/>
          </cell>
          <cell r="CD256" t="str">
            <v/>
          </cell>
          <cell r="CE256" t="str">
            <v/>
          </cell>
          <cell r="CF256" t="str">
            <v/>
          </cell>
          <cell r="CG256" t="str">
            <v/>
          </cell>
          <cell r="CH256" t="str">
            <v/>
          </cell>
          <cell r="CI256" t="str">
            <v/>
          </cell>
          <cell r="CJ256" t="str">
            <v/>
          </cell>
          <cell r="CK256" t="str">
            <v/>
          </cell>
          <cell r="CL256" t="str">
            <v/>
          </cell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 t="str">
            <v/>
          </cell>
          <cell r="DB256" t="str">
            <v/>
          </cell>
          <cell r="DC256" t="str">
            <v/>
          </cell>
          <cell r="DD256" t="str">
            <v/>
          </cell>
          <cell r="DE256" t="str">
            <v/>
          </cell>
          <cell r="DF256" t="str">
            <v/>
          </cell>
          <cell r="DG256" t="str">
            <v/>
          </cell>
          <cell r="DH256" t="str">
            <v/>
          </cell>
          <cell r="DI256" t="str">
            <v/>
          </cell>
          <cell r="DJ256" t="str">
            <v/>
          </cell>
          <cell r="DK256" t="str">
            <v/>
          </cell>
          <cell r="DL256" t="str">
            <v/>
          </cell>
          <cell r="DM256" t="str">
            <v/>
          </cell>
          <cell r="DN256" t="str">
            <v/>
          </cell>
          <cell r="DO256" t="str">
            <v/>
          </cell>
          <cell r="DP256" t="str">
            <v/>
          </cell>
          <cell r="DQ256" t="str">
            <v/>
          </cell>
          <cell r="DR256" t="str">
            <v/>
          </cell>
          <cell r="DS256" t="str">
            <v/>
          </cell>
          <cell r="DT256" t="str">
            <v/>
          </cell>
          <cell r="DU256" t="str">
            <v/>
          </cell>
          <cell r="DV256" t="str">
            <v/>
          </cell>
          <cell r="DW256" t="str">
            <v/>
          </cell>
          <cell r="DX256" t="str">
            <v/>
          </cell>
          <cell r="DY256" t="str">
            <v/>
          </cell>
          <cell r="DZ256" t="str">
            <v/>
          </cell>
          <cell r="EA256" t="str">
            <v/>
          </cell>
          <cell r="EB256" t="str">
            <v/>
          </cell>
          <cell r="EC256" t="str">
            <v/>
          </cell>
          <cell r="ED256" t="str">
            <v/>
          </cell>
          <cell r="EE256" t="str">
            <v/>
          </cell>
          <cell r="EF256" t="str">
            <v/>
          </cell>
          <cell r="EG256" t="str">
            <v/>
          </cell>
          <cell r="EH256" t="str">
            <v/>
          </cell>
          <cell r="EI256" t="str">
            <v/>
          </cell>
          <cell r="EJ256" t="str">
            <v/>
          </cell>
          <cell r="EK256" t="str">
            <v/>
          </cell>
          <cell r="EL256" t="str">
            <v/>
          </cell>
          <cell r="EM256" t="str">
            <v/>
          </cell>
          <cell r="EN256" t="str">
            <v/>
          </cell>
          <cell r="EO256" t="str">
            <v/>
          </cell>
          <cell r="EP256" t="str">
            <v/>
          </cell>
          <cell r="EQ256" t="str">
            <v/>
          </cell>
          <cell r="ER256" t="str">
            <v/>
          </cell>
          <cell r="ES256" t="str">
            <v/>
          </cell>
          <cell r="ET256" t="str">
            <v/>
          </cell>
          <cell r="EU256" t="str">
            <v/>
          </cell>
          <cell r="EV256" t="str">
            <v/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 t="str">
            <v/>
          </cell>
          <cell r="AB257" t="str">
            <v/>
          </cell>
          <cell r="AC257" t="str">
            <v/>
          </cell>
          <cell r="AD257" t="str">
            <v/>
          </cell>
          <cell r="AE257" t="str">
            <v/>
          </cell>
          <cell r="AF257" t="str">
            <v/>
          </cell>
          <cell r="AG257" t="str">
            <v/>
          </cell>
          <cell r="AH257" t="str">
            <v/>
          </cell>
          <cell r="AI257" t="str">
            <v/>
          </cell>
          <cell r="AJ257" t="str">
            <v/>
          </cell>
          <cell r="AK257" t="str">
            <v/>
          </cell>
          <cell r="AL257" t="str">
            <v/>
          </cell>
          <cell r="AM257" t="str">
            <v/>
          </cell>
          <cell r="AN257" t="str">
            <v/>
          </cell>
          <cell r="AO257" t="str">
            <v/>
          </cell>
          <cell r="AP257" t="str">
            <v/>
          </cell>
          <cell r="AQ257" t="str">
            <v/>
          </cell>
          <cell r="AR257" t="str">
            <v/>
          </cell>
          <cell r="AS257" t="str">
            <v/>
          </cell>
          <cell r="AT257" t="str">
            <v/>
          </cell>
          <cell r="AU257" t="str">
            <v/>
          </cell>
          <cell r="AV257" t="str">
            <v/>
          </cell>
          <cell r="AW257" t="str">
            <v/>
          </cell>
          <cell r="AX257" t="str">
            <v/>
          </cell>
          <cell r="AY257" t="str">
            <v/>
          </cell>
          <cell r="AZ257" t="str">
            <v/>
          </cell>
          <cell r="BA257" t="str">
            <v/>
          </cell>
          <cell r="BB257" t="str">
            <v/>
          </cell>
          <cell r="BC257" t="str">
            <v/>
          </cell>
          <cell r="BD257" t="str">
            <v/>
          </cell>
          <cell r="BE257" t="str">
            <v/>
          </cell>
          <cell r="BF257" t="str">
            <v/>
          </cell>
          <cell r="BG257" t="str">
            <v/>
          </cell>
          <cell r="BH257" t="str">
            <v/>
          </cell>
          <cell r="BI257" t="str">
            <v/>
          </cell>
          <cell r="BJ257" t="str">
            <v/>
          </cell>
          <cell r="BK257" t="str">
            <v/>
          </cell>
          <cell r="BL257" t="str">
            <v/>
          </cell>
          <cell r="BM257" t="str">
            <v/>
          </cell>
          <cell r="BN257" t="str">
            <v/>
          </cell>
          <cell r="BO257" t="str">
            <v/>
          </cell>
          <cell r="BP257" t="str">
            <v/>
          </cell>
          <cell r="BQ257" t="str">
            <v/>
          </cell>
          <cell r="BR257" t="str">
            <v/>
          </cell>
          <cell r="BS257" t="str">
            <v/>
          </cell>
          <cell r="BT257" t="str">
            <v/>
          </cell>
          <cell r="BU257" t="str">
            <v/>
          </cell>
          <cell r="BV257" t="str">
            <v/>
          </cell>
          <cell r="BW257" t="str">
            <v/>
          </cell>
          <cell r="BX257" t="str">
            <v/>
          </cell>
          <cell r="BY257" t="str">
            <v/>
          </cell>
          <cell r="BZ257" t="str">
            <v/>
          </cell>
          <cell r="CA257" t="str">
            <v/>
          </cell>
          <cell r="CB257" t="str">
            <v/>
          </cell>
          <cell r="CC257" t="str">
            <v/>
          </cell>
          <cell r="CD257" t="str">
            <v/>
          </cell>
          <cell r="CE257" t="str">
            <v/>
          </cell>
          <cell r="CF257" t="str">
            <v/>
          </cell>
          <cell r="CG257" t="str">
            <v/>
          </cell>
          <cell r="CH257" t="str">
            <v/>
          </cell>
          <cell r="CI257" t="str">
            <v/>
          </cell>
          <cell r="CJ257" t="str">
            <v/>
          </cell>
          <cell r="CK257" t="str">
            <v/>
          </cell>
          <cell r="CL257" t="str">
            <v/>
          </cell>
          <cell r="CM257" t="str">
            <v/>
          </cell>
          <cell r="CN257" t="str">
            <v/>
          </cell>
          <cell r="CO257" t="str">
            <v/>
          </cell>
          <cell r="CP257" t="str">
            <v/>
          </cell>
          <cell r="CQ257" t="str">
            <v/>
          </cell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 t="str">
            <v/>
          </cell>
          <cell r="DD257" t="str">
            <v/>
          </cell>
          <cell r="DE257" t="str">
            <v/>
          </cell>
          <cell r="DF257" t="str">
            <v/>
          </cell>
          <cell r="DG257" t="str">
            <v/>
          </cell>
          <cell r="DH257" t="str">
            <v/>
          </cell>
          <cell r="DI257" t="str">
            <v/>
          </cell>
          <cell r="DJ257" t="str">
            <v/>
          </cell>
          <cell r="DK257" t="str">
            <v/>
          </cell>
          <cell r="DL257" t="str">
            <v/>
          </cell>
          <cell r="DM257" t="str">
            <v/>
          </cell>
          <cell r="DN257" t="str">
            <v/>
          </cell>
          <cell r="DO257" t="str">
            <v/>
          </cell>
          <cell r="DP257" t="str">
            <v/>
          </cell>
          <cell r="DQ257" t="str">
            <v/>
          </cell>
          <cell r="DR257" t="str">
            <v/>
          </cell>
          <cell r="DS257" t="str">
            <v/>
          </cell>
          <cell r="DT257" t="str">
            <v/>
          </cell>
          <cell r="DU257" t="str">
            <v/>
          </cell>
          <cell r="DV257" t="str">
            <v/>
          </cell>
          <cell r="DW257" t="str">
            <v/>
          </cell>
          <cell r="DX257" t="str">
            <v/>
          </cell>
          <cell r="DY257" t="str">
            <v/>
          </cell>
          <cell r="DZ257" t="str">
            <v/>
          </cell>
          <cell r="EA257" t="str">
            <v/>
          </cell>
          <cell r="EB257" t="str">
            <v/>
          </cell>
          <cell r="EC257" t="str">
            <v/>
          </cell>
          <cell r="ED257" t="str">
            <v/>
          </cell>
          <cell r="EE257" t="str">
            <v/>
          </cell>
          <cell r="EF257" t="str">
            <v/>
          </cell>
          <cell r="EG257" t="str">
            <v/>
          </cell>
          <cell r="EH257" t="str">
            <v/>
          </cell>
          <cell r="EI257" t="str">
            <v/>
          </cell>
          <cell r="EJ257" t="str">
            <v/>
          </cell>
          <cell r="EK257" t="str">
            <v/>
          </cell>
          <cell r="EL257" t="str">
            <v/>
          </cell>
          <cell r="EM257" t="str">
            <v/>
          </cell>
          <cell r="EN257" t="str">
            <v/>
          </cell>
          <cell r="EO257" t="str">
            <v/>
          </cell>
          <cell r="EP257" t="str">
            <v/>
          </cell>
          <cell r="EQ257" t="str">
            <v/>
          </cell>
          <cell r="ER257" t="str">
            <v/>
          </cell>
          <cell r="ES257" t="str">
            <v/>
          </cell>
          <cell r="ET257" t="str">
            <v/>
          </cell>
          <cell r="EU257" t="str">
            <v/>
          </cell>
          <cell r="EV257" t="str">
            <v/>
          </cell>
        </row>
        <row r="259">
          <cell r="T259" t="str">
            <v>BUDGET FORECAST</v>
          </cell>
          <cell r="AA259" t="str">
            <v/>
          </cell>
          <cell r="AB259" t="str">
            <v/>
          </cell>
          <cell r="AC259" t="str">
            <v/>
          </cell>
          <cell r="AD259" t="str">
            <v/>
          </cell>
          <cell r="AE259" t="str">
            <v/>
          </cell>
          <cell r="AF259" t="str">
            <v/>
          </cell>
          <cell r="AG259" t="str">
            <v/>
          </cell>
          <cell r="AH259" t="str">
            <v/>
          </cell>
          <cell r="AI259" t="str">
            <v/>
          </cell>
          <cell r="AJ259" t="str">
            <v/>
          </cell>
          <cell r="AK259" t="str">
            <v/>
          </cell>
          <cell r="AL259" t="str">
            <v/>
          </cell>
          <cell r="AM259" t="str">
            <v/>
          </cell>
          <cell r="AN259" t="str">
            <v/>
          </cell>
          <cell r="AO259" t="str">
            <v/>
          </cell>
          <cell r="AP259" t="str">
            <v/>
          </cell>
          <cell r="AQ259" t="str">
            <v/>
          </cell>
          <cell r="AR259" t="str">
            <v/>
          </cell>
          <cell r="AS259" t="str">
            <v/>
          </cell>
          <cell r="AT259" t="str">
            <v/>
          </cell>
          <cell r="AU259" t="str">
            <v/>
          </cell>
          <cell r="AV259" t="str">
            <v/>
          </cell>
          <cell r="AW259" t="str">
            <v/>
          </cell>
          <cell r="AX259" t="str">
            <v/>
          </cell>
          <cell r="AY259" t="str">
            <v/>
          </cell>
          <cell r="AZ259" t="str">
            <v/>
          </cell>
          <cell r="BA259" t="str">
            <v/>
          </cell>
          <cell r="BB259" t="str">
            <v/>
          </cell>
          <cell r="BC259" t="str">
            <v/>
          </cell>
          <cell r="BD259" t="str">
            <v/>
          </cell>
          <cell r="BE259" t="str">
            <v/>
          </cell>
          <cell r="BF259" t="str">
            <v/>
          </cell>
          <cell r="BG259" t="str">
            <v/>
          </cell>
          <cell r="BH259" t="str">
            <v/>
          </cell>
          <cell r="BI259" t="str">
            <v/>
          </cell>
          <cell r="BJ259" t="str">
            <v/>
          </cell>
          <cell r="BK259" t="str">
            <v/>
          </cell>
          <cell r="BL259" t="str">
            <v/>
          </cell>
          <cell r="BM259" t="str">
            <v/>
          </cell>
          <cell r="BN259" t="str">
            <v/>
          </cell>
          <cell r="BO259" t="str">
            <v/>
          </cell>
          <cell r="BP259" t="str">
            <v/>
          </cell>
          <cell r="BQ259" t="str">
            <v/>
          </cell>
          <cell r="BR259" t="str">
            <v/>
          </cell>
          <cell r="BS259" t="str">
            <v/>
          </cell>
          <cell r="BT259" t="str">
            <v/>
          </cell>
          <cell r="BU259" t="str">
            <v/>
          </cell>
          <cell r="BV259" t="str">
            <v/>
          </cell>
          <cell r="BW259" t="str">
            <v/>
          </cell>
          <cell r="BX259" t="str">
            <v/>
          </cell>
          <cell r="BY259" t="str">
            <v/>
          </cell>
          <cell r="BZ259" t="str">
            <v/>
          </cell>
          <cell r="CA259" t="str">
            <v/>
          </cell>
          <cell r="CB259" t="str">
            <v/>
          </cell>
          <cell r="CC259" t="str">
            <v/>
          </cell>
          <cell r="CD259" t="str">
            <v/>
          </cell>
          <cell r="CE259" t="str">
            <v/>
          </cell>
          <cell r="CF259" t="str">
            <v/>
          </cell>
          <cell r="CG259" t="str">
            <v/>
          </cell>
          <cell r="CH259" t="str">
            <v/>
          </cell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 t="str">
            <v/>
          </cell>
          <cell r="CV259" t="str">
            <v/>
          </cell>
          <cell r="CW259" t="str">
            <v/>
          </cell>
          <cell r="CX259" t="str">
            <v/>
          </cell>
          <cell r="CY259" t="str">
            <v/>
          </cell>
          <cell r="CZ259" t="str">
            <v/>
          </cell>
          <cell r="DA259" t="str">
            <v/>
          </cell>
          <cell r="DB259" t="str">
            <v/>
          </cell>
          <cell r="DC259" t="str">
            <v/>
          </cell>
          <cell r="DD259" t="str">
            <v/>
          </cell>
          <cell r="DE259" t="str">
            <v/>
          </cell>
          <cell r="DF259" t="str">
            <v/>
          </cell>
          <cell r="DG259" t="str">
            <v/>
          </cell>
          <cell r="DH259" t="str">
            <v/>
          </cell>
          <cell r="DI259" t="str">
            <v/>
          </cell>
          <cell r="DJ259" t="str">
            <v/>
          </cell>
          <cell r="DK259" t="str">
            <v/>
          </cell>
          <cell r="DL259" t="str">
            <v/>
          </cell>
          <cell r="DM259" t="str">
            <v/>
          </cell>
          <cell r="DN259" t="str">
            <v/>
          </cell>
          <cell r="DO259" t="str">
            <v/>
          </cell>
          <cell r="DP259" t="str">
            <v/>
          </cell>
          <cell r="DQ259" t="str">
            <v/>
          </cell>
          <cell r="DR259" t="str">
            <v/>
          </cell>
          <cell r="DS259" t="str">
            <v/>
          </cell>
          <cell r="DT259" t="str">
            <v/>
          </cell>
          <cell r="DU259" t="str">
            <v/>
          </cell>
          <cell r="DV259" t="str">
            <v/>
          </cell>
          <cell r="DW259" t="str">
            <v/>
          </cell>
          <cell r="DX259" t="str">
            <v/>
          </cell>
          <cell r="DY259" t="str">
            <v/>
          </cell>
          <cell r="DZ259" t="str">
            <v/>
          </cell>
          <cell r="EA259" t="str">
            <v/>
          </cell>
          <cell r="EB259" t="str">
            <v/>
          </cell>
          <cell r="EC259" t="str">
            <v/>
          </cell>
          <cell r="ED259" t="str">
            <v/>
          </cell>
          <cell r="EE259" t="str">
            <v/>
          </cell>
          <cell r="EF259" t="str">
            <v/>
          </cell>
          <cell r="EG259" t="str">
            <v/>
          </cell>
          <cell r="EH259" t="str">
            <v/>
          </cell>
          <cell r="EI259" t="str">
            <v/>
          </cell>
          <cell r="EJ259" t="str">
            <v/>
          </cell>
          <cell r="EK259" t="str">
            <v/>
          </cell>
          <cell r="EL259" t="str">
            <v/>
          </cell>
          <cell r="EM259" t="str">
            <v/>
          </cell>
          <cell r="EN259" t="str">
            <v/>
          </cell>
          <cell r="EO259" t="str">
            <v/>
          </cell>
          <cell r="EP259" t="str">
            <v/>
          </cell>
          <cell r="EQ259" t="str">
            <v/>
          </cell>
          <cell r="ER259" t="str">
            <v/>
          </cell>
          <cell r="ES259" t="str">
            <v/>
          </cell>
          <cell r="ET259" t="str">
            <v/>
          </cell>
          <cell r="EU259" t="str">
            <v/>
          </cell>
          <cell r="EV259" t="str">
            <v/>
          </cell>
          <cell r="EW259" t="str">
            <v/>
          </cell>
          <cell r="EX259" t="str">
            <v/>
          </cell>
          <cell r="EY259" t="str">
            <v/>
          </cell>
          <cell r="EZ259" t="str">
            <v/>
          </cell>
          <cell r="FA259" t="str">
            <v/>
          </cell>
          <cell r="FB259" t="str">
            <v/>
          </cell>
          <cell r="FC259" t="str">
            <v/>
          </cell>
          <cell r="FD259" t="str">
            <v/>
          </cell>
          <cell r="FE259" t="str">
            <v/>
          </cell>
          <cell r="FF259" t="str">
            <v/>
          </cell>
          <cell r="FG259" t="str">
            <v/>
          </cell>
          <cell r="FH259" t="str">
            <v/>
          </cell>
          <cell r="FI259" t="str">
            <v/>
          </cell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 t="str">
            <v/>
          </cell>
          <cell r="AB260" t="str">
            <v/>
          </cell>
          <cell r="AC260" t="str">
            <v/>
          </cell>
          <cell r="AD260" t="str">
            <v/>
          </cell>
          <cell r="AE260" t="str">
            <v/>
          </cell>
          <cell r="AF260" t="str">
            <v/>
          </cell>
          <cell r="AG260" t="str">
            <v/>
          </cell>
          <cell r="AH260" t="str">
            <v/>
          </cell>
          <cell r="AI260" t="str">
            <v/>
          </cell>
          <cell r="AJ260" t="str">
            <v/>
          </cell>
          <cell r="AK260" t="str">
            <v/>
          </cell>
          <cell r="AL260" t="str">
            <v/>
          </cell>
          <cell r="AM260" t="str">
            <v/>
          </cell>
          <cell r="AN260" t="str">
            <v/>
          </cell>
          <cell r="AO260" t="str">
            <v/>
          </cell>
          <cell r="AP260" t="str">
            <v/>
          </cell>
          <cell r="AQ260" t="str">
            <v/>
          </cell>
          <cell r="AR260" t="str">
            <v/>
          </cell>
          <cell r="AS260" t="str">
            <v/>
          </cell>
          <cell r="AT260" t="str">
            <v/>
          </cell>
          <cell r="AU260" t="str">
            <v/>
          </cell>
          <cell r="AV260" t="str">
            <v/>
          </cell>
          <cell r="AW260" t="str">
            <v/>
          </cell>
          <cell r="AX260" t="str">
            <v/>
          </cell>
          <cell r="AY260" t="str">
            <v/>
          </cell>
          <cell r="AZ260" t="str">
            <v/>
          </cell>
          <cell r="BA260" t="str">
            <v/>
          </cell>
          <cell r="BB260" t="str">
            <v/>
          </cell>
          <cell r="BC260" t="str">
            <v/>
          </cell>
          <cell r="BD260" t="str">
            <v/>
          </cell>
          <cell r="BE260" t="str">
            <v/>
          </cell>
          <cell r="BF260" t="str">
            <v/>
          </cell>
          <cell r="BG260" t="str">
            <v/>
          </cell>
          <cell r="BH260" t="str">
            <v/>
          </cell>
          <cell r="BI260" t="str">
            <v/>
          </cell>
          <cell r="BJ260" t="str">
            <v/>
          </cell>
          <cell r="BK260" t="str">
            <v/>
          </cell>
          <cell r="BL260" t="str">
            <v/>
          </cell>
          <cell r="BM260" t="str">
            <v/>
          </cell>
          <cell r="BN260" t="str">
            <v/>
          </cell>
          <cell r="BO260" t="str">
            <v/>
          </cell>
          <cell r="BP260" t="str">
            <v/>
          </cell>
          <cell r="BQ260" t="str">
            <v/>
          </cell>
          <cell r="BR260" t="str">
            <v/>
          </cell>
          <cell r="BS260" t="str">
            <v/>
          </cell>
          <cell r="BT260" t="str">
            <v/>
          </cell>
          <cell r="BU260" t="str">
            <v/>
          </cell>
          <cell r="BV260" t="str">
            <v/>
          </cell>
          <cell r="BW260" t="str">
            <v/>
          </cell>
          <cell r="BX260" t="str">
            <v/>
          </cell>
          <cell r="BY260" t="str">
            <v/>
          </cell>
          <cell r="BZ260" t="str">
            <v/>
          </cell>
          <cell r="CA260" t="str">
            <v/>
          </cell>
          <cell r="CB260" t="str">
            <v/>
          </cell>
          <cell r="CC260" t="str">
            <v/>
          </cell>
          <cell r="CD260" t="str">
            <v/>
          </cell>
          <cell r="CE260" t="str">
            <v/>
          </cell>
          <cell r="CF260" t="str">
            <v/>
          </cell>
          <cell r="CG260" t="str">
            <v/>
          </cell>
          <cell r="CH260" t="str">
            <v/>
          </cell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 t="str">
            <v/>
          </cell>
          <cell r="CV260" t="str">
            <v/>
          </cell>
          <cell r="CW260" t="str">
            <v/>
          </cell>
          <cell r="CX260" t="str">
            <v/>
          </cell>
          <cell r="CY260" t="str">
            <v/>
          </cell>
          <cell r="CZ260" t="str">
            <v/>
          </cell>
          <cell r="DA260" t="str">
            <v/>
          </cell>
          <cell r="DB260" t="str">
            <v/>
          </cell>
          <cell r="DC260" t="str">
            <v/>
          </cell>
          <cell r="DD260" t="str">
            <v/>
          </cell>
          <cell r="DE260" t="str">
            <v/>
          </cell>
          <cell r="DF260" t="str">
            <v/>
          </cell>
          <cell r="DG260" t="str">
            <v/>
          </cell>
          <cell r="DH260" t="str">
            <v/>
          </cell>
          <cell r="DI260" t="str">
            <v/>
          </cell>
          <cell r="DJ260" t="str">
            <v/>
          </cell>
          <cell r="DK260" t="str">
            <v/>
          </cell>
          <cell r="DL260" t="str">
            <v/>
          </cell>
          <cell r="DM260" t="str">
            <v/>
          </cell>
          <cell r="DN260" t="str">
            <v/>
          </cell>
          <cell r="DO260" t="str">
            <v/>
          </cell>
          <cell r="DP260" t="str">
            <v/>
          </cell>
          <cell r="DQ260" t="str">
            <v/>
          </cell>
          <cell r="DR260" t="str">
            <v/>
          </cell>
          <cell r="DS260" t="str">
            <v/>
          </cell>
          <cell r="DT260" t="str">
            <v/>
          </cell>
          <cell r="DU260" t="str">
            <v/>
          </cell>
          <cell r="DV260" t="str">
            <v/>
          </cell>
          <cell r="DW260" t="str">
            <v/>
          </cell>
          <cell r="DX260" t="str">
            <v/>
          </cell>
          <cell r="DY260" t="str">
            <v/>
          </cell>
          <cell r="DZ260" t="str">
            <v/>
          </cell>
          <cell r="EA260" t="str">
            <v/>
          </cell>
          <cell r="EB260" t="str">
            <v/>
          </cell>
          <cell r="EC260" t="str">
            <v/>
          </cell>
          <cell r="ED260" t="str">
            <v/>
          </cell>
          <cell r="EE260" t="str">
            <v/>
          </cell>
          <cell r="EF260" t="str">
            <v/>
          </cell>
          <cell r="EG260" t="str">
            <v/>
          </cell>
          <cell r="EH260" t="str">
            <v/>
          </cell>
          <cell r="EI260" t="str">
            <v/>
          </cell>
          <cell r="EJ260" t="str">
            <v/>
          </cell>
          <cell r="EK260" t="str">
            <v/>
          </cell>
          <cell r="EL260" t="str">
            <v/>
          </cell>
          <cell r="EM260" t="str">
            <v/>
          </cell>
          <cell r="EN260" t="str">
            <v/>
          </cell>
          <cell r="EO260" t="str">
            <v/>
          </cell>
          <cell r="EP260" t="str">
            <v/>
          </cell>
          <cell r="EQ260" t="str">
            <v/>
          </cell>
          <cell r="ER260" t="str">
            <v/>
          </cell>
          <cell r="ES260" t="str">
            <v/>
          </cell>
          <cell r="ET260" t="str">
            <v/>
          </cell>
          <cell r="EU260" t="str">
            <v/>
          </cell>
          <cell r="EV260" t="str">
            <v/>
          </cell>
          <cell r="EW260" t="str">
            <v/>
          </cell>
          <cell r="EX260" t="str">
            <v/>
          </cell>
          <cell r="EY260" t="str">
            <v/>
          </cell>
          <cell r="EZ260" t="str">
            <v/>
          </cell>
          <cell r="FA260" t="str">
            <v/>
          </cell>
          <cell r="FB260" t="str">
            <v/>
          </cell>
          <cell r="FC260" t="str">
            <v/>
          </cell>
          <cell r="FD260" t="str">
            <v/>
          </cell>
          <cell r="FE260" t="str">
            <v/>
          </cell>
          <cell r="FF260" t="str">
            <v/>
          </cell>
          <cell r="FG260" t="str">
            <v/>
          </cell>
          <cell r="FH260" t="str">
            <v/>
          </cell>
          <cell r="FI260" t="str">
            <v/>
          </cell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 t="str">
            <v/>
          </cell>
          <cell r="AB261" t="str">
            <v/>
          </cell>
          <cell r="AC261" t="str">
            <v/>
          </cell>
          <cell r="AD261" t="str">
            <v/>
          </cell>
          <cell r="AE261" t="str">
            <v/>
          </cell>
          <cell r="AF261" t="str">
            <v/>
          </cell>
          <cell r="AG261" t="str">
            <v/>
          </cell>
          <cell r="AH261" t="str">
            <v/>
          </cell>
          <cell r="AI261" t="str">
            <v/>
          </cell>
          <cell r="AJ261" t="str">
            <v/>
          </cell>
          <cell r="AK261" t="str">
            <v/>
          </cell>
          <cell r="AL261" t="str">
            <v/>
          </cell>
          <cell r="AM261" t="str">
            <v/>
          </cell>
          <cell r="AN261" t="str">
            <v/>
          </cell>
          <cell r="AO261" t="str">
            <v/>
          </cell>
          <cell r="AP261" t="str">
            <v/>
          </cell>
          <cell r="AQ261" t="str">
            <v/>
          </cell>
          <cell r="AR261" t="str">
            <v/>
          </cell>
          <cell r="AS261" t="str">
            <v/>
          </cell>
          <cell r="AT261" t="str">
            <v/>
          </cell>
          <cell r="AU261" t="str">
            <v/>
          </cell>
          <cell r="AV261" t="str">
            <v/>
          </cell>
          <cell r="AW261" t="str">
            <v/>
          </cell>
          <cell r="AX261" t="str">
            <v/>
          </cell>
          <cell r="AY261" t="str">
            <v/>
          </cell>
          <cell r="AZ261" t="str">
            <v/>
          </cell>
          <cell r="BA261" t="str">
            <v/>
          </cell>
          <cell r="BB261" t="str">
            <v/>
          </cell>
          <cell r="BC261" t="str">
            <v/>
          </cell>
          <cell r="BD261" t="str">
            <v/>
          </cell>
          <cell r="BE261" t="str">
            <v/>
          </cell>
          <cell r="BF261" t="str">
            <v/>
          </cell>
          <cell r="BG261" t="str">
            <v/>
          </cell>
          <cell r="BH261" t="str">
            <v/>
          </cell>
          <cell r="BI261" t="str">
            <v/>
          </cell>
          <cell r="BJ261" t="str">
            <v/>
          </cell>
          <cell r="BK261" t="str">
            <v/>
          </cell>
          <cell r="BL261" t="str">
            <v/>
          </cell>
          <cell r="BM261" t="str">
            <v/>
          </cell>
          <cell r="BN261" t="str">
            <v/>
          </cell>
          <cell r="BO261" t="str">
            <v/>
          </cell>
          <cell r="BP261" t="str">
            <v/>
          </cell>
          <cell r="BQ261" t="str">
            <v/>
          </cell>
          <cell r="BR261" t="str">
            <v/>
          </cell>
          <cell r="BS261" t="str">
            <v/>
          </cell>
          <cell r="BT261" t="str">
            <v/>
          </cell>
          <cell r="BU261" t="str">
            <v/>
          </cell>
          <cell r="BV261" t="str">
            <v/>
          </cell>
          <cell r="BW261" t="str">
            <v/>
          </cell>
          <cell r="BX261" t="str">
            <v/>
          </cell>
          <cell r="BY261" t="str">
            <v/>
          </cell>
          <cell r="BZ261" t="str">
            <v/>
          </cell>
          <cell r="CA261" t="str">
            <v/>
          </cell>
          <cell r="CB261" t="str">
            <v/>
          </cell>
          <cell r="CC261" t="str">
            <v/>
          </cell>
          <cell r="CD261" t="str">
            <v/>
          </cell>
          <cell r="CE261" t="str">
            <v/>
          </cell>
          <cell r="CF261" t="str">
            <v/>
          </cell>
          <cell r="CG261" t="str">
            <v/>
          </cell>
          <cell r="CH261" t="str">
            <v/>
          </cell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 t="str">
            <v/>
          </cell>
          <cell r="CV261" t="str">
            <v/>
          </cell>
          <cell r="CW261" t="str">
            <v/>
          </cell>
          <cell r="CX261" t="str">
            <v/>
          </cell>
          <cell r="CY261" t="str">
            <v/>
          </cell>
          <cell r="CZ261" t="str">
            <v/>
          </cell>
          <cell r="DA261" t="str">
            <v/>
          </cell>
          <cell r="DB261" t="str">
            <v/>
          </cell>
          <cell r="DC261" t="str">
            <v/>
          </cell>
          <cell r="DD261" t="str">
            <v/>
          </cell>
          <cell r="DE261" t="str">
            <v/>
          </cell>
          <cell r="DF261" t="str">
            <v/>
          </cell>
          <cell r="DG261" t="str">
            <v/>
          </cell>
          <cell r="DH261" t="str">
            <v/>
          </cell>
          <cell r="DI261" t="str">
            <v/>
          </cell>
          <cell r="DJ261" t="str">
            <v/>
          </cell>
          <cell r="DK261" t="str">
            <v/>
          </cell>
          <cell r="DL261" t="str">
            <v/>
          </cell>
          <cell r="DM261" t="str">
            <v/>
          </cell>
          <cell r="DN261" t="str">
            <v/>
          </cell>
          <cell r="DO261" t="str">
            <v/>
          </cell>
          <cell r="DP261" t="str">
            <v/>
          </cell>
          <cell r="DQ261" t="str">
            <v/>
          </cell>
          <cell r="DR261" t="str">
            <v/>
          </cell>
          <cell r="DS261" t="str">
            <v/>
          </cell>
          <cell r="DT261" t="str">
            <v/>
          </cell>
          <cell r="DU261" t="str">
            <v/>
          </cell>
          <cell r="DV261" t="str">
            <v/>
          </cell>
          <cell r="DW261" t="str">
            <v/>
          </cell>
          <cell r="DX261" t="str">
            <v/>
          </cell>
          <cell r="DY261" t="str">
            <v/>
          </cell>
          <cell r="DZ261" t="str">
            <v/>
          </cell>
          <cell r="EA261" t="str">
            <v/>
          </cell>
          <cell r="EB261" t="str">
            <v/>
          </cell>
          <cell r="EC261" t="str">
            <v/>
          </cell>
          <cell r="ED261" t="str">
            <v/>
          </cell>
          <cell r="EE261" t="str">
            <v/>
          </cell>
          <cell r="EF261" t="str">
            <v/>
          </cell>
          <cell r="EG261" t="str">
            <v/>
          </cell>
          <cell r="EH261" t="str">
            <v/>
          </cell>
          <cell r="EI261" t="str">
            <v/>
          </cell>
          <cell r="EJ261" t="str">
            <v/>
          </cell>
          <cell r="EK261" t="str">
            <v/>
          </cell>
          <cell r="EL261" t="str">
            <v/>
          </cell>
          <cell r="EM261" t="str">
            <v/>
          </cell>
          <cell r="EN261" t="str">
            <v/>
          </cell>
          <cell r="EO261" t="str">
            <v/>
          </cell>
          <cell r="EP261" t="str">
            <v/>
          </cell>
          <cell r="EQ261" t="str">
            <v/>
          </cell>
          <cell r="ER261" t="str">
            <v/>
          </cell>
          <cell r="ES261" t="str">
            <v/>
          </cell>
          <cell r="ET261" t="str">
            <v/>
          </cell>
          <cell r="EU261" t="str">
            <v/>
          </cell>
          <cell r="EV261" t="str">
            <v/>
          </cell>
          <cell r="EW261" t="str">
            <v/>
          </cell>
          <cell r="EX261" t="str">
            <v/>
          </cell>
          <cell r="EY261" t="str">
            <v/>
          </cell>
          <cell r="EZ261" t="str">
            <v/>
          </cell>
          <cell r="FA261" t="str">
            <v/>
          </cell>
          <cell r="FB261" t="str">
            <v/>
          </cell>
          <cell r="FC261" t="str">
            <v/>
          </cell>
          <cell r="FD261" t="str">
            <v/>
          </cell>
          <cell r="FE261" t="str">
            <v/>
          </cell>
          <cell r="FF261" t="str">
            <v/>
          </cell>
          <cell r="FG261" t="str">
            <v/>
          </cell>
          <cell r="FH261" t="str">
            <v/>
          </cell>
          <cell r="FI261" t="str">
            <v/>
          </cell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 t="str">
            <v/>
          </cell>
          <cell r="AB262" t="str">
            <v/>
          </cell>
          <cell r="AC262" t="str">
            <v/>
          </cell>
          <cell r="AD262" t="str">
            <v/>
          </cell>
          <cell r="AE262" t="str">
            <v/>
          </cell>
          <cell r="AF262" t="str">
            <v/>
          </cell>
          <cell r="AG262" t="str">
            <v/>
          </cell>
          <cell r="AH262" t="str">
            <v/>
          </cell>
          <cell r="AI262" t="str">
            <v/>
          </cell>
          <cell r="AJ262" t="str">
            <v/>
          </cell>
          <cell r="AK262" t="str">
            <v/>
          </cell>
          <cell r="AL262" t="str">
            <v/>
          </cell>
          <cell r="AM262" t="str">
            <v/>
          </cell>
          <cell r="AN262" t="str">
            <v/>
          </cell>
          <cell r="AO262" t="str">
            <v/>
          </cell>
          <cell r="AP262" t="str">
            <v/>
          </cell>
          <cell r="AQ262" t="str">
            <v/>
          </cell>
          <cell r="AR262" t="str">
            <v/>
          </cell>
          <cell r="AS262" t="str">
            <v/>
          </cell>
          <cell r="AT262" t="str">
            <v/>
          </cell>
          <cell r="AU262" t="str">
            <v/>
          </cell>
          <cell r="AV262" t="str">
            <v/>
          </cell>
          <cell r="AW262" t="str">
            <v/>
          </cell>
          <cell r="AX262" t="str">
            <v/>
          </cell>
          <cell r="AY262" t="str">
            <v/>
          </cell>
          <cell r="AZ262" t="str">
            <v/>
          </cell>
          <cell r="BA262" t="str">
            <v/>
          </cell>
          <cell r="BB262" t="str">
            <v/>
          </cell>
          <cell r="BC262" t="str">
            <v/>
          </cell>
          <cell r="BD262" t="str">
            <v/>
          </cell>
          <cell r="BE262" t="str">
            <v/>
          </cell>
          <cell r="BF262" t="str">
            <v/>
          </cell>
          <cell r="BG262" t="str">
            <v/>
          </cell>
          <cell r="BH262" t="str">
            <v/>
          </cell>
          <cell r="BI262" t="str">
            <v/>
          </cell>
          <cell r="BJ262" t="str">
            <v/>
          </cell>
          <cell r="BK262" t="str">
            <v/>
          </cell>
          <cell r="BL262" t="str">
            <v/>
          </cell>
          <cell r="BM262" t="str">
            <v/>
          </cell>
          <cell r="BN262" t="str">
            <v/>
          </cell>
          <cell r="BO262" t="str">
            <v/>
          </cell>
          <cell r="BP262" t="str">
            <v/>
          </cell>
          <cell r="BQ262" t="str">
            <v/>
          </cell>
          <cell r="BR262" t="str">
            <v/>
          </cell>
          <cell r="BS262" t="str">
            <v/>
          </cell>
          <cell r="BT262" t="str">
            <v/>
          </cell>
          <cell r="BU262" t="str">
            <v/>
          </cell>
          <cell r="BV262" t="str">
            <v/>
          </cell>
          <cell r="BW262" t="str">
            <v/>
          </cell>
          <cell r="BX262" t="str">
            <v/>
          </cell>
          <cell r="BY262" t="str">
            <v/>
          </cell>
          <cell r="BZ262" t="str">
            <v/>
          </cell>
          <cell r="CA262" t="str">
            <v/>
          </cell>
          <cell r="CB262" t="str">
            <v/>
          </cell>
          <cell r="CC262" t="str">
            <v/>
          </cell>
          <cell r="CD262" t="str">
            <v/>
          </cell>
          <cell r="CE262" t="str">
            <v/>
          </cell>
          <cell r="CF262" t="str">
            <v/>
          </cell>
          <cell r="CG262" t="str">
            <v/>
          </cell>
          <cell r="CH262" t="str">
            <v/>
          </cell>
          <cell r="CI262" t="str">
            <v/>
          </cell>
          <cell r="CJ262" t="str">
            <v/>
          </cell>
          <cell r="CK262" t="str">
            <v/>
          </cell>
          <cell r="CL262" t="str">
            <v/>
          </cell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 t="str">
            <v/>
          </cell>
          <cell r="DB262" t="str">
            <v/>
          </cell>
          <cell r="DC262" t="str">
            <v/>
          </cell>
          <cell r="DD262" t="str">
            <v/>
          </cell>
          <cell r="DE262" t="str">
            <v/>
          </cell>
          <cell r="DF262" t="str">
            <v/>
          </cell>
          <cell r="DG262" t="str">
            <v/>
          </cell>
          <cell r="DH262" t="str">
            <v/>
          </cell>
          <cell r="DI262" t="str">
            <v/>
          </cell>
          <cell r="DJ262" t="str">
            <v/>
          </cell>
          <cell r="DK262" t="str">
            <v/>
          </cell>
          <cell r="DL262" t="str">
            <v/>
          </cell>
          <cell r="DM262" t="str">
            <v/>
          </cell>
          <cell r="DN262" t="str">
            <v/>
          </cell>
          <cell r="DO262" t="str">
            <v/>
          </cell>
          <cell r="DP262" t="str">
            <v/>
          </cell>
          <cell r="DQ262" t="str">
            <v/>
          </cell>
          <cell r="DR262" t="str">
            <v/>
          </cell>
          <cell r="DS262" t="str">
            <v/>
          </cell>
          <cell r="DT262" t="str">
            <v/>
          </cell>
          <cell r="DU262" t="str">
            <v/>
          </cell>
          <cell r="DV262" t="str">
            <v/>
          </cell>
          <cell r="DW262" t="str">
            <v/>
          </cell>
          <cell r="DX262" t="str">
            <v/>
          </cell>
          <cell r="DY262" t="str">
            <v/>
          </cell>
          <cell r="DZ262" t="str">
            <v/>
          </cell>
          <cell r="EA262" t="str">
            <v/>
          </cell>
          <cell r="EB262" t="str">
            <v/>
          </cell>
          <cell r="EC262" t="str">
            <v/>
          </cell>
          <cell r="ED262" t="str">
            <v/>
          </cell>
          <cell r="EE262" t="str">
            <v/>
          </cell>
          <cell r="EF262" t="str">
            <v/>
          </cell>
          <cell r="EG262" t="str">
            <v/>
          </cell>
          <cell r="EH262" t="str">
            <v/>
          </cell>
          <cell r="EI262" t="str">
            <v/>
          </cell>
          <cell r="EJ262" t="str">
            <v/>
          </cell>
          <cell r="EK262" t="str">
            <v/>
          </cell>
          <cell r="EL262" t="str">
            <v/>
          </cell>
          <cell r="EM262" t="str">
            <v/>
          </cell>
          <cell r="EN262" t="str">
            <v/>
          </cell>
          <cell r="EO262" t="str">
            <v/>
          </cell>
          <cell r="EP262" t="str">
            <v/>
          </cell>
          <cell r="EQ262" t="str">
            <v/>
          </cell>
          <cell r="ER262" t="str">
            <v/>
          </cell>
          <cell r="ES262" t="str">
            <v/>
          </cell>
          <cell r="ET262" t="str">
            <v/>
          </cell>
          <cell r="EU262" t="str">
            <v/>
          </cell>
          <cell r="EV262" t="str">
            <v/>
          </cell>
          <cell r="EW262" t="str">
            <v/>
          </cell>
          <cell r="EX262" t="str">
            <v/>
          </cell>
          <cell r="EY262" t="str">
            <v/>
          </cell>
          <cell r="EZ262" t="str">
            <v/>
          </cell>
          <cell r="FA262" t="str">
            <v/>
          </cell>
          <cell r="FB262" t="str">
            <v/>
          </cell>
          <cell r="FC262" t="str">
            <v/>
          </cell>
          <cell r="FD262" t="str">
            <v/>
          </cell>
          <cell r="FE262" t="str">
            <v/>
          </cell>
          <cell r="FF262" t="str">
            <v/>
          </cell>
          <cell r="FG262" t="str">
            <v/>
          </cell>
          <cell r="FH262" t="str">
            <v/>
          </cell>
          <cell r="FI262" t="str">
            <v/>
          </cell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 t="str">
            <v/>
          </cell>
          <cell r="AB263" t="str">
            <v/>
          </cell>
          <cell r="AC263" t="str">
            <v/>
          </cell>
          <cell r="AD263" t="str">
            <v/>
          </cell>
          <cell r="AE263" t="str">
            <v/>
          </cell>
          <cell r="AF263" t="str">
            <v/>
          </cell>
          <cell r="AG263" t="str">
            <v/>
          </cell>
          <cell r="AH263" t="str">
            <v/>
          </cell>
          <cell r="AI263" t="str">
            <v/>
          </cell>
          <cell r="AJ263" t="str">
            <v/>
          </cell>
          <cell r="AK263" t="str">
            <v/>
          </cell>
          <cell r="AL263" t="str">
            <v/>
          </cell>
          <cell r="AM263" t="str">
            <v/>
          </cell>
          <cell r="AN263" t="str">
            <v/>
          </cell>
          <cell r="AO263" t="str">
            <v/>
          </cell>
          <cell r="AP263" t="str">
            <v/>
          </cell>
          <cell r="AQ263" t="str">
            <v/>
          </cell>
          <cell r="AR263" t="str">
            <v/>
          </cell>
          <cell r="AS263" t="str">
            <v/>
          </cell>
          <cell r="AT263" t="str">
            <v/>
          </cell>
          <cell r="AU263" t="str">
            <v/>
          </cell>
          <cell r="AV263" t="str">
            <v/>
          </cell>
          <cell r="AW263" t="str">
            <v/>
          </cell>
          <cell r="AX263" t="str">
            <v/>
          </cell>
          <cell r="AY263" t="str">
            <v/>
          </cell>
          <cell r="AZ263" t="str">
            <v/>
          </cell>
          <cell r="BA263" t="str">
            <v/>
          </cell>
          <cell r="BB263" t="str">
            <v/>
          </cell>
          <cell r="BC263" t="str">
            <v/>
          </cell>
          <cell r="BD263" t="str">
            <v/>
          </cell>
          <cell r="BE263" t="str">
            <v/>
          </cell>
          <cell r="BF263" t="str">
            <v/>
          </cell>
          <cell r="BG263" t="str">
            <v/>
          </cell>
          <cell r="BH263" t="str">
            <v/>
          </cell>
          <cell r="BI263" t="str">
            <v/>
          </cell>
          <cell r="BJ263" t="str">
            <v/>
          </cell>
          <cell r="BK263" t="str">
            <v/>
          </cell>
          <cell r="BL263" t="str">
            <v/>
          </cell>
          <cell r="BM263" t="str">
            <v/>
          </cell>
          <cell r="BN263" t="str">
            <v/>
          </cell>
          <cell r="BO263" t="str">
            <v/>
          </cell>
          <cell r="BP263" t="str">
            <v/>
          </cell>
          <cell r="BQ263" t="str">
            <v/>
          </cell>
          <cell r="BR263" t="str">
            <v/>
          </cell>
          <cell r="BS263" t="str">
            <v/>
          </cell>
          <cell r="BT263" t="str">
            <v/>
          </cell>
          <cell r="BU263" t="str">
            <v/>
          </cell>
          <cell r="BV263" t="str">
            <v/>
          </cell>
          <cell r="BW263" t="str">
            <v/>
          </cell>
          <cell r="BX263" t="str">
            <v/>
          </cell>
          <cell r="BY263" t="str">
            <v/>
          </cell>
          <cell r="BZ263" t="str">
            <v/>
          </cell>
          <cell r="CA263" t="str">
            <v/>
          </cell>
          <cell r="CB263" t="str">
            <v/>
          </cell>
          <cell r="CC263" t="str">
            <v/>
          </cell>
          <cell r="CD263" t="str">
            <v/>
          </cell>
          <cell r="CE263" t="str">
            <v/>
          </cell>
          <cell r="CF263" t="str">
            <v/>
          </cell>
          <cell r="CG263" t="str">
            <v/>
          </cell>
          <cell r="CH263" t="str">
            <v/>
          </cell>
          <cell r="CI263" t="str">
            <v/>
          </cell>
          <cell r="CJ263" t="str">
            <v/>
          </cell>
          <cell r="CK263" t="str">
            <v/>
          </cell>
          <cell r="CL263" t="str">
            <v/>
          </cell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 t="str">
            <v/>
          </cell>
          <cell r="DB263" t="str">
            <v/>
          </cell>
          <cell r="DC263" t="str">
            <v/>
          </cell>
          <cell r="DD263" t="str">
            <v/>
          </cell>
          <cell r="DE263" t="str">
            <v/>
          </cell>
          <cell r="DF263" t="str">
            <v/>
          </cell>
          <cell r="DG263" t="str">
            <v/>
          </cell>
          <cell r="DH263" t="str">
            <v/>
          </cell>
          <cell r="DI263" t="str">
            <v/>
          </cell>
          <cell r="DJ263" t="str">
            <v/>
          </cell>
          <cell r="DK263" t="str">
            <v/>
          </cell>
          <cell r="DL263" t="str">
            <v/>
          </cell>
          <cell r="DM263" t="str">
            <v/>
          </cell>
          <cell r="DN263" t="str">
            <v/>
          </cell>
          <cell r="DO263" t="str">
            <v/>
          </cell>
          <cell r="DP263" t="str">
            <v/>
          </cell>
          <cell r="DQ263" t="str">
            <v/>
          </cell>
          <cell r="DR263" t="str">
            <v/>
          </cell>
          <cell r="DS263" t="str">
            <v/>
          </cell>
          <cell r="DT263" t="str">
            <v/>
          </cell>
          <cell r="DU263" t="str">
            <v/>
          </cell>
          <cell r="DV263" t="str">
            <v/>
          </cell>
          <cell r="DW263" t="str">
            <v/>
          </cell>
          <cell r="DX263" t="str">
            <v/>
          </cell>
          <cell r="DY263" t="str">
            <v/>
          </cell>
          <cell r="DZ263" t="str">
            <v/>
          </cell>
          <cell r="EA263" t="str">
            <v/>
          </cell>
          <cell r="EB263" t="str">
            <v/>
          </cell>
          <cell r="EC263" t="str">
            <v/>
          </cell>
          <cell r="ED263" t="str">
            <v/>
          </cell>
          <cell r="EE263" t="str">
            <v/>
          </cell>
          <cell r="EF263" t="str">
            <v/>
          </cell>
          <cell r="EG263" t="str">
            <v/>
          </cell>
          <cell r="EH263" t="str">
            <v/>
          </cell>
          <cell r="EI263" t="str">
            <v/>
          </cell>
          <cell r="EJ263" t="str">
            <v/>
          </cell>
          <cell r="EK263" t="str">
            <v/>
          </cell>
          <cell r="EL263" t="str">
            <v/>
          </cell>
          <cell r="EM263" t="str">
            <v/>
          </cell>
          <cell r="EN263" t="str">
            <v/>
          </cell>
          <cell r="EO263" t="str">
            <v/>
          </cell>
          <cell r="EP263" t="str">
            <v/>
          </cell>
          <cell r="EQ263" t="str">
            <v/>
          </cell>
          <cell r="ER263" t="str">
            <v/>
          </cell>
          <cell r="ES263" t="str">
            <v/>
          </cell>
          <cell r="ET263" t="str">
            <v/>
          </cell>
          <cell r="EU263" t="str">
            <v/>
          </cell>
          <cell r="EV263" t="str">
            <v/>
          </cell>
          <cell r="EW263" t="str">
            <v/>
          </cell>
          <cell r="EX263" t="str">
            <v/>
          </cell>
          <cell r="EY263" t="str">
            <v/>
          </cell>
          <cell r="EZ263" t="str">
            <v/>
          </cell>
          <cell r="FA263" t="str">
            <v/>
          </cell>
          <cell r="FB263" t="str">
            <v/>
          </cell>
          <cell r="FC263" t="str">
            <v/>
          </cell>
          <cell r="FD263" t="str">
            <v/>
          </cell>
          <cell r="FE263" t="str">
            <v/>
          </cell>
          <cell r="FF263" t="str">
            <v/>
          </cell>
          <cell r="FG263" t="str">
            <v/>
          </cell>
          <cell r="FH263" t="str">
            <v/>
          </cell>
          <cell r="FI263" t="str">
            <v/>
          </cell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 t="str">
            <v/>
          </cell>
          <cell r="AB264" t="str">
            <v/>
          </cell>
          <cell r="AC264" t="str">
            <v/>
          </cell>
          <cell r="AD264" t="str">
            <v/>
          </cell>
          <cell r="AE264" t="str">
            <v/>
          </cell>
          <cell r="AF264" t="str">
            <v/>
          </cell>
          <cell r="AG264" t="str">
            <v/>
          </cell>
          <cell r="AH264" t="str">
            <v/>
          </cell>
          <cell r="AI264" t="str">
            <v/>
          </cell>
          <cell r="AJ264" t="str">
            <v/>
          </cell>
          <cell r="AK264" t="str">
            <v/>
          </cell>
          <cell r="AL264" t="str">
            <v/>
          </cell>
          <cell r="AM264" t="str">
            <v/>
          </cell>
          <cell r="AN264" t="str">
            <v/>
          </cell>
          <cell r="AO264" t="str">
            <v/>
          </cell>
          <cell r="AP264" t="str">
            <v/>
          </cell>
          <cell r="AQ264" t="str">
            <v/>
          </cell>
          <cell r="AR264" t="str">
            <v/>
          </cell>
          <cell r="AS264" t="str">
            <v/>
          </cell>
          <cell r="AT264" t="str">
            <v/>
          </cell>
          <cell r="AU264" t="str">
            <v/>
          </cell>
          <cell r="AV264" t="str">
            <v/>
          </cell>
          <cell r="AW264" t="str">
            <v/>
          </cell>
          <cell r="AX264" t="str">
            <v/>
          </cell>
          <cell r="AY264" t="str">
            <v/>
          </cell>
          <cell r="AZ264" t="str">
            <v/>
          </cell>
          <cell r="BA264" t="str">
            <v/>
          </cell>
          <cell r="BB264" t="str">
            <v/>
          </cell>
          <cell r="BC264" t="str">
            <v/>
          </cell>
          <cell r="BD264" t="str">
            <v/>
          </cell>
          <cell r="BE264" t="str">
            <v/>
          </cell>
          <cell r="BF264" t="str">
            <v/>
          </cell>
          <cell r="BG264" t="str">
            <v/>
          </cell>
          <cell r="BH264" t="str">
            <v/>
          </cell>
          <cell r="BI264" t="str">
            <v/>
          </cell>
          <cell r="BJ264" t="str">
            <v/>
          </cell>
          <cell r="BK264" t="str">
            <v/>
          </cell>
          <cell r="BL264" t="str">
            <v/>
          </cell>
          <cell r="BM264" t="str">
            <v/>
          </cell>
          <cell r="BN264" t="str">
            <v/>
          </cell>
          <cell r="BO264" t="str">
            <v/>
          </cell>
          <cell r="BP264" t="str">
            <v/>
          </cell>
          <cell r="BQ264" t="str">
            <v/>
          </cell>
          <cell r="BR264" t="str">
            <v/>
          </cell>
          <cell r="BS264" t="str">
            <v/>
          </cell>
          <cell r="BT264" t="str">
            <v/>
          </cell>
          <cell r="BU264" t="str">
            <v/>
          </cell>
          <cell r="BV264" t="str">
            <v/>
          </cell>
          <cell r="BW264" t="str">
            <v/>
          </cell>
          <cell r="BX264" t="str">
            <v/>
          </cell>
          <cell r="BY264" t="str">
            <v/>
          </cell>
          <cell r="BZ264" t="str">
            <v/>
          </cell>
          <cell r="CA264" t="str">
            <v/>
          </cell>
          <cell r="CB264" t="str">
            <v/>
          </cell>
          <cell r="CC264" t="str">
            <v/>
          </cell>
          <cell r="CD264" t="str">
            <v/>
          </cell>
          <cell r="CE264" t="str">
            <v/>
          </cell>
          <cell r="CF264" t="str">
            <v/>
          </cell>
          <cell r="CG264" t="str">
            <v/>
          </cell>
          <cell r="CH264" t="str">
            <v/>
          </cell>
          <cell r="CI264" t="str">
            <v/>
          </cell>
          <cell r="CJ264" t="str">
            <v/>
          </cell>
          <cell r="CK264" t="str">
            <v/>
          </cell>
          <cell r="CL264" t="str">
            <v/>
          </cell>
          <cell r="CM264" t="str">
            <v/>
          </cell>
          <cell r="CN264" t="str">
            <v/>
          </cell>
          <cell r="CO264" t="str">
            <v/>
          </cell>
          <cell r="CP264" t="str">
            <v/>
          </cell>
          <cell r="CQ264" t="str">
            <v/>
          </cell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 t="str">
            <v/>
          </cell>
          <cell r="DD264" t="str">
            <v/>
          </cell>
          <cell r="DE264" t="str">
            <v/>
          </cell>
          <cell r="DF264" t="str">
            <v/>
          </cell>
          <cell r="DG264" t="str">
            <v/>
          </cell>
          <cell r="DH264" t="str">
            <v/>
          </cell>
          <cell r="DI264" t="str">
            <v/>
          </cell>
          <cell r="DJ264" t="str">
            <v/>
          </cell>
          <cell r="DK264" t="str">
            <v/>
          </cell>
          <cell r="DL264" t="str">
            <v/>
          </cell>
          <cell r="DM264" t="str">
            <v/>
          </cell>
          <cell r="DN264" t="str">
            <v/>
          </cell>
          <cell r="DO264" t="str">
            <v/>
          </cell>
          <cell r="DP264" t="str">
            <v/>
          </cell>
          <cell r="DQ264" t="str">
            <v/>
          </cell>
          <cell r="DR264" t="str">
            <v/>
          </cell>
          <cell r="DS264" t="str">
            <v/>
          </cell>
          <cell r="DT264" t="str">
            <v/>
          </cell>
          <cell r="DU264" t="str">
            <v/>
          </cell>
          <cell r="DV264" t="str">
            <v/>
          </cell>
          <cell r="DW264" t="str">
            <v/>
          </cell>
          <cell r="DX264" t="str">
            <v/>
          </cell>
          <cell r="DY264" t="str">
            <v/>
          </cell>
          <cell r="DZ264" t="str">
            <v/>
          </cell>
          <cell r="EA264" t="str">
            <v/>
          </cell>
          <cell r="EB264" t="str">
            <v/>
          </cell>
          <cell r="EC264" t="str">
            <v/>
          </cell>
          <cell r="ED264" t="str">
            <v/>
          </cell>
          <cell r="EE264" t="str">
            <v/>
          </cell>
          <cell r="EF264" t="str">
            <v/>
          </cell>
          <cell r="EG264" t="str">
            <v/>
          </cell>
          <cell r="EH264" t="str">
            <v/>
          </cell>
          <cell r="EI264" t="str">
            <v/>
          </cell>
          <cell r="EJ264" t="str">
            <v/>
          </cell>
          <cell r="EK264" t="str">
            <v/>
          </cell>
          <cell r="EL264" t="str">
            <v/>
          </cell>
          <cell r="EM264" t="str">
            <v/>
          </cell>
          <cell r="EN264" t="str">
            <v/>
          </cell>
          <cell r="EO264" t="str">
            <v/>
          </cell>
          <cell r="EP264" t="str">
            <v/>
          </cell>
          <cell r="EQ264" t="str">
            <v/>
          </cell>
          <cell r="ER264" t="str">
            <v/>
          </cell>
          <cell r="ES264" t="str">
            <v/>
          </cell>
          <cell r="ET264" t="str">
            <v/>
          </cell>
          <cell r="EU264" t="str">
            <v/>
          </cell>
          <cell r="EV264" t="str">
            <v/>
          </cell>
          <cell r="EW264" t="str">
            <v/>
          </cell>
          <cell r="EX264" t="str">
            <v/>
          </cell>
          <cell r="EY264" t="str">
            <v/>
          </cell>
          <cell r="EZ264" t="str">
            <v/>
          </cell>
          <cell r="FA264" t="str">
            <v/>
          </cell>
          <cell r="FB264" t="str">
            <v/>
          </cell>
          <cell r="FC264" t="str">
            <v/>
          </cell>
          <cell r="FD264" t="str">
            <v/>
          </cell>
          <cell r="FE264" t="str">
            <v/>
          </cell>
          <cell r="FF264" t="str">
            <v/>
          </cell>
          <cell r="FG264" t="str">
            <v/>
          </cell>
          <cell r="FH264" t="str">
            <v/>
          </cell>
          <cell r="FI264" t="str">
            <v/>
          </cell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 t="str">
            <v/>
          </cell>
          <cell r="AB265" t="str">
            <v/>
          </cell>
          <cell r="AC265" t="str">
            <v/>
          </cell>
          <cell r="AD265" t="str">
            <v/>
          </cell>
          <cell r="AE265" t="str">
            <v/>
          </cell>
          <cell r="AF265" t="str">
            <v/>
          </cell>
          <cell r="AG265" t="str">
            <v/>
          </cell>
          <cell r="AH265" t="str">
            <v/>
          </cell>
          <cell r="AI265" t="str">
            <v/>
          </cell>
          <cell r="AJ265" t="str">
            <v/>
          </cell>
          <cell r="AK265" t="str">
            <v/>
          </cell>
          <cell r="AL265" t="str">
            <v/>
          </cell>
          <cell r="AM265" t="str">
            <v/>
          </cell>
          <cell r="AN265" t="str">
            <v/>
          </cell>
          <cell r="AO265" t="str">
            <v/>
          </cell>
          <cell r="AP265" t="str">
            <v/>
          </cell>
          <cell r="AQ265" t="str">
            <v/>
          </cell>
          <cell r="AR265" t="str">
            <v/>
          </cell>
          <cell r="AS265" t="str">
            <v/>
          </cell>
          <cell r="AT265" t="str">
            <v/>
          </cell>
          <cell r="AU265" t="str">
            <v/>
          </cell>
          <cell r="AV265" t="str">
            <v/>
          </cell>
          <cell r="AW265" t="str">
            <v/>
          </cell>
          <cell r="AX265" t="str">
            <v/>
          </cell>
          <cell r="AY265" t="str">
            <v/>
          </cell>
          <cell r="AZ265" t="str">
            <v/>
          </cell>
          <cell r="BA265" t="str">
            <v/>
          </cell>
          <cell r="BB265" t="str">
            <v/>
          </cell>
          <cell r="BC265" t="str">
            <v/>
          </cell>
          <cell r="BD265" t="str">
            <v/>
          </cell>
          <cell r="BE265" t="str">
            <v/>
          </cell>
          <cell r="BF265" t="str">
            <v/>
          </cell>
          <cell r="BG265" t="str">
            <v/>
          </cell>
          <cell r="BH265" t="str">
            <v/>
          </cell>
          <cell r="BI265" t="str">
            <v/>
          </cell>
          <cell r="BJ265" t="str">
            <v/>
          </cell>
          <cell r="BK265" t="str">
            <v/>
          </cell>
          <cell r="BL265" t="str">
            <v/>
          </cell>
          <cell r="BM265" t="str">
            <v/>
          </cell>
          <cell r="BN265" t="str">
            <v/>
          </cell>
          <cell r="BO265" t="str">
            <v/>
          </cell>
          <cell r="BP265" t="str">
            <v/>
          </cell>
          <cell r="BQ265" t="str">
            <v/>
          </cell>
          <cell r="BR265" t="str">
            <v/>
          </cell>
          <cell r="BS265" t="str">
            <v/>
          </cell>
          <cell r="BT265" t="str">
            <v/>
          </cell>
          <cell r="BU265" t="str">
            <v/>
          </cell>
          <cell r="BV265" t="str">
            <v/>
          </cell>
          <cell r="BW265" t="str">
            <v/>
          </cell>
          <cell r="BX265" t="str">
            <v/>
          </cell>
          <cell r="BY265" t="str">
            <v/>
          </cell>
          <cell r="BZ265" t="str">
            <v/>
          </cell>
          <cell r="CA265" t="str">
            <v/>
          </cell>
          <cell r="CB265" t="str">
            <v/>
          </cell>
          <cell r="CC265" t="str">
            <v/>
          </cell>
          <cell r="CD265" t="str">
            <v/>
          </cell>
          <cell r="CE265" t="str">
            <v/>
          </cell>
          <cell r="CF265" t="str">
            <v/>
          </cell>
          <cell r="CG265" t="str">
            <v/>
          </cell>
          <cell r="CH265" t="str">
            <v/>
          </cell>
          <cell r="CI265" t="str">
            <v/>
          </cell>
          <cell r="CJ265" t="str">
            <v/>
          </cell>
          <cell r="CK265" t="str">
            <v/>
          </cell>
          <cell r="CL265" t="str">
            <v/>
          </cell>
          <cell r="CM265" t="str">
            <v/>
          </cell>
          <cell r="CN265" t="str">
            <v/>
          </cell>
          <cell r="CO265" t="str">
            <v/>
          </cell>
          <cell r="CP265" t="str">
            <v/>
          </cell>
          <cell r="CQ265" t="str">
            <v/>
          </cell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 t="str">
            <v/>
          </cell>
          <cell r="DD265" t="str">
            <v/>
          </cell>
          <cell r="DE265" t="str">
            <v/>
          </cell>
          <cell r="DF265" t="str">
            <v/>
          </cell>
          <cell r="DG265" t="str">
            <v/>
          </cell>
          <cell r="DH265" t="str">
            <v/>
          </cell>
          <cell r="DI265" t="str">
            <v/>
          </cell>
          <cell r="DJ265" t="str">
            <v/>
          </cell>
          <cell r="DK265" t="str">
            <v/>
          </cell>
          <cell r="DL265" t="str">
            <v/>
          </cell>
          <cell r="DM265" t="str">
            <v/>
          </cell>
          <cell r="DN265" t="str">
            <v/>
          </cell>
          <cell r="DO265" t="str">
            <v/>
          </cell>
          <cell r="DP265" t="str">
            <v/>
          </cell>
          <cell r="DQ265" t="str">
            <v/>
          </cell>
          <cell r="DR265" t="str">
            <v/>
          </cell>
          <cell r="DS265" t="str">
            <v/>
          </cell>
          <cell r="DT265" t="str">
            <v/>
          </cell>
          <cell r="DU265" t="str">
            <v/>
          </cell>
          <cell r="DV265" t="str">
            <v/>
          </cell>
          <cell r="DW265" t="str">
            <v/>
          </cell>
          <cell r="DX265" t="str">
            <v/>
          </cell>
          <cell r="DY265" t="str">
            <v/>
          </cell>
          <cell r="DZ265" t="str">
            <v/>
          </cell>
          <cell r="EA265" t="str">
            <v/>
          </cell>
          <cell r="EB265" t="str">
            <v/>
          </cell>
          <cell r="EC265" t="str">
            <v/>
          </cell>
          <cell r="ED265" t="str">
            <v/>
          </cell>
          <cell r="EE265" t="str">
            <v/>
          </cell>
          <cell r="EF265" t="str">
            <v/>
          </cell>
          <cell r="EG265" t="str">
            <v/>
          </cell>
          <cell r="EH265" t="str">
            <v/>
          </cell>
          <cell r="EI265" t="str">
            <v/>
          </cell>
          <cell r="EJ265" t="str">
            <v/>
          </cell>
          <cell r="EK265" t="str">
            <v/>
          </cell>
          <cell r="EL265" t="str">
            <v/>
          </cell>
          <cell r="EM265" t="str">
            <v/>
          </cell>
          <cell r="EN265" t="str">
            <v/>
          </cell>
          <cell r="EO265" t="str">
            <v/>
          </cell>
          <cell r="EP265" t="str">
            <v/>
          </cell>
          <cell r="EQ265" t="str">
            <v/>
          </cell>
          <cell r="ER265" t="str">
            <v/>
          </cell>
          <cell r="ES265" t="str">
            <v/>
          </cell>
          <cell r="ET265" t="str">
            <v/>
          </cell>
          <cell r="EU265" t="str">
            <v/>
          </cell>
          <cell r="EV265" t="str">
            <v/>
          </cell>
          <cell r="EW265" t="str">
            <v/>
          </cell>
          <cell r="EX265" t="str">
            <v/>
          </cell>
          <cell r="EY265" t="str">
            <v/>
          </cell>
          <cell r="EZ265" t="str">
            <v/>
          </cell>
          <cell r="FA265" t="str">
            <v/>
          </cell>
          <cell r="FB265" t="str">
            <v/>
          </cell>
          <cell r="FC265" t="str">
            <v/>
          </cell>
          <cell r="FD265" t="str">
            <v/>
          </cell>
          <cell r="FE265" t="str">
            <v/>
          </cell>
          <cell r="FF265" t="str">
            <v/>
          </cell>
          <cell r="FG265" t="str">
            <v/>
          </cell>
          <cell r="FH265" t="str">
            <v/>
          </cell>
          <cell r="FI265" t="str">
            <v/>
          </cell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 t="str">
            <v/>
          </cell>
          <cell r="AB270" t="str">
            <v/>
          </cell>
          <cell r="AC270" t="str">
            <v/>
          </cell>
          <cell r="AD270" t="str">
            <v/>
          </cell>
          <cell r="AE270" t="str">
            <v/>
          </cell>
          <cell r="AF270" t="str">
            <v/>
          </cell>
          <cell r="AG270" t="str">
            <v/>
          </cell>
          <cell r="AH270" t="str">
            <v/>
          </cell>
          <cell r="AI270" t="str">
            <v/>
          </cell>
          <cell r="AJ270" t="str">
            <v/>
          </cell>
          <cell r="AK270" t="str">
            <v/>
          </cell>
          <cell r="AL270" t="str">
            <v/>
          </cell>
          <cell r="AM270" t="str">
            <v/>
          </cell>
          <cell r="AN270" t="str">
            <v/>
          </cell>
          <cell r="AO270" t="str">
            <v/>
          </cell>
          <cell r="AP270" t="str">
            <v/>
          </cell>
          <cell r="AQ270" t="str">
            <v/>
          </cell>
          <cell r="AR270" t="str">
            <v/>
          </cell>
          <cell r="AS270" t="str">
            <v/>
          </cell>
          <cell r="AT270" t="str">
            <v/>
          </cell>
          <cell r="AU270" t="str">
            <v/>
          </cell>
          <cell r="AV270" t="str">
            <v/>
          </cell>
          <cell r="AW270" t="str">
            <v/>
          </cell>
          <cell r="AX270" t="str">
            <v/>
          </cell>
          <cell r="AY270" t="str">
            <v/>
          </cell>
          <cell r="AZ270" t="str">
            <v/>
          </cell>
          <cell r="BA270" t="str">
            <v/>
          </cell>
          <cell r="BB270" t="str">
            <v/>
          </cell>
          <cell r="BC270" t="str">
            <v/>
          </cell>
          <cell r="BD270" t="str">
            <v/>
          </cell>
          <cell r="BE270" t="str">
            <v/>
          </cell>
          <cell r="BF270" t="str">
            <v/>
          </cell>
          <cell r="BG270" t="str">
            <v/>
          </cell>
          <cell r="BH270" t="str">
            <v/>
          </cell>
          <cell r="BI270" t="str">
            <v/>
          </cell>
          <cell r="BJ270" t="str">
            <v/>
          </cell>
          <cell r="BK270" t="str">
            <v/>
          </cell>
          <cell r="BL270" t="str">
            <v/>
          </cell>
          <cell r="BM270" t="str">
            <v/>
          </cell>
          <cell r="BN270" t="str">
            <v/>
          </cell>
          <cell r="BO270" t="str">
            <v/>
          </cell>
          <cell r="BP270" t="str">
            <v/>
          </cell>
          <cell r="BQ270" t="str">
            <v/>
          </cell>
          <cell r="BR270" t="str">
            <v/>
          </cell>
          <cell r="BS270" t="str">
            <v/>
          </cell>
          <cell r="BT270" t="str">
            <v/>
          </cell>
          <cell r="BU270" t="str">
            <v/>
          </cell>
          <cell r="BV270" t="str">
            <v/>
          </cell>
          <cell r="BW270" t="str">
            <v/>
          </cell>
          <cell r="BX270" t="str">
            <v/>
          </cell>
          <cell r="BY270" t="str">
            <v/>
          </cell>
          <cell r="BZ270" t="str">
            <v/>
          </cell>
          <cell r="CA270" t="str">
            <v/>
          </cell>
          <cell r="CB270" t="str">
            <v/>
          </cell>
          <cell r="CC270" t="str">
            <v/>
          </cell>
          <cell r="CD270" t="str">
            <v/>
          </cell>
          <cell r="CE270" t="str">
            <v/>
          </cell>
          <cell r="CF270" t="str">
            <v/>
          </cell>
          <cell r="CG270" t="str">
            <v/>
          </cell>
          <cell r="CH270" t="str">
            <v/>
          </cell>
          <cell r="CI270" t="str">
            <v/>
          </cell>
          <cell r="CJ270" t="str">
            <v/>
          </cell>
          <cell r="CK270" t="str">
            <v/>
          </cell>
          <cell r="CL270" t="str">
            <v/>
          </cell>
          <cell r="CM270" t="str">
            <v/>
          </cell>
          <cell r="CN270" t="str">
            <v/>
          </cell>
          <cell r="CO270" t="str">
            <v/>
          </cell>
          <cell r="CP270" t="str">
            <v/>
          </cell>
          <cell r="CQ270" t="str">
            <v/>
          </cell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 t="str">
            <v/>
          </cell>
          <cell r="DD270" t="str">
            <v/>
          </cell>
          <cell r="DE270" t="str">
            <v/>
          </cell>
          <cell r="DF270" t="str">
            <v/>
          </cell>
          <cell r="DG270" t="str">
            <v/>
          </cell>
          <cell r="DH270" t="str">
            <v/>
          </cell>
          <cell r="DI270" t="str">
            <v/>
          </cell>
          <cell r="DJ270" t="str">
            <v/>
          </cell>
          <cell r="DK270" t="str">
            <v/>
          </cell>
          <cell r="DL270" t="str">
            <v/>
          </cell>
          <cell r="DM270" t="str">
            <v/>
          </cell>
          <cell r="DN270" t="str">
            <v/>
          </cell>
          <cell r="DO270" t="str">
            <v/>
          </cell>
          <cell r="DP270" t="str">
            <v/>
          </cell>
          <cell r="DQ270" t="str">
            <v/>
          </cell>
          <cell r="DR270" t="str">
            <v/>
          </cell>
          <cell r="DS270" t="str">
            <v/>
          </cell>
          <cell r="DT270" t="str">
            <v/>
          </cell>
          <cell r="DU270" t="str">
            <v/>
          </cell>
          <cell r="DV270" t="str">
            <v/>
          </cell>
          <cell r="DW270" t="str">
            <v/>
          </cell>
          <cell r="DX270" t="str">
            <v/>
          </cell>
          <cell r="DY270" t="str">
            <v/>
          </cell>
          <cell r="DZ270" t="str">
            <v/>
          </cell>
          <cell r="EA270" t="str">
            <v/>
          </cell>
          <cell r="EB270" t="str">
            <v/>
          </cell>
          <cell r="EC270" t="str">
            <v/>
          </cell>
          <cell r="ED270" t="str">
            <v/>
          </cell>
          <cell r="EE270" t="str">
            <v/>
          </cell>
          <cell r="EF270" t="str">
            <v/>
          </cell>
          <cell r="EG270" t="str">
            <v/>
          </cell>
          <cell r="EH270" t="str">
            <v/>
          </cell>
          <cell r="EI270" t="str">
            <v/>
          </cell>
          <cell r="EJ270" t="str">
            <v/>
          </cell>
          <cell r="EK270" t="str">
            <v/>
          </cell>
          <cell r="EL270" t="str">
            <v/>
          </cell>
          <cell r="EM270" t="str">
            <v/>
          </cell>
          <cell r="EN270" t="str">
            <v/>
          </cell>
          <cell r="EO270" t="str">
            <v/>
          </cell>
          <cell r="EP270" t="str">
            <v/>
          </cell>
          <cell r="EQ270" t="str">
            <v/>
          </cell>
          <cell r="ER270" t="str">
            <v/>
          </cell>
          <cell r="ES270" t="str">
            <v/>
          </cell>
          <cell r="ET270" t="str">
            <v/>
          </cell>
          <cell r="EU270" t="str">
            <v/>
          </cell>
          <cell r="EV270" t="str">
            <v/>
          </cell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exact value"/>
      <sheetName val="lookup to left"/>
      <sheetName val="case sensitive"/>
      <sheetName val="multiple tables"/>
      <sheetName val="grade lookup"/>
      <sheetName val="GPA"/>
      <sheetName val="2-way lookup"/>
      <sheetName val="2-column lookup"/>
      <sheetName val="cell address"/>
      <sheetName val="closest match"/>
      <sheetName val="interpolated"/>
      <sheetName val="lookup_trend"/>
    </sheetNames>
    <sheetDataSet>
      <sheetData sheetId="0">
        <row r="1">
          <cell r="C1" t="str">
            <v>Employee Number</v>
          </cell>
        </row>
      </sheetData>
      <sheetData sheetId="1">
        <row r="1">
          <cell r="G1" t="str">
            <v>Hardy</v>
          </cell>
        </row>
      </sheetData>
      <sheetData sheetId="2">
        <row r="1">
          <cell r="B1" t="str">
            <v>DOG</v>
          </cell>
        </row>
      </sheetData>
      <sheetData sheetId="3"/>
      <sheetData sheetId="4">
        <row r="2">
          <cell r="E2">
            <v>0</v>
          </cell>
        </row>
      </sheetData>
      <sheetData sheetId="5">
        <row r="2">
          <cell r="B2">
            <v>3</v>
          </cell>
        </row>
      </sheetData>
      <sheetData sheetId="6">
        <row r="1">
          <cell r="B1" t="str">
            <v>July</v>
          </cell>
        </row>
      </sheetData>
      <sheetData sheetId="7">
        <row r="1">
          <cell r="B1" t="str">
            <v>Jeep</v>
          </cell>
        </row>
      </sheetData>
      <sheetData sheetId="8"/>
      <sheetData sheetId="9">
        <row r="2">
          <cell r="B2">
            <v>9101</v>
          </cell>
        </row>
      </sheetData>
      <sheetData sheetId="10"/>
      <sheetData sheetId="11">
        <row r="2">
          <cell r="D2">
            <v>1</v>
          </cell>
        </row>
        <row r="3">
          <cell r="D3">
            <v>2</v>
          </cell>
        </row>
        <row r="4">
          <cell r="D4">
            <v>4</v>
          </cell>
        </row>
        <row r="5">
          <cell r="D5">
            <v>5</v>
          </cell>
        </row>
        <row r="6">
          <cell r="D6">
            <v>8</v>
          </cell>
        </row>
        <row r="7">
          <cell r="D7">
            <v>9</v>
          </cell>
        </row>
        <row r="8">
          <cell r="D8">
            <v>10</v>
          </cell>
        </row>
        <row r="9">
          <cell r="D9">
            <v>11</v>
          </cell>
        </row>
        <row r="10">
          <cell r="D10">
            <v>12</v>
          </cell>
        </row>
        <row r="11">
          <cell r="D11">
            <v>13</v>
          </cell>
        </row>
        <row r="12">
          <cell r="D12">
            <v>15</v>
          </cell>
        </row>
        <row r="13">
          <cell r="D13">
            <v>16</v>
          </cell>
        </row>
        <row r="14">
          <cell r="D14">
            <v>20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8"/>
  <sheetViews>
    <sheetView zoomScale="85" workbookViewId="0">
      <selection activeCell="E6" sqref="E6"/>
    </sheetView>
  </sheetViews>
  <sheetFormatPr defaultColWidth="8" defaultRowHeight="15"/>
  <cols>
    <col min="1" max="1" width="6.28515625" style="1" customWidth="1"/>
    <col min="2" max="2" width="30.42578125" style="1" customWidth="1"/>
    <col min="3" max="3" width="13.5703125" style="1" customWidth="1"/>
    <col min="4" max="4" width="18.140625" style="1" customWidth="1"/>
    <col min="5" max="6" width="17.140625" style="1" customWidth="1"/>
    <col min="7" max="7" width="20.28515625" style="1" customWidth="1"/>
    <col min="8" max="8" width="9" style="1" customWidth="1"/>
    <col min="9" max="9" width="8" style="1" customWidth="1"/>
    <col min="10" max="10" width="12.42578125" style="1" bestFit="1" customWidth="1"/>
    <col min="11" max="16384" width="8" style="1"/>
  </cols>
  <sheetData>
    <row r="1" spans="1:10" ht="33" customHeight="1">
      <c r="A1" s="182" t="s">
        <v>9</v>
      </c>
      <c r="B1" s="182"/>
      <c r="C1" s="182"/>
      <c r="D1" s="182"/>
      <c r="E1" s="182"/>
      <c r="F1" s="182"/>
      <c r="G1" s="182"/>
      <c r="H1" s="182"/>
    </row>
    <row r="2" spans="1:10" ht="60" customHeight="1">
      <c r="A2" s="2" t="s">
        <v>10</v>
      </c>
      <c r="B2" s="2" t="s">
        <v>11</v>
      </c>
      <c r="C2" s="2" t="s">
        <v>51</v>
      </c>
      <c r="D2" s="2" t="s">
        <v>12</v>
      </c>
      <c r="E2" s="2" t="s">
        <v>13</v>
      </c>
      <c r="F2" s="3" t="s">
        <v>14</v>
      </c>
      <c r="G2" s="3" t="s">
        <v>15</v>
      </c>
      <c r="H2" s="3" t="s">
        <v>16</v>
      </c>
    </row>
    <row r="3" spans="1:10" s="6" customFormat="1" ht="29.25" customHeight="1">
      <c r="A3" s="2">
        <v>1</v>
      </c>
      <c r="B3" s="4" t="s">
        <v>34</v>
      </c>
      <c r="C3" s="2" t="s">
        <v>52</v>
      </c>
      <c r="D3" s="5">
        <v>900000</v>
      </c>
      <c r="E3" s="5">
        <v>250000</v>
      </c>
      <c r="F3" s="5"/>
      <c r="G3" s="5">
        <f t="shared" ref="G3:G29" si="0">D3+E3+F3</f>
        <v>1150000</v>
      </c>
      <c r="H3" s="2">
        <v>5</v>
      </c>
    </row>
    <row r="4" spans="1:10" s="6" customFormat="1" ht="29.25" customHeight="1">
      <c r="A4" s="2">
        <v>2</v>
      </c>
      <c r="B4" s="4" t="s">
        <v>24</v>
      </c>
      <c r="C4" s="2" t="s">
        <v>6</v>
      </c>
      <c r="D4" s="5">
        <v>1750000</v>
      </c>
      <c r="E4" s="5"/>
      <c r="F4" s="5"/>
      <c r="G4" s="5">
        <f t="shared" si="0"/>
        <v>1750000</v>
      </c>
      <c r="H4" s="2">
        <v>6</v>
      </c>
    </row>
    <row r="5" spans="1:10" s="6" customFormat="1" ht="29.25" customHeight="1">
      <c r="A5" s="2">
        <v>3</v>
      </c>
      <c r="B5" s="4" t="s">
        <v>41</v>
      </c>
      <c r="C5" s="2" t="s">
        <v>6</v>
      </c>
      <c r="D5" s="5">
        <v>1750000</v>
      </c>
      <c r="E5" s="5">
        <v>250000</v>
      </c>
      <c r="F5" s="5"/>
      <c r="G5" s="5">
        <f t="shared" si="0"/>
        <v>2000000</v>
      </c>
      <c r="H5" s="2">
        <v>1</v>
      </c>
    </row>
    <row r="6" spans="1:10" s="6" customFormat="1" ht="29.25" customHeight="1">
      <c r="A6" s="2">
        <v>4</v>
      </c>
      <c r="B6" s="7" t="s">
        <v>19</v>
      </c>
      <c r="C6" s="2" t="s">
        <v>6</v>
      </c>
      <c r="D6" s="5">
        <v>1750000</v>
      </c>
      <c r="E6" s="5">
        <v>250000</v>
      </c>
      <c r="F6" s="5"/>
      <c r="G6" s="5">
        <f t="shared" si="0"/>
        <v>2000000</v>
      </c>
      <c r="H6" s="2">
        <v>11</v>
      </c>
    </row>
    <row r="7" spans="1:10" s="6" customFormat="1" ht="29.25" customHeight="1">
      <c r="A7" s="2">
        <v>5</v>
      </c>
      <c r="B7" s="4" t="s">
        <v>21</v>
      </c>
      <c r="C7" s="2" t="s">
        <v>7</v>
      </c>
      <c r="D7" s="5">
        <v>1950000</v>
      </c>
      <c r="E7" s="5">
        <v>1800000</v>
      </c>
      <c r="F7" s="5">
        <f>150000*24</f>
        <v>3600000</v>
      </c>
      <c r="G7" s="5">
        <f t="shared" si="0"/>
        <v>7350000</v>
      </c>
      <c r="H7" s="2">
        <v>7</v>
      </c>
    </row>
    <row r="8" spans="1:10" s="6" customFormat="1" ht="29.25" customHeight="1">
      <c r="A8" s="2">
        <v>6</v>
      </c>
      <c r="B8" s="4" t="s">
        <v>26</v>
      </c>
      <c r="C8" s="2" t="s">
        <v>7</v>
      </c>
      <c r="D8" s="5">
        <v>1000000</v>
      </c>
      <c r="E8" s="5">
        <v>1800000</v>
      </c>
      <c r="F8" s="5">
        <f>150000*24</f>
        <v>3600000</v>
      </c>
      <c r="G8" s="5">
        <f t="shared" si="0"/>
        <v>6400000</v>
      </c>
      <c r="H8" s="2">
        <v>5</v>
      </c>
      <c r="J8" s="8"/>
    </row>
    <row r="9" spans="1:10" s="6" customFormat="1" ht="29.25" customHeight="1">
      <c r="A9" s="2">
        <v>7</v>
      </c>
      <c r="B9" s="4" t="s">
        <v>38</v>
      </c>
      <c r="C9" s="2" t="s">
        <v>5</v>
      </c>
      <c r="D9" s="5">
        <v>1750000</v>
      </c>
      <c r="E9" s="5">
        <v>600000</v>
      </c>
      <c r="F9" s="5">
        <f>36*150000</f>
        <v>5400000</v>
      </c>
      <c r="G9" s="5">
        <f t="shared" si="0"/>
        <v>7750000</v>
      </c>
      <c r="H9" s="2">
        <v>4</v>
      </c>
    </row>
    <row r="10" spans="1:10" s="6" customFormat="1" ht="29.25" customHeight="1">
      <c r="A10" s="2">
        <v>8</v>
      </c>
      <c r="B10" s="4" t="s">
        <v>23</v>
      </c>
      <c r="C10" s="2" t="s">
        <v>7</v>
      </c>
      <c r="D10" s="5">
        <v>10000000</v>
      </c>
      <c r="E10" s="5"/>
      <c r="F10" s="5">
        <f>150000*24</f>
        <v>3600000</v>
      </c>
      <c r="G10" s="5">
        <f t="shared" si="0"/>
        <v>13600000</v>
      </c>
      <c r="H10" s="2">
        <v>11</v>
      </c>
    </row>
    <row r="11" spans="1:10" s="6" customFormat="1" ht="29.25" customHeight="1">
      <c r="A11" s="2">
        <v>9</v>
      </c>
      <c r="B11" s="4" t="s">
        <v>31</v>
      </c>
      <c r="C11" s="2" t="s">
        <v>6</v>
      </c>
      <c r="D11" s="5">
        <v>1750000</v>
      </c>
      <c r="E11" s="5">
        <v>600000</v>
      </c>
      <c r="F11" s="5">
        <f>150000*36</f>
        <v>5400000</v>
      </c>
      <c r="G11" s="5">
        <f t="shared" si="0"/>
        <v>7750000</v>
      </c>
      <c r="H11" s="2">
        <v>6</v>
      </c>
    </row>
    <row r="12" spans="1:10" s="6" customFormat="1" ht="29.25" customHeight="1">
      <c r="A12" s="2">
        <v>10</v>
      </c>
      <c r="B12" s="4" t="s">
        <v>39</v>
      </c>
      <c r="C12" s="2" t="s">
        <v>52</v>
      </c>
      <c r="D12" s="5">
        <v>1250000</v>
      </c>
      <c r="E12" s="5"/>
      <c r="F12" s="5"/>
      <c r="G12" s="5">
        <f t="shared" si="0"/>
        <v>1250000</v>
      </c>
      <c r="H12" s="2">
        <v>4</v>
      </c>
    </row>
    <row r="13" spans="1:10" s="6" customFormat="1" ht="29.25" customHeight="1">
      <c r="A13" s="2">
        <v>11</v>
      </c>
      <c r="B13" s="4" t="s">
        <v>28</v>
      </c>
      <c r="C13" s="2" t="s">
        <v>6</v>
      </c>
      <c r="D13" s="5">
        <v>1750000</v>
      </c>
      <c r="E13" s="5">
        <v>600000</v>
      </c>
      <c r="F13" s="5">
        <f>150000*36</f>
        <v>5400000</v>
      </c>
      <c r="G13" s="5">
        <f t="shared" si="0"/>
        <v>7750000</v>
      </c>
      <c r="H13" s="2">
        <v>5</v>
      </c>
    </row>
    <row r="14" spans="1:10" s="6" customFormat="1" ht="29.25" customHeight="1">
      <c r="A14" s="2">
        <v>12</v>
      </c>
      <c r="B14" s="4" t="s">
        <v>42</v>
      </c>
      <c r="C14" s="2" t="s">
        <v>2</v>
      </c>
      <c r="D14" s="5">
        <v>700000</v>
      </c>
      <c r="E14" s="5"/>
      <c r="F14" s="5"/>
      <c r="G14" s="5">
        <f t="shared" si="0"/>
        <v>700000</v>
      </c>
      <c r="H14" s="2">
        <v>5</v>
      </c>
    </row>
    <row r="15" spans="1:10" s="6" customFormat="1" ht="29.25" customHeight="1">
      <c r="A15" s="2">
        <v>13</v>
      </c>
      <c r="B15" s="4" t="s">
        <v>35</v>
      </c>
      <c r="C15" s="2" t="s">
        <v>5</v>
      </c>
      <c r="D15" s="5">
        <v>1750000</v>
      </c>
      <c r="E15" s="5">
        <v>600000</v>
      </c>
      <c r="F15" s="5"/>
      <c r="G15" s="5">
        <f t="shared" si="0"/>
        <v>2350000</v>
      </c>
      <c r="H15" s="2">
        <v>4</v>
      </c>
    </row>
    <row r="16" spans="1:10" s="6" customFormat="1" ht="29.25" customHeight="1">
      <c r="A16" s="2">
        <v>14</v>
      </c>
      <c r="B16" s="4" t="s">
        <v>37</v>
      </c>
      <c r="C16" s="2" t="s">
        <v>6</v>
      </c>
      <c r="D16" s="5">
        <v>1750000</v>
      </c>
      <c r="E16" s="5">
        <v>600000</v>
      </c>
      <c r="F16" s="5">
        <f>150000*36</f>
        <v>5400000</v>
      </c>
      <c r="G16" s="5">
        <f t="shared" si="0"/>
        <v>7750000</v>
      </c>
      <c r="H16" s="2">
        <v>4</v>
      </c>
    </row>
    <row r="17" spans="1:8" s="6" customFormat="1" ht="29.25" customHeight="1">
      <c r="A17" s="2">
        <v>15</v>
      </c>
      <c r="B17" s="4" t="s">
        <v>36</v>
      </c>
      <c r="C17" s="2" t="s">
        <v>6</v>
      </c>
      <c r="D17" s="5">
        <v>1750000</v>
      </c>
      <c r="E17" s="5">
        <v>600000</v>
      </c>
      <c r="F17" s="5">
        <f>150000*36</f>
        <v>5400000</v>
      </c>
      <c r="G17" s="5">
        <f t="shared" si="0"/>
        <v>7750000</v>
      </c>
      <c r="H17" s="2">
        <v>4</v>
      </c>
    </row>
    <row r="18" spans="1:8" s="6" customFormat="1" ht="29.25" customHeight="1">
      <c r="A18" s="2">
        <v>16</v>
      </c>
      <c r="B18" s="7" t="s">
        <v>20</v>
      </c>
      <c r="C18" s="2" t="s">
        <v>6</v>
      </c>
      <c r="D18" s="5">
        <v>1750000</v>
      </c>
      <c r="E18" s="5"/>
      <c r="F18" s="5"/>
      <c r="G18" s="5">
        <f t="shared" si="0"/>
        <v>1750000</v>
      </c>
      <c r="H18" s="2">
        <v>10</v>
      </c>
    </row>
    <row r="19" spans="1:8" s="6" customFormat="1" ht="29.25" customHeight="1">
      <c r="A19" s="2">
        <v>17</v>
      </c>
      <c r="B19" s="4" t="s">
        <v>27</v>
      </c>
      <c r="C19" s="2" t="s">
        <v>6</v>
      </c>
      <c r="D19" s="5">
        <v>1750000</v>
      </c>
      <c r="E19" s="5">
        <v>1200000</v>
      </c>
      <c r="F19" s="5">
        <f>150000*28</f>
        <v>4200000</v>
      </c>
      <c r="G19" s="5">
        <f t="shared" si="0"/>
        <v>7150000</v>
      </c>
      <c r="H19" s="2">
        <v>5</v>
      </c>
    </row>
    <row r="20" spans="1:8" s="6" customFormat="1" ht="29.25" customHeight="1">
      <c r="A20" s="2">
        <v>18</v>
      </c>
      <c r="B20" s="4" t="s">
        <v>32</v>
      </c>
      <c r="C20" s="2" t="s">
        <v>6</v>
      </c>
      <c r="D20" s="5">
        <v>1750000</v>
      </c>
      <c r="E20" s="5">
        <v>600000</v>
      </c>
      <c r="F20" s="5">
        <f>150000*36</f>
        <v>5400000</v>
      </c>
      <c r="G20" s="5">
        <f t="shared" si="0"/>
        <v>7750000</v>
      </c>
      <c r="H20" s="2">
        <v>5</v>
      </c>
    </row>
    <row r="21" spans="1:8" s="6" customFormat="1" ht="29.25" customHeight="1">
      <c r="A21" s="2">
        <v>19</v>
      </c>
      <c r="B21" s="7" t="s">
        <v>17</v>
      </c>
      <c r="C21" s="2" t="s">
        <v>7</v>
      </c>
      <c r="D21" s="5">
        <v>10000000</v>
      </c>
      <c r="E21" s="5"/>
      <c r="F21" s="5"/>
      <c r="G21" s="5">
        <f t="shared" si="0"/>
        <v>10000000</v>
      </c>
      <c r="H21" s="2">
        <v>11</v>
      </c>
    </row>
    <row r="22" spans="1:8" s="6" customFormat="1" ht="29.25" customHeight="1">
      <c r="A22" s="2">
        <v>20</v>
      </c>
      <c r="B22" s="4" t="s">
        <v>25</v>
      </c>
      <c r="C22" s="2" t="s">
        <v>5</v>
      </c>
      <c r="D22" s="5">
        <v>1750000</v>
      </c>
      <c r="E22" s="5">
        <v>600000</v>
      </c>
      <c r="F22" s="5"/>
      <c r="G22" s="5">
        <f t="shared" si="0"/>
        <v>2350000</v>
      </c>
      <c r="H22" s="2">
        <v>9</v>
      </c>
    </row>
    <row r="23" spans="1:8" s="6" customFormat="1" ht="29.25" customHeight="1">
      <c r="A23" s="2">
        <v>21</v>
      </c>
      <c r="B23" s="4" t="s">
        <v>22</v>
      </c>
      <c r="C23" s="2" t="s">
        <v>7</v>
      </c>
      <c r="D23" s="5">
        <v>900000</v>
      </c>
      <c r="E23" s="5">
        <v>1200000</v>
      </c>
      <c r="F23" s="5">
        <f>150000*28</f>
        <v>4200000</v>
      </c>
      <c r="G23" s="5">
        <f t="shared" si="0"/>
        <v>6300000</v>
      </c>
      <c r="H23" s="2">
        <v>5</v>
      </c>
    </row>
    <row r="24" spans="1:8" s="6" customFormat="1" ht="29.25" customHeight="1">
      <c r="A24" s="2">
        <v>22</v>
      </c>
      <c r="B24" s="4" t="s">
        <v>33</v>
      </c>
      <c r="C24" s="2" t="s">
        <v>52</v>
      </c>
      <c r="D24" s="5">
        <v>1600000</v>
      </c>
      <c r="E24" s="5">
        <v>250000</v>
      </c>
      <c r="F24" s="5"/>
      <c r="G24" s="5">
        <f t="shared" si="0"/>
        <v>1850000</v>
      </c>
      <c r="H24" s="2">
        <v>5</v>
      </c>
    </row>
    <row r="25" spans="1:8" s="6" customFormat="1" ht="30" customHeight="1">
      <c r="A25" s="2">
        <v>23</v>
      </c>
      <c r="B25" s="4" t="s">
        <v>29</v>
      </c>
      <c r="C25" s="2" t="s">
        <v>6</v>
      </c>
      <c r="D25" s="5">
        <v>1750000</v>
      </c>
      <c r="E25" s="5">
        <v>600000</v>
      </c>
      <c r="F25" s="5">
        <f>150000*36</f>
        <v>5400000</v>
      </c>
      <c r="G25" s="5">
        <f t="shared" si="0"/>
        <v>7750000</v>
      </c>
      <c r="H25" s="2">
        <v>9</v>
      </c>
    </row>
    <row r="26" spans="1:8" s="6" customFormat="1" ht="30" customHeight="1">
      <c r="A26" s="2">
        <v>24</v>
      </c>
      <c r="B26" s="4" t="s">
        <v>30</v>
      </c>
      <c r="C26" s="2" t="s">
        <v>6</v>
      </c>
      <c r="D26" s="5">
        <v>1750000</v>
      </c>
      <c r="E26" s="5">
        <v>1800000</v>
      </c>
      <c r="F26" s="5">
        <f>150000*24</f>
        <v>3600000</v>
      </c>
      <c r="G26" s="5">
        <f t="shared" si="0"/>
        <v>7150000</v>
      </c>
      <c r="H26" s="2">
        <v>5</v>
      </c>
    </row>
    <row r="27" spans="1:8" s="6" customFormat="1" ht="30" customHeight="1">
      <c r="A27" s="2">
        <v>25</v>
      </c>
      <c r="B27" s="7" t="s">
        <v>18</v>
      </c>
      <c r="C27" s="2" t="s">
        <v>6</v>
      </c>
      <c r="D27" s="5">
        <v>1920000</v>
      </c>
      <c r="E27" s="5"/>
      <c r="F27" s="5"/>
      <c r="G27" s="5">
        <f t="shared" si="0"/>
        <v>1920000</v>
      </c>
      <c r="H27" s="2">
        <v>11</v>
      </c>
    </row>
    <row r="28" spans="1:8" s="6" customFormat="1" ht="30" customHeight="1">
      <c r="A28" s="2">
        <v>26</v>
      </c>
      <c r="B28" s="4" t="s">
        <v>40</v>
      </c>
      <c r="C28" s="2" t="s">
        <v>3</v>
      </c>
      <c r="D28" s="5">
        <v>700000</v>
      </c>
      <c r="E28" s="5"/>
      <c r="F28" s="5"/>
      <c r="G28" s="5">
        <f t="shared" si="0"/>
        <v>700000</v>
      </c>
      <c r="H28" s="2">
        <v>3</v>
      </c>
    </row>
    <row r="29" spans="1:8" s="6" customFormat="1" ht="30" customHeight="1">
      <c r="A29" s="2">
        <v>27</v>
      </c>
      <c r="B29" s="4" t="s">
        <v>56</v>
      </c>
      <c r="C29" s="2" t="s">
        <v>6</v>
      </c>
      <c r="D29" s="5">
        <v>1750000</v>
      </c>
      <c r="E29" s="5">
        <v>600000</v>
      </c>
      <c r="F29" s="5">
        <f>36*150000</f>
        <v>5400000</v>
      </c>
      <c r="G29" s="5">
        <f t="shared" si="0"/>
        <v>7750000</v>
      </c>
      <c r="H29" s="2">
        <v>1</v>
      </c>
    </row>
    <row r="30" spans="1:8" s="6" customFormat="1" ht="30" customHeight="1">
      <c r="A30" s="2">
        <v>28</v>
      </c>
      <c r="B30" s="4" t="s">
        <v>57</v>
      </c>
      <c r="C30" s="2" t="s">
        <v>6</v>
      </c>
      <c r="D30" s="5">
        <v>1750000</v>
      </c>
      <c r="E30" s="5"/>
      <c r="F30" s="5">
        <f>36*150000</f>
        <v>5400000</v>
      </c>
      <c r="G30" s="5">
        <f>D30+F30</f>
        <v>7150000</v>
      </c>
      <c r="H30" s="2">
        <v>1</v>
      </c>
    </row>
    <row r="31" spans="1:8" ht="30" customHeight="1">
      <c r="A31" s="2">
        <v>29</v>
      </c>
      <c r="B31" s="9" t="s">
        <v>58</v>
      </c>
      <c r="C31" s="10" t="s">
        <v>6</v>
      </c>
      <c r="D31" s="11">
        <v>5000000</v>
      </c>
      <c r="E31" s="11"/>
      <c r="F31" s="11"/>
      <c r="G31" s="11">
        <f>D31+E31+F31</f>
        <v>5000000</v>
      </c>
      <c r="H31" s="12">
        <v>8</v>
      </c>
    </row>
    <row r="32" spans="1:8" ht="30" customHeight="1">
      <c r="A32" s="2">
        <v>30</v>
      </c>
      <c r="B32" s="9" t="s">
        <v>59</v>
      </c>
      <c r="C32" s="10" t="s">
        <v>5</v>
      </c>
      <c r="D32" s="11">
        <v>1500000</v>
      </c>
      <c r="E32" s="11">
        <v>250000</v>
      </c>
      <c r="F32" s="11"/>
      <c r="G32" s="11">
        <f>D32+E32+F32</f>
        <v>1750000</v>
      </c>
      <c r="H32" s="12">
        <v>1</v>
      </c>
    </row>
    <row r="33" spans="1:8" ht="30" customHeight="1">
      <c r="A33" s="2">
        <v>31</v>
      </c>
      <c r="B33" s="9" t="s">
        <v>60</v>
      </c>
      <c r="C33" s="10" t="s">
        <v>6</v>
      </c>
      <c r="D33" s="11">
        <v>1400000</v>
      </c>
      <c r="E33" s="11"/>
      <c r="F33" s="11">
        <v>5400000</v>
      </c>
      <c r="G33" s="11">
        <f>D33+F33</f>
        <v>6800000</v>
      </c>
      <c r="H33" s="12" t="s">
        <v>61</v>
      </c>
    </row>
    <row r="34" spans="1:8" ht="30" customHeight="1">
      <c r="A34" s="2">
        <v>32</v>
      </c>
      <c r="B34" s="9" t="s">
        <v>62</v>
      </c>
      <c r="C34" s="10" t="s">
        <v>6</v>
      </c>
      <c r="D34" s="11">
        <v>1750000</v>
      </c>
      <c r="E34" s="11">
        <v>250000</v>
      </c>
      <c r="F34" s="11"/>
      <c r="G34" s="11">
        <f>D34+E34+F34</f>
        <v>2000000</v>
      </c>
      <c r="H34" s="12">
        <v>2</v>
      </c>
    </row>
    <row r="35" spans="1:8">
      <c r="G35" s="13"/>
    </row>
    <row r="38" spans="1:8" ht="33" customHeight="1">
      <c r="A38" s="182" t="s">
        <v>63</v>
      </c>
      <c r="B38" s="182"/>
      <c r="C38" s="182"/>
      <c r="D38" s="182"/>
      <c r="E38" s="182"/>
      <c r="F38" s="182"/>
      <c r="G38" s="182"/>
      <c r="H38" s="182"/>
    </row>
    <row r="39" spans="1:8" ht="60" customHeight="1">
      <c r="A39" s="2" t="s">
        <v>10</v>
      </c>
      <c r="B39" s="2" t="s">
        <v>11</v>
      </c>
      <c r="C39" s="2" t="s">
        <v>51</v>
      </c>
      <c r="D39" s="2" t="s">
        <v>12</v>
      </c>
      <c r="E39" s="2" t="s">
        <v>13</v>
      </c>
      <c r="F39" s="3" t="s">
        <v>14</v>
      </c>
      <c r="G39" s="3" t="s">
        <v>15</v>
      </c>
      <c r="H39" s="3" t="s">
        <v>16</v>
      </c>
    </row>
    <row r="40" spans="1:8" ht="30" customHeight="1">
      <c r="A40" s="14">
        <v>1</v>
      </c>
      <c r="B40" s="15" t="s">
        <v>58</v>
      </c>
      <c r="C40" s="14" t="s">
        <v>53</v>
      </c>
      <c r="D40" s="16">
        <v>5000000</v>
      </c>
      <c r="E40" s="16"/>
      <c r="F40" s="15"/>
      <c r="G40" s="16">
        <f t="shared" ref="G40:G45" si="1">D40+E40+F40</f>
        <v>5000000</v>
      </c>
      <c r="H40" s="15">
        <v>8</v>
      </c>
    </row>
    <row r="41" spans="1:8" ht="30" customHeight="1">
      <c r="A41" s="14">
        <v>2</v>
      </c>
      <c r="B41" s="15" t="s">
        <v>64</v>
      </c>
      <c r="C41" s="14" t="s">
        <v>53</v>
      </c>
      <c r="D41" s="16">
        <v>1800000</v>
      </c>
      <c r="E41" s="16">
        <v>900000</v>
      </c>
      <c r="F41" s="13">
        <f>72*37500</f>
        <v>2700000</v>
      </c>
      <c r="G41" s="16">
        <f t="shared" si="1"/>
        <v>5400000</v>
      </c>
      <c r="H41" s="15">
        <v>4</v>
      </c>
    </row>
    <row r="42" spans="1:8" ht="30" customHeight="1">
      <c r="A42" s="14">
        <v>3</v>
      </c>
      <c r="B42" s="15" t="s">
        <v>65</v>
      </c>
      <c r="C42" s="14" t="s">
        <v>54</v>
      </c>
      <c r="D42" s="16">
        <v>2000000</v>
      </c>
      <c r="E42" s="16">
        <v>900000</v>
      </c>
      <c r="F42" s="13">
        <f>72*37500</f>
        <v>2700000</v>
      </c>
      <c r="G42" s="16">
        <f t="shared" si="1"/>
        <v>5600000</v>
      </c>
      <c r="H42" s="15">
        <v>4</v>
      </c>
    </row>
    <row r="43" spans="1:8" ht="30" customHeight="1">
      <c r="A43" s="14">
        <v>4</v>
      </c>
      <c r="B43" s="15" t="s">
        <v>66</v>
      </c>
      <c r="C43" s="14" t="s">
        <v>53</v>
      </c>
      <c r="D43" s="16">
        <v>1800000</v>
      </c>
      <c r="E43" s="16">
        <v>900000</v>
      </c>
      <c r="F43" s="13">
        <f>72*37500</f>
        <v>2700000</v>
      </c>
      <c r="G43" s="16">
        <f t="shared" si="1"/>
        <v>5400000</v>
      </c>
      <c r="H43" s="15">
        <v>4</v>
      </c>
    </row>
    <row r="44" spans="1:8" ht="30" customHeight="1">
      <c r="A44" s="14">
        <v>5</v>
      </c>
      <c r="B44" s="15" t="s">
        <v>67</v>
      </c>
      <c r="C44" s="14" t="s">
        <v>53</v>
      </c>
      <c r="D44" s="16">
        <v>1800000</v>
      </c>
      <c r="E44" s="16">
        <v>900000</v>
      </c>
      <c r="F44" s="13">
        <f>72*37500</f>
        <v>2700000</v>
      </c>
      <c r="G44" s="16">
        <f t="shared" si="1"/>
        <v>5400000</v>
      </c>
      <c r="H44" s="15">
        <v>6</v>
      </c>
    </row>
    <row r="45" spans="1:8" ht="30" customHeight="1">
      <c r="A45" s="14">
        <v>6</v>
      </c>
      <c r="B45" s="15" t="s">
        <v>68</v>
      </c>
      <c r="C45" s="14" t="s">
        <v>55</v>
      </c>
      <c r="D45" s="16">
        <v>1200000</v>
      </c>
      <c r="E45" s="16">
        <v>250000</v>
      </c>
      <c r="F45" s="15"/>
      <c r="G45" s="16">
        <f t="shared" si="1"/>
        <v>1450000</v>
      </c>
      <c r="H45" s="15">
        <v>1</v>
      </c>
    </row>
    <row r="46" spans="1:8" ht="30" customHeight="1">
      <c r="A46" s="13"/>
      <c r="B46" s="13"/>
      <c r="C46" s="13"/>
      <c r="D46" s="13"/>
      <c r="E46" s="13"/>
      <c r="F46" s="13"/>
      <c r="G46" s="13"/>
      <c r="H46" s="13"/>
    </row>
    <row r="47" spans="1:8" ht="30" customHeight="1">
      <c r="A47" s="13"/>
      <c r="B47" s="13"/>
      <c r="C47" s="13"/>
      <c r="D47" s="13"/>
      <c r="E47" s="13"/>
      <c r="F47" s="13"/>
      <c r="G47" s="13"/>
      <c r="H47" s="13"/>
    </row>
    <row r="48" spans="1:8" ht="30" customHeight="1">
      <c r="A48" s="13"/>
      <c r="B48" s="13"/>
      <c r="C48" s="13"/>
      <c r="D48" s="13"/>
      <c r="E48" s="13"/>
      <c r="F48" s="13"/>
      <c r="G48" s="13"/>
      <c r="H48" s="13"/>
    </row>
  </sheetData>
  <mergeCells count="2">
    <mergeCell ref="A1:H1"/>
    <mergeCell ref="A38:H38"/>
  </mergeCells>
  <phoneticPr fontId="15" type="noConversion"/>
  <printOptions horizontalCentered="1"/>
  <pageMargins left="0.15748031496062992" right="0.15748031496062992" top="0.59055118110236227" bottom="0.19685039370078741" header="0.51181102362204722" footer="0.51181102362204722"/>
  <pageSetup paperSize="9" scale="69" orientation="portrait" horizontalDpi="4294967294" verticalDpi="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AB38"/>
  <sheetViews>
    <sheetView topLeftCell="H1" zoomScale="110" zoomScaleNormal="110" workbookViewId="0">
      <selection activeCell="J5" sqref="J5:M25"/>
    </sheetView>
  </sheetViews>
  <sheetFormatPr defaultRowHeight="15"/>
  <cols>
    <col min="1" max="1" width="9.85546875" style="17" customWidth="1"/>
    <col min="2" max="6" width="9.140625" style="17"/>
    <col min="7" max="7" width="8.85546875" style="17" customWidth="1"/>
    <col min="8" max="17" width="9.140625" style="17"/>
    <col min="18" max="18" width="8.85546875" style="17" customWidth="1"/>
    <col min="19" max="25" width="11.28515625" style="17" customWidth="1"/>
    <col min="26" max="16384" width="9.140625" style="17"/>
  </cols>
  <sheetData>
    <row r="2" spans="1:28" ht="15.75">
      <c r="R2" s="58" t="s">
        <v>105</v>
      </c>
    </row>
    <row r="3" spans="1:28" ht="18" customHeight="1">
      <c r="A3" s="59" t="s">
        <v>0</v>
      </c>
      <c r="C3" s="59"/>
      <c r="D3" s="59"/>
      <c r="E3" s="59"/>
      <c r="F3" s="59"/>
      <c r="G3" s="59"/>
      <c r="H3" s="59"/>
      <c r="J3" s="183" t="s">
        <v>50</v>
      </c>
      <c r="K3" s="184"/>
      <c r="L3" s="184"/>
      <c r="R3" s="76" t="s">
        <v>48</v>
      </c>
      <c r="S3" s="77"/>
      <c r="T3" s="78">
        <f>U3*1000</f>
        <v>2500000</v>
      </c>
      <c r="U3" s="61">
        <v>2500</v>
      </c>
    </row>
    <row r="4" spans="1:28">
      <c r="A4" s="62" t="s">
        <v>1</v>
      </c>
      <c r="B4" s="62" t="s">
        <v>2</v>
      </c>
      <c r="C4" s="62" t="s">
        <v>3</v>
      </c>
      <c r="D4" s="62" t="s">
        <v>4</v>
      </c>
      <c r="E4" s="62" t="s">
        <v>5</v>
      </c>
      <c r="F4" s="62" t="s">
        <v>6</v>
      </c>
      <c r="G4" s="62" t="s">
        <v>7</v>
      </c>
      <c r="H4" s="62" t="s">
        <v>8</v>
      </c>
      <c r="R4" s="63" t="s">
        <v>49</v>
      </c>
      <c r="S4" s="64" t="s">
        <v>2</v>
      </c>
      <c r="T4" s="64" t="s">
        <v>3</v>
      </c>
      <c r="U4" s="64" t="s">
        <v>4</v>
      </c>
      <c r="V4" s="64" t="s">
        <v>5</v>
      </c>
      <c r="W4" s="64" t="s">
        <v>6</v>
      </c>
      <c r="X4" s="64" t="s">
        <v>7</v>
      </c>
      <c r="Y4" s="65" t="s">
        <v>8</v>
      </c>
    </row>
    <row r="5" spans="1:28">
      <c r="A5" s="66">
        <v>0</v>
      </c>
      <c r="B5" s="66">
        <v>1040000</v>
      </c>
      <c r="C5" s="67">
        <v>1040000</v>
      </c>
      <c r="D5" s="66">
        <v>1320300</v>
      </c>
      <c r="E5" s="67">
        <v>1320300</v>
      </c>
      <c r="F5" s="66">
        <v>1655800</v>
      </c>
      <c r="G5" s="68">
        <v>1725900</v>
      </c>
      <c r="H5" s="68">
        <v>1798900</v>
      </c>
      <c r="J5" s="17">
        <f>B5/$B$5</f>
        <v>1</v>
      </c>
      <c r="K5" s="17">
        <f t="shared" ref="K5:P20" si="0">C5/$B$5</f>
        <v>1</v>
      </c>
      <c r="L5" s="17">
        <f t="shared" si="0"/>
        <v>1.2695192307692307</v>
      </c>
      <c r="M5" s="17">
        <f t="shared" si="0"/>
        <v>1.2695192307692307</v>
      </c>
      <c r="N5" s="17">
        <f t="shared" si="0"/>
        <v>1.5921153846153846</v>
      </c>
      <c r="O5" s="17">
        <f t="shared" si="0"/>
        <v>1.6595192307692308</v>
      </c>
      <c r="P5" s="17">
        <f t="shared" si="0"/>
        <v>1.7297115384615385</v>
      </c>
      <c r="R5" s="69">
        <v>0</v>
      </c>
      <c r="S5" s="114">
        <f>ROUNDDOWN($T$3*J5,-3)</f>
        <v>2500000</v>
      </c>
      <c r="T5" s="70">
        <f t="shared" ref="T5:Y20" si="1">ROUNDDOWN($T$3*K5,-3)</f>
        <v>2500000</v>
      </c>
      <c r="U5" s="70">
        <f t="shared" si="1"/>
        <v>3173000</v>
      </c>
      <c r="V5" s="70">
        <f t="shared" si="1"/>
        <v>3173000</v>
      </c>
      <c r="W5" s="70">
        <f t="shared" si="1"/>
        <v>3980000</v>
      </c>
      <c r="X5" s="70">
        <f t="shared" si="1"/>
        <v>4148000</v>
      </c>
      <c r="Y5" s="70">
        <f t="shared" si="1"/>
        <v>4324000</v>
      </c>
      <c r="Z5" s="60"/>
      <c r="AA5" s="60"/>
      <c r="AB5" s="60"/>
    </row>
    <row r="6" spans="1:28">
      <c r="A6" s="71">
        <v>1</v>
      </c>
      <c r="B6" s="72">
        <v>1040000</v>
      </c>
      <c r="C6" s="67">
        <v>1040000</v>
      </c>
      <c r="D6" s="73">
        <v>1336500</v>
      </c>
      <c r="E6" s="72">
        <v>1336500</v>
      </c>
      <c r="F6" s="72">
        <v>1655800</v>
      </c>
      <c r="G6" s="72">
        <v>1725900</v>
      </c>
      <c r="H6" s="72">
        <v>1798900</v>
      </c>
      <c r="J6" s="17">
        <f t="shared" ref="J6:P38" si="2">B6/$B$5</f>
        <v>1</v>
      </c>
      <c r="K6" s="17">
        <f t="shared" si="0"/>
        <v>1</v>
      </c>
      <c r="L6" s="17">
        <f t="shared" si="0"/>
        <v>1.2850961538461538</v>
      </c>
      <c r="M6" s="17">
        <f t="shared" si="0"/>
        <v>1.2850961538461538</v>
      </c>
      <c r="N6" s="17">
        <f t="shared" si="0"/>
        <v>1.5921153846153846</v>
      </c>
      <c r="O6" s="17">
        <f t="shared" si="0"/>
        <v>1.6595192307692308</v>
      </c>
      <c r="P6" s="17">
        <f t="shared" si="0"/>
        <v>1.7297115384615385</v>
      </c>
      <c r="R6" s="74">
        <v>1</v>
      </c>
      <c r="S6" s="70">
        <f t="shared" ref="S6:Y38" si="3">ROUNDDOWN($T$3*J6,-3)</f>
        <v>2500000</v>
      </c>
      <c r="T6" s="70">
        <f t="shared" si="1"/>
        <v>2500000</v>
      </c>
      <c r="U6" s="70">
        <f t="shared" si="1"/>
        <v>3212000</v>
      </c>
      <c r="V6" s="70">
        <f t="shared" si="1"/>
        <v>3212000</v>
      </c>
      <c r="W6" s="70">
        <f t="shared" si="1"/>
        <v>3980000</v>
      </c>
      <c r="X6" s="70">
        <f t="shared" si="1"/>
        <v>4148000</v>
      </c>
      <c r="Y6" s="70">
        <f t="shared" si="1"/>
        <v>4324000</v>
      </c>
      <c r="Z6" s="60"/>
      <c r="AA6" s="60"/>
      <c r="AB6" s="60"/>
    </row>
    <row r="7" spans="1:28">
      <c r="A7" s="71">
        <v>2</v>
      </c>
      <c r="B7" s="73">
        <v>1065600</v>
      </c>
      <c r="C7" s="67">
        <v>1065600</v>
      </c>
      <c r="D7" s="72">
        <v>1336500</v>
      </c>
      <c r="E7" s="72">
        <v>1336500</v>
      </c>
      <c r="F7" s="73">
        <v>1696500</v>
      </c>
      <c r="G7" s="73">
        <v>1768200</v>
      </c>
      <c r="H7" s="73">
        <v>1843000</v>
      </c>
      <c r="J7" s="17">
        <f t="shared" si="2"/>
        <v>1.0246153846153847</v>
      </c>
      <c r="K7" s="17">
        <f t="shared" si="0"/>
        <v>1.0246153846153847</v>
      </c>
      <c r="L7" s="17">
        <f t="shared" si="0"/>
        <v>1.2850961538461538</v>
      </c>
      <c r="M7" s="17">
        <f t="shared" si="0"/>
        <v>1.2850961538461538</v>
      </c>
      <c r="N7" s="17">
        <f t="shared" si="0"/>
        <v>1.6312500000000001</v>
      </c>
      <c r="O7" s="17">
        <f t="shared" si="0"/>
        <v>1.7001923076923078</v>
      </c>
      <c r="P7" s="17">
        <f t="shared" si="0"/>
        <v>1.7721153846153845</v>
      </c>
      <c r="R7" s="74">
        <v>2</v>
      </c>
      <c r="S7" s="70">
        <f t="shared" si="3"/>
        <v>2561000</v>
      </c>
      <c r="T7" s="70">
        <f t="shared" si="1"/>
        <v>2561000</v>
      </c>
      <c r="U7" s="70">
        <f t="shared" si="1"/>
        <v>3212000</v>
      </c>
      <c r="V7" s="70">
        <f t="shared" si="1"/>
        <v>3212000</v>
      </c>
      <c r="W7" s="70">
        <f t="shared" si="1"/>
        <v>4078000</v>
      </c>
      <c r="X7" s="70">
        <f t="shared" si="1"/>
        <v>4250000</v>
      </c>
      <c r="Y7" s="70">
        <f t="shared" si="1"/>
        <v>4430000</v>
      </c>
      <c r="Z7" s="60"/>
      <c r="AA7" s="60"/>
      <c r="AB7" s="60"/>
    </row>
    <row r="8" spans="1:28">
      <c r="A8" s="71">
        <v>3</v>
      </c>
      <c r="B8" s="72">
        <v>1065600</v>
      </c>
      <c r="C8" s="73">
        <v>1124300</v>
      </c>
      <c r="D8" s="73">
        <v>1369300</v>
      </c>
      <c r="E8" s="73">
        <v>1427300</v>
      </c>
      <c r="F8" s="72">
        <v>1696500</v>
      </c>
      <c r="G8" s="72">
        <v>1768200</v>
      </c>
      <c r="H8" s="72">
        <v>1843000</v>
      </c>
      <c r="J8" s="17">
        <f t="shared" si="2"/>
        <v>1.0246153846153847</v>
      </c>
      <c r="K8" s="17">
        <f t="shared" si="0"/>
        <v>1.0810576923076922</v>
      </c>
      <c r="L8" s="17">
        <f t="shared" si="0"/>
        <v>1.3166346153846153</v>
      </c>
      <c r="M8" s="17">
        <f t="shared" si="0"/>
        <v>1.3724038461538461</v>
      </c>
      <c r="N8" s="17">
        <f t="shared" si="0"/>
        <v>1.6312500000000001</v>
      </c>
      <c r="O8" s="17">
        <f t="shared" si="0"/>
        <v>1.7001923076923078</v>
      </c>
      <c r="P8" s="17">
        <f t="shared" si="0"/>
        <v>1.7721153846153845</v>
      </c>
      <c r="R8" s="74">
        <v>3</v>
      </c>
      <c r="S8" s="70">
        <f t="shared" si="3"/>
        <v>2561000</v>
      </c>
      <c r="T8" s="70">
        <f t="shared" si="1"/>
        <v>2702000</v>
      </c>
      <c r="U8" s="70">
        <f t="shared" si="1"/>
        <v>3291000</v>
      </c>
      <c r="V8" s="70">
        <f t="shared" si="1"/>
        <v>3431000</v>
      </c>
      <c r="W8" s="70">
        <f t="shared" si="1"/>
        <v>4078000</v>
      </c>
      <c r="X8" s="70">
        <f t="shared" si="1"/>
        <v>4250000</v>
      </c>
      <c r="Y8" s="70">
        <f t="shared" si="1"/>
        <v>4430000</v>
      </c>
      <c r="Z8" s="60"/>
      <c r="AA8" s="60"/>
      <c r="AB8" s="60"/>
    </row>
    <row r="9" spans="1:28">
      <c r="A9" s="71">
        <v>4</v>
      </c>
      <c r="B9" s="73">
        <v>1091700</v>
      </c>
      <c r="C9" s="72">
        <v>1124300</v>
      </c>
      <c r="D9" s="72">
        <v>1369300</v>
      </c>
      <c r="E9" s="72">
        <v>1427300</v>
      </c>
      <c r="F9" s="73">
        <v>1738100</v>
      </c>
      <c r="G9" s="73">
        <v>1811600</v>
      </c>
      <c r="H9" s="73">
        <v>1888300</v>
      </c>
      <c r="J9" s="17">
        <f t="shared" si="2"/>
        <v>1.0497115384615385</v>
      </c>
      <c r="K9" s="17">
        <f t="shared" si="0"/>
        <v>1.0810576923076922</v>
      </c>
      <c r="L9" s="17">
        <f t="shared" si="0"/>
        <v>1.3166346153846153</v>
      </c>
      <c r="M9" s="17">
        <f t="shared" si="0"/>
        <v>1.3724038461538461</v>
      </c>
      <c r="N9" s="17">
        <f t="shared" si="0"/>
        <v>1.6712499999999999</v>
      </c>
      <c r="O9" s="17">
        <f t="shared" si="0"/>
        <v>1.7419230769230769</v>
      </c>
      <c r="P9" s="17">
        <f t="shared" si="0"/>
        <v>1.8156730769230769</v>
      </c>
      <c r="R9" s="74">
        <v>4</v>
      </c>
      <c r="S9" s="70">
        <f t="shared" si="3"/>
        <v>2624000</v>
      </c>
      <c r="T9" s="70">
        <f t="shared" si="1"/>
        <v>2702000</v>
      </c>
      <c r="U9" s="70">
        <f t="shared" si="1"/>
        <v>3291000</v>
      </c>
      <c r="V9" s="70">
        <f t="shared" si="1"/>
        <v>3431000</v>
      </c>
      <c r="W9" s="70">
        <f t="shared" si="1"/>
        <v>4178000</v>
      </c>
      <c r="X9" s="70">
        <f t="shared" si="1"/>
        <v>4354000</v>
      </c>
      <c r="Y9" s="70">
        <f t="shared" si="1"/>
        <v>4539000</v>
      </c>
      <c r="Z9" s="60"/>
      <c r="AA9" s="60"/>
      <c r="AB9" s="60"/>
    </row>
    <row r="10" spans="1:28">
      <c r="A10" s="71">
        <v>5</v>
      </c>
      <c r="B10" s="75">
        <v>1091700</v>
      </c>
      <c r="C10" s="73">
        <v>1151900</v>
      </c>
      <c r="D10" s="73">
        <v>1403000</v>
      </c>
      <c r="E10" s="73">
        <v>1462300</v>
      </c>
      <c r="F10" s="72">
        <v>1738100</v>
      </c>
      <c r="G10" s="72">
        <v>1811600</v>
      </c>
      <c r="H10" s="72">
        <v>1888300</v>
      </c>
      <c r="J10" s="17">
        <f t="shared" si="2"/>
        <v>1.0497115384615385</v>
      </c>
      <c r="K10" s="17">
        <f t="shared" si="0"/>
        <v>1.1075961538461538</v>
      </c>
      <c r="L10" s="17">
        <f t="shared" si="0"/>
        <v>1.3490384615384616</v>
      </c>
      <c r="M10" s="17">
        <f t="shared" si="0"/>
        <v>1.4060576923076924</v>
      </c>
      <c r="N10" s="17">
        <f t="shared" si="0"/>
        <v>1.6712499999999999</v>
      </c>
      <c r="O10" s="17">
        <f t="shared" si="0"/>
        <v>1.7419230769230769</v>
      </c>
      <c r="P10" s="17">
        <f t="shared" si="0"/>
        <v>1.8156730769230769</v>
      </c>
      <c r="R10" s="74">
        <v>5</v>
      </c>
      <c r="S10" s="70">
        <f t="shared" si="3"/>
        <v>2624000</v>
      </c>
      <c r="T10" s="70">
        <f t="shared" si="1"/>
        <v>2768000</v>
      </c>
      <c r="U10" s="70">
        <f t="shared" si="1"/>
        <v>3372000</v>
      </c>
      <c r="V10" s="70">
        <f t="shared" si="1"/>
        <v>3515000</v>
      </c>
      <c r="W10" s="70">
        <f t="shared" si="1"/>
        <v>4178000</v>
      </c>
      <c r="X10" s="70">
        <f t="shared" si="1"/>
        <v>4354000</v>
      </c>
      <c r="Y10" s="70">
        <f t="shared" si="1"/>
        <v>4539000</v>
      </c>
      <c r="Z10" s="60"/>
      <c r="AA10" s="60"/>
      <c r="AB10" s="60"/>
    </row>
    <row r="11" spans="1:28">
      <c r="A11" s="71">
        <v>6</v>
      </c>
      <c r="B11" s="73">
        <v>1118500</v>
      </c>
      <c r="C11" s="72">
        <v>1151900</v>
      </c>
      <c r="D11" s="72">
        <v>1403000</v>
      </c>
      <c r="E11" s="72">
        <v>1462300</v>
      </c>
      <c r="F11" s="73">
        <v>1780800</v>
      </c>
      <c r="G11" s="73">
        <v>1856100</v>
      </c>
      <c r="H11" s="73">
        <v>1934600</v>
      </c>
      <c r="J11" s="17">
        <f t="shared" si="2"/>
        <v>1.0754807692307693</v>
      </c>
      <c r="K11" s="17">
        <f t="shared" si="0"/>
        <v>1.1075961538461538</v>
      </c>
      <c r="L11" s="17">
        <f t="shared" si="0"/>
        <v>1.3490384615384616</v>
      </c>
      <c r="M11" s="17">
        <f t="shared" si="0"/>
        <v>1.4060576923076924</v>
      </c>
      <c r="N11" s="17">
        <f t="shared" si="0"/>
        <v>1.7123076923076923</v>
      </c>
      <c r="O11" s="17">
        <f t="shared" si="0"/>
        <v>1.7847115384615384</v>
      </c>
      <c r="P11" s="17">
        <f t="shared" si="0"/>
        <v>1.8601923076923077</v>
      </c>
      <c r="R11" s="74">
        <v>6</v>
      </c>
      <c r="S11" s="70">
        <f t="shared" si="3"/>
        <v>2688000</v>
      </c>
      <c r="T11" s="70">
        <f t="shared" si="1"/>
        <v>2768000</v>
      </c>
      <c r="U11" s="70">
        <f t="shared" si="1"/>
        <v>3372000</v>
      </c>
      <c r="V11" s="70">
        <f t="shared" si="1"/>
        <v>3515000</v>
      </c>
      <c r="W11" s="70">
        <f t="shared" si="1"/>
        <v>4280000</v>
      </c>
      <c r="X11" s="70">
        <f t="shared" si="1"/>
        <v>4461000</v>
      </c>
      <c r="Y11" s="70">
        <f t="shared" si="1"/>
        <v>4650000</v>
      </c>
      <c r="Z11" s="60"/>
      <c r="AA11" s="60"/>
      <c r="AB11" s="60"/>
    </row>
    <row r="12" spans="1:28">
      <c r="A12" s="71">
        <v>7</v>
      </c>
      <c r="B12" s="72">
        <v>1118500</v>
      </c>
      <c r="C12" s="73">
        <v>1180100</v>
      </c>
      <c r="D12" s="73">
        <v>1437400</v>
      </c>
      <c r="E12" s="73">
        <v>1498200</v>
      </c>
      <c r="F12" s="72">
        <v>1780800</v>
      </c>
      <c r="G12" s="72">
        <v>1856100</v>
      </c>
      <c r="H12" s="72">
        <v>1934600</v>
      </c>
      <c r="J12" s="17">
        <f t="shared" si="2"/>
        <v>1.0754807692307693</v>
      </c>
      <c r="K12" s="17">
        <f t="shared" si="0"/>
        <v>1.1347115384615385</v>
      </c>
      <c r="L12" s="17">
        <f t="shared" si="0"/>
        <v>1.3821153846153846</v>
      </c>
      <c r="M12" s="17">
        <f t="shared" si="0"/>
        <v>1.440576923076923</v>
      </c>
      <c r="N12" s="17">
        <f t="shared" si="0"/>
        <v>1.7123076923076923</v>
      </c>
      <c r="O12" s="17">
        <f t="shared" si="0"/>
        <v>1.7847115384615384</v>
      </c>
      <c r="P12" s="17">
        <f t="shared" si="0"/>
        <v>1.8601923076923077</v>
      </c>
      <c r="R12" s="74">
        <v>7</v>
      </c>
      <c r="S12" s="70">
        <f t="shared" si="3"/>
        <v>2688000</v>
      </c>
      <c r="T12" s="70">
        <f t="shared" si="1"/>
        <v>2836000</v>
      </c>
      <c r="U12" s="70">
        <f t="shared" si="1"/>
        <v>3455000</v>
      </c>
      <c r="V12" s="70">
        <f t="shared" si="1"/>
        <v>3601000</v>
      </c>
      <c r="W12" s="70">
        <f t="shared" si="1"/>
        <v>4280000</v>
      </c>
      <c r="X12" s="70">
        <f t="shared" si="1"/>
        <v>4461000</v>
      </c>
      <c r="Y12" s="70">
        <f t="shared" si="1"/>
        <v>4650000</v>
      </c>
      <c r="Z12" s="60"/>
      <c r="AA12" s="60"/>
      <c r="AB12" s="60"/>
    </row>
    <row r="13" spans="1:28">
      <c r="A13" s="71">
        <v>8</v>
      </c>
      <c r="B13" s="73">
        <v>1146000</v>
      </c>
      <c r="C13" s="72">
        <v>1180100</v>
      </c>
      <c r="D13" s="72">
        <v>1437400</v>
      </c>
      <c r="E13" s="72">
        <v>1498200</v>
      </c>
      <c r="F13" s="73">
        <v>1824500</v>
      </c>
      <c r="G13" s="73">
        <v>1901700</v>
      </c>
      <c r="H13" s="73">
        <v>1982100</v>
      </c>
      <c r="J13" s="17">
        <f t="shared" si="2"/>
        <v>1.101923076923077</v>
      </c>
      <c r="K13" s="17">
        <f t="shared" si="0"/>
        <v>1.1347115384615385</v>
      </c>
      <c r="L13" s="17">
        <f t="shared" si="0"/>
        <v>1.3821153846153846</v>
      </c>
      <c r="M13" s="17">
        <f t="shared" si="0"/>
        <v>1.440576923076923</v>
      </c>
      <c r="N13" s="17">
        <f t="shared" si="0"/>
        <v>1.7543269230769232</v>
      </c>
      <c r="O13" s="17">
        <f t="shared" si="0"/>
        <v>1.8285576923076923</v>
      </c>
      <c r="P13" s="17">
        <f t="shared" si="0"/>
        <v>1.9058653846153846</v>
      </c>
      <c r="R13" s="74">
        <v>8</v>
      </c>
      <c r="S13" s="70">
        <f t="shared" si="3"/>
        <v>2754000</v>
      </c>
      <c r="T13" s="70">
        <f t="shared" si="1"/>
        <v>2836000</v>
      </c>
      <c r="U13" s="70">
        <f t="shared" si="1"/>
        <v>3455000</v>
      </c>
      <c r="V13" s="70">
        <f t="shared" si="1"/>
        <v>3601000</v>
      </c>
      <c r="W13" s="70">
        <f t="shared" si="1"/>
        <v>4385000</v>
      </c>
      <c r="X13" s="70">
        <f t="shared" si="1"/>
        <v>4571000</v>
      </c>
      <c r="Y13" s="70">
        <f t="shared" si="1"/>
        <v>4764000</v>
      </c>
      <c r="Z13" s="60"/>
      <c r="AA13" s="60"/>
      <c r="AB13" s="60"/>
    </row>
    <row r="14" spans="1:28">
      <c r="A14" s="71">
        <v>9</v>
      </c>
      <c r="B14" s="72">
        <v>1146000</v>
      </c>
      <c r="C14" s="73">
        <v>1209100</v>
      </c>
      <c r="D14" s="73">
        <v>1472700</v>
      </c>
      <c r="E14" s="73">
        <v>1535000</v>
      </c>
      <c r="F14" s="72">
        <v>1824500</v>
      </c>
      <c r="G14" s="72">
        <v>1901700</v>
      </c>
      <c r="H14" s="72">
        <v>1982100</v>
      </c>
      <c r="J14" s="17">
        <f t="shared" si="2"/>
        <v>1.101923076923077</v>
      </c>
      <c r="K14" s="17">
        <f t="shared" si="0"/>
        <v>1.1625961538461538</v>
      </c>
      <c r="L14" s="17">
        <f t="shared" si="0"/>
        <v>1.4160576923076924</v>
      </c>
      <c r="M14" s="17">
        <f t="shared" si="0"/>
        <v>1.4759615384615385</v>
      </c>
      <c r="N14" s="17">
        <f t="shared" si="0"/>
        <v>1.7543269230769232</v>
      </c>
      <c r="O14" s="17">
        <f t="shared" si="0"/>
        <v>1.8285576923076923</v>
      </c>
      <c r="P14" s="17">
        <f t="shared" si="0"/>
        <v>1.9058653846153846</v>
      </c>
      <c r="R14" s="74">
        <v>9</v>
      </c>
      <c r="S14" s="70">
        <f t="shared" si="3"/>
        <v>2754000</v>
      </c>
      <c r="T14" s="70">
        <f t="shared" si="1"/>
        <v>2906000</v>
      </c>
      <c r="U14" s="70">
        <f t="shared" si="1"/>
        <v>3540000</v>
      </c>
      <c r="V14" s="70">
        <f t="shared" si="1"/>
        <v>3689000</v>
      </c>
      <c r="W14" s="70">
        <f t="shared" si="1"/>
        <v>4385000</v>
      </c>
      <c r="X14" s="70">
        <f t="shared" si="1"/>
        <v>4571000</v>
      </c>
      <c r="Y14" s="70">
        <f t="shared" si="1"/>
        <v>4764000</v>
      </c>
      <c r="Z14" s="60"/>
      <c r="AA14" s="60"/>
      <c r="AB14" s="60"/>
    </row>
    <row r="15" spans="1:28">
      <c r="A15" s="71">
        <v>10</v>
      </c>
      <c r="B15" s="73">
        <v>1174100</v>
      </c>
      <c r="C15" s="72">
        <v>1209100</v>
      </c>
      <c r="D15" s="72">
        <v>1472700</v>
      </c>
      <c r="E15" s="72">
        <v>1535000</v>
      </c>
      <c r="F15" s="73">
        <v>1869300</v>
      </c>
      <c r="G15" s="73">
        <v>1948400</v>
      </c>
      <c r="H15" s="73">
        <v>2030800</v>
      </c>
      <c r="J15" s="17">
        <f t="shared" si="2"/>
        <v>1.1289423076923077</v>
      </c>
      <c r="K15" s="17">
        <f t="shared" si="0"/>
        <v>1.1625961538461538</v>
      </c>
      <c r="L15" s="17">
        <f t="shared" si="0"/>
        <v>1.4160576923076924</v>
      </c>
      <c r="M15" s="17">
        <f t="shared" si="0"/>
        <v>1.4759615384615385</v>
      </c>
      <c r="N15" s="17">
        <f t="shared" si="0"/>
        <v>1.7974038461538462</v>
      </c>
      <c r="O15" s="17">
        <f t="shared" si="0"/>
        <v>1.8734615384615385</v>
      </c>
      <c r="P15" s="17">
        <f t="shared" si="0"/>
        <v>1.9526923076923077</v>
      </c>
      <c r="R15" s="74">
        <v>10</v>
      </c>
      <c r="S15" s="70">
        <f t="shared" si="3"/>
        <v>2822000</v>
      </c>
      <c r="T15" s="70">
        <f t="shared" si="1"/>
        <v>2906000</v>
      </c>
      <c r="U15" s="70">
        <f t="shared" si="1"/>
        <v>3540000</v>
      </c>
      <c r="V15" s="70">
        <f t="shared" si="1"/>
        <v>3689000</v>
      </c>
      <c r="W15" s="70">
        <f t="shared" si="1"/>
        <v>4493000</v>
      </c>
      <c r="X15" s="70">
        <f t="shared" si="1"/>
        <v>4683000</v>
      </c>
      <c r="Y15" s="70">
        <f t="shared" si="1"/>
        <v>4881000</v>
      </c>
      <c r="Z15" s="60"/>
      <c r="AA15" s="60"/>
      <c r="AB15" s="60"/>
    </row>
    <row r="16" spans="1:28">
      <c r="A16" s="71">
        <v>11</v>
      </c>
      <c r="B16" s="75">
        <v>1174100</v>
      </c>
      <c r="C16" s="73">
        <v>1238800</v>
      </c>
      <c r="D16" s="73">
        <v>1508800</v>
      </c>
      <c r="E16" s="73">
        <v>1572700</v>
      </c>
      <c r="F16" s="72">
        <v>1869300</v>
      </c>
      <c r="G16" s="72">
        <v>1948400</v>
      </c>
      <c r="H16" s="72">
        <v>2030800</v>
      </c>
      <c r="J16" s="17">
        <f t="shared" si="2"/>
        <v>1.1289423076923077</v>
      </c>
      <c r="K16" s="17">
        <f t="shared" si="0"/>
        <v>1.1911538461538462</v>
      </c>
      <c r="L16" s="17">
        <f t="shared" si="0"/>
        <v>1.4507692307692308</v>
      </c>
      <c r="M16" s="17">
        <f t="shared" si="0"/>
        <v>1.5122115384615384</v>
      </c>
      <c r="N16" s="17">
        <f t="shared" si="0"/>
        <v>1.7974038461538462</v>
      </c>
      <c r="O16" s="17">
        <f t="shared" si="0"/>
        <v>1.8734615384615385</v>
      </c>
      <c r="P16" s="17">
        <f t="shared" si="0"/>
        <v>1.9526923076923077</v>
      </c>
      <c r="R16" s="74">
        <v>11</v>
      </c>
      <c r="S16" s="70">
        <f t="shared" si="3"/>
        <v>2822000</v>
      </c>
      <c r="T16" s="70">
        <f t="shared" si="1"/>
        <v>2977000</v>
      </c>
      <c r="U16" s="70">
        <f t="shared" si="1"/>
        <v>3626000</v>
      </c>
      <c r="V16" s="70">
        <f t="shared" si="1"/>
        <v>3780000</v>
      </c>
      <c r="W16" s="70">
        <f t="shared" si="1"/>
        <v>4493000</v>
      </c>
      <c r="X16" s="70">
        <f t="shared" si="1"/>
        <v>4683000</v>
      </c>
      <c r="Y16" s="70">
        <f t="shared" si="1"/>
        <v>4881000</v>
      </c>
      <c r="Z16" s="60"/>
      <c r="AA16" s="60"/>
      <c r="AB16" s="60"/>
    </row>
    <row r="17" spans="1:28">
      <c r="A17" s="71">
        <v>12</v>
      </c>
      <c r="B17" s="73">
        <v>1202900</v>
      </c>
      <c r="C17" s="72">
        <v>1238800</v>
      </c>
      <c r="D17" s="72">
        <v>1508800</v>
      </c>
      <c r="E17" s="72">
        <v>1572700</v>
      </c>
      <c r="F17" s="73">
        <v>1915200</v>
      </c>
      <c r="G17" s="73">
        <v>1996200</v>
      </c>
      <c r="H17" s="73">
        <v>2080600</v>
      </c>
      <c r="J17" s="17">
        <f t="shared" si="2"/>
        <v>1.1566346153846154</v>
      </c>
      <c r="K17" s="17">
        <f t="shared" si="0"/>
        <v>1.1911538461538462</v>
      </c>
      <c r="L17" s="17">
        <f t="shared" si="0"/>
        <v>1.4507692307692308</v>
      </c>
      <c r="M17" s="17">
        <f t="shared" si="0"/>
        <v>1.5122115384615384</v>
      </c>
      <c r="N17" s="17">
        <f t="shared" si="0"/>
        <v>1.8415384615384616</v>
      </c>
      <c r="O17" s="17">
        <f t="shared" si="0"/>
        <v>1.9194230769230769</v>
      </c>
      <c r="P17" s="17">
        <f t="shared" si="0"/>
        <v>2.000576923076923</v>
      </c>
      <c r="R17" s="74">
        <v>12</v>
      </c>
      <c r="S17" s="70">
        <f t="shared" si="3"/>
        <v>2891000</v>
      </c>
      <c r="T17" s="70">
        <f t="shared" si="1"/>
        <v>2977000</v>
      </c>
      <c r="U17" s="70">
        <f t="shared" si="1"/>
        <v>3626000</v>
      </c>
      <c r="V17" s="70">
        <f t="shared" si="1"/>
        <v>3780000</v>
      </c>
      <c r="W17" s="70">
        <f t="shared" si="1"/>
        <v>4603000</v>
      </c>
      <c r="X17" s="70">
        <f t="shared" si="1"/>
        <v>4798000</v>
      </c>
      <c r="Y17" s="70">
        <f t="shared" si="1"/>
        <v>5001000</v>
      </c>
      <c r="Z17" s="60"/>
      <c r="AA17" s="60"/>
      <c r="AB17" s="60"/>
    </row>
    <row r="18" spans="1:28">
      <c r="A18" s="71">
        <v>13</v>
      </c>
      <c r="B18" s="75">
        <v>1202900</v>
      </c>
      <c r="C18" s="73">
        <v>1269200</v>
      </c>
      <c r="D18" s="73">
        <v>1545900</v>
      </c>
      <c r="E18" s="73">
        <v>1611300</v>
      </c>
      <c r="F18" s="72">
        <v>1915200</v>
      </c>
      <c r="G18" s="72">
        <v>1996200</v>
      </c>
      <c r="H18" s="72">
        <v>2080600</v>
      </c>
      <c r="J18" s="17">
        <f t="shared" si="2"/>
        <v>1.1566346153846154</v>
      </c>
      <c r="K18" s="17">
        <f t="shared" si="0"/>
        <v>1.2203846153846154</v>
      </c>
      <c r="L18" s="17">
        <f t="shared" si="0"/>
        <v>1.4864423076923077</v>
      </c>
      <c r="M18" s="17">
        <f t="shared" si="0"/>
        <v>1.5493269230769231</v>
      </c>
      <c r="N18" s="17">
        <f t="shared" si="0"/>
        <v>1.8415384615384616</v>
      </c>
      <c r="O18" s="17">
        <f t="shared" si="0"/>
        <v>1.9194230769230769</v>
      </c>
      <c r="P18" s="17">
        <f t="shared" si="0"/>
        <v>2.000576923076923</v>
      </c>
      <c r="R18" s="74">
        <v>13</v>
      </c>
      <c r="S18" s="70">
        <f t="shared" si="3"/>
        <v>2891000</v>
      </c>
      <c r="T18" s="70">
        <f t="shared" si="1"/>
        <v>3050000</v>
      </c>
      <c r="U18" s="70">
        <f t="shared" si="1"/>
        <v>3716000</v>
      </c>
      <c r="V18" s="70">
        <f t="shared" si="1"/>
        <v>3873000</v>
      </c>
      <c r="W18" s="70">
        <f t="shared" si="1"/>
        <v>4603000</v>
      </c>
      <c r="X18" s="70">
        <f t="shared" si="1"/>
        <v>4798000</v>
      </c>
      <c r="Y18" s="70">
        <f t="shared" si="1"/>
        <v>5001000</v>
      </c>
      <c r="Z18" s="60"/>
      <c r="AA18" s="60"/>
      <c r="AB18" s="60"/>
    </row>
    <row r="19" spans="1:28">
      <c r="A19" s="71">
        <v>14</v>
      </c>
      <c r="B19" s="73">
        <v>1232500</v>
      </c>
      <c r="C19" s="72">
        <v>1269200</v>
      </c>
      <c r="D19" s="72">
        <v>1545900</v>
      </c>
      <c r="E19" s="72">
        <v>1611300</v>
      </c>
      <c r="F19" s="73">
        <v>1962200</v>
      </c>
      <c r="G19" s="73">
        <v>2045200</v>
      </c>
      <c r="H19" s="73">
        <v>2131700</v>
      </c>
      <c r="J19" s="17">
        <f t="shared" si="2"/>
        <v>1.1850961538461537</v>
      </c>
      <c r="K19" s="17">
        <f t="shared" si="0"/>
        <v>1.2203846153846154</v>
      </c>
      <c r="L19" s="17">
        <f t="shared" si="0"/>
        <v>1.4864423076923077</v>
      </c>
      <c r="M19" s="17">
        <f t="shared" si="0"/>
        <v>1.5493269230769231</v>
      </c>
      <c r="N19" s="17">
        <f t="shared" si="0"/>
        <v>1.8867307692307693</v>
      </c>
      <c r="O19" s="17">
        <f t="shared" si="0"/>
        <v>1.9665384615384616</v>
      </c>
      <c r="P19" s="17">
        <f t="shared" si="0"/>
        <v>2.0497115384615383</v>
      </c>
      <c r="R19" s="74">
        <v>14</v>
      </c>
      <c r="S19" s="70">
        <f t="shared" si="3"/>
        <v>2962000</v>
      </c>
      <c r="T19" s="70">
        <f t="shared" si="1"/>
        <v>3050000</v>
      </c>
      <c r="U19" s="70">
        <f t="shared" si="1"/>
        <v>3716000</v>
      </c>
      <c r="V19" s="70">
        <f t="shared" si="1"/>
        <v>3873000</v>
      </c>
      <c r="W19" s="70">
        <f t="shared" si="1"/>
        <v>4716000</v>
      </c>
      <c r="X19" s="70">
        <f t="shared" si="1"/>
        <v>4916000</v>
      </c>
      <c r="Y19" s="70">
        <f t="shared" si="1"/>
        <v>5124000</v>
      </c>
      <c r="Z19" s="60"/>
      <c r="AA19" s="60"/>
      <c r="AB19" s="60"/>
    </row>
    <row r="20" spans="1:28">
      <c r="A20" s="71">
        <v>15</v>
      </c>
      <c r="B20" s="72">
        <v>1232500</v>
      </c>
      <c r="C20" s="73">
        <v>1300400</v>
      </c>
      <c r="D20" s="73">
        <v>1583800</v>
      </c>
      <c r="E20" s="73">
        <v>1650800</v>
      </c>
      <c r="F20" s="72">
        <v>1962200</v>
      </c>
      <c r="G20" s="72">
        <v>2045200</v>
      </c>
      <c r="H20" s="72">
        <v>2131700</v>
      </c>
      <c r="J20" s="17">
        <f t="shared" si="2"/>
        <v>1.1850961538461537</v>
      </c>
      <c r="K20" s="17">
        <f t="shared" si="0"/>
        <v>1.2503846153846154</v>
      </c>
      <c r="L20" s="17">
        <f t="shared" si="0"/>
        <v>1.5228846153846154</v>
      </c>
      <c r="M20" s="17">
        <f t="shared" si="0"/>
        <v>1.5873076923076923</v>
      </c>
      <c r="N20" s="17">
        <f t="shared" si="0"/>
        <v>1.8867307692307693</v>
      </c>
      <c r="O20" s="17">
        <f t="shared" si="0"/>
        <v>1.9665384615384616</v>
      </c>
      <c r="P20" s="17">
        <f t="shared" si="0"/>
        <v>2.0497115384615383</v>
      </c>
      <c r="R20" s="74">
        <v>15</v>
      </c>
      <c r="S20" s="70">
        <f t="shared" si="3"/>
        <v>2962000</v>
      </c>
      <c r="T20" s="70">
        <f t="shared" si="1"/>
        <v>3125000</v>
      </c>
      <c r="U20" s="70">
        <f t="shared" si="1"/>
        <v>3807000</v>
      </c>
      <c r="V20" s="70">
        <f t="shared" si="1"/>
        <v>3968000</v>
      </c>
      <c r="W20" s="70">
        <f t="shared" si="1"/>
        <v>4716000</v>
      </c>
      <c r="X20" s="70">
        <f t="shared" si="1"/>
        <v>4916000</v>
      </c>
      <c r="Y20" s="70">
        <f t="shared" si="1"/>
        <v>5124000</v>
      </c>
      <c r="Z20" s="60"/>
      <c r="AA20" s="60"/>
      <c r="AB20" s="60"/>
    </row>
    <row r="21" spans="1:28">
      <c r="A21" s="71">
        <v>16</v>
      </c>
      <c r="B21" s="73">
        <v>1262700</v>
      </c>
      <c r="C21" s="72">
        <v>1300400</v>
      </c>
      <c r="D21" s="72">
        <v>1583800</v>
      </c>
      <c r="E21" s="72">
        <v>1650800</v>
      </c>
      <c r="F21" s="73">
        <v>2010400</v>
      </c>
      <c r="G21" s="73">
        <v>2095400</v>
      </c>
      <c r="H21" s="73">
        <v>2184100</v>
      </c>
      <c r="J21" s="17">
        <f t="shared" si="2"/>
        <v>1.2141346153846153</v>
      </c>
      <c r="K21" s="17">
        <f t="shared" si="2"/>
        <v>1.2503846153846154</v>
      </c>
      <c r="L21" s="17">
        <f t="shared" si="2"/>
        <v>1.5228846153846154</v>
      </c>
      <c r="M21" s="17">
        <f t="shared" si="2"/>
        <v>1.5873076923076923</v>
      </c>
      <c r="N21" s="17">
        <f t="shared" si="2"/>
        <v>1.9330769230769231</v>
      </c>
      <c r="O21" s="17">
        <f t="shared" si="2"/>
        <v>2.0148076923076923</v>
      </c>
      <c r="P21" s="17">
        <f t="shared" si="2"/>
        <v>2.1000961538461538</v>
      </c>
      <c r="R21" s="74">
        <v>16</v>
      </c>
      <c r="S21" s="70">
        <f t="shared" si="3"/>
        <v>3035000</v>
      </c>
      <c r="T21" s="70">
        <f t="shared" si="3"/>
        <v>3125000</v>
      </c>
      <c r="U21" s="70">
        <f t="shared" si="3"/>
        <v>3807000</v>
      </c>
      <c r="V21" s="70">
        <f t="shared" si="3"/>
        <v>3968000</v>
      </c>
      <c r="W21" s="70">
        <f t="shared" si="3"/>
        <v>4832000</v>
      </c>
      <c r="X21" s="70">
        <f t="shared" si="3"/>
        <v>5037000</v>
      </c>
      <c r="Y21" s="70">
        <f t="shared" si="3"/>
        <v>5250000</v>
      </c>
      <c r="Z21" s="60"/>
      <c r="AA21" s="60"/>
      <c r="AB21" s="60"/>
    </row>
    <row r="22" spans="1:28">
      <c r="A22" s="71">
        <v>17</v>
      </c>
      <c r="B22" s="72">
        <v>1262700</v>
      </c>
      <c r="C22" s="73">
        <v>1332300</v>
      </c>
      <c r="D22" s="73">
        <v>1622700</v>
      </c>
      <c r="E22" s="73">
        <v>1691400</v>
      </c>
      <c r="F22" s="72">
        <v>2010400</v>
      </c>
      <c r="G22" s="72">
        <v>2095400</v>
      </c>
      <c r="H22" s="72">
        <v>2184100</v>
      </c>
      <c r="J22" s="17">
        <f t="shared" si="2"/>
        <v>1.2141346153846153</v>
      </c>
      <c r="K22" s="17">
        <f t="shared" si="2"/>
        <v>1.2810576923076924</v>
      </c>
      <c r="L22" s="17">
        <f t="shared" si="2"/>
        <v>1.5602884615384616</v>
      </c>
      <c r="M22" s="17">
        <f t="shared" si="2"/>
        <v>1.6263461538461539</v>
      </c>
      <c r="N22" s="17">
        <f t="shared" si="2"/>
        <v>1.9330769230769231</v>
      </c>
      <c r="O22" s="17">
        <f t="shared" si="2"/>
        <v>2.0148076923076923</v>
      </c>
      <c r="P22" s="17">
        <f t="shared" si="2"/>
        <v>2.1000961538461538</v>
      </c>
      <c r="R22" s="74">
        <v>17</v>
      </c>
      <c r="S22" s="70">
        <f t="shared" si="3"/>
        <v>3035000</v>
      </c>
      <c r="T22" s="70">
        <f t="shared" si="3"/>
        <v>3202000</v>
      </c>
      <c r="U22" s="70">
        <f t="shared" si="3"/>
        <v>3900000</v>
      </c>
      <c r="V22" s="70">
        <f t="shared" si="3"/>
        <v>4065000</v>
      </c>
      <c r="W22" s="70">
        <f t="shared" si="3"/>
        <v>4832000</v>
      </c>
      <c r="X22" s="70">
        <f t="shared" si="3"/>
        <v>5037000</v>
      </c>
      <c r="Y22" s="70">
        <f t="shared" si="3"/>
        <v>5250000</v>
      </c>
      <c r="Z22" s="60"/>
      <c r="AA22" s="60"/>
      <c r="AB22" s="60"/>
    </row>
    <row r="23" spans="1:28">
      <c r="A23" s="71">
        <v>18</v>
      </c>
      <c r="B23" s="73">
        <v>1293700</v>
      </c>
      <c r="C23" s="72">
        <v>1332300</v>
      </c>
      <c r="D23" s="72">
        <v>1622700</v>
      </c>
      <c r="E23" s="72">
        <v>1691400</v>
      </c>
      <c r="F23" s="73">
        <v>2059700</v>
      </c>
      <c r="G23" s="73">
        <v>2146900</v>
      </c>
      <c r="H23" s="73">
        <v>2237700</v>
      </c>
      <c r="J23" s="17">
        <f t="shared" si="2"/>
        <v>1.2439423076923077</v>
      </c>
      <c r="K23" s="17">
        <f t="shared" si="2"/>
        <v>1.2810576923076924</v>
      </c>
      <c r="L23" s="17">
        <f t="shared" si="2"/>
        <v>1.5602884615384616</v>
      </c>
      <c r="M23" s="17">
        <f t="shared" si="2"/>
        <v>1.6263461538461539</v>
      </c>
      <c r="N23" s="17">
        <f t="shared" si="2"/>
        <v>1.9804807692307693</v>
      </c>
      <c r="O23" s="17">
        <f t="shared" si="2"/>
        <v>2.0643269230769232</v>
      </c>
      <c r="P23" s="17">
        <f t="shared" si="2"/>
        <v>2.1516346153846153</v>
      </c>
      <c r="R23" s="74">
        <v>18</v>
      </c>
      <c r="S23" s="70">
        <f t="shared" si="3"/>
        <v>3109000</v>
      </c>
      <c r="T23" s="70">
        <f t="shared" si="3"/>
        <v>3202000</v>
      </c>
      <c r="U23" s="70">
        <f t="shared" si="3"/>
        <v>3900000</v>
      </c>
      <c r="V23" s="70">
        <f t="shared" si="3"/>
        <v>4065000</v>
      </c>
      <c r="W23" s="70">
        <f t="shared" si="3"/>
        <v>4951000</v>
      </c>
      <c r="X23" s="70">
        <f t="shared" si="3"/>
        <v>5160000</v>
      </c>
      <c r="Y23" s="70">
        <f t="shared" si="3"/>
        <v>5379000</v>
      </c>
      <c r="Z23" s="60"/>
      <c r="AA23" s="60"/>
      <c r="AB23" s="60"/>
    </row>
    <row r="24" spans="1:28">
      <c r="A24" s="71">
        <v>19</v>
      </c>
      <c r="B24" s="72">
        <v>1293700</v>
      </c>
      <c r="C24" s="73">
        <v>1365000</v>
      </c>
      <c r="D24" s="73">
        <v>1662500</v>
      </c>
      <c r="E24" s="73">
        <v>1732900</v>
      </c>
      <c r="F24" s="72">
        <v>2059700</v>
      </c>
      <c r="G24" s="72">
        <v>2146900</v>
      </c>
      <c r="H24" s="72">
        <v>2237700</v>
      </c>
      <c r="J24" s="17">
        <f t="shared" si="2"/>
        <v>1.2439423076923077</v>
      </c>
      <c r="K24" s="17">
        <f t="shared" si="2"/>
        <v>1.3125</v>
      </c>
      <c r="L24" s="17">
        <f t="shared" si="2"/>
        <v>1.5985576923076923</v>
      </c>
      <c r="M24" s="17">
        <f t="shared" si="2"/>
        <v>1.66625</v>
      </c>
      <c r="N24" s="17">
        <f t="shared" si="2"/>
        <v>1.9804807692307693</v>
      </c>
      <c r="O24" s="17">
        <f t="shared" si="2"/>
        <v>2.0643269230769232</v>
      </c>
      <c r="P24" s="17">
        <f t="shared" si="2"/>
        <v>2.1516346153846153</v>
      </c>
      <c r="R24" s="74">
        <v>19</v>
      </c>
      <c r="S24" s="70">
        <f t="shared" si="3"/>
        <v>3109000</v>
      </c>
      <c r="T24" s="70">
        <f t="shared" si="3"/>
        <v>3281000</v>
      </c>
      <c r="U24" s="70">
        <f t="shared" si="3"/>
        <v>3996000</v>
      </c>
      <c r="V24" s="70">
        <f t="shared" si="3"/>
        <v>4165000</v>
      </c>
      <c r="W24" s="70">
        <f t="shared" si="3"/>
        <v>4951000</v>
      </c>
      <c r="X24" s="70">
        <f t="shared" si="3"/>
        <v>5160000</v>
      </c>
      <c r="Y24" s="70">
        <f t="shared" si="3"/>
        <v>5379000</v>
      </c>
      <c r="Z24" s="60"/>
      <c r="AA24" s="60"/>
      <c r="AB24" s="60"/>
    </row>
    <row r="25" spans="1:28">
      <c r="A25" s="71">
        <v>20</v>
      </c>
      <c r="B25" s="73">
        <v>1325500</v>
      </c>
      <c r="C25" s="72">
        <v>1365000</v>
      </c>
      <c r="D25" s="72">
        <v>1662500</v>
      </c>
      <c r="E25" s="72">
        <v>1732900</v>
      </c>
      <c r="F25" s="73">
        <v>2110300</v>
      </c>
      <c r="G25" s="73">
        <v>2199600</v>
      </c>
      <c r="H25" s="73">
        <v>2292600</v>
      </c>
      <c r="J25" s="17">
        <f t="shared" si="2"/>
        <v>1.2745192307692308</v>
      </c>
      <c r="K25" s="17">
        <f t="shared" si="2"/>
        <v>1.3125</v>
      </c>
      <c r="L25" s="17">
        <f t="shared" si="2"/>
        <v>1.5985576923076923</v>
      </c>
      <c r="M25" s="17">
        <f t="shared" si="2"/>
        <v>1.66625</v>
      </c>
      <c r="N25" s="17">
        <f t="shared" si="2"/>
        <v>2.0291346153846153</v>
      </c>
      <c r="O25" s="17">
        <f t="shared" si="2"/>
        <v>2.1150000000000002</v>
      </c>
      <c r="P25" s="17">
        <f t="shared" si="2"/>
        <v>2.204423076923077</v>
      </c>
      <c r="R25" s="74">
        <v>20</v>
      </c>
      <c r="S25" s="70">
        <f t="shared" si="3"/>
        <v>3186000</v>
      </c>
      <c r="T25" s="70">
        <f t="shared" si="3"/>
        <v>3281000</v>
      </c>
      <c r="U25" s="70">
        <f t="shared" si="3"/>
        <v>3996000</v>
      </c>
      <c r="V25" s="70">
        <f t="shared" si="3"/>
        <v>4165000</v>
      </c>
      <c r="W25" s="70">
        <f t="shared" si="3"/>
        <v>5072000</v>
      </c>
      <c r="X25" s="70">
        <f t="shared" si="3"/>
        <v>5287000</v>
      </c>
      <c r="Y25" s="70">
        <f t="shared" si="3"/>
        <v>5511000</v>
      </c>
      <c r="Z25" s="60"/>
      <c r="AA25" s="60"/>
      <c r="AB25" s="60"/>
    </row>
    <row r="26" spans="1:28">
      <c r="A26" s="71">
        <v>21</v>
      </c>
      <c r="B26" s="72">
        <v>1325500</v>
      </c>
      <c r="C26" s="73">
        <v>1398500</v>
      </c>
      <c r="D26" s="73">
        <v>1703400</v>
      </c>
      <c r="E26" s="73">
        <v>1775400</v>
      </c>
      <c r="F26" s="72">
        <v>2110300</v>
      </c>
      <c r="G26" s="72">
        <v>2199600</v>
      </c>
      <c r="H26" s="72">
        <v>2292600</v>
      </c>
      <c r="J26" s="17">
        <f t="shared" si="2"/>
        <v>1.2745192307692308</v>
      </c>
      <c r="K26" s="17">
        <f t="shared" si="2"/>
        <v>1.3447115384615385</v>
      </c>
      <c r="L26" s="17">
        <f t="shared" si="2"/>
        <v>1.6378846153846154</v>
      </c>
      <c r="M26" s="17">
        <f t="shared" si="2"/>
        <v>1.7071153846153846</v>
      </c>
      <c r="N26" s="17">
        <f t="shared" si="2"/>
        <v>2.0291346153846153</v>
      </c>
      <c r="O26" s="17">
        <f t="shared" si="2"/>
        <v>2.1150000000000002</v>
      </c>
      <c r="P26" s="17">
        <f t="shared" si="2"/>
        <v>2.204423076923077</v>
      </c>
      <c r="R26" s="74">
        <v>21</v>
      </c>
      <c r="S26" s="70">
        <f t="shared" si="3"/>
        <v>3186000</v>
      </c>
      <c r="T26" s="70">
        <f t="shared" si="3"/>
        <v>3361000</v>
      </c>
      <c r="U26" s="70">
        <f t="shared" si="3"/>
        <v>4094000</v>
      </c>
      <c r="V26" s="70">
        <f t="shared" si="3"/>
        <v>4267000</v>
      </c>
      <c r="W26" s="70">
        <f t="shared" si="3"/>
        <v>5072000</v>
      </c>
      <c r="X26" s="70">
        <f t="shared" si="3"/>
        <v>5287000</v>
      </c>
      <c r="Y26" s="70">
        <f t="shared" si="3"/>
        <v>5511000</v>
      </c>
      <c r="Z26" s="60"/>
      <c r="AA26" s="60"/>
      <c r="AB26" s="60"/>
    </row>
    <row r="27" spans="1:28">
      <c r="A27" s="71">
        <v>22</v>
      </c>
      <c r="B27" s="73">
        <v>1358000</v>
      </c>
      <c r="C27" s="72">
        <v>1398500</v>
      </c>
      <c r="D27" s="72">
        <v>1703400</v>
      </c>
      <c r="E27" s="72">
        <v>1775400</v>
      </c>
      <c r="F27" s="73">
        <v>2162100</v>
      </c>
      <c r="G27" s="73">
        <v>2253600</v>
      </c>
      <c r="H27" s="73">
        <v>2348900</v>
      </c>
      <c r="J27" s="17">
        <f t="shared" si="2"/>
        <v>1.3057692307692308</v>
      </c>
      <c r="K27" s="17">
        <f t="shared" si="2"/>
        <v>1.3447115384615385</v>
      </c>
      <c r="L27" s="17">
        <f t="shared" si="2"/>
        <v>1.6378846153846154</v>
      </c>
      <c r="M27" s="17">
        <f t="shared" si="2"/>
        <v>1.7071153846153846</v>
      </c>
      <c r="N27" s="17">
        <f t="shared" si="2"/>
        <v>2.0789423076923077</v>
      </c>
      <c r="O27" s="17">
        <f t="shared" si="2"/>
        <v>2.166923076923077</v>
      </c>
      <c r="P27" s="17">
        <f t="shared" si="2"/>
        <v>2.2585576923076922</v>
      </c>
      <c r="R27" s="74">
        <v>22</v>
      </c>
      <c r="S27" s="70">
        <f t="shared" si="3"/>
        <v>3264000</v>
      </c>
      <c r="T27" s="70">
        <f t="shared" si="3"/>
        <v>3361000</v>
      </c>
      <c r="U27" s="70">
        <f t="shared" si="3"/>
        <v>4094000</v>
      </c>
      <c r="V27" s="70">
        <f t="shared" si="3"/>
        <v>4267000</v>
      </c>
      <c r="W27" s="70">
        <f t="shared" si="3"/>
        <v>5197000</v>
      </c>
      <c r="X27" s="70">
        <f t="shared" si="3"/>
        <v>5417000</v>
      </c>
      <c r="Y27" s="70">
        <f t="shared" si="3"/>
        <v>5646000</v>
      </c>
      <c r="Z27" s="60"/>
      <c r="AA27" s="60"/>
      <c r="AB27" s="60"/>
    </row>
    <row r="28" spans="1:28">
      <c r="A28" s="71">
        <v>23</v>
      </c>
      <c r="B28" s="72">
        <v>1358000</v>
      </c>
      <c r="C28" s="73">
        <v>1432800</v>
      </c>
      <c r="D28" s="73">
        <v>1745200</v>
      </c>
      <c r="E28" s="73">
        <v>1819000</v>
      </c>
      <c r="F28" s="72">
        <v>2162100</v>
      </c>
      <c r="G28" s="72">
        <v>2253600</v>
      </c>
      <c r="H28" s="72">
        <v>2348900</v>
      </c>
      <c r="J28" s="17">
        <f t="shared" si="2"/>
        <v>1.3057692307692308</v>
      </c>
      <c r="K28" s="17">
        <f t="shared" si="2"/>
        <v>1.3776923076923078</v>
      </c>
      <c r="L28" s="17">
        <f t="shared" si="2"/>
        <v>1.678076923076923</v>
      </c>
      <c r="M28" s="17">
        <f t="shared" si="2"/>
        <v>1.7490384615384615</v>
      </c>
      <c r="N28" s="17">
        <f t="shared" si="2"/>
        <v>2.0789423076923077</v>
      </c>
      <c r="O28" s="17">
        <f t="shared" si="2"/>
        <v>2.166923076923077</v>
      </c>
      <c r="P28" s="17">
        <f t="shared" si="2"/>
        <v>2.2585576923076922</v>
      </c>
      <c r="R28" s="74">
        <v>23</v>
      </c>
      <c r="S28" s="70">
        <f t="shared" si="3"/>
        <v>3264000</v>
      </c>
      <c r="T28" s="70">
        <f t="shared" si="3"/>
        <v>3444000</v>
      </c>
      <c r="U28" s="70">
        <f t="shared" si="3"/>
        <v>4195000</v>
      </c>
      <c r="V28" s="70">
        <f t="shared" si="3"/>
        <v>4372000</v>
      </c>
      <c r="W28" s="70">
        <f t="shared" si="3"/>
        <v>5197000</v>
      </c>
      <c r="X28" s="70">
        <f t="shared" si="3"/>
        <v>5417000</v>
      </c>
      <c r="Y28" s="70">
        <f t="shared" si="3"/>
        <v>5646000</v>
      </c>
      <c r="Z28" s="60"/>
      <c r="AA28" s="60"/>
      <c r="AB28" s="60"/>
    </row>
    <row r="29" spans="1:28">
      <c r="A29" s="71">
        <v>24</v>
      </c>
      <c r="B29" s="73">
        <v>1391400</v>
      </c>
      <c r="C29" s="72">
        <v>1432800</v>
      </c>
      <c r="D29" s="72">
        <v>1745200</v>
      </c>
      <c r="E29" s="72">
        <v>1819000</v>
      </c>
      <c r="F29" s="73">
        <v>2215200</v>
      </c>
      <c r="G29" s="73">
        <v>2308900</v>
      </c>
      <c r="H29" s="73">
        <v>2406500</v>
      </c>
      <c r="J29" s="17">
        <f t="shared" si="2"/>
        <v>1.3378846153846153</v>
      </c>
      <c r="K29" s="17">
        <f t="shared" si="2"/>
        <v>1.3776923076923078</v>
      </c>
      <c r="L29" s="17">
        <f t="shared" si="2"/>
        <v>1.678076923076923</v>
      </c>
      <c r="M29" s="17">
        <f t="shared" si="2"/>
        <v>1.7490384615384615</v>
      </c>
      <c r="N29" s="17">
        <f t="shared" si="2"/>
        <v>2.13</v>
      </c>
      <c r="O29" s="17">
        <f t="shared" si="2"/>
        <v>2.2200961538461539</v>
      </c>
      <c r="P29" s="17">
        <f t="shared" si="2"/>
        <v>2.3139423076923076</v>
      </c>
      <c r="R29" s="74">
        <v>24</v>
      </c>
      <c r="S29" s="70">
        <f t="shared" si="3"/>
        <v>3344000</v>
      </c>
      <c r="T29" s="70">
        <f t="shared" si="3"/>
        <v>3444000</v>
      </c>
      <c r="U29" s="70">
        <f t="shared" si="3"/>
        <v>4195000</v>
      </c>
      <c r="V29" s="70">
        <f t="shared" si="3"/>
        <v>4372000</v>
      </c>
      <c r="W29" s="70">
        <f t="shared" si="3"/>
        <v>5325000</v>
      </c>
      <c r="X29" s="70">
        <f t="shared" si="3"/>
        <v>5550000</v>
      </c>
      <c r="Y29" s="70">
        <f t="shared" si="3"/>
        <v>5784000</v>
      </c>
      <c r="Z29" s="60"/>
      <c r="AA29" s="60"/>
      <c r="AB29" s="60"/>
    </row>
    <row r="30" spans="1:28">
      <c r="A30" s="71">
        <v>25</v>
      </c>
      <c r="B30" s="72">
        <v>1391400</v>
      </c>
      <c r="C30" s="73">
        <v>1468000</v>
      </c>
      <c r="D30" s="73">
        <v>1778000</v>
      </c>
      <c r="E30" s="73">
        <v>1863700</v>
      </c>
      <c r="F30" s="72">
        <v>2215200</v>
      </c>
      <c r="G30" s="72">
        <v>2308900</v>
      </c>
      <c r="H30" s="75">
        <v>2406500</v>
      </c>
      <c r="J30" s="17">
        <f t="shared" si="2"/>
        <v>1.3378846153846153</v>
      </c>
      <c r="K30" s="17">
        <f t="shared" si="2"/>
        <v>1.4115384615384616</v>
      </c>
      <c r="L30" s="17">
        <f t="shared" si="2"/>
        <v>1.7096153846153845</v>
      </c>
      <c r="M30" s="17">
        <f t="shared" si="2"/>
        <v>1.7920192307692309</v>
      </c>
      <c r="N30" s="17">
        <f t="shared" si="2"/>
        <v>2.13</v>
      </c>
      <c r="O30" s="17">
        <f t="shared" si="2"/>
        <v>2.2200961538461539</v>
      </c>
      <c r="P30" s="17">
        <f t="shared" si="2"/>
        <v>2.3139423076923076</v>
      </c>
      <c r="R30" s="74">
        <v>25</v>
      </c>
      <c r="S30" s="70">
        <f t="shared" si="3"/>
        <v>3344000</v>
      </c>
      <c r="T30" s="70">
        <f t="shared" si="3"/>
        <v>3528000</v>
      </c>
      <c r="U30" s="70">
        <f t="shared" si="3"/>
        <v>4274000</v>
      </c>
      <c r="V30" s="70">
        <f t="shared" si="3"/>
        <v>4480000</v>
      </c>
      <c r="W30" s="70">
        <f t="shared" si="3"/>
        <v>5325000</v>
      </c>
      <c r="X30" s="70">
        <f t="shared" si="3"/>
        <v>5550000</v>
      </c>
      <c r="Y30" s="70">
        <f t="shared" si="3"/>
        <v>5784000</v>
      </c>
      <c r="Z30" s="60"/>
      <c r="AA30" s="60"/>
      <c r="AB30" s="60"/>
    </row>
    <row r="31" spans="1:28">
      <c r="A31" s="71">
        <v>26</v>
      </c>
      <c r="B31" s="73">
        <v>1425500</v>
      </c>
      <c r="C31" s="72">
        <v>1468000</v>
      </c>
      <c r="D31" s="72">
        <v>1778000</v>
      </c>
      <c r="E31" s="72">
        <v>1863700</v>
      </c>
      <c r="F31" s="73">
        <v>2269600</v>
      </c>
      <c r="G31" s="73">
        <v>2365600</v>
      </c>
      <c r="H31" s="73">
        <v>2465600</v>
      </c>
      <c r="J31" s="17">
        <f t="shared" si="2"/>
        <v>1.3706730769230768</v>
      </c>
      <c r="K31" s="17">
        <f t="shared" si="2"/>
        <v>1.4115384615384616</v>
      </c>
      <c r="L31" s="17">
        <f t="shared" si="2"/>
        <v>1.7096153846153845</v>
      </c>
      <c r="M31" s="17">
        <f t="shared" si="2"/>
        <v>1.7920192307692309</v>
      </c>
      <c r="N31" s="17">
        <f t="shared" si="2"/>
        <v>2.1823076923076923</v>
      </c>
      <c r="O31" s="17">
        <f t="shared" si="2"/>
        <v>2.2746153846153847</v>
      </c>
      <c r="P31" s="17">
        <f t="shared" si="2"/>
        <v>2.370769230769231</v>
      </c>
      <c r="R31" s="74">
        <v>26</v>
      </c>
      <c r="S31" s="70">
        <f t="shared" si="3"/>
        <v>3426000</v>
      </c>
      <c r="T31" s="70">
        <f t="shared" si="3"/>
        <v>3528000</v>
      </c>
      <c r="U31" s="70">
        <f t="shared" si="3"/>
        <v>4274000</v>
      </c>
      <c r="V31" s="70">
        <f t="shared" si="3"/>
        <v>4480000</v>
      </c>
      <c r="W31" s="70">
        <f t="shared" si="3"/>
        <v>5455000</v>
      </c>
      <c r="X31" s="70">
        <f t="shared" si="3"/>
        <v>5686000</v>
      </c>
      <c r="Y31" s="70">
        <f t="shared" si="3"/>
        <v>5926000</v>
      </c>
      <c r="Z31" s="60"/>
      <c r="AA31" s="60"/>
      <c r="AB31" s="60"/>
    </row>
    <row r="32" spans="1:28">
      <c r="A32" s="71">
        <v>27</v>
      </c>
      <c r="B32" s="72">
        <v>1425500</v>
      </c>
      <c r="C32" s="73">
        <v>1504100</v>
      </c>
      <c r="D32" s="73">
        <v>1831900</v>
      </c>
      <c r="E32" s="73">
        <v>1909400</v>
      </c>
      <c r="F32" s="72">
        <v>2269600</v>
      </c>
      <c r="G32" s="72">
        <v>2365600</v>
      </c>
      <c r="H32" s="72">
        <v>2465600</v>
      </c>
      <c r="J32" s="17">
        <f t="shared" si="2"/>
        <v>1.3706730769230768</v>
      </c>
      <c r="K32" s="17">
        <f t="shared" si="2"/>
        <v>1.44625</v>
      </c>
      <c r="L32" s="17">
        <f t="shared" si="2"/>
        <v>1.7614423076923076</v>
      </c>
      <c r="M32" s="17">
        <f t="shared" si="2"/>
        <v>1.8359615384615384</v>
      </c>
      <c r="N32" s="17">
        <f t="shared" si="2"/>
        <v>2.1823076923076923</v>
      </c>
      <c r="O32" s="17">
        <f t="shared" si="2"/>
        <v>2.2746153846153847</v>
      </c>
      <c r="P32" s="17">
        <f t="shared" si="2"/>
        <v>2.370769230769231</v>
      </c>
      <c r="R32" s="74">
        <v>27</v>
      </c>
      <c r="S32" s="70">
        <f t="shared" si="3"/>
        <v>3426000</v>
      </c>
      <c r="T32" s="70">
        <f t="shared" si="3"/>
        <v>3615000</v>
      </c>
      <c r="U32" s="70">
        <f t="shared" si="3"/>
        <v>4403000</v>
      </c>
      <c r="V32" s="70">
        <f t="shared" si="3"/>
        <v>4589000</v>
      </c>
      <c r="W32" s="70">
        <f t="shared" si="3"/>
        <v>5455000</v>
      </c>
      <c r="X32" s="70">
        <f t="shared" si="3"/>
        <v>5686000</v>
      </c>
      <c r="Y32" s="70">
        <f t="shared" si="3"/>
        <v>5926000</v>
      </c>
      <c r="Z32" s="60"/>
      <c r="AA32" s="60"/>
      <c r="AB32" s="60"/>
    </row>
    <row r="33" spans="1:28">
      <c r="A33" s="71">
        <v>28</v>
      </c>
      <c r="B33" s="72">
        <v>1425500</v>
      </c>
      <c r="C33" s="72">
        <v>1504100</v>
      </c>
      <c r="D33" s="72">
        <v>1831900</v>
      </c>
      <c r="E33" s="72">
        <v>1909400</v>
      </c>
      <c r="F33" s="73">
        <v>2325300</v>
      </c>
      <c r="G33" s="73">
        <v>2423600</v>
      </c>
      <c r="H33" s="73">
        <v>2526200</v>
      </c>
      <c r="J33" s="17">
        <f t="shared" si="2"/>
        <v>1.3706730769230768</v>
      </c>
      <c r="K33" s="17">
        <f t="shared" si="2"/>
        <v>1.44625</v>
      </c>
      <c r="L33" s="17">
        <f t="shared" si="2"/>
        <v>1.7614423076923076</v>
      </c>
      <c r="M33" s="17">
        <f t="shared" si="2"/>
        <v>1.8359615384615384</v>
      </c>
      <c r="N33" s="17">
        <f t="shared" si="2"/>
        <v>2.2358653846153844</v>
      </c>
      <c r="O33" s="17">
        <f t="shared" si="2"/>
        <v>2.3303846153846153</v>
      </c>
      <c r="P33" s="17">
        <f t="shared" si="2"/>
        <v>2.4290384615384615</v>
      </c>
      <c r="R33" s="74">
        <v>28</v>
      </c>
      <c r="S33" s="70">
        <f t="shared" si="3"/>
        <v>3426000</v>
      </c>
      <c r="T33" s="70">
        <f t="shared" si="3"/>
        <v>3615000</v>
      </c>
      <c r="U33" s="70">
        <f t="shared" si="3"/>
        <v>4403000</v>
      </c>
      <c r="V33" s="70">
        <f t="shared" si="3"/>
        <v>4589000</v>
      </c>
      <c r="W33" s="70">
        <f t="shared" si="3"/>
        <v>5589000</v>
      </c>
      <c r="X33" s="70">
        <f t="shared" si="3"/>
        <v>5825000</v>
      </c>
      <c r="Y33" s="70">
        <f t="shared" si="3"/>
        <v>6072000</v>
      </c>
      <c r="Z33" s="60"/>
      <c r="AA33" s="60"/>
      <c r="AB33" s="60"/>
    </row>
    <row r="34" spans="1:28">
      <c r="A34" s="71">
        <v>29</v>
      </c>
      <c r="B34" s="72">
        <v>1425500</v>
      </c>
      <c r="C34" s="72">
        <v>1504100</v>
      </c>
      <c r="D34" s="73">
        <v>1876900</v>
      </c>
      <c r="E34" s="73">
        <v>1956300</v>
      </c>
      <c r="F34" s="72">
        <v>2325300</v>
      </c>
      <c r="G34" s="72">
        <v>2423600</v>
      </c>
      <c r="H34" s="72">
        <v>2526200</v>
      </c>
      <c r="J34" s="17">
        <f t="shared" si="2"/>
        <v>1.3706730769230768</v>
      </c>
      <c r="K34" s="17">
        <f t="shared" si="2"/>
        <v>1.44625</v>
      </c>
      <c r="L34" s="17">
        <f t="shared" si="2"/>
        <v>1.8047115384615384</v>
      </c>
      <c r="M34" s="17">
        <f t="shared" si="2"/>
        <v>1.8810576923076923</v>
      </c>
      <c r="N34" s="17">
        <f t="shared" si="2"/>
        <v>2.2358653846153844</v>
      </c>
      <c r="O34" s="17">
        <f t="shared" si="2"/>
        <v>2.3303846153846153</v>
      </c>
      <c r="P34" s="17">
        <f t="shared" si="2"/>
        <v>2.4290384615384615</v>
      </c>
      <c r="R34" s="74">
        <v>29</v>
      </c>
      <c r="S34" s="70">
        <f t="shared" si="3"/>
        <v>3426000</v>
      </c>
      <c r="T34" s="70">
        <f t="shared" si="3"/>
        <v>3615000</v>
      </c>
      <c r="U34" s="70">
        <f t="shared" si="3"/>
        <v>4511000</v>
      </c>
      <c r="V34" s="70">
        <f t="shared" si="3"/>
        <v>4702000</v>
      </c>
      <c r="W34" s="70">
        <f t="shared" si="3"/>
        <v>5589000</v>
      </c>
      <c r="X34" s="70">
        <f t="shared" si="3"/>
        <v>5825000</v>
      </c>
      <c r="Y34" s="70">
        <f t="shared" si="3"/>
        <v>6072000</v>
      </c>
      <c r="Z34" s="60"/>
      <c r="AA34" s="60"/>
      <c r="AB34" s="60"/>
    </row>
    <row r="35" spans="1:28">
      <c r="A35" s="71">
        <v>30</v>
      </c>
      <c r="B35" s="72">
        <v>1425500</v>
      </c>
      <c r="C35" s="72">
        <v>1504100</v>
      </c>
      <c r="D35" s="72">
        <v>1876900</v>
      </c>
      <c r="E35" s="72">
        <v>1956300</v>
      </c>
      <c r="F35" s="73">
        <v>2382400</v>
      </c>
      <c r="G35" s="73">
        <v>2483100</v>
      </c>
      <c r="H35" s="73">
        <v>2588200</v>
      </c>
      <c r="J35" s="17">
        <f t="shared" si="2"/>
        <v>1.3706730769230768</v>
      </c>
      <c r="K35" s="17">
        <f t="shared" si="2"/>
        <v>1.44625</v>
      </c>
      <c r="L35" s="17">
        <f t="shared" si="2"/>
        <v>1.8047115384615384</v>
      </c>
      <c r="M35" s="17">
        <f t="shared" si="2"/>
        <v>1.8810576923076923</v>
      </c>
      <c r="N35" s="17">
        <f t="shared" si="2"/>
        <v>2.2907692307692309</v>
      </c>
      <c r="O35" s="17">
        <f t="shared" si="2"/>
        <v>2.3875961538461539</v>
      </c>
      <c r="P35" s="17">
        <f t="shared" si="2"/>
        <v>2.4886538461538463</v>
      </c>
      <c r="R35" s="74">
        <v>30</v>
      </c>
      <c r="S35" s="70">
        <f t="shared" si="3"/>
        <v>3426000</v>
      </c>
      <c r="T35" s="70">
        <f t="shared" si="3"/>
        <v>3615000</v>
      </c>
      <c r="U35" s="70">
        <f t="shared" si="3"/>
        <v>4511000</v>
      </c>
      <c r="V35" s="70">
        <f t="shared" si="3"/>
        <v>4702000</v>
      </c>
      <c r="W35" s="70">
        <f t="shared" si="3"/>
        <v>5726000</v>
      </c>
      <c r="X35" s="70">
        <f t="shared" si="3"/>
        <v>5968000</v>
      </c>
      <c r="Y35" s="70">
        <f t="shared" si="3"/>
        <v>6221000</v>
      </c>
      <c r="Z35" s="60"/>
      <c r="AA35" s="60"/>
      <c r="AB35" s="60"/>
    </row>
    <row r="36" spans="1:28">
      <c r="A36" s="71">
        <v>31</v>
      </c>
      <c r="B36" s="72">
        <v>1425500</v>
      </c>
      <c r="C36" s="72">
        <v>1504100</v>
      </c>
      <c r="D36" s="73">
        <v>1923000</v>
      </c>
      <c r="E36" s="73">
        <v>2004300</v>
      </c>
      <c r="F36" s="72">
        <v>2382400</v>
      </c>
      <c r="G36" s="72">
        <v>2483100</v>
      </c>
      <c r="H36" s="72">
        <v>2588200</v>
      </c>
      <c r="J36" s="17">
        <f t="shared" si="2"/>
        <v>1.3706730769230768</v>
      </c>
      <c r="K36" s="17">
        <f t="shared" si="2"/>
        <v>1.44625</v>
      </c>
      <c r="L36" s="17">
        <f t="shared" si="2"/>
        <v>1.8490384615384616</v>
      </c>
      <c r="M36" s="17">
        <f t="shared" si="2"/>
        <v>1.9272115384615385</v>
      </c>
      <c r="N36" s="17">
        <f t="shared" si="2"/>
        <v>2.2907692307692309</v>
      </c>
      <c r="O36" s="17">
        <f t="shared" si="2"/>
        <v>2.3875961538461539</v>
      </c>
      <c r="P36" s="17">
        <f t="shared" si="2"/>
        <v>2.4886538461538463</v>
      </c>
      <c r="R36" s="74">
        <v>31</v>
      </c>
      <c r="S36" s="70">
        <f t="shared" si="3"/>
        <v>3426000</v>
      </c>
      <c r="T36" s="70">
        <f t="shared" si="3"/>
        <v>3615000</v>
      </c>
      <c r="U36" s="70">
        <f t="shared" si="3"/>
        <v>4622000</v>
      </c>
      <c r="V36" s="70">
        <f t="shared" si="3"/>
        <v>4818000</v>
      </c>
      <c r="W36" s="70">
        <f t="shared" si="3"/>
        <v>5726000</v>
      </c>
      <c r="X36" s="70">
        <f t="shared" si="3"/>
        <v>5968000</v>
      </c>
      <c r="Y36" s="70">
        <f t="shared" si="3"/>
        <v>6221000</v>
      </c>
      <c r="Z36" s="60"/>
      <c r="AA36" s="60"/>
      <c r="AB36" s="60"/>
    </row>
    <row r="37" spans="1:28">
      <c r="A37" s="71">
        <v>32</v>
      </c>
      <c r="B37" s="72">
        <v>1425500</v>
      </c>
      <c r="C37" s="72">
        <v>1504100</v>
      </c>
      <c r="D37" s="72">
        <v>1923000</v>
      </c>
      <c r="E37" s="72">
        <v>2004300</v>
      </c>
      <c r="F37" s="73">
        <v>2440800</v>
      </c>
      <c r="G37" s="73">
        <v>2544100</v>
      </c>
      <c r="H37" s="73">
        <v>2651700</v>
      </c>
      <c r="J37" s="17">
        <f t="shared" si="2"/>
        <v>1.3706730769230768</v>
      </c>
      <c r="K37" s="17">
        <f t="shared" si="2"/>
        <v>1.44625</v>
      </c>
      <c r="L37" s="17">
        <f t="shared" si="2"/>
        <v>1.8490384615384616</v>
      </c>
      <c r="M37" s="17">
        <f t="shared" si="2"/>
        <v>1.9272115384615385</v>
      </c>
      <c r="N37" s="17">
        <f t="shared" si="2"/>
        <v>2.3469230769230771</v>
      </c>
      <c r="O37" s="17">
        <f t="shared" si="2"/>
        <v>2.44625</v>
      </c>
      <c r="P37" s="17">
        <f t="shared" si="2"/>
        <v>2.5497115384615383</v>
      </c>
      <c r="R37" s="74">
        <v>32</v>
      </c>
      <c r="S37" s="70">
        <f t="shared" si="3"/>
        <v>3426000</v>
      </c>
      <c r="T37" s="70">
        <f t="shared" si="3"/>
        <v>3615000</v>
      </c>
      <c r="U37" s="70">
        <f t="shared" si="3"/>
        <v>4622000</v>
      </c>
      <c r="V37" s="70">
        <f t="shared" si="3"/>
        <v>4818000</v>
      </c>
      <c r="W37" s="70">
        <f t="shared" si="3"/>
        <v>5867000</v>
      </c>
      <c r="X37" s="70">
        <f t="shared" si="3"/>
        <v>6115000</v>
      </c>
      <c r="Y37" s="70">
        <f t="shared" si="3"/>
        <v>6374000</v>
      </c>
      <c r="Z37" s="60"/>
      <c r="AA37" s="60"/>
      <c r="AB37" s="60"/>
    </row>
    <row r="38" spans="1:28">
      <c r="A38" s="71">
        <v>33</v>
      </c>
      <c r="B38" s="72">
        <v>1425500</v>
      </c>
      <c r="C38" s="72">
        <v>1504100</v>
      </c>
      <c r="D38" s="73">
        <v>1970200</v>
      </c>
      <c r="E38" s="73">
        <v>2053500</v>
      </c>
      <c r="F38" s="72">
        <v>2440800</v>
      </c>
      <c r="G38" s="72">
        <v>2544100</v>
      </c>
      <c r="H38" s="72">
        <v>2651700</v>
      </c>
      <c r="J38" s="17">
        <f t="shared" si="2"/>
        <v>1.3706730769230768</v>
      </c>
      <c r="K38" s="17">
        <f t="shared" si="2"/>
        <v>1.44625</v>
      </c>
      <c r="L38" s="17">
        <f t="shared" si="2"/>
        <v>1.894423076923077</v>
      </c>
      <c r="M38" s="17">
        <f t="shared" si="2"/>
        <v>1.9745192307692307</v>
      </c>
      <c r="N38" s="17">
        <f t="shared" si="2"/>
        <v>2.3469230769230771</v>
      </c>
      <c r="O38" s="17">
        <f t="shared" si="2"/>
        <v>2.44625</v>
      </c>
      <c r="P38" s="17">
        <f t="shared" si="2"/>
        <v>2.5497115384615383</v>
      </c>
      <c r="R38" s="74">
        <v>33</v>
      </c>
      <c r="S38" s="70">
        <f t="shared" si="3"/>
        <v>3426000</v>
      </c>
      <c r="T38" s="70">
        <f t="shared" si="3"/>
        <v>3615000</v>
      </c>
      <c r="U38" s="70">
        <f t="shared" si="3"/>
        <v>4736000</v>
      </c>
      <c r="V38" s="70">
        <f t="shared" si="3"/>
        <v>4936000</v>
      </c>
      <c r="W38" s="70">
        <f t="shared" si="3"/>
        <v>5867000</v>
      </c>
      <c r="X38" s="70">
        <f t="shared" si="3"/>
        <v>6115000</v>
      </c>
      <c r="Y38" s="70">
        <f t="shared" si="3"/>
        <v>6374000</v>
      </c>
      <c r="Z38" s="60"/>
      <c r="AA38" s="60"/>
      <c r="AB38" s="60"/>
    </row>
  </sheetData>
  <mergeCells count="1">
    <mergeCell ref="J3:L3"/>
  </mergeCells>
  <printOptions horizontalCentered="1"/>
  <pageMargins left="0.11811023622047245" right="0.11811023622047245" top="0.98425196850393704" bottom="0.15748031496062992" header="0.31496062992125984" footer="0.31496062992125984"/>
  <pageSetup paperSize="9" scale="11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3:L164"/>
  <sheetViews>
    <sheetView workbookViewId="0">
      <selection activeCell="H14" sqref="H14"/>
    </sheetView>
  </sheetViews>
  <sheetFormatPr defaultRowHeight="15"/>
  <cols>
    <col min="1" max="1" width="9.140625" style="34" customWidth="1"/>
    <col min="2" max="2" width="5" style="34" customWidth="1"/>
    <col min="3" max="3" width="28.5703125" style="34" customWidth="1"/>
    <col min="4" max="5" width="11" style="34" customWidth="1"/>
    <col min="6" max="7" width="12" style="34" customWidth="1"/>
    <col min="8" max="8" width="12.42578125" style="34" customWidth="1"/>
    <col min="9" max="9" width="12.85546875" style="34" customWidth="1"/>
    <col min="10" max="10" width="13" style="34" customWidth="1"/>
    <col min="11" max="11" width="11.7109375" style="34" customWidth="1"/>
    <col min="12" max="16384" width="9.140625" style="34"/>
  </cols>
  <sheetData>
    <row r="3" spans="2:12" ht="18" customHeight="1">
      <c r="B3" s="35" t="s">
        <v>46</v>
      </c>
      <c r="C3" s="79"/>
      <c r="D3" s="81">
        <v>24</v>
      </c>
    </row>
    <row r="4" spans="2:12" ht="18" customHeight="1">
      <c r="B4" s="36" t="s">
        <v>47</v>
      </c>
      <c r="C4" s="80"/>
      <c r="D4" s="82">
        <f>E4*100</f>
        <v>25000</v>
      </c>
      <c r="E4" s="89">
        <v>250</v>
      </c>
    </row>
    <row r="5" spans="2:12" ht="18" customHeight="1">
      <c r="B5" s="86" t="s">
        <v>99</v>
      </c>
      <c r="C5" s="87"/>
      <c r="D5" s="88">
        <f>D3*D4</f>
        <v>600000</v>
      </c>
    </row>
    <row r="7" spans="2:12" ht="21" customHeight="1">
      <c r="B7" s="57" t="s">
        <v>43</v>
      </c>
    </row>
    <row r="8" spans="2:12" ht="45.75" customHeight="1">
      <c r="B8" s="37" t="s">
        <v>10</v>
      </c>
      <c r="C8" s="19" t="s">
        <v>11</v>
      </c>
      <c r="D8" s="38" t="s">
        <v>44</v>
      </c>
      <c r="E8" s="39" t="s">
        <v>97</v>
      </c>
      <c r="F8" s="40" t="s">
        <v>69</v>
      </c>
      <c r="G8" s="40" t="s">
        <v>70</v>
      </c>
      <c r="H8" s="23" t="s">
        <v>45</v>
      </c>
      <c r="I8" s="23" t="s">
        <v>71</v>
      </c>
      <c r="J8" s="23" t="s">
        <v>72</v>
      </c>
      <c r="K8" s="85" t="s">
        <v>98</v>
      </c>
      <c r="L8" s="41"/>
    </row>
    <row r="9" spans="2:12" ht="25.5" customHeight="1">
      <c r="B9" s="42"/>
      <c r="C9" s="20" t="s">
        <v>23</v>
      </c>
      <c r="D9" s="43"/>
      <c r="E9" s="44"/>
      <c r="F9" s="45"/>
      <c r="G9" s="45"/>
      <c r="H9" s="45">
        <v>10000000</v>
      </c>
      <c r="I9" s="45">
        <f>H9</f>
        <v>10000000</v>
      </c>
      <c r="J9" s="45">
        <f>H9-I9</f>
        <v>0</v>
      </c>
      <c r="K9" s="83"/>
      <c r="L9" s="41"/>
    </row>
    <row r="10" spans="2:12" ht="25.5" customHeight="1">
      <c r="B10" s="46"/>
      <c r="C10" s="25" t="s">
        <v>73</v>
      </c>
      <c r="D10" s="47"/>
      <c r="E10" s="48"/>
      <c r="F10" s="40"/>
      <c r="G10" s="40"/>
      <c r="H10" s="45">
        <f>H9</f>
        <v>10000000</v>
      </c>
      <c r="I10" s="45">
        <f t="shared" ref="I10:I13" si="0">H10</f>
        <v>10000000</v>
      </c>
      <c r="J10" s="45">
        <f t="shared" ref="J10:J13" si="1">H10-I10</f>
        <v>0</v>
      </c>
      <c r="K10" s="83"/>
      <c r="L10" s="41"/>
    </row>
    <row r="11" spans="2:12" ht="25.5" customHeight="1">
      <c r="B11" s="46"/>
      <c r="C11" s="20" t="s">
        <v>17</v>
      </c>
      <c r="D11" s="43"/>
      <c r="E11" s="44"/>
      <c r="F11" s="45"/>
      <c r="G11" s="45"/>
      <c r="H11" s="45">
        <f t="shared" ref="H11:H13" si="2">H10</f>
        <v>10000000</v>
      </c>
      <c r="I11" s="45">
        <f t="shared" si="0"/>
        <v>10000000</v>
      </c>
      <c r="J11" s="45">
        <f t="shared" si="1"/>
        <v>0</v>
      </c>
      <c r="K11" s="83"/>
      <c r="L11" s="41"/>
    </row>
    <row r="12" spans="2:12" ht="25.5" customHeight="1">
      <c r="B12" s="46"/>
      <c r="C12" s="20" t="s">
        <v>74</v>
      </c>
      <c r="D12" s="43"/>
      <c r="E12" s="44"/>
      <c r="F12" s="45"/>
      <c r="G12" s="45"/>
      <c r="H12" s="45">
        <f t="shared" si="2"/>
        <v>10000000</v>
      </c>
      <c r="I12" s="45">
        <f t="shared" si="0"/>
        <v>10000000</v>
      </c>
      <c r="J12" s="45">
        <f t="shared" si="1"/>
        <v>0</v>
      </c>
      <c r="K12" s="83"/>
      <c r="L12" s="41"/>
    </row>
    <row r="13" spans="2:12" ht="25.5" customHeight="1">
      <c r="B13" s="49"/>
      <c r="C13" s="20" t="s">
        <v>58</v>
      </c>
      <c r="D13" s="50"/>
      <c r="E13" s="44"/>
      <c r="F13" s="45"/>
      <c r="G13" s="45"/>
      <c r="H13" s="45">
        <f t="shared" si="2"/>
        <v>10000000</v>
      </c>
      <c r="I13" s="45">
        <f t="shared" si="0"/>
        <v>10000000</v>
      </c>
      <c r="J13" s="45">
        <f t="shared" si="1"/>
        <v>0</v>
      </c>
      <c r="K13" s="83"/>
      <c r="L13" s="41"/>
    </row>
    <row r="14" spans="2:12" ht="25.5" customHeight="1">
      <c r="B14" s="52">
        <v>1</v>
      </c>
      <c r="C14" s="26" t="s">
        <v>34</v>
      </c>
      <c r="D14" s="53" t="s">
        <v>4</v>
      </c>
      <c r="E14" s="51">
        <v>5</v>
      </c>
      <c r="F14" s="45" t="e">
        <f>H14-G14</f>
        <v>#VALUE!</v>
      </c>
      <c r="G14" s="45">
        <f>D5</f>
        <v>600000</v>
      </c>
      <c r="H14" s="116" t="s">
        <v>129</v>
      </c>
      <c r="I14" s="45">
        <v>1150000</v>
      </c>
      <c r="J14" s="45" t="e">
        <f>H14-I14</f>
        <v>#VALUE!</v>
      </c>
      <c r="K14" s="84" t="e">
        <f>IF(J14&gt;0,"Naik","Turun")</f>
        <v>#VALUE!</v>
      </c>
      <c r="L14" s="41"/>
    </row>
    <row r="15" spans="2:12" ht="25.5" customHeight="1">
      <c r="B15" s="19">
        <v>2</v>
      </c>
      <c r="C15" s="26" t="s">
        <v>24</v>
      </c>
      <c r="D15" s="43" t="s">
        <v>6</v>
      </c>
      <c r="E15" s="51">
        <v>3</v>
      </c>
      <c r="F15" s="45">
        <f t="shared" ref="F15:F41" si="3">H15-G15</f>
        <v>3679000</v>
      </c>
      <c r="G15" s="45">
        <f>G14</f>
        <v>600000</v>
      </c>
      <c r="H15" s="45">
        <f t="shared" ref="H15:H39" si="4">INDEX(MATRIK,MATCH(E15,GAJI,),MATCH(D15,STUDI,))</f>
        <v>4279000</v>
      </c>
      <c r="I15" s="45">
        <v>1750000</v>
      </c>
      <c r="J15" s="45">
        <f t="shared" ref="J15:J41" si="5">H15-I15</f>
        <v>2529000</v>
      </c>
      <c r="K15" s="84" t="str">
        <f t="shared" ref="K15:K41" si="6">IF(J15&gt;0,"Naik","Turun")</f>
        <v>Naik</v>
      </c>
      <c r="L15" s="41"/>
    </row>
    <row r="16" spans="2:12" ht="25.5" customHeight="1">
      <c r="B16" s="52">
        <v>3</v>
      </c>
      <c r="C16" s="26" t="s">
        <v>41</v>
      </c>
      <c r="D16" s="43" t="s">
        <v>6</v>
      </c>
      <c r="E16" s="51">
        <v>1</v>
      </c>
      <c r="F16" s="45">
        <f t="shared" si="3"/>
        <v>3576000</v>
      </c>
      <c r="G16" s="45">
        <f t="shared" ref="G16:G41" si="7">G15</f>
        <v>600000</v>
      </c>
      <c r="H16" s="45">
        <f t="shared" si="4"/>
        <v>4176000</v>
      </c>
      <c r="I16" s="45">
        <v>2000000</v>
      </c>
      <c r="J16" s="45">
        <f t="shared" si="5"/>
        <v>2176000</v>
      </c>
      <c r="K16" s="84" t="str">
        <f t="shared" si="6"/>
        <v>Naik</v>
      </c>
      <c r="L16" s="41"/>
    </row>
    <row r="17" spans="2:12" ht="25.5" customHeight="1">
      <c r="B17" s="19">
        <v>4</v>
      </c>
      <c r="C17" s="26" t="s">
        <v>19</v>
      </c>
      <c r="D17" s="43" t="s">
        <v>6</v>
      </c>
      <c r="E17" s="51">
        <v>3</v>
      </c>
      <c r="F17" s="45">
        <f t="shared" si="3"/>
        <v>3679000</v>
      </c>
      <c r="G17" s="45">
        <f t="shared" si="7"/>
        <v>600000</v>
      </c>
      <c r="H17" s="45">
        <f t="shared" si="4"/>
        <v>4279000</v>
      </c>
      <c r="I17" s="45">
        <v>2000000</v>
      </c>
      <c r="J17" s="45">
        <f t="shared" si="5"/>
        <v>2279000</v>
      </c>
      <c r="K17" s="84" t="str">
        <f t="shared" si="6"/>
        <v>Naik</v>
      </c>
      <c r="L17" s="41"/>
    </row>
    <row r="18" spans="2:12" ht="25.5" customHeight="1">
      <c r="B18" s="52">
        <v>5</v>
      </c>
      <c r="C18" s="26" t="s">
        <v>21</v>
      </c>
      <c r="D18" s="43" t="s">
        <v>7</v>
      </c>
      <c r="E18" s="51">
        <v>1</v>
      </c>
      <c r="F18" s="45">
        <f t="shared" si="3"/>
        <v>3576000</v>
      </c>
      <c r="G18" s="45">
        <f t="shared" si="7"/>
        <v>600000</v>
      </c>
      <c r="H18" s="45">
        <f t="shared" si="4"/>
        <v>4176000</v>
      </c>
      <c r="I18" s="45">
        <v>3750000</v>
      </c>
      <c r="J18" s="45">
        <f t="shared" si="5"/>
        <v>426000</v>
      </c>
      <c r="K18" s="84" t="str">
        <f t="shared" si="6"/>
        <v>Naik</v>
      </c>
      <c r="L18" s="41"/>
    </row>
    <row r="19" spans="2:12" ht="25.5" customHeight="1">
      <c r="B19" s="19">
        <v>6</v>
      </c>
      <c r="C19" s="26" t="s">
        <v>26</v>
      </c>
      <c r="D19" s="43" t="s">
        <v>7</v>
      </c>
      <c r="E19" s="51">
        <v>2</v>
      </c>
      <c r="F19" s="45">
        <f t="shared" si="3"/>
        <v>3576000</v>
      </c>
      <c r="G19" s="45">
        <f t="shared" si="7"/>
        <v>600000</v>
      </c>
      <c r="H19" s="45">
        <f t="shared" si="4"/>
        <v>4176000</v>
      </c>
      <c r="I19" s="45">
        <v>2800000</v>
      </c>
      <c r="J19" s="45">
        <f t="shared" si="5"/>
        <v>1376000</v>
      </c>
      <c r="K19" s="84" t="str">
        <f t="shared" si="6"/>
        <v>Naik</v>
      </c>
      <c r="L19" s="41"/>
    </row>
    <row r="20" spans="2:12" ht="25.5" customHeight="1">
      <c r="B20" s="52">
        <v>7</v>
      </c>
      <c r="C20" s="26" t="s">
        <v>38</v>
      </c>
      <c r="D20" s="43" t="s">
        <v>6</v>
      </c>
      <c r="E20" s="51">
        <v>0</v>
      </c>
      <c r="F20" s="45">
        <f t="shared" si="3"/>
        <v>3525000</v>
      </c>
      <c r="G20" s="45">
        <f t="shared" si="7"/>
        <v>600000</v>
      </c>
      <c r="H20" s="45">
        <f t="shared" si="4"/>
        <v>4125000</v>
      </c>
      <c r="I20" s="45">
        <v>2350000</v>
      </c>
      <c r="J20" s="45">
        <f t="shared" si="5"/>
        <v>1775000</v>
      </c>
      <c r="K20" s="84" t="str">
        <f t="shared" si="6"/>
        <v>Naik</v>
      </c>
      <c r="L20" s="41"/>
    </row>
    <row r="21" spans="2:12" ht="25.5" customHeight="1">
      <c r="B21" s="19">
        <v>8</v>
      </c>
      <c r="C21" s="26" t="s">
        <v>31</v>
      </c>
      <c r="D21" s="43" t="s">
        <v>6</v>
      </c>
      <c r="E21" s="51">
        <v>6</v>
      </c>
      <c r="F21" s="45">
        <f t="shared" si="3"/>
        <v>3784000</v>
      </c>
      <c r="G21" s="45">
        <f t="shared" si="7"/>
        <v>600000</v>
      </c>
      <c r="H21" s="45">
        <f t="shared" si="4"/>
        <v>4384000</v>
      </c>
      <c r="I21" s="45">
        <v>2350000</v>
      </c>
      <c r="J21" s="45">
        <f t="shared" si="5"/>
        <v>2034000</v>
      </c>
      <c r="K21" s="84" t="str">
        <f t="shared" si="6"/>
        <v>Naik</v>
      </c>
      <c r="L21" s="41"/>
    </row>
    <row r="22" spans="2:12" ht="25.5" customHeight="1">
      <c r="B22" s="52">
        <v>9</v>
      </c>
      <c r="C22" s="26" t="s">
        <v>39</v>
      </c>
      <c r="D22" s="53" t="s">
        <v>4</v>
      </c>
      <c r="E22" s="51">
        <v>4</v>
      </c>
      <c r="F22" s="45">
        <f t="shared" si="3"/>
        <v>2811000</v>
      </c>
      <c r="G22" s="45">
        <f t="shared" si="7"/>
        <v>600000</v>
      </c>
      <c r="H22" s="45">
        <f t="shared" si="4"/>
        <v>3411000</v>
      </c>
      <c r="I22" s="45">
        <v>1250000</v>
      </c>
      <c r="J22" s="45">
        <f t="shared" si="5"/>
        <v>2161000</v>
      </c>
      <c r="K22" s="84" t="str">
        <f t="shared" si="6"/>
        <v>Naik</v>
      </c>
      <c r="L22" s="41"/>
    </row>
    <row r="23" spans="2:12" ht="25.5" customHeight="1">
      <c r="B23" s="19">
        <v>10</v>
      </c>
      <c r="C23" s="26" t="s">
        <v>28</v>
      </c>
      <c r="D23" s="43" t="s">
        <v>6</v>
      </c>
      <c r="E23" s="51">
        <v>5</v>
      </c>
      <c r="F23" s="45">
        <f t="shared" si="3"/>
        <v>3784000</v>
      </c>
      <c r="G23" s="45">
        <f t="shared" si="7"/>
        <v>600000</v>
      </c>
      <c r="H23" s="45">
        <f t="shared" si="4"/>
        <v>4384000</v>
      </c>
      <c r="I23" s="45">
        <v>2350000</v>
      </c>
      <c r="J23" s="45">
        <f t="shared" si="5"/>
        <v>2034000</v>
      </c>
      <c r="K23" s="84" t="str">
        <f t="shared" si="6"/>
        <v>Naik</v>
      </c>
      <c r="L23" s="41"/>
    </row>
    <row r="24" spans="2:12" ht="25.5" customHeight="1">
      <c r="B24" s="52">
        <v>11</v>
      </c>
      <c r="C24" s="26" t="s">
        <v>35</v>
      </c>
      <c r="D24" s="43" t="s">
        <v>5</v>
      </c>
      <c r="E24" s="51">
        <v>2</v>
      </c>
      <c r="F24" s="45">
        <f t="shared" si="3"/>
        <v>2730000</v>
      </c>
      <c r="G24" s="45">
        <f t="shared" si="7"/>
        <v>600000</v>
      </c>
      <c r="H24" s="45">
        <f t="shared" si="4"/>
        <v>3330000</v>
      </c>
      <c r="I24" s="45">
        <v>2350000</v>
      </c>
      <c r="J24" s="45">
        <f t="shared" si="5"/>
        <v>980000</v>
      </c>
      <c r="K24" s="84" t="str">
        <f t="shared" si="6"/>
        <v>Naik</v>
      </c>
      <c r="L24" s="41"/>
    </row>
    <row r="25" spans="2:12" ht="25.5" customHeight="1">
      <c r="B25" s="19">
        <v>12</v>
      </c>
      <c r="C25" s="26" t="s">
        <v>37</v>
      </c>
      <c r="D25" s="43" t="s">
        <v>6</v>
      </c>
      <c r="E25" s="51">
        <v>3</v>
      </c>
      <c r="F25" s="45">
        <f t="shared" si="3"/>
        <v>3679000</v>
      </c>
      <c r="G25" s="45">
        <f t="shared" si="7"/>
        <v>600000</v>
      </c>
      <c r="H25" s="45">
        <f t="shared" si="4"/>
        <v>4279000</v>
      </c>
      <c r="I25" s="45">
        <v>2350000</v>
      </c>
      <c r="J25" s="45">
        <f t="shared" si="5"/>
        <v>1929000</v>
      </c>
      <c r="K25" s="84" t="str">
        <f t="shared" si="6"/>
        <v>Naik</v>
      </c>
      <c r="L25" s="41"/>
    </row>
    <row r="26" spans="2:12" ht="25.5" customHeight="1">
      <c r="B26" s="52">
        <v>13</v>
      </c>
      <c r="C26" s="26" t="s">
        <v>36</v>
      </c>
      <c r="D26" s="43" t="s">
        <v>6</v>
      </c>
      <c r="E26" s="51">
        <v>2</v>
      </c>
      <c r="F26" s="45">
        <f t="shared" si="3"/>
        <v>3576000</v>
      </c>
      <c r="G26" s="45">
        <f t="shared" si="7"/>
        <v>600000</v>
      </c>
      <c r="H26" s="45">
        <f t="shared" si="4"/>
        <v>4176000</v>
      </c>
      <c r="I26" s="45">
        <v>2350000</v>
      </c>
      <c r="J26" s="45">
        <f t="shared" si="5"/>
        <v>1826000</v>
      </c>
      <c r="K26" s="84" t="str">
        <f t="shared" si="6"/>
        <v>Naik</v>
      </c>
      <c r="L26" s="41"/>
    </row>
    <row r="27" spans="2:12" ht="25.5" customHeight="1">
      <c r="B27" s="19">
        <v>14</v>
      </c>
      <c r="C27" s="26" t="s">
        <v>20</v>
      </c>
      <c r="D27" s="43" t="s">
        <v>6</v>
      </c>
      <c r="E27" s="51">
        <v>8</v>
      </c>
      <c r="F27" s="45">
        <f t="shared" si="3"/>
        <v>3891000</v>
      </c>
      <c r="G27" s="45">
        <f t="shared" si="7"/>
        <v>600000</v>
      </c>
      <c r="H27" s="45">
        <f t="shared" si="4"/>
        <v>4491000</v>
      </c>
      <c r="I27" s="45">
        <v>1750000</v>
      </c>
      <c r="J27" s="45">
        <f t="shared" si="5"/>
        <v>2741000</v>
      </c>
      <c r="K27" s="84" t="str">
        <f t="shared" si="6"/>
        <v>Naik</v>
      </c>
      <c r="L27" s="41"/>
    </row>
    <row r="28" spans="2:12" ht="25.5" customHeight="1">
      <c r="B28" s="52">
        <v>15</v>
      </c>
      <c r="C28" s="26" t="s">
        <v>27</v>
      </c>
      <c r="D28" s="43" t="s">
        <v>6</v>
      </c>
      <c r="E28" s="51">
        <v>2</v>
      </c>
      <c r="F28" s="45">
        <f t="shared" si="3"/>
        <v>3576000</v>
      </c>
      <c r="G28" s="45">
        <f t="shared" si="7"/>
        <v>600000</v>
      </c>
      <c r="H28" s="45">
        <f t="shared" si="4"/>
        <v>4176000</v>
      </c>
      <c r="I28" s="45">
        <v>2950000</v>
      </c>
      <c r="J28" s="45">
        <f t="shared" si="5"/>
        <v>1226000</v>
      </c>
      <c r="K28" s="84" t="str">
        <f t="shared" si="6"/>
        <v>Naik</v>
      </c>
      <c r="L28" s="41"/>
    </row>
    <row r="29" spans="2:12" ht="25.5" customHeight="1">
      <c r="B29" s="19">
        <v>16</v>
      </c>
      <c r="C29" s="26" t="s">
        <v>32</v>
      </c>
      <c r="D29" s="43" t="s">
        <v>6</v>
      </c>
      <c r="E29" s="51">
        <v>2</v>
      </c>
      <c r="F29" s="45">
        <f t="shared" si="3"/>
        <v>3576000</v>
      </c>
      <c r="G29" s="45">
        <f t="shared" si="7"/>
        <v>600000</v>
      </c>
      <c r="H29" s="45">
        <f t="shared" si="4"/>
        <v>4176000</v>
      </c>
      <c r="I29" s="45">
        <v>2350000</v>
      </c>
      <c r="J29" s="45">
        <f t="shared" si="5"/>
        <v>1826000</v>
      </c>
      <c r="K29" s="84" t="str">
        <f t="shared" si="6"/>
        <v>Naik</v>
      </c>
      <c r="L29" s="41"/>
    </row>
    <row r="30" spans="2:12" ht="25.5" customHeight="1">
      <c r="B30" s="52">
        <v>17</v>
      </c>
      <c r="C30" s="26" t="s">
        <v>25</v>
      </c>
      <c r="D30" s="43" t="s">
        <v>5</v>
      </c>
      <c r="E30" s="51">
        <v>7</v>
      </c>
      <c r="F30" s="45">
        <f t="shared" si="3"/>
        <v>3087000</v>
      </c>
      <c r="G30" s="45">
        <f t="shared" si="7"/>
        <v>600000</v>
      </c>
      <c r="H30" s="45">
        <f t="shared" si="4"/>
        <v>3687000</v>
      </c>
      <c r="I30" s="45">
        <v>2350000</v>
      </c>
      <c r="J30" s="45">
        <f t="shared" si="5"/>
        <v>1337000</v>
      </c>
      <c r="K30" s="84" t="str">
        <f t="shared" si="6"/>
        <v>Naik</v>
      </c>
      <c r="L30" s="41"/>
    </row>
    <row r="31" spans="2:12" ht="25.5" customHeight="1">
      <c r="B31" s="19">
        <v>18</v>
      </c>
      <c r="C31" s="26" t="s">
        <v>22</v>
      </c>
      <c r="D31" s="43" t="s">
        <v>7</v>
      </c>
      <c r="E31" s="51">
        <v>2</v>
      </c>
      <c r="F31" s="45">
        <f t="shared" si="3"/>
        <v>3576000</v>
      </c>
      <c r="G31" s="45">
        <f t="shared" si="7"/>
        <v>600000</v>
      </c>
      <c r="H31" s="45">
        <f t="shared" si="4"/>
        <v>4176000</v>
      </c>
      <c r="I31" s="45">
        <v>2100000</v>
      </c>
      <c r="J31" s="45">
        <f t="shared" si="5"/>
        <v>2076000</v>
      </c>
      <c r="K31" s="84" t="str">
        <f t="shared" si="6"/>
        <v>Naik</v>
      </c>
      <c r="L31" s="41"/>
    </row>
    <row r="32" spans="2:12" ht="25.5" customHeight="1">
      <c r="B32" s="52">
        <v>19</v>
      </c>
      <c r="C32" s="26" t="s">
        <v>33</v>
      </c>
      <c r="D32" s="53" t="s">
        <v>4</v>
      </c>
      <c r="E32" s="51">
        <v>9</v>
      </c>
      <c r="F32" s="45">
        <f t="shared" si="3"/>
        <v>2981000</v>
      </c>
      <c r="G32" s="45">
        <f t="shared" si="7"/>
        <v>600000</v>
      </c>
      <c r="H32" s="45">
        <f t="shared" si="4"/>
        <v>3581000</v>
      </c>
      <c r="I32" s="45">
        <v>1850000</v>
      </c>
      <c r="J32" s="45">
        <f t="shared" si="5"/>
        <v>1731000</v>
      </c>
      <c r="K32" s="84" t="str">
        <f t="shared" si="6"/>
        <v>Naik</v>
      </c>
      <c r="L32" s="41"/>
    </row>
    <row r="33" spans="2:12" ht="25.5" customHeight="1">
      <c r="B33" s="19">
        <v>20</v>
      </c>
      <c r="C33" s="26" t="s">
        <v>29</v>
      </c>
      <c r="D33" s="43" t="s">
        <v>6</v>
      </c>
      <c r="E33" s="51">
        <v>5</v>
      </c>
      <c r="F33" s="45">
        <f t="shared" si="3"/>
        <v>3784000</v>
      </c>
      <c r="G33" s="45">
        <f t="shared" si="7"/>
        <v>600000</v>
      </c>
      <c r="H33" s="45">
        <f t="shared" si="4"/>
        <v>4384000</v>
      </c>
      <c r="I33" s="45">
        <v>2350000</v>
      </c>
      <c r="J33" s="45">
        <f t="shared" si="5"/>
        <v>2034000</v>
      </c>
      <c r="K33" s="84" t="str">
        <f t="shared" si="6"/>
        <v>Naik</v>
      </c>
      <c r="L33" s="41"/>
    </row>
    <row r="34" spans="2:12" ht="25.5" customHeight="1">
      <c r="B34" s="52">
        <v>21</v>
      </c>
      <c r="C34" s="26" t="s">
        <v>30</v>
      </c>
      <c r="D34" s="43" t="s">
        <v>6</v>
      </c>
      <c r="E34" s="51">
        <v>5</v>
      </c>
      <c r="F34" s="45">
        <f t="shared" si="3"/>
        <v>3784000</v>
      </c>
      <c r="G34" s="45">
        <f t="shared" si="7"/>
        <v>600000</v>
      </c>
      <c r="H34" s="45">
        <f t="shared" si="4"/>
        <v>4384000</v>
      </c>
      <c r="I34" s="45">
        <v>3550000</v>
      </c>
      <c r="J34" s="45">
        <f t="shared" si="5"/>
        <v>834000</v>
      </c>
      <c r="K34" s="84" t="str">
        <f t="shared" si="6"/>
        <v>Naik</v>
      </c>
      <c r="L34" s="41"/>
    </row>
    <row r="35" spans="2:12" ht="25.5" customHeight="1">
      <c r="B35" s="19">
        <v>22</v>
      </c>
      <c r="C35" s="26" t="s">
        <v>18</v>
      </c>
      <c r="D35" s="43" t="s">
        <v>6</v>
      </c>
      <c r="E35" s="51">
        <v>2</v>
      </c>
      <c r="F35" s="45">
        <f t="shared" si="3"/>
        <v>3576000</v>
      </c>
      <c r="G35" s="45">
        <f t="shared" si="7"/>
        <v>600000</v>
      </c>
      <c r="H35" s="45">
        <f t="shared" si="4"/>
        <v>4176000</v>
      </c>
      <c r="I35" s="45">
        <v>1920000</v>
      </c>
      <c r="J35" s="45">
        <f t="shared" si="5"/>
        <v>2256000</v>
      </c>
      <c r="K35" s="84" t="str">
        <f t="shared" si="6"/>
        <v>Naik</v>
      </c>
      <c r="L35" s="41"/>
    </row>
    <row r="36" spans="2:12" ht="25.5" customHeight="1">
      <c r="B36" s="52">
        <v>23</v>
      </c>
      <c r="C36" s="26" t="s">
        <v>40</v>
      </c>
      <c r="D36" s="53" t="s">
        <v>3</v>
      </c>
      <c r="E36" s="51">
        <v>3</v>
      </c>
      <c r="F36" s="45" t="e">
        <f t="shared" si="3"/>
        <v>#N/A</v>
      </c>
      <c r="G36" s="45">
        <f t="shared" si="7"/>
        <v>600000</v>
      </c>
      <c r="H36" s="45" t="e">
        <f t="shared" si="4"/>
        <v>#N/A</v>
      </c>
      <c r="I36" s="45">
        <v>700000</v>
      </c>
      <c r="J36" s="45" t="e">
        <f t="shared" si="5"/>
        <v>#N/A</v>
      </c>
      <c r="K36" s="84" t="e">
        <f t="shared" si="6"/>
        <v>#N/A</v>
      </c>
      <c r="L36" s="41"/>
    </row>
    <row r="37" spans="2:12" ht="25.5" customHeight="1">
      <c r="B37" s="19">
        <v>24</v>
      </c>
      <c r="C37" s="26" t="s">
        <v>56</v>
      </c>
      <c r="D37" s="43" t="s">
        <v>6</v>
      </c>
      <c r="E37" s="51">
        <v>1</v>
      </c>
      <c r="F37" s="45">
        <f t="shared" si="3"/>
        <v>3576000</v>
      </c>
      <c r="G37" s="45">
        <f t="shared" si="7"/>
        <v>600000</v>
      </c>
      <c r="H37" s="45">
        <f t="shared" si="4"/>
        <v>4176000</v>
      </c>
      <c r="I37" s="45">
        <v>2350000</v>
      </c>
      <c r="J37" s="45">
        <f t="shared" si="5"/>
        <v>1826000</v>
      </c>
      <c r="K37" s="84" t="str">
        <f t="shared" si="6"/>
        <v>Naik</v>
      </c>
      <c r="L37" s="41"/>
    </row>
    <row r="38" spans="2:12" ht="25.5" customHeight="1">
      <c r="B38" s="52">
        <v>25</v>
      </c>
      <c r="C38" s="26" t="s">
        <v>57</v>
      </c>
      <c r="D38" s="43" t="s">
        <v>6</v>
      </c>
      <c r="E38" s="51">
        <v>1</v>
      </c>
      <c r="F38" s="45">
        <f t="shared" si="3"/>
        <v>3576000</v>
      </c>
      <c r="G38" s="45">
        <f t="shared" si="7"/>
        <v>600000</v>
      </c>
      <c r="H38" s="45">
        <f t="shared" si="4"/>
        <v>4176000</v>
      </c>
      <c r="I38" s="45">
        <v>1750000</v>
      </c>
      <c r="J38" s="45">
        <f t="shared" si="5"/>
        <v>2426000</v>
      </c>
      <c r="K38" s="84" t="str">
        <f t="shared" si="6"/>
        <v>Naik</v>
      </c>
      <c r="L38" s="41"/>
    </row>
    <row r="39" spans="2:12" ht="25.5" customHeight="1">
      <c r="B39" s="19">
        <v>26</v>
      </c>
      <c r="C39" s="26" t="s">
        <v>59</v>
      </c>
      <c r="D39" s="50" t="s">
        <v>5</v>
      </c>
      <c r="E39" s="51">
        <v>1</v>
      </c>
      <c r="F39" s="45">
        <f t="shared" si="3"/>
        <v>2650000</v>
      </c>
      <c r="G39" s="45">
        <f t="shared" si="7"/>
        <v>600000</v>
      </c>
      <c r="H39" s="45">
        <f t="shared" si="4"/>
        <v>3250000</v>
      </c>
      <c r="I39" s="45">
        <v>1750000</v>
      </c>
      <c r="J39" s="45">
        <f t="shared" si="5"/>
        <v>1500000</v>
      </c>
      <c r="K39" s="84" t="str">
        <f t="shared" si="6"/>
        <v>Naik</v>
      </c>
      <c r="L39" s="41"/>
    </row>
    <row r="40" spans="2:12" ht="25.5" customHeight="1">
      <c r="B40" s="52">
        <v>27</v>
      </c>
      <c r="C40" s="26" t="s">
        <v>96</v>
      </c>
      <c r="D40" s="50" t="s">
        <v>6</v>
      </c>
      <c r="E40" s="51">
        <v>0</v>
      </c>
      <c r="F40" s="45">
        <f t="shared" si="3"/>
        <v>2287500</v>
      </c>
      <c r="G40" s="45">
        <f t="shared" si="7"/>
        <v>600000</v>
      </c>
      <c r="H40" s="45">
        <f>INDEX(MATRIK,MATCH(E40,GAJI,),MATCH(D40,STUDI,))*0.7</f>
        <v>2887500</v>
      </c>
      <c r="I40" s="45">
        <v>1400000</v>
      </c>
      <c r="J40" s="45">
        <f t="shared" si="5"/>
        <v>1487500</v>
      </c>
      <c r="K40" s="84" t="str">
        <f t="shared" si="6"/>
        <v>Naik</v>
      </c>
      <c r="L40" s="41"/>
    </row>
    <row r="41" spans="2:12" ht="25.5" customHeight="1">
      <c r="B41" s="19">
        <v>28</v>
      </c>
      <c r="C41" s="26" t="s">
        <v>62</v>
      </c>
      <c r="D41" s="50" t="s">
        <v>6</v>
      </c>
      <c r="E41" s="51">
        <v>1</v>
      </c>
      <c r="F41" s="45">
        <f t="shared" si="3"/>
        <v>3576000</v>
      </c>
      <c r="G41" s="45">
        <f t="shared" si="7"/>
        <v>600000</v>
      </c>
      <c r="H41" s="45">
        <f>INDEX(MATRIK,MATCH(E41,GAJI,),MATCH(D41,STUDI,))</f>
        <v>4176000</v>
      </c>
      <c r="I41" s="45">
        <v>2000000</v>
      </c>
      <c r="J41" s="45">
        <f t="shared" si="5"/>
        <v>2176000</v>
      </c>
      <c r="K41" s="84" t="str">
        <f t="shared" si="6"/>
        <v>Naik</v>
      </c>
      <c r="L41" s="41"/>
    </row>
    <row r="42" spans="2:12" ht="25.5" customHeight="1">
      <c r="B42" s="185" t="s">
        <v>95</v>
      </c>
      <c r="C42" s="186"/>
      <c r="D42" s="186"/>
      <c r="E42" s="187"/>
      <c r="F42" s="45" t="e">
        <f>SUM(F14:F41)</f>
        <v>#VALUE!</v>
      </c>
      <c r="G42" s="45"/>
      <c r="H42" s="45" t="e">
        <f>SUM(H9:H41)</f>
        <v>#N/A</v>
      </c>
      <c r="I42" s="45">
        <f>SUM(I9:I41)</f>
        <v>109920000</v>
      </c>
      <c r="J42" s="45" t="e">
        <f>SUM(J9:J41)</f>
        <v>#VALUE!</v>
      </c>
      <c r="K42" s="84" t="e">
        <f>IF(J42&gt;0,"Naik","Turun")</f>
        <v>#VALUE!</v>
      </c>
      <c r="L42" s="41"/>
    </row>
    <row r="43" spans="2:12">
      <c r="F43" s="41"/>
      <c r="G43" s="41"/>
      <c r="H43" s="41"/>
      <c r="I43" s="41"/>
      <c r="J43" s="41"/>
      <c r="K43" s="41"/>
      <c r="L43" s="41"/>
    </row>
    <row r="44" spans="2:12">
      <c r="F44" s="41"/>
      <c r="G44" s="41"/>
      <c r="H44" s="41"/>
      <c r="I44" s="41"/>
      <c r="J44" s="41"/>
      <c r="K44" s="41"/>
      <c r="L44" s="41"/>
    </row>
    <row r="45" spans="2:12">
      <c r="F45" s="41"/>
      <c r="G45" s="41"/>
      <c r="H45" s="41"/>
      <c r="I45" s="41"/>
      <c r="J45" s="41"/>
      <c r="K45" s="41"/>
      <c r="L45" s="41"/>
    </row>
    <row r="46" spans="2:12">
      <c r="F46" s="41"/>
      <c r="G46" s="41"/>
      <c r="H46" s="41"/>
      <c r="I46" s="41"/>
      <c r="J46" s="41"/>
      <c r="K46" s="41"/>
      <c r="L46" s="41"/>
    </row>
    <row r="47" spans="2:12">
      <c r="F47" s="41"/>
      <c r="G47" s="41"/>
      <c r="H47" s="41"/>
      <c r="I47" s="41"/>
      <c r="J47" s="41"/>
      <c r="K47" s="41"/>
      <c r="L47" s="41"/>
    </row>
    <row r="48" spans="2:12">
      <c r="F48" s="41"/>
      <c r="G48" s="41"/>
      <c r="H48" s="41"/>
      <c r="I48" s="41"/>
      <c r="J48" s="41"/>
      <c r="K48" s="41"/>
      <c r="L48" s="41"/>
    </row>
    <row r="49" spans="6:12">
      <c r="F49" s="41"/>
      <c r="G49" s="41"/>
      <c r="H49" s="41"/>
      <c r="I49" s="41"/>
      <c r="J49" s="41"/>
      <c r="K49" s="41"/>
      <c r="L49" s="41"/>
    </row>
    <row r="50" spans="6:12">
      <c r="F50" s="41"/>
      <c r="G50" s="41"/>
      <c r="H50" s="41"/>
      <c r="I50" s="41"/>
      <c r="J50" s="41"/>
      <c r="K50" s="41"/>
      <c r="L50" s="41"/>
    </row>
    <row r="51" spans="6:12">
      <c r="F51" s="41"/>
      <c r="G51" s="41"/>
      <c r="H51" s="41"/>
      <c r="I51" s="41"/>
      <c r="J51" s="41"/>
      <c r="K51" s="41"/>
      <c r="L51" s="41"/>
    </row>
    <row r="52" spans="6:12">
      <c r="F52" s="41"/>
      <c r="G52" s="41"/>
      <c r="H52" s="41"/>
      <c r="I52" s="41"/>
      <c r="J52" s="41"/>
      <c r="K52" s="41"/>
      <c r="L52" s="41"/>
    </row>
    <row r="53" spans="6:12">
      <c r="F53" s="41"/>
      <c r="G53" s="41"/>
      <c r="H53" s="41"/>
      <c r="I53" s="41"/>
      <c r="J53" s="41"/>
      <c r="K53" s="41"/>
      <c r="L53" s="41"/>
    </row>
    <row r="54" spans="6:12">
      <c r="F54" s="41"/>
      <c r="G54" s="41"/>
      <c r="H54" s="41"/>
      <c r="I54" s="41"/>
      <c r="J54" s="41"/>
      <c r="K54" s="41"/>
      <c r="L54" s="41"/>
    </row>
    <row r="55" spans="6:12">
      <c r="F55" s="41"/>
      <c r="G55" s="41"/>
      <c r="H55" s="41"/>
      <c r="I55" s="41"/>
      <c r="J55" s="41"/>
      <c r="K55" s="41"/>
      <c r="L55" s="41"/>
    </row>
    <row r="56" spans="6:12">
      <c r="F56" s="41"/>
      <c r="G56" s="41"/>
      <c r="H56" s="41"/>
      <c r="I56" s="41"/>
      <c r="J56" s="41"/>
      <c r="K56" s="41"/>
      <c r="L56" s="41"/>
    </row>
    <row r="57" spans="6:12">
      <c r="F57" s="41"/>
      <c r="G57" s="41"/>
      <c r="H57" s="41"/>
      <c r="I57" s="41"/>
      <c r="J57" s="41"/>
      <c r="K57" s="41"/>
      <c r="L57" s="41"/>
    </row>
    <row r="58" spans="6:12">
      <c r="F58" s="41"/>
      <c r="G58" s="41"/>
      <c r="H58" s="41"/>
      <c r="I58" s="41"/>
      <c r="J58" s="41"/>
      <c r="K58" s="41"/>
      <c r="L58" s="41"/>
    </row>
    <row r="59" spans="6:12">
      <c r="F59" s="41"/>
      <c r="G59" s="41"/>
      <c r="H59" s="41"/>
      <c r="I59" s="41"/>
      <c r="J59" s="41"/>
      <c r="K59" s="41"/>
      <c r="L59" s="41"/>
    </row>
    <row r="60" spans="6:12">
      <c r="F60" s="41"/>
      <c r="G60" s="41"/>
      <c r="H60" s="41"/>
      <c r="I60" s="41"/>
      <c r="J60" s="41"/>
      <c r="K60" s="41"/>
      <c r="L60" s="41"/>
    </row>
    <row r="61" spans="6:12">
      <c r="F61" s="41"/>
      <c r="G61" s="41"/>
      <c r="H61" s="41"/>
      <c r="I61" s="41"/>
      <c r="J61" s="41"/>
      <c r="K61" s="41"/>
      <c r="L61" s="41"/>
    </row>
    <row r="62" spans="6:12">
      <c r="F62" s="41"/>
      <c r="G62" s="41"/>
      <c r="H62" s="41"/>
      <c r="I62" s="41"/>
      <c r="J62" s="41"/>
      <c r="K62" s="41"/>
      <c r="L62" s="41"/>
    </row>
    <row r="63" spans="6:12">
      <c r="F63" s="41"/>
      <c r="G63" s="41"/>
      <c r="H63" s="41"/>
      <c r="I63" s="41"/>
      <c r="J63" s="41"/>
      <c r="K63" s="41"/>
      <c r="L63" s="41"/>
    </row>
    <row r="64" spans="6:12">
      <c r="F64" s="41"/>
      <c r="G64" s="41"/>
      <c r="H64" s="41"/>
      <c r="I64" s="41"/>
      <c r="J64" s="41"/>
      <c r="K64" s="41"/>
      <c r="L64" s="41"/>
    </row>
    <row r="65" spans="6:12">
      <c r="F65" s="41"/>
      <c r="G65" s="41"/>
      <c r="H65" s="41"/>
      <c r="I65" s="41"/>
      <c r="J65" s="41"/>
      <c r="K65" s="41"/>
      <c r="L65" s="41"/>
    </row>
    <row r="66" spans="6:12">
      <c r="F66" s="41"/>
      <c r="G66" s="41"/>
      <c r="H66" s="41"/>
      <c r="I66" s="41"/>
      <c r="J66" s="41"/>
      <c r="K66" s="41"/>
      <c r="L66" s="41"/>
    </row>
    <row r="67" spans="6:12">
      <c r="F67" s="41"/>
      <c r="G67" s="41"/>
      <c r="H67" s="41"/>
      <c r="I67" s="41"/>
      <c r="J67" s="41"/>
      <c r="K67" s="41"/>
      <c r="L67" s="41"/>
    </row>
    <row r="68" spans="6:12">
      <c r="F68" s="41"/>
      <c r="G68" s="41"/>
      <c r="H68" s="41"/>
      <c r="I68" s="41"/>
      <c r="J68" s="41"/>
      <c r="K68" s="41"/>
      <c r="L68" s="41"/>
    </row>
    <row r="69" spans="6:12">
      <c r="F69" s="41"/>
      <c r="G69" s="41"/>
      <c r="H69" s="41"/>
      <c r="I69" s="41"/>
      <c r="J69" s="41"/>
      <c r="K69" s="41"/>
      <c r="L69" s="41"/>
    </row>
    <row r="70" spans="6:12">
      <c r="F70" s="41"/>
      <c r="G70" s="41"/>
      <c r="H70" s="41"/>
      <c r="I70" s="41"/>
      <c r="J70" s="41"/>
      <c r="K70" s="41"/>
      <c r="L70" s="41"/>
    </row>
    <row r="71" spans="6:12">
      <c r="F71" s="41"/>
      <c r="G71" s="41"/>
      <c r="H71" s="41"/>
      <c r="I71" s="41"/>
      <c r="J71" s="41"/>
      <c r="K71" s="41"/>
      <c r="L71" s="41"/>
    </row>
    <row r="72" spans="6:12">
      <c r="F72" s="41"/>
      <c r="G72" s="41"/>
      <c r="H72" s="41"/>
      <c r="I72" s="41"/>
      <c r="J72" s="41"/>
      <c r="K72" s="41"/>
      <c r="L72" s="41"/>
    </row>
    <row r="73" spans="6:12">
      <c r="F73" s="41"/>
      <c r="G73" s="41"/>
      <c r="H73" s="41"/>
      <c r="I73" s="41"/>
      <c r="J73" s="41"/>
      <c r="K73" s="41"/>
      <c r="L73" s="41"/>
    </row>
    <row r="74" spans="6:12">
      <c r="F74" s="41"/>
      <c r="G74" s="41"/>
      <c r="H74" s="41"/>
      <c r="I74" s="41"/>
      <c r="J74" s="41"/>
      <c r="K74" s="41"/>
      <c r="L74" s="41"/>
    </row>
    <row r="75" spans="6:12">
      <c r="F75" s="41"/>
      <c r="G75" s="41"/>
      <c r="H75" s="41"/>
      <c r="I75" s="41"/>
      <c r="J75" s="41"/>
      <c r="K75" s="41"/>
      <c r="L75" s="41"/>
    </row>
    <row r="76" spans="6:12">
      <c r="F76" s="41"/>
      <c r="G76" s="41"/>
      <c r="H76" s="41"/>
      <c r="I76" s="41"/>
      <c r="J76" s="41"/>
      <c r="K76" s="41"/>
      <c r="L76" s="41"/>
    </row>
    <row r="77" spans="6:12">
      <c r="F77" s="41"/>
      <c r="G77" s="41"/>
      <c r="H77" s="41"/>
      <c r="I77" s="41"/>
      <c r="J77" s="41"/>
      <c r="K77" s="41"/>
      <c r="L77" s="41"/>
    </row>
    <row r="78" spans="6:12">
      <c r="F78" s="41"/>
      <c r="G78" s="41"/>
      <c r="H78" s="41"/>
      <c r="I78" s="41"/>
      <c r="J78" s="41"/>
      <c r="K78" s="41"/>
      <c r="L78" s="41"/>
    </row>
    <row r="79" spans="6:12">
      <c r="F79" s="41"/>
      <c r="G79" s="41"/>
      <c r="H79" s="41"/>
      <c r="I79" s="41"/>
      <c r="J79" s="41"/>
      <c r="K79" s="41"/>
      <c r="L79" s="41"/>
    </row>
    <row r="80" spans="6:12">
      <c r="F80" s="41"/>
      <c r="G80" s="41"/>
      <c r="H80" s="41"/>
      <c r="I80" s="41"/>
      <c r="J80" s="41"/>
      <c r="K80" s="41"/>
      <c r="L80" s="41"/>
    </row>
    <row r="81" spans="6:12">
      <c r="F81" s="41"/>
      <c r="G81" s="41"/>
      <c r="H81" s="41"/>
      <c r="I81" s="41"/>
      <c r="J81" s="41"/>
      <c r="K81" s="41"/>
      <c r="L81" s="41"/>
    </row>
    <row r="82" spans="6:12">
      <c r="F82" s="41"/>
      <c r="G82" s="41"/>
      <c r="H82" s="41"/>
      <c r="I82" s="41"/>
      <c r="J82" s="41"/>
      <c r="K82" s="41"/>
      <c r="L82" s="41"/>
    </row>
    <row r="83" spans="6:12">
      <c r="F83" s="41"/>
      <c r="G83" s="41"/>
      <c r="H83" s="41"/>
      <c r="I83" s="41"/>
      <c r="J83" s="41"/>
      <c r="K83" s="41"/>
      <c r="L83" s="41"/>
    </row>
    <row r="84" spans="6:12">
      <c r="F84" s="41"/>
      <c r="G84" s="41"/>
      <c r="H84" s="41"/>
      <c r="I84" s="41"/>
      <c r="J84" s="41"/>
      <c r="K84" s="41"/>
      <c r="L84" s="41"/>
    </row>
    <row r="85" spans="6:12">
      <c r="F85" s="41"/>
      <c r="G85" s="41"/>
      <c r="H85" s="41"/>
      <c r="I85" s="41"/>
      <c r="J85" s="41"/>
      <c r="K85" s="41"/>
      <c r="L85" s="41"/>
    </row>
    <row r="86" spans="6:12">
      <c r="F86" s="41"/>
      <c r="G86" s="41"/>
      <c r="H86" s="41"/>
      <c r="I86" s="41"/>
      <c r="J86" s="41"/>
      <c r="K86" s="41"/>
      <c r="L86" s="41"/>
    </row>
    <row r="87" spans="6:12">
      <c r="F87" s="41"/>
      <c r="G87" s="41"/>
      <c r="H87" s="41"/>
      <c r="I87" s="41"/>
      <c r="J87" s="41"/>
      <c r="K87" s="41"/>
      <c r="L87" s="41"/>
    </row>
    <row r="88" spans="6:12">
      <c r="F88" s="41"/>
      <c r="G88" s="41"/>
      <c r="H88" s="41"/>
      <c r="I88" s="41"/>
      <c r="J88" s="41"/>
      <c r="K88" s="41"/>
      <c r="L88" s="41"/>
    </row>
    <row r="89" spans="6:12">
      <c r="F89" s="41"/>
      <c r="G89" s="41"/>
      <c r="H89" s="41"/>
      <c r="I89" s="41"/>
      <c r="J89" s="41"/>
      <c r="K89" s="41"/>
      <c r="L89" s="41"/>
    </row>
    <row r="90" spans="6:12">
      <c r="F90" s="41"/>
      <c r="G90" s="41"/>
      <c r="H90" s="41"/>
      <c r="I90" s="41"/>
      <c r="J90" s="41"/>
      <c r="K90" s="41"/>
      <c r="L90" s="41"/>
    </row>
    <row r="91" spans="6:12">
      <c r="F91" s="41"/>
      <c r="G91" s="41"/>
      <c r="H91" s="41"/>
      <c r="I91" s="41"/>
      <c r="J91" s="41"/>
      <c r="K91" s="41"/>
      <c r="L91" s="41"/>
    </row>
    <row r="92" spans="6:12">
      <c r="F92" s="41"/>
      <c r="G92" s="41"/>
      <c r="H92" s="41"/>
      <c r="I92" s="41"/>
      <c r="J92" s="41"/>
      <c r="K92" s="41"/>
      <c r="L92" s="41"/>
    </row>
    <row r="93" spans="6:12">
      <c r="F93" s="41"/>
      <c r="G93" s="41"/>
      <c r="H93" s="41"/>
      <c r="I93" s="41"/>
      <c r="J93" s="41"/>
      <c r="K93" s="41"/>
      <c r="L93" s="41"/>
    </row>
    <row r="94" spans="6:12">
      <c r="F94" s="41"/>
      <c r="G94" s="41"/>
      <c r="H94" s="41"/>
      <c r="I94" s="41"/>
      <c r="J94" s="41"/>
      <c r="K94" s="41"/>
      <c r="L94" s="41"/>
    </row>
    <row r="95" spans="6:12">
      <c r="F95" s="41"/>
      <c r="G95" s="41"/>
      <c r="H95" s="41"/>
      <c r="I95" s="41"/>
      <c r="J95" s="41"/>
      <c r="K95" s="41"/>
      <c r="L95" s="41"/>
    </row>
    <row r="96" spans="6:12">
      <c r="F96" s="41"/>
      <c r="G96" s="41"/>
      <c r="H96" s="41"/>
      <c r="I96" s="41"/>
      <c r="J96" s="41"/>
      <c r="K96" s="41"/>
      <c r="L96" s="41"/>
    </row>
    <row r="97" spans="6:12">
      <c r="F97" s="41"/>
      <c r="G97" s="41"/>
      <c r="H97" s="41"/>
      <c r="I97" s="41"/>
      <c r="J97" s="41"/>
      <c r="K97" s="41"/>
      <c r="L97" s="41"/>
    </row>
    <row r="98" spans="6:12">
      <c r="F98" s="41"/>
      <c r="G98" s="41"/>
      <c r="H98" s="41"/>
      <c r="I98" s="41"/>
      <c r="J98" s="41"/>
      <c r="K98" s="41"/>
      <c r="L98" s="41"/>
    </row>
    <row r="99" spans="6:12">
      <c r="F99" s="41"/>
      <c r="G99" s="41"/>
      <c r="H99" s="41"/>
      <c r="I99" s="41"/>
      <c r="J99" s="41"/>
      <c r="K99" s="41"/>
      <c r="L99" s="41"/>
    </row>
    <row r="100" spans="6:12">
      <c r="F100" s="41"/>
      <c r="G100" s="41"/>
      <c r="H100" s="41"/>
      <c r="I100" s="41"/>
      <c r="J100" s="41"/>
      <c r="K100" s="41"/>
      <c r="L100" s="41"/>
    </row>
    <row r="101" spans="6:12">
      <c r="F101" s="41"/>
      <c r="G101" s="41"/>
      <c r="H101" s="41"/>
      <c r="I101" s="41"/>
      <c r="J101" s="41"/>
      <c r="K101" s="41"/>
      <c r="L101" s="41"/>
    </row>
    <row r="102" spans="6:12">
      <c r="F102" s="41"/>
      <c r="G102" s="41"/>
      <c r="H102" s="41"/>
      <c r="I102" s="41"/>
      <c r="J102" s="41"/>
      <c r="K102" s="41"/>
      <c r="L102" s="41"/>
    </row>
    <row r="103" spans="6:12">
      <c r="F103" s="41"/>
      <c r="G103" s="41"/>
      <c r="H103" s="41"/>
      <c r="I103" s="41"/>
      <c r="J103" s="41"/>
      <c r="K103" s="41"/>
      <c r="L103" s="41"/>
    </row>
    <row r="104" spans="6:12">
      <c r="F104" s="41"/>
      <c r="G104" s="41"/>
      <c r="H104" s="41"/>
      <c r="I104" s="41"/>
      <c r="J104" s="41"/>
      <c r="K104" s="41"/>
      <c r="L104" s="41"/>
    </row>
    <row r="105" spans="6:12">
      <c r="F105" s="41"/>
      <c r="G105" s="41"/>
      <c r="H105" s="41"/>
      <c r="I105" s="41"/>
      <c r="J105" s="41"/>
      <c r="K105" s="41"/>
      <c r="L105" s="41"/>
    </row>
    <row r="106" spans="6:12">
      <c r="F106" s="41"/>
      <c r="G106" s="41"/>
      <c r="H106" s="41"/>
      <c r="I106" s="41"/>
      <c r="J106" s="41"/>
      <c r="K106" s="41"/>
      <c r="L106" s="41"/>
    </row>
    <row r="107" spans="6:12">
      <c r="F107" s="41"/>
      <c r="G107" s="41"/>
      <c r="H107" s="41"/>
      <c r="I107" s="41"/>
      <c r="J107" s="41"/>
      <c r="K107" s="41"/>
      <c r="L107" s="41"/>
    </row>
    <row r="108" spans="6:12">
      <c r="F108" s="41"/>
      <c r="G108" s="41"/>
      <c r="H108" s="41"/>
      <c r="I108" s="41"/>
      <c r="J108" s="41"/>
      <c r="K108" s="41"/>
      <c r="L108" s="41"/>
    </row>
    <row r="109" spans="6:12">
      <c r="F109" s="41"/>
      <c r="G109" s="41"/>
      <c r="H109" s="41"/>
      <c r="I109" s="41"/>
      <c r="J109" s="41"/>
      <c r="K109" s="41"/>
      <c r="L109" s="41"/>
    </row>
    <row r="110" spans="6:12">
      <c r="F110" s="41"/>
      <c r="G110" s="41"/>
      <c r="H110" s="41"/>
      <c r="I110" s="41"/>
      <c r="J110" s="41"/>
      <c r="K110" s="41"/>
      <c r="L110" s="41"/>
    </row>
    <row r="111" spans="6:12">
      <c r="F111" s="41"/>
      <c r="G111" s="41"/>
      <c r="H111" s="41"/>
      <c r="I111" s="41"/>
      <c r="J111" s="41"/>
      <c r="K111" s="41"/>
      <c r="L111" s="41"/>
    </row>
    <row r="112" spans="6:12">
      <c r="F112" s="41"/>
      <c r="G112" s="41"/>
      <c r="H112" s="41"/>
      <c r="I112" s="41"/>
      <c r="J112" s="41"/>
      <c r="K112" s="41"/>
      <c r="L112" s="41"/>
    </row>
    <row r="113" spans="6:12">
      <c r="F113" s="41"/>
      <c r="G113" s="41"/>
      <c r="H113" s="41"/>
      <c r="I113" s="41"/>
      <c r="J113" s="41"/>
      <c r="K113" s="41"/>
      <c r="L113" s="41"/>
    </row>
    <row r="114" spans="6:12">
      <c r="F114" s="41"/>
      <c r="G114" s="41"/>
      <c r="H114" s="41"/>
      <c r="I114" s="41"/>
      <c r="J114" s="41"/>
      <c r="K114" s="41"/>
      <c r="L114" s="41"/>
    </row>
    <row r="115" spans="6:12">
      <c r="F115" s="41"/>
      <c r="G115" s="41"/>
      <c r="H115" s="41"/>
      <c r="I115" s="41"/>
      <c r="J115" s="41"/>
      <c r="K115" s="41"/>
      <c r="L115" s="41"/>
    </row>
    <row r="116" spans="6:12">
      <c r="F116" s="41"/>
      <c r="G116" s="41"/>
      <c r="H116" s="41"/>
      <c r="I116" s="41"/>
      <c r="J116" s="41"/>
      <c r="K116" s="41"/>
      <c r="L116" s="41"/>
    </row>
    <row r="117" spans="6:12">
      <c r="F117" s="41"/>
      <c r="G117" s="41"/>
      <c r="H117" s="41"/>
      <c r="I117" s="41"/>
      <c r="J117" s="41"/>
      <c r="K117" s="41"/>
      <c r="L117" s="41"/>
    </row>
    <row r="118" spans="6:12">
      <c r="F118" s="41"/>
      <c r="G118" s="41"/>
      <c r="H118" s="41"/>
      <c r="I118" s="41"/>
      <c r="J118" s="41"/>
      <c r="K118" s="41"/>
      <c r="L118" s="41"/>
    </row>
    <row r="119" spans="6:12">
      <c r="F119" s="41"/>
      <c r="G119" s="41"/>
      <c r="H119" s="41"/>
      <c r="I119" s="41"/>
      <c r="J119" s="41"/>
      <c r="K119" s="41"/>
      <c r="L119" s="41"/>
    </row>
    <row r="120" spans="6:12">
      <c r="F120" s="41"/>
      <c r="G120" s="41"/>
      <c r="H120" s="41"/>
      <c r="I120" s="41"/>
      <c r="J120" s="41"/>
      <c r="K120" s="41"/>
      <c r="L120" s="41"/>
    </row>
    <row r="121" spans="6:12">
      <c r="F121" s="41"/>
      <c r="G121" s="41"/>
      <c r="H121" s="41"/>
      <c r="I121" s="41"/>
      <c r="J121" s="41"/>
      <c r="K121" s="41"/>
      <c r="L121" s="41"/>
    </row>
    <row r="122" spans="6:12">
      <c r="F122" s="41"/>
      <c r="G122" s="41"/>
      <c r="H122" s="41"/>
      <c r="I122" s="41"/>
      <c r="J122" s="41"/>
      <c r="K122" s="41"/>
      <c r="L122" s="41"/>
    </row>
    <row r="123" spans="6:12">
      <c r="F123" s="41"/>
      <c r="G123" s="41"/>
      <c r="H123" s="41"/>
      <c r="I123" s="41"/>
      <c r="J123" s="41"/>
      <c r="K123" s="41"/>
      <c r="L123" s="41"/>
    </row>
    <row r="124" spans="6:12">
      <c r="F124" s="41"/>
      <c r="G124" s="41"/>
      <c r="H124" s="41"/>
      <c r="I124" s="41"/>
      <c r="J124" s="41"/>
      <c r="K124" s="41"/>
      <c r="L124" s="41"/>
    </row>
    <row r="125" spans="6:12">
      <c r="F125" s="41"/>
      <c r="G125" s="41"/>
      <c r="H125" s="41"/>
      <c r="I125" s="41"/>
      <c r="J125" s="41"/>
      <c r="K125" s="41"/>
      <c r="L125" s="41"/>
    </row>
    <row r="126" spans="6:12">
      <c r="F126" s="41"/>
      <c r="G126" s="41"/>
      <c r="H126" s="41"/>
      <c r="I126" s="41"/>
      <c r="J126" s="41"/>
      <c r="K126" s="41"/>
      <c r="L126" s="41"/>
    </row>
    <row r="127" spans="6:12">
      <c r="F127" s="41"/>
      <c r="G127" s="41"/>
      <c r="H127" s="41"/>
      <c r="I127" s="41"/>
      <c r="J127" s="41"/>
      <c r="K127" s="41"/>
      <c r="L127" s="41"/>
    </row>
    <row r="128" spans="6:12">
      <c r="F128" s="41"/>
      <c r="G128" s="41"/>
      <c r="H128" s="41"/>
      <c r="I128" s="41"/>
      <c r="J128" s="41"/>
      <c r="K128" s="41"/>
      <c r="L128" s="41"/>
    </row>
    <row r="129" spans="6:12">
      <c r="F129" s="41"/>
      <c r="G129" s="41"/>
      <c r="H129" s="41"/>
      <c r="I129" s="41"/>
      <c r="J129" s="41"/>
      <c r="K129" s="41"/>
      <c r="L129" s="41"/>
    </row>
    <row r="130" spans="6:12">
      <c r="F130" s="41"/>
      <c r="G130" s="41"/>
      <c r="H130" s="41"/>
      <c r="I130" s="41"/>
      <c r="J130" s="41"/>
      <c r="K130" s="41"/>
      <c r="L130" s="41"/>
    </row>
    <row r="131" spans="6:12">
      <c r="F131" s="41"/>
      <c r="G131" s="41"/>
      <c r="H131" s="41"/>
      <c r="I131" s="41"/>
      <c r="J131" s="41"/>
      <c r="K131" s="41"/>
      <c r="L131" s="41"/>
    </row>
    <row r="132" spans="6:12">
      <c r="F132" s="41"/>
      <c r="G132" s="41"/>
      <c r="H132" s="41"/>
      <c r="I132" s="41"/>
      <c r="J132" s="41"/>
      <c r="K132" s="41"/>
      <c r="L132" s="41"/>
    </row>
    <row r="133" spans="6:12">
      <c r="F133" s="41"/>
      <c r="G133" s="41"/>
      <c r="H133" s="41"/>
      <c r="I133" s="41"/>
      <c r="J133" s="41"/>
      <c r="K133" s="41"/>
      <c r="L133" s="41"/>
    </row>
    <row r="134" spans="6:12">
      <c r="F134" s="41"/>
      <c r="G134" s="41"/>
      <c r="H134" s="41"/>
      <c r="I134" s="41"/>
      <c r="J134" s="41"/>
      <c r="K134" s="41"/>
      <c r="L134" s="41"/>
    </row>
    <row r="135" spans="6:12">
      <c r="F135" s="41"/>
      <c r="G135" s="41"/>
      <c r="H135" s="41"/>
      <c r="I135" s="41"/>
      <c r="J135" s="41"/>
      <c r="K135" s="41"/>
      <c r="L135" s="41"/>
    </row>
    <row r="136" spans="6:12">
      <c r="F136" s="41"/>
      <c r="G136" s="41"/>
      <c r="H136" s="41"/>
      <c r="I136" s="41"/>
      <c r="J136" s="41"/>
      <c r="K136" s="41"/>
      <c r="L136" s="41"/>
    </row>
    <row r="137" spans="6:12">
      <c r="F137" s="41"/>
      <c r="G137" s="41"/>
      <c r="H137" s="41"/>
      <c r="I137" s="41"/>
      <c r="J137" s="41"/>
      <c r="K137" s="41"/>
      <c r="L137" s="41"/>
    </row>
    <row r="138" spans="6:12">
      <c r="F138" s="41"/>
      <c r="G138" s="41"/>
      <c r="H138" s="41"/>
      <c r="I138" s="41"/>
      <c r="J138" s="41"/>
      <c r="K138" s="41"/>
      <c r="L138" s="41"/>
    </row>
    <row r="139" spans="6:12">
      <c r="F139" s="41"/>
      <c r="G139" s="41"/>
      <c r="H139" s="41"/>
      <c r="I139" s="41"/>
      <c r="J139" s="41"/>
      <c r="K139" s="41"/>
      <c r="L139" s="41"/>
    </row>
    <row r="140" spans="6:12">
      <c r="F140" s="41"/>
      <c r="G140" s="41"/>
      <c r="H140" s="41"/>
      <c r="I140" s="41"/>
      <c r="J140" s="41"/>
      <c r="K140" s="41"/>
      <c r="L140" s="41"/>
    </row>
    <row r="141" spans="6:12">
      <c r="F141" s="41"/>
      <c r="G141" s="41"/>
      <c r="H141" s="41"/>
      <c r="I141" s="41"/>
      <c r="J141" s="41"/>
      <c r="K141" s="41"/>
      <c r="L141" s="41"/>
    </row>
    <row r="142" spans="6:12">
      <c r="F142" s="41"/>
      <c r="G142" s="41"/>
      <c r="H142" s="41"/>
      <c r="I142" s="41"/>
      <c r="J142" s="41"/>
      <c r="K142" s="41"/>
      <c r="L142" s="41"/>
    </row>
    <row r="143" spans="6:12">
      <c r="F143" s="41"/>
      <c r="G143" s="41"/>
      <c r="H143" s="41"/>
      <c r="I143" s="41"/>
      <c r="J143" s="41"/>
      <c r="K143" s="41"/>
      <c r="L143" s="41"/>
    </row>
    <row r="144" spans="6:12">
      <c r="F144" s="41"/>
      <c r="G144" s="41"/>
      <c r="H144" s="41"/>
      <c r="I144" s="41"/>
      <c r="J144" s="41"/>
      <c r="K144" s="41"/>
      <c r="L144" s="41"/>
    </row>
    <row r="145" spans="6:12">
      <c r="F145" s="41"/>
      <c r="G145" s="41"/>
      <c r="H145" s="41"/>
      <c r="I145" s="41"/>
      <c r="J145" s="41"/>
      <c r="K145" s="41"/>
      <c r="L145" s="41"/>
    </row>
    <row r="146" spans="6:12">
      <c r="F146" s="41"/>
      <c r="G146" s="41"/>
      <c r="H146" s="41"/>
      <c r="I146" s="41"/>
      <c r="J146" s="41"/>
      <c r="K146" s="41"/>
      <c r="L146" s="41"/>
    </row>
    <row r="147" spans="6:12">
      <c r="F147" s="41"/>
      <c r="G147" s="41"/>
      <c r="H147" s="41"/>
      <c r="I147" s="41"/>
      <c r="J147" s="41"/>
      <c r="K147" s="41"/>
      <c r="L147" s="41"/>
    </row>
    <row r="148" spans="6:12">
      <c r="F148" s="41"/>
      <c r="G148" s="41"/>
      <c r="H148" s="41"/>
      <c r="I148" s="41"/>
      <c r="J148" s="41"/>
      <c r="K148" s="41"/>
      <c r="L148" s="41"/>
    </row>
    <row r="149" spans="6:12">
      <c r="F149" s="41"/>
      <c r="G149" s="41"/>
      <c r="H149" s="41"/>
      <c r="I149" s="41"/>
      <c r="J149" s="41"/>
      <c r="K149" s="41"/>
      <c r="L149" s="41"/>
    </row>
    <row r="150" spans="6:12">
      <c r="F150" s="41"/>
      <c r="G150" s="41"/>
      <c r="H150" s="41"/>
      <c r="I150" s="41"/>
      <c r="J150" s="41"/>
      <c r="K150" s="41"/>
      <c r="L150" s="41"/>
    </row>
    <row r="151" spans="6:12">
      <c r="F151" s="41"/>
      <c r="G151" s="41"/>
      <c r="H151" s="41"/>
      <c r="I151" s="41"/>
      <c r="J151" s="41"/>
      <c r="K151" s="41"/>
      <c r="L151" s="41"/>
    </row>
    <row r="152" spans="6:12">
      <c r="F152" s="41"/>
      <c r="G152" s="41"/>
      <c r="H152" s="41"/>
      <c r="I152" s="41"/>
      <c r="J152" s="41"/>
      <c r="K152" s="41"/>
      <c r="L152" s="41"/>
    </row>
    <row r="153" spans="6:12">
      <c r="F153" s="41"/>
      <c r="G153" s="41"/>
      <c r="H153" s="41"/>
      <c r="I153" s="41"/>
      <c r="J153" s="41"/>
      <c r="K153" s="41"/>
      <c r="L153" s="41"/>
    </row>
    <row r="154" spans="6:12">
      <c r="F154" s="41"/>
      <c r="G154" s="41"/>
      <c r="H154" s="41"/>
      <c r="I154" s="41"/>
      <c r="J154" s="41"/>
      <c r="K154" s="41"/>
      <c r="L154" s="41"/>
    </row>
    <row r="155" spans="6:12">
      <c r="F155" s="41"/>
      <c r="G155" s="41"/>
      <c r="H155" s="41"/>
      <c r="I155" s="41"/>
      <c r="J155" s="41"/>
      <c r="K155" s="41"/>
      <c r="L155" s="41"/>
    </row>
    <row r="156" spans="6:12">
      <c r="F156" s="41"/>
      <c r="G156" s="41"/>
      <c r="H156" s="41"/>
      <c r="I156" s="41"/>
      <c r="J156" s="41"/>
      <c r="K156" s="41"/>
      <c r="L156" s="41"/>
    </row>
    <row r="157" spans="6:12">
      <c r="F157" s="41"/>
      <c r="G157" s="41"/>
      <c r="H157" s="41"/>
      <c r="I157" s="41"/>
      <c r="J157" s="41"/>
      <c r="K157" s="41"/>
      <c r="L157" s="41"/>
    </row>
    <row r="158" spans="6:12">
      <c r="F158" s="41"/>
      <c r="G158" s="41"/>
      <c r="H158" s="41"/>
      <c r="I158" s="41"/>
      <c r="J158" s="41"/>
      <c r="K158" s="41"/>
      <c r="L158" s="41"/>
    </row>
    <row r="159" spans="6:12">
      <c r="F159" s="41"/>
      <c r="G159" s="41"/>
      <c r="H159" s="41"/>
      <c r="I159" s="41"/>
      <c r="J159" s="41"/>
      <c r="K159" s="41"/>
      <c r="L159" s="41"/>
    </row>
    <row r="160" spans="6:12">
      <c r="F160" s="41"/>
      <c r="G160" s="41"/>
      <c r="H160" s="41"/>
      <c r="I160" s="41"/>
      <c r="J160" s="41"/>
      <c r="K160" s="41"/>
      <c r="L160" s="41"/>
    </row>
    <row r="161" spans="6:12">
      <c r="F161" s="41"/>
      <c r="G161" s="41"/>
      <c r="H161" s="41"/>
      <c r="I161" s="41"/>
      <c r="J161" s="41"/>
      <c r="K161" s="41"/>
      <c r="L161" s="41"/>
    </row>
    <row r="162" spans="6:12">
      <c r="F162" s="41"/>
      <c r="G162" s="41"/>
      <c r="H162" s="41"/>
      <c r="I162" s="41"/>
      <c r="J162" s="41"/>
      <c r="K162" s="41"/>
      <c r="L162" s="41"/>
    </row>
    <row r="163" spans="6:12">
      <c r="F163" s="41"/>
      <c r="G163" s="41"/>
      <c r="H163" s="41"/>
      <c r="I163" s="41"/>
      <c r="J163" s="41"/>
      <c r="K163" s="41"/>
      <c r="L163" s="41"/>
    </row>
    <row r="164" spans="6:12">
      <c r="F164" s="41"/>
      <c r="G164" s="41"/>
      <c r="H164" s="41"/>
      <c r="I164" s="41"/>
      <c r="J164" s="41"/>
      <c r="K164" s="41"/>
      <c r="L164" s="41"/>
    </row>
  </sheetData>
  <mergeCells count="1">
    <mergeCell ref="B42:E42"/>
  </mergeCells>
  <pageMargins left="0.15748031496062992" right="0.15748031496062992" top="0.39370078740157483" bottom="0.19685039370078741" header="0.51181102362204722" footer="0"/>
  <pageSetup paperSize="9" scale="85" orientation="portrait" horizontalDpi="4294967293" verticalDpi="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2:R38"/>
  <sheetViews>
    <sheetView topLeftCell="B1" workbookViewId="0">
      <selection activeCell="O4" sqref="O4:P8"/>
    </sheetView>
  </sheetViews>
  <sheetFormatPr defaultRowHeight="15"/>
  <cols>
    <col min="1" max="1" width="9.140625" style="18"/>
    <col min="2" max="2" width="6" style="18" customWidth="1"/>
    <col min="3" max="3" width="25.85546875" style="18" customWidth="1"/>
    <col min="4" max="4" width="13.5703125" style="18" customWidth="1"/>
    <col min="5" max="5" width="14.28515625" style="18" customWidth="1"/>
    <col min="6" max="6" width="14.140625" style="18" customWidth="1"/>
    <col min="7" max="7" width="12" style="18" customWidth="1"/>
    <col min="8" max="8" width="12.85546875" style="18" customWidth="1"/>
    <col min="9" max="9" width="13.5703125" style="18" customWidth="1"/>
    <col min="10" max="10" width="13.140625" style="18" customWidth="1"/>
    <col min="11" max="12" width="12" style="18" bestFit="1" customWidth="1"/>
    <col min="13" max="15" width="9.140625" style="18"/>
    <col min="16" max="16" width="10.85546875" style="18" bestFit="1" customWidth="1"/>
    <col min="17" max="16384" width="9.140625" style="18"/>
  </cols>
  <sheetData>
    <row r="2" spans="2:18" ht="18.75">
      <c r="B2" s="56" t="s">
        <v>93</v>
      </c>
    </row>
    <row r="3" spans="2:18" ht="29.25" customHeight="1">
      <c r="B3" s="28" t="s">
        <v>87</v>
      </c>
      <c r="C3" s="28" t="s">
        <v>88</v>
      </c>
      <c r="D3" s="27" t="s">
        <v>80</v>
      </c>
      <c r="E3" s="27" t="s">
        <v>81</v>
      </c>
      <c r="F3" s="27" t="s">
        <v>82</v>
      </c>
      <c r="G3" s="27" t="s">
        <v>83</v>
      </c>
      <c r="H3" s="27" t="s">
        <v>78</v>
      </c>
      <c r="I3" s="27" t="s">
        <v>79</v>
      </c>
      <c r="J3" s="27" t="s">
        <v>84</v>
      </c>
      <c r="K3" s="27" t="s">
        <v>85</v>
      </c>
      <c r="L3" s="27" t="s">
        <v>86</v>
      </c>
      <c r="O3" s="18" t="s">
        <v>91</v>
      </c>
    </row>
    <row r="4" spans="2:18" ht="18" customHeight="1">
      <c r="B4" s="19">
        <v>1</v>
      </c>
      <c r="C4" s="20" t="s">
        <v>23</v>
      </c>
      <c r="D4" s="21">
        <f>GAJI!H9</f>
        <v>10000000</v>
      </c>
      <c r="E4" s="22">
        <f>D4*12</f>
        <v>120000000</v>
      </c>
      <c r="F4" s="23" t="s">
        <v>75</v>
      </c>
      <c r="G4" s="24">
        <f>IF(5%*E4&lt;6000000,5%*E4,6000000)</f>
        <v>6000000</v>
      </c>
      <c r="H4" s="21" t="e">
        <f t="shared" ref="H4:H36" si="0">VLOOKUP(F4,PTKP,2)</f>
        <v>#NAME?</v>
      </c>
      <c r="I4" s="21" t="e">
        <f>SUM(G4:H4)</f>
        <v>#NAME?</v>
      </c>
      <c r="J4" s="21" t="e">
        <f>IF(E4-I4&lt;0,0,E4-I4)</f>
        <v>#NAME?</v>
      </c>
      <c r="K4" s="21" t="e">
        <f>IF(J40,0,IF(J4&lt;50000000,5%*J4,(5%*50000000)+(J4-50000000)*15%))</f>
        <v>#NAME?</v>
      </c>
      <c r="L4" s="21" t="e">
        <f>K4/12</f>
        <v>#NAME?</v>
      </c>
      <c r="O4" s="18" t="s">
        <v>75</v>
      </c>
      <c r="P4" s="29">
        <v>26325000</v>
      </c>
    </row>
    <row r="5" spans="2:18" ht="18" customHeight="1">
      <c r="B5" s="19">
        <v>2</v>
      </c>
      <c r="C5" s="25" t="s">
        <v>73</v>
      </c>
      <c r="D5" s="21">
        <f>GAJI!H10</f>
        <v>10000000</v>
      </c>
      <c r="E5" s="22">
        <f t="shared" ref="E5:E36" si="1">D5*12</f>
        <v>120000000</v>
      </c>
      <c r="F5" s="23" t="s">
        <v>76</v>
      </c>
      <c r="G5" s="24">
        <f t="shared" ref="G5:G8" si="2">IF(5%*E5&lt;6000000,5%*E5,6000000)</f>
        <v>6000000</v>
      </c>
      <c r="H5" s="21" t="e">
        <f t="shared" si="0"/>
        <v>#NAME?</v>
      </c>
      <c r="I5" s="21" t="e">
        <f t="shared" ref="I5:I8" si="3">SUM(G5:H5)</f>
        <v>#NAME?</v>
      </c>
      <c r="J5" s="21" t="e">
        <f t="shared" ref="J5:J36" si="4">IF(E5-I5&lt;0,0,E5-I5)</f>
        <v>#NAME?</v>
      </c>
      <c r="K5" s="21" t="e">
        <f t="shared" ref="K5:K36" si="5">IF(J41,0,IF(J5&lt;50000000,5%*J5,(5%*50000000)+(J5-50000000)*15%))</f>
        <v>#NAME?</v>
      </c>
      <c r="L5" s="21" t="e">
        <f t="shared" ref="L5:L36" si="6">K5/12</f>
        <v>#NAME?</v>
      </c>
      <c r="O5" s="18" t="s">
        <v>89</v>
      </c>
      <c r="P5" s="29">
        <v>28350000</v>
      </c>
      <c r="R5" s="18">
        <f>P4/12</f>
        <v>2193750</v>
      </c>
    </row>
    <row r="6" spans="2:18" ht="18" customHeight="1">
      <c r="B6" s="19">
        <v>3</v>
      </c>
      <c r="C6" s="20" t="s">
        <v>17</v>
      </c>
      <c r="D6" s="21">
        <f>GAJI!H11</f>
        <v>10000000</v>
      </c>
      <c r="E6" s="22">
        <f t="shared" si="1"/>
        <v>120000000</v>
      </c>
      <c r="F6" s="23" t="s">
        <v>77</v>
      </c>
      <c r="G6" s="24">
        <f t="shared" si="2"/>
        <v>6000000</v>
      </c>
      <c r="H6" s="21" t="e">
        <f t="shared" si="0"/>
        <v>#NAME?</v>
      </c>
      <c r="I6" s="21" t="e">
        <f t="shared" si="3"/>
        <v>#NAME?</v>
      </c>
      <c r="J6" s="21" t="e">
        <f t="shared" si="4"/>
        <v>#NAME?</v>
      </c>
      <c r="K6" s="21" t="e">
        <f t="shared" si="5"/>
        <v>#NAME?</v>
      </c>
      <c r="L6" s="21" t="e">
        <f t="shared" si="6"/>
        <v>#NAME?</v>
      </c>
      <c r="O6" s="18" t="s">
        <v>77</v>
      </c>
      <c r="P6" s="29">
        <v>30375000</v>
      </c>
      <c r="R6" s="18">
        <f>P5/12</f>
        <v>2362500</v>
      </c>
    </row>
    <row r="7" spans="2:18" ht="18" customHeight="1">
      <c r="B7" s="19">
        <v>4</v>
      </c>
      <c r="C7" s="20" t="s">
        <v>74</v>
      </c>
      <c r="D7" s="21">
        <f>GAJI!H12</f>
        <v>10000000</v>
      </c>
      <c r="E7" s="22">
        <f t="shared" si="1"/>
        <v>120000000</v>
      </c>
      <c r="F7" s="23" t="s">
        <v>76</v>
      </c>
      <c r="G7" s="24">
        <f t="shared" si="2"/>
        <v>6000000</v>
      </c>
      <c r="H7" s="21" t="e">
        <f t="shared" si="0"/>
        <v>#NAME?</v>
      </c>
      <c r="I7" s="21" t="e">
        <f t="shared" si="3"/>
        <v>#NAME?</v>
      </c>
      <c r="J7" s="21" t="e">
        <f t="shared" si="4"/>
        <v>#NAME?</v>
      </c>
      <c r="K7" s="21" t="e">
        <f t="shared" si="5"/>
        <v>#NAME?</v>
      </c>
      <c r="L7" s="21" t="e">
        <f t="shared" si="6"/>
        <v>#NAME?</v>
      </c>
      <c r="O7" s="18" t="s">
        <v>90</v>
      </c>
      <c r="P7" s="29">
        <v>32400000</v>
      </c>
      <c r="R7" s="18">
        <f>P6/12</f>
        <v>2531250</v>
      </c>
    </row>
    <row r="8" spans="2:18" ht="18" customHeight="1">
      <c r="B8" s="19">
        <v>5</v>
      </c>
      <c r="C8" s="20" t="s">
        <v>58</v>
      </c>
      <c r="D8" s="21">
        <f>GAJI!H13</f>
        <v>10000000</v>
      </c>
      <c r="E8" s="22">
        <f t="shared" si="1"/>
        <v>120000000</v>
      </c>
      <c r="F8" s="23" t="s">
        <v>76</v>
      </c>
      <c r="G8" s="24">
        <f t="shared" si="2"/>
        <v>6000000</v>
      </c>
      <c r="H8" s="21" t="e">
        <f t="shared" si="0"/>
        <v>#NAME?</v>
      </c>
      <c r="I8" s="21" t="e">
        <f t="shared" si="3"/>
        <v>#NAME?</v>
      </c>
      <c r="J8" s="21" t="e">
        <f t="shared" si="4"/>
        <v>#NAME?</v>
      </c>
      <c r="K8" s="21" t="e">
        <f t="shared" si="5"/>
        <v>#NAME?</v>
      </c>
      <c r="L8" s="21" t="e">
        <f t="shared" si="6"/>
        <v>#NAME?</v>
      </c>
      <c r="O8" s="18" t="s">
        <v>76</v>
      </c>
      <c r="P8" s="29">
        <v>24300000</v>
      </c>
      <c r="R8" s="18">
        <f>P7/12</f>
        <v>2700000</v>
      </c>
    </row>
    <row r="9" spans="2:18" ht="18" customHeight="1">
      <c r="B9" s="19">
        <v>6</v>
      </c>
      <c r="C9" s="26" t="s">
        <v>34</v>
      </c>
      <c r="D9" s="21" t="str">
        <f>GAJI!H14</f>
        <v>=INDEX(MATRIK;MATCH(E14;GAJI;);MATCH(D14;STUDI;))</v>
      </c>
      <c r="E9" s="22" t="e">
        <f t="shared" si="1"/>
        <v>#VALUE!</v>
      </c>
      <c r="F9" s="23" t="s">
        <v>76</v>
      </c>
      <c r="G9" s="24" t="e">
        <f t="shared" ref="G9:G36" si="7">IF(5%*E9&lt;6000000,5%*E9,6000000)</f>
        <v>#VALUE!</v>
      </c>
      <c r="H9" s="21" t="e">
        <f t="shared" si="0"/>
        <v>#NAME?</v>
      </c>
      <c r="I9" s="21" t="e">
        <f t="shared" ref="I9:I36" si="8">SUM(G9:H9)</f>
        <v>#VALUE!</v>
      </c>
      <c r="J9" s="21" t="e">
        <f t="shared" si="4"/>
        <v>#VALUE!</v>
      </c>
      <c r="K9" s="21" t="e">
        <f t="shared" si="5"/>
        <v>#VALUE!</v>
      </c>
      <c r="L9" s="21" t="e">
        <f t="shared" si="6"/>
        <v>#VALUE!</v>
      </c>
      <c r="R9" s="18">
        <f>P8/12</f>
        <v>2025000</v>
      </c>
    </row>
    <row r="10" spans="2:18" ht="18" customHeight="1">
      <c r="B10" s="19">
        <v>7</v>
      </c>
      <c r="C10" s="26" t="s">
        <v>24</v>
      </c>
      <c r="D10" s="21">
        <f>GAJI!H15</f>
        <v>4279000</v>
      </c>
      <c r="E10" s="22">
        <f t="shared" si="1"/>
        <v>51348000</v>
      </c>
      <c r="F10" s="23" t="s">
        <v>77</v>
      </c>
      <c r="G10" s="24">
        <f t="shared" si="7"/>
        <v>2567400</v>
      </c>
      <c r="H10" s="21" t="e">
        <f t="shared" si="0"/>
        <v>#NAME?</v>
      </c>
      <c r="I10" s="21" t="e">
        <f t="shared" si="8"/>
        <v>#NAME?</v>
      </c>
      <c r="J10" s="21" t="e">
        <f t="shared" si="4"/>
        <v>#NAME?</v>
      </c>
      <c r="K10" s="21" t="e">
        <f t="shared" si="5"/>
        <v>#NAME?</v>
      </c>
      <c r="L10" s="21" t="e">
        <f t="shared" si="6"/>
        <v>#NAME?</v>
      </c>
      <c r="P10" s="29"/>
    </row>
    <row r="11" spans="2:18" ht="18" customHeight="1">
      <c r="B11" s="19">
        <v>8</v>
      </c>
      <c r="C11" s="26" t="s">
        <v>41</v>
      </c>
      <c r="D11" s="21">
        <f>GAJI!H16</f>
        <v>4176000</v>
      </c>
      <c r="E11" s="22">
        <f t="shared" si="1"/>
        <v>50112000</v>
      </c>
      <c r="F11" s="23" t="s">
        <v>76</v>
      </c>
      <c r="G11" s="24">
        <f t="shared" si="7"/>
        <v>2505600</v>
      </c>
      <c r="H11" s="21" t="e">
        <f t="shared" si="0"/>
        <v>#NAME?</v>
      </c>
      <c r="I11" s="21" t="e">
        <f t="shared" si="8"/>
        <v>#NAME?</v>
      </c>
      <c r="J11" s="21" t="e">
        <f t="shared" si="4"/>
        <v>#NAME?</v>
      </c>
      <c r="K11" s="21" t="e">
        <f t="shared" si="5"/>
        <v>#NAME?</v>
      </c>
      <c r="L11" s="21" t="e">
        <f t="shared" si="6"/>
        <v>#NAME?</v>
      </c>
      <c r="P11" s="29"/>
    </row>
    <row r="12" spans="2:18" ht="18" customHeight="1">
      <c r="B12" s="19">
        <v>9</v>
      </c>
      <c r="C12" s="26" t="s">
        <v>19</v>
      </c>
      <c r="D12" s="21">
        <f>GAJI!H17</f>
        <v>4279000</v>
      </c>
      <c r="E12" s="22">
        <f t="shared" si="1"/>
        <v>51348000</v>
      </c>
      <c r="F12" s="23" t="s">
        <v>89</v>
      </c>
      <c r="G12" s="24">
        <f t="shared" si="7"/>
        <v>2567400</v>
      </c>
      <c r="H12" s="21" t="e">
        <f t="shared" si="0"/>
        <v>#NAME?</v>
      </c>
      <c r="I12" s="21" t="e">
        <f t="shared" si="8"/>
        <v>#NAME?</v>
      </c>
      <c r="J12" s="21" t="e">
        <f t="shared" si="4"/>
        <v>#NAME?</v>
      </c>
      <c r="K12" s="21" t="e">
        <f t="shared" si="5"/>
        <v>#NAME?</v>
      </c>
      <c r="L12" s="21" t="e">
        <f t="shared" si="6"/>
        <v>#NAME?</v>
      </c>
      <c r="P12" s="29"/>
    </row>
    <row r="13" spans="2:18" ht="18" customHeight="1">
      <c r="B13" s="19">
        <v>10</v>
      </c>
      <c r="C13" s="26" t="s">
        <v>21</v>
      </c>
      <c r="D13" s="21">
        <f>GAJI!H18</f>
        <v>4176000</v>
      </c>
      <c r="E13" s="22">
        <f t="shared" si="1"/>
        <v>50112000</v>
      </c>
      <c r="F13" s="23" t="s">
        <v>76</v>
      </c>
      <c r="G13" s="24">
        <f t="shared" si="7"/>
        <v>2505600</v>
      </c>
      <c r="H13" s="21" t="e">
        <f t="shared" si="0"/>
        <v>#NAME?</v>
      </c>
      <c r="I13" s="21" t="e">
        <f t="shared" si="8"/>
        <v>#NAME?</v>
      </c>
      <c r="J13" s="21" t="e">
        <f t="shared" si="4"/>
        <v>#NAME?</v>
      </c>
      <c r="K13" s="21" t="e">
        <f t="shared" si="5"/>
        <v>#NAME?</v>
      </c>
      <c r="L13" s="21" t="e">
        <f t="shared" si="6"/>
        <v>#NAME?</v>
      </c>
      <c r="P13" s="29"/>
    </row>
    <row r="14" spans="2:18" ht="18" customHeight="1">
      <c r="B14" s="19">
        <v>11</v>
      </c>
      <c r="C14" s="26" t="s">
        <v>26</v>
      </c>
      <c r="D14" s="21">
        <f>GAJI!H19</f>
        <v>4176000</v>
      </c>
      <c r="E14" s="22">
        <f t="shared" si="1"/>
        <v>50112000</v>
      </c>
      <c r="F14" s="23" t="s">
        <v>76</v>
      </c>
      <c r="G14" s="24">
        <f t="shared" si="7"/>
        <v>2505600</v>
      </c>
      <c r="H14" s="21" t="e">
        <f t="shared" si="0"/>
        <v>#NAME?</v>
      </c>
      <c r="I14" s="21" t="e">
        <f t="shared" si="8"/>
        <v>#NAME?</v>
      </c>
      <c r="J14" s="21" t="e">
        <f t="shared" si="4"/>
        <v>#NAME?</v>
      </c>
      <c r="K14" s="21" t="e">
        <f t="shared" si="5"/>
        <v>#NAME?</v>
      </c>
      <c r="L14" s="21" t="e">
        <f t="shared" si="6"/>
        <v>#NAME?</v>
      </c>
      <c r="P14" s="29"/>
    </row>
    <row r="15" spans="2:18" ht="18" customHeight="1">
      <c r="B15" s="19">
        <v>12</v>
      </c>
      <c r="C15" s="26" t="s">
        <v>38</v>
      </c>
      <c r="D15" s="21">
        <f>GAJI!H20</f>
        <v>4125000</v>
      </c>
      <c r="E15" s="22">
        <f t="shared" si="1"/>
        <v>49500000</v>
      </c>
      <c r="F15" s="23" t="s">
        <v>76</v>
      </c>
      <c r="G15" s="24">
        <f t="shared" si="7"/>
        <v>2475000</v>
      </c>
      <c r="H15" s="21" t="e">
        <f t="shared" si="0"/>
        <v>#NAME?</v>
      </c>
      <c r="I15" s="21" t="e">
        <f t="shared" si="8"/>
        <v>#NAME?</v>
      </c>
      <c r="J15" s="21" t="e">
        <f t="shared" si="4"/>
        <v>#NAME?</v>
      </c>
      <c r="K15" s="21" t="e">
        <f t="shared" si="5"/>
        <v>#NAME?</v>
      </c>
      <c r="L15" s="21" t="e">
        <f t="shared" si="6"/>
        <v>#NAME?</v>
      </c>
      <c r="P15" s="29"/>
    </row>
    <row r="16" spans="2:18" ht="18" customHeight="1">
      <c r="B16" s="19">
        <v>13</v>
      </c>
      <c r="C16" s="26" t="s">
        <v>31</v>
      </c>
      <c r="D16" s="21">
        <f>GAJI!H21</f>
        <v>4384000</v>
      </c>
      <c r="E16" s="22">
        <f t="shared" si="1"/>
        <v>52608000</v>
      </c>
      <c r="F16" s="23" t="s">
        <v>76</v>
      </c>
      <c r="G16" s="24">
        <f t="shared" si="7"/>
        <v>2630400</v>
      </c>
      <c r="H16" s="21" t="e">
        <f t="shared" si="0"/>
        <v>#NAME?</v>
      </c>
      <c r="I16" s="21" t="e">
        <f t="shared" si="8"/>
        <v>#NAME?</v>
      </c>
      <c r="J16" s="21" t="e">
        <f t="shared" si="4"/>
        <v>#NAME?</v>
      </c>
      <c r="K16" s="21" t="e">
        <f t="shared" si="5"/>
        <v>#NAME?</v>
      </c>
      <c r="L16" s="21" t="e">
        <f t="shared" si="6"/>
        <v>#NAME?</v>
      </c>
      <c r="P16" s="29"/>
    </row>
    <row r="17" spans="2:18" ht="18" customHeight="1">
      <c r="B17" s="19">
        <v>14</v>
      </c>
      <c r="C17" s="26" t="s">
        <v>39</v>
      </c>
      <c r="D17" s="21">
        <f>GAJI!H22</f>
        <v>3411000</v>
      </c>
      <c r="E17" s="22">
        <f t="shared" si="1"/>
        <v>40932000</v>
      </c>
      <c r="F17" s="23" t="s">
        <v>76</v>
      </c>
      <c r="G17" s="24">
        <f t="shared" si="7"/>
        <v>2046600</v>
      </c>
      <c r="H17" s="21" t="e">
        <f t="shared" si="0"/>
        <v>#NAME?</v>
      </c>
      <c r="I17" s="21" t="e">
        <f t="shared" si="8"/>
        <v>#NAME?</v>
      </c>
      <c r="J17" s="21" t="e">
        <f t="shared" si="4"/>
        <v>#NAME?</v>
      </c>
      <c r="K17" s="21" t="e">
        <f t="shared" si="5"/>
        <v>#NAME?</v>
      </c>
      <c r="L17" s="21" t="e">
        <f t="shared" si="6"/>
        <v>#NAME?</v>
      </c>
      <c r="P17" s="29"/>
    </row>
    <row r="18" spans="2:18" ht="18" customHeight="1">
      <c r="B18" s="19">
        <v>15</v>
      </c>
      <c r="C18" s="26" t="s">
        <v>28</v>
      </c>
      <c r="D18" s="21">
        <f>GAJI!H23</f>
        <v>4384000</v>
      </c>
      <c r="E18" s="22">
        <f t="shared" si="1"/>
        <v>52608000</v>
      </c>
      <c r="F18" s="23" t="s">
        <v>76</v>
      </c>
      <c r="G18" s="24">
        <f t="shared" si="7"/>
        <v>2630400</v>
      </c>
      <c r="H18" s="21" t="e">
        <f t="shared" si="0"/>
        <v>#NAME?</v>
      </c>
      <c r="I18" s="21" t="e">
        <f t="shared" si="8"/>
        <v>#NAME?</v>
      </c>
      <c r="J18" s="21" t="e">
        <f t="shared" si="4"/>
        <v>#NAME?</v>
      </c>
      <c r="K18" s="21" t="e">
        <f t="shared" si="5"/>
        <v>#NAME?</v>
      </c>
      <c r="L18" s="21" t="e">
        <f t="shared" si="6"/>
        <v>#NAME?</v>
      </c>
      <c r="P18" s="29"/>
    </row>
    <row r="19" spans="2:18" ht="18" customHeight="1">
      <c r="B19" s="19">
        <v>16</v>
      </c>
      <c r="C19" s="26" t="s">
        <v>35</v>
      </c>
      <c r="D19" s="21">
        <f>GAJI!H24</f>
        <v>3330000</v>
      </c>
      <c r="E19" s="22">
        <f t="shared" si="1"/>
        <v>39960000</v>
      </c>
      <c r="F19" s="23" t="s">
        <v>76</v>
      </c>
      <c r="G19" s="24">
        <f t="shared" si="7"/>
        <v>1998000</v>
      </c>
      <c r="H19" s="21" t="e">
        <f t="shared" si="0"/>
        <v>#NAME?</v>
      </c>
      <c r="I19" s="21" t="e">
        <f t="shared" si="8"/>
        <v>#NAME?</v>
      </c>
      <c r="J19" s="21" t="e">
        <f t="shared" si="4"/>
        <v>#NAME?</v>
      </c>
      <c r="K19" s="21" t="e">
        <f t="shared" si="5"/>
        <v>#NAME?</v>
      </c>
      <c r="L19" s="21" t="e">
        <f t="shared" si="6"/>
        <v>#NAME?</v>
      </c>
      <c r="P19" s="29"/>
    </row>
    <row r="20" spans="2:18" ht="18" customHeight="1">
      <c r="B20" s="19">
        <v>17</v>
      </c>
      <c r="C20" s="26" t="s">
        <v>37</v>
      </c>
      <c r="D20" s="21">
        <f>GAJI!H25</f>
        <v>4279000</v>
      </c>
      <c r="E20" s="22">
        <f t="shared" si="1"/>
        <v>51348000</v>
      </c>
      <c r="F20" s="23" t="s">
        <v>76</v>
      </c>
      <c r="G20" s="24">
        <f t="shared" si="7"/>
        <v>2567400</v>
      </c>
      <c r="H20" s="21" t="e">
        <f t="shared" si="0"/>
        <v>#NAME?</v>
      </c>
      <c r="I20" s="21" t="e">
        <f t="shared" si="8"/>
        <v>#NAME?</v>
      </c>
      <c r="J20" s="21" t="e">
        <f t="shared" si="4"/>
        <v>#NAME?</v>
      </c>
      <c r="K20" s="21" t="e">
        <f t="shared" si="5"/>
        <v>#NAME?</v>
      </c>
      <c r="L20" s="21" t="e">
        <f t="shared" si="6"/>
        <v>#NAME?</v>
      </c>
      <c r="R20" s="18">
        <f>P8/12</f>
        <v>2025000</v>
      </c>
    </row>
    <row r="21" spans="2:18" ht="18" customHeight="1">
      <c r="B21" s="19">
        <v>18</v>
      </c>
      <c r="C21" s="26" t="s">
        <v>36</v>
      </c>
      <c r="D21" s="21">
        <f>GAJI!H26</f>
        <v>4176000</v>
      </c>
      <c r="E21" s="22">
        <f t="shared" si="1"/>
        <v>50112000</v>
      </c>
      <c r="F21" s="23" t="s">
        <v>76</v>
      </c>
      <c r="G21" s="24">
        <f t="shared" si="7"/>
        <v>2505600</v>
      </c>
      <c r="H21" s="21" t="e">
        <f t="shared" si="0"/>
        <v>#NAME?</v>
      </c>
      <c r="I21" s="21" t="e">
        <f t="shared" si="8"/>
        <v>#NAME?</v>
      </c>
      <c r="J21" s="21" t="e">
        <f t="shared" si="4"/>
        <v>#NAME?</v>
      </c>
      <c r="K21" s="21" t="e">
        <f t="shared" si="5"/>
        <v>#NAME?</v>
      </c>
      <c r="L21" s="21" t="e">
        <f t="shared" si="6"/>
        <v>#NAME?</v>
      </c>
    </row>
    <row r="22" spans="2:18" ht="18" customHeight="1">
      <c r="B22" s="19">
        <v>19</v>
      </c>
      <c r="C22" s="26" t="s">
        <v>20</v>
      </c>
      <c r="D22" s="21">
        <f>GAJI!H27</f>
        <v>4491000</v>
      </c>
      <c r="E22" s="22">
        <f t="shared" si="1"/>
        <v>53892000</v>
      </c>
      <c r="F22" s="23" t="s">
        <v>89</v>
      </c>
      <c r="G22" s="24">
        <f t="shared" si="7"/>
        <v>2694600</v>
      </c>
      <c r="H22" s="21" t="e">
        <f t="shared" si="0"/>
        <v>#NAME?</v>
      </c>
      <c r="I22" s="21" t="e">
        <f t="shared" si="8"/>
        <v>#NAME?</v>
      </c>
      <c r="J22" s="21" t="e">
        <f t="shared" si="4"/>
        <v>#NAME?</v>
      </c>
      <c r="K22" s="21" t="e">
        <f t="shared" si="5"/>
        <v>#NAME?</v>
      </c>
      <c r="L22" s="21" t="e">
        <f t="shared" si="6"/>
        <v>#NAME?</v>
      </c>
    </row>
    <row r="23" spans="2:18" ht="18" customHeight="1">
      <c r="B23" s="19">
        <v>20</v>
      </c>
      <c r="C23" s="26" t="s">
        <v>27</v>
      </c>
      <c r="D23" s="21">
        <f>GAJI!H28</f>
        <v>4176000</v>
      </c>
      <c r="E23" s="22">
        <f t="shared" si="1"/>
        <v>50112000</v>
      </c>
      <c r="F23" s="23" t="s">
        <v>76</v>
      </c>
      <c r="G23" s="24">
        <f t="shared" si="7"/>
        <v>2505600</v>
      </c>
      <c r="H23" s="21" t="e">
        <f t="shared" si="0"/>
        <v>#NAME?</v>
      </c>
      <c r="I23" s="21" t="e">
        <f t="shared" si="8"/>
        <v>#NAME?</v>
      </c>
      <c r="J23" s="21" t="e">
        <f t="shared" si="4"/>
        <v>#NAME?</v>
      </c>
      <c r="K23" s="21" t="e">
        <f t="shared" si="5"/>
        <v>#NAME?</v>
      </c>
      <c r="L23" s="21" t="e">
        <f t="shared" si="6"/>
        <v>#NAME?</v>
      </c>
      <c r="P23" s="29"/>
    </row>
    <row r="24" spans="2:18" ht="18" customHeight="1">
      <c r="B24" s="19">
        <v>21</v>
      </c>
      <c r="C24" s="26" t="s">
        <v>32</v>
      </c>
      <c r="D24" s="21">
        <f>GAJI!H29</f>
        <v>4176000</v>
      </c>
      <c r="E24" s="22">
        <f t="shared" si="1"/>
        <v>50112000</v>
      </c>
      <c r="F24" s="23" t="s">
        <v>76</v>
      </c>
      <c r="G24" s="24">
        <f t="shared" si="7"/>
        <v>2505600</v>
      </c>
      <c r="H24" s="21" t="e">
        <f t="shared" si="0"/>
        <v>#NAME?</v>
      </c>
      <c r="I24" s="21" t="e">
        <f t="shared" si="8"/>
        <v>#NAME?</v>
      </c>
      <c r="J24" s="21" t="e">
        <f t="shared" si="4"/>
        <v>#NAME?</v>
      </c>
      <c r="K24" s="21" t="e">
        <f t="shared" si="5"/>
        <v>#NAME?</v>
      </c>
      <c r="L24" s="21" t="e">
        <f t="shared" si="6"/>
        <v>#NAME?</v>
      </c>
    </row>
    <row r="25" spans="2:18" ht="18" customHeight="1">
      <c r="B25" s="19">
        <v>22</v>
      </c>
      <c r="C25" s="26" t="s">
        <v>25</v>
      </c>
      <c r="D25" s="21">
        <f>GAJI!H30</f>
        <v>3687000</v>
      </c>
      <c r="E25" s="22">
        <f t="shared" si="1"/>
        <v>44244000</v>
      </c>
      <c r="F25" s="23" t="s">
        <v>76</v>
      </c>
      <c r="G25" s="24">
        <f t="shared" si="7"/>
        <v>2212200</v>
      </c>
      <c r="H25" s="21" t="e">
        <f t="shared" si="0"/>
        <v>#NAME?</v>
      </c>
      <c r="I25" s="21" t="e">
        <f t="shared" si="8"/>
        <v>#NAME?</v>
      </c>
      <c r="J25" s="21" t="e">
        <f t="shared" si="4"/>
        <v>#NAME?</v>
      </c>
      <c r="K25" s="21" t="e">
        <f t="shared" si="5"/>
        <v>#NAME?</v>
      </c>
      <c r="L25" s="21" t="e">
        <f t="shared" si="6"/>
        <v>#NAME?</v>
      </c>
    </row>
    <row r="26" spans="2:18" ht="18" customHeight="1">
      <c r="B26" s="19">
        <v>23</v>
      </c>
      <c r="C26" s="26" t="s">
        <v>22</v>
      </c>
      <c r="D26" s="21">
        <f>GAJI!H31</f>
        <v>4176000</v>
      </c>
      <c r="E26" s="22">
        <f t="shared" si="1"/>
        <v>50112000</v>
      </c>
      <c r="F26" s="23" t="s">
        <v>76</v>
      </c>
      <c r="G26" s="24">
        <f t="shared" si="7"/>
        <v>2505600</v>
      </c>
      <c r="H26" s="21" t="e">
        <f t="shared" si="0"/>
        <v>#NAME?</v>
      </c>
      <c r="I26" s="21" t="e">
        <f t="shared" si="8"/>
        <v>#NAME?</v>
      </c>
      <c r="J26" s="21" t="e">
        <f t="shared" si="4"/>
        <v>#NAME?</v>
      </c>
      <c r="K26" s="21" t="e">
        <f t="shared" si="5"/>
        <v>#NAME?</v>
      </c>
      <c r="L26" s="21" t="e">
        <f t="shared" si="6"/>
        <v>#NAME?</v>
      </c>
    </row>
    <row r="27" spans="2:18" ht="18" customHeight="1">
      <c r="B27" s="19">
        <v>24</v>
      </c>
      <c r="C27" s="26" t="s">
        <v>33</v>
      </c>
      <c r="D27" s="21">
        <f>GAJI!H32</f>
        <v>3581000</v>
      </c>
      <c r="E27" s="22">
        <f t="shared" si="1"/>
        <v>42972000</v>
      </c>
      <c r="F27" s="23" t="s">
        <v>90</v>
      </c>
      <c r="G27" s="24">
        <f t="shared" si="7"/>
        <v>2148600</v>
      </c>
      <c r="H27" s="21" t="e">
        <f t="shared" si="0"/>
        <v>#NAME?</v>
      </c>
      <c r="I27" s="21" t="e">
        <f t="shared" si="8"/>
        <v>#NAME?</v>
      </c>
      <c r="J27" s="21" t="e">
        <f t="shared" si="4"/>
        <v>#NAME?</v>
      </c>
      <c r="K27" s="21" t="e">
        <f t="shared" si="5"/>
        <v>#NAME?</v>
      </c>
      <c r="L27" s="21" t="e">
        <f t="shared" si="6"/>
        <v>#NAME?</v>
      </c>
    </row>
    <row r="28" spans="2:18" ht="18" customHeight="1">
      <c r="B28" s="19">
        <v>25</v>
      </c>
      <c r="C28" s="26" t="s">
        <v>29</v>
      </c>
      <c r="D28" s="21">
        <f>GAJI!H33</f>
        <v>4384000</v>
      </c>
      <c r="E28" s="22">
        <f t="shared" si="1"/>
        <v>52608000</v>
      </c>
      <c r="F28" s="23" t="s">
        <v>76</v>
      </c>
      <c r="G28" s="24">
        <f t="shared" si="7"/>
        <v>2630400</v>
      </c>
      <c r="H28" s="21" t="e">
        <f t="shared" si="0"/>
        <v>#NAME?</v>
      </c>
      <c r="I28" s="21" t="e">
        <f t="shared" si="8"/>
        <v>#NAME?</v>
      </c>
      <c r="J28" s="21" t="e">
        <f t="shared" si="4"/>
        <v>#NAME?</v>
      </c>
      <c r="K28" s="21" t="e">
        <f t="shared" si="5"/>
        <v>#NAME?</v>
      </c>
      <c r="L28" s="21" t="e">
        <f t="shared" si="6"/>
        <v>#NAME?</v>
      </c>
    </row>
    <row r="29" spans="2:18" ht="18" customHeight="1">
      <c r="B29" s="19">
        <v>26</v>
      </c>
      <c r="C29" s="26" t="s">
        <v>30</v>
      </c>
      <c r="D29" s="21">
        <f>GAJI!H34</f>
        <v>4384000</v>
      </c>
      <c r="E29" s="22">
        <f t="shared" si="1"/>
        <v>52608000</v>
      </c>
      <c r="F29" s="23" t="s">
        <v>76</v>
      </c>
      <c r="G29" s="24">
        <f t="shared" si="7"/>
        <v>2630400</v>
      </c>
      <c r="H29" s="21" t="e">
        <f t="shared" si="0"/>
        <v>#NAME?</v>
      </c>
      <c r="I29" s="21" t="e">
        <f t="shared" si="8"/>
        <v>#NAME?</v>
      </c>
      <c r="J29" s="21" t="e">
        <f t="shared" si="4"/>
        <v>#NAME?</v>
      </c>
      <c r="K29" s="21" t="e">
        <f t="shared" si="5"/>
        <v>#NAME?</v>
      </c>
      <c r="L29" s="21" t="e">
        <f t="shared" si="6"/>
        <v>#NAME?</v>
      </c>
    </row>
    <row r="30" spans="2:18" ht="18" customHeight="1">
      <c r="B30" s="19">
        <v>27</v>
      </c>
      <c r="C30" s="26" t="s">
        <v>18</v>
      </c>
      <c r="D30" s="21">
        <f>GAJI!H35</f>
        <v>4176000</v>
      </c>
      <c r="E30" s="22">
        <f t="shared" si="1"/>
        <v>50112000</v>
      </c>
      <c r="F30" s="23" t="s">
        <v>77</v>
      </c>
      <c r="G30" s="24">
        <f t="shared" si="7"/>
        <v>2505600</v>
      </c>
      <c r="H30" s="21" t="e">
        <f t="shared" si="0"/>
        <v>#NAME?</v>
      </c>
      <c r="I30" s="21" t="e">
        <f t="shared" si="8"/>
        <v>#NAME?</v>
      </c>
      <c r="J30" s="21" t="e">
        <f t="shared" si="4"/>
        <v>#NAME?</v>
      </c>
      <c r="K30" s="21" t="e">
        <f t="shared" si="5"/>
        <v>#NAME?</v>
      </c>
      <c r="L30" s="21" t="e">
        <f t="shared" si="6"/>
        <v>#NAME?</v>
      </c>
    </row>
    <row r="31" spans="2:18" ht="18" customHeight="1">
      <c r="B31" s="19">
        <v>28</v>
      </c>
      <c r="C31" s="26" t="s">
        <v>40</v>
      </c>
      <c r="D31" s="21" t="e">
        <f>GAJI!H36</f>
        <v>#N/A</v>
      </c>
      <c r="E31" s="22" t="e">
        <f t="shared" si="1"/>
        <v>#N/A</v>
      </c>
      <c r="F31" s="23" t="s">
        <v>76</v>
      </c>
      <c r="G31" s="24" t="e">
        <f t="shared" si="7"/>
        <v>#N/A</v>
      </c>
      <c r="H31" s="21" t="e">
        <f t="shared" si="0"/>
        <v>#NAME?</v>
      </c>
      <c r="I31" s="21" t="e">
        <f t="shared" si="8"/>
        <v>#N/A</v>
      </c>
      <c r="J31" s="21" t="e">
        <f t="shared" si="4"/>
        <v>#N/A</v>
      </c>
      <c r="K31" s="21" t="e">
        <f t="shared" si="5"/>
        <v>#N/A</v>
      </c>
      <c r="L31" s="21" t="e">
        <f t="shared" si="6"/>
        <v>#N/A</v>
      </c>
    </row>
    <row r="32" spans="2:18" ht="18" customHeight="1">
      <c r="B32" s="19">
        <v>29</v>
      </c>
      <c r="C32" s="26" t="s">
        <v>56</v>
      </c>
      <c r="D32" s="21">
        <f>GAJI!H37</f>
        <v>4176000</v>
      </c>
      <c r="E32" s="22">
        <f t="shared" si="1"/>
        <v>50112000</v>
      </c>
      <c r="F32" s="23" t="s">
        <v>76</v>
      </c>
      <c r="G32" s="24">
        <f t="shared" si="7"/>
        <v>2505600</v>
      </c>
      <c r="H32" s="21" t="e">
        <f t="shared" si="0"/>
        <v>#NAME?</v>
      </c>
      <c r="I32" s="21" t="e">
        <f t="shared" si="8"/>
        <v>#NAME?</v>
      </c>
      <c r="J32" s="21" t="e">
        <f t="shared" si="4"/>
        <v>#NAME?</v>
      </c>
      <c r="K32" s="21" t="e">
        <f t="shared" si="5"/>
        <v>#NAME?</v>
      </c>
      <c r="L32" s="21" t="e">
        <f t="shared" si="6"/>
        <v>#NAME?</v>
      </c>
    </row>
    <row r="33" spans="2:12" ht="18" customHeight="1">
      <c r="B33" s="19">
        <v>30</v>
      </c>
      <c r="C33" s="26" t="s">
        <v>57</v>
      </c>
      <c r="D33" s="21">
        <f>GAJI!H38</f>
        <v>4176000</v>
      </c>
      <c r="E33" s="22">
        <f t="shared" si="1"/>
        <v>50112000</v>
      </c>
      <c r="F33" s="23" t="s">
        <v>76</v>
      </c>
      <c r="G33" s="24">
        <f t="shared" si="7"/>
        <v>2505600</v>
      </c>
      <c r="H33" s="21" t="e">
        <f t="shared" si="0"/>
        <v>#NAME?</v>
      </c>
      <c r="I33" s="21" t="e">
        <f t="shared" si="8"/>
        <v>#NAME?</v>
      </c>
      <c r="J33" s="21" t="e">
        <f t="shared" si="4"/>
        <v>#NAME?</v>
      </c>
      <c r="K33" s="21" t="e">
        <f t="shared" si="5"/>
        <v>#NAME?</v>
      </c>
      <c r="L33" s="21" t="e">
        <f t="shared" si="6"/>
        <v>#NAME?</v>
      </c>
    </row>
    <row r="34" spans="2:12">
      <c r="B34" s="19">
        <v>31</v>
      </c>
      <c r="C34" s="26" t="s">
        <v>59</v>
      </c>
      <c r="D34" s="21">
        <f>GAJI!H39</f>
        <v>3250000</v>
      </c>
      <c r="E34" s="22">
        <f t="shared" si="1"/>
        <v>39000000</v>
      </c>
      <c r="F34" s="54" t="s">
        <v>76</v>
      </c>
      <c r="G34" s="24">
        <f t="shared" si="7"/>
        <v>1950000</v>
      </c>
      <c r="H34" s="21" t="e">
        <f t="shared" si="0"/>
        <v>#NAME?</v>
      </c>
      <c r="I34" s="21" t="e">
        <f t="shared" si="8"/>
        <v>#NAME?</v>
      </c>
      <c r="J34" s="21" t="e">
        <f t="shared" si="4"/>
        <v>#NAME?</v>
      </c>
      <c r="K34" s="21" t="e">
        <f t="shared" si="5"/>
        <v>#NAME?</v>
      </c>
      <c r="L34" s="21" t="e">
        <f t="shared" si="6"/>
        <v>#NAME?</v>
      </c>
    </row>
    <row r="35" spans="2:12">
      <c r="B35" s="19">
        <v>32</v>
      </c>
      <c r="C35" s="26" t="s">
        <v>96</v>
      </c>
      <c r="D35" s="21">
        <f>GAJI!H40</f>
        <v>2887500</v>
      </c>
      <c r="E35" s="22">
        <f t="shared" si="1"/>
        <v>34650000</v>
      </c>
      <c r="F35" s="55" t="s">
        <v>76</v>
      </c>
      <c r="G35" s="24">
        <f t="shared" si="7"/>
        <v>1732500</v>
      </c>
      <c r="H35" s="21" t="e">
        <f t="shared" si="0"/>
        <v>#NAME?</v>
      </c>
      <c r="I35" s="21" t="e">
        <f t="shared" si="8"/>
        <v>#NAME?</v>
      </c>
      <c r="J35" s="21" t="e">
        <f t="shared" si="4"/>
        <v>#NAME?</v>
      </c>
      <c r="K35" s="21" t="e">
        <f t="shared" si="5"/>
        <v>#NAME?</v>
      </c>
      <c r="L35" s="21" t="e">
        <f t="shared" si="6"/>
        <v>#NAME?</v>
      </c>
    </row>
    <row r="36" spans="2:12">
      <c r="B36" s="19">
        <v>33</v>
      </c>
      <c r="C36" s="26" t="s">
        <v>62</v>
      </c>
      <c r="D36" s="21">
        <f>GAJI!H41</f>
        <v>4176000</v>
      </c>
      <c r="E36" s="22">
        <f t="shared" si="1"/>
        <v>50112000</v>
      </c>
      <c r="F36" s="55" t="s">
        <v>76</v>
      </c>
      <c r="G36" s="24">
        <f t="shared" si="7"/>
        <v>2505600</v>
      </c>
      <c r="H36" s="21" t="e">
        <f t="shared" si="0"/>
        <v>#NAME?</v>
      </c>
      <c r="I36" s="21" t="e">
        <f t="shared" si="8"/>
        <v>#NAME?</v>
      </c>
      <c r="J36" s="21" t="e">
        <f t="shared" si="4"/>
        <v>#NAME?</v>
      </c>
      <c r="K36" s="21" t="e">
        <f t="shared" si="5"/>
        <v>#NAME?</v>
      </c>
      <c r="L36" s="21" t="e">
        <f t="shared" si="6"/>
        <v>#NAME?</v>
      </c>
    </row>
    <row r="37" spans="2:12">
      <c r="B37" s="188" t="s">
        <v>92</v>
      </c>
      <c r="C37" s="190"/>
      <c r="D37" s="30" t="e">
        <f>SUM(D4:D36)</f>
        <v>#N/A</v>
      </c>
      <c r="E37" s="30" t="e">
        <f t="shared" ref="E37:L37" si="9">SUM(E4:E36)</f>
        <v>#VALUE!</v>
      </c>
      <c r="F37" s="31"/>
      <c r="G37" s="32"/>
      <c r="H37" s="32"/>
      <c r="I37" s="32"/>
      <c r="J37" s="33"/>
      <c r="K37" s="30" t="e">
        <f t="shared" si="9"/>
        <v>#NAME?</v>
      </c>
      <c r="L37" s="30" t="e">
        <f t="shared" si="9"/>
        <v>#NAME?</v>
      </c>
    </row>
    <row r="38" spans="2:12">
      <c r="H38" s="188" t="s">
        <v>94</v>
      </c>
      <c r="I38" s="189"/>
      <c r="J38" s="190"/>
      <c r="K38" s="30" t="e">
        <f>SUM(K9:K36)</f>
        <v>#VALUE!</v>
      </c>
      <c r="L38" s="30" t="e">
        <f>SUM(L9:L36)</f>
        <v>#VALUE!</v>
      </c>
    </row>
  </sheetData>
  <mergeCells count="2">
    <mergeCell ref="H38:J38"/>
    <mergeCell ref="B37:C37"/>
  </mergeCells>
  <printOptions horizontalCentered="1"/>
  <pageMargins left="0.31496062992126" right="0" top="0.35433070866141703" bottom="0.25" header="0.31496062992126" footer="0.31496062992126"/>
  <pageSetup paperSize="9" scale="95" orientation="landscape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1:O31"/>
  <sheetViews>
    <sheetView showGridLines="0" tabSelected="1" zoomScaleNormal="100" workbookViewId="0">
      <selection activeCell="J3" sqref="J3"/>
    </sheetView>
  </sheetViews>
  <sheetFormatPr defaultRowHeight="15"/>
  <cols>
    <col min="1" max="1" width="5.85546875" style="18" customWidth="1"/>
    <col min="2" max="6" width="9.140625" style="18"/>
    <col min="7" max="7" width="6.28515625" style="18" customWidth="1"/>
    <col min="8" max="8" width="8.85546875" style="18" customWidth="1"/>
    <col min="9" max="12" width="11.28515625" style="18" customWidth="1"/>
    <col min="13" max="13" width="5.85546875" style="18" customWidth="1"/>
    <col min="14" max="16384" width="9.140625" style="18"/>
  </cols>
  <sheetData>
    <row r="1" spans="2:15" ht="19.5" customHeight="1"/>
    <row r="2" spans="2:15" ht="18.75">
      <c r="B2" s="145" t="s">
        <v>50</v>
      </c>
      <c r="C2" s="145"/>
      <c r="D2" s="145"/>
      <c r="H2" s="144" t="s">
        <v>107</v>
      </c>
    </row>
    <row r="3" spans="2:15" ht="18" customHeight="1">
      <c r="B3" s="191" t="s">
        <v>1</v>
      </c>
      <c r="C3" s="193" t="s">
        <v>44</v>
      </c>
      <c r="D3" s="194"/>
      <c r="E3" s="194"/>
      <c r="F3" s="194"/>
      <c r="H3" s="157" t="s">
        <v>48</v>
      </c>
      <c r="I3" s="158"/>
      <c r="J3" s="159">
        <f>K3*1000</f>
        <v>3250000</v>
      </c>
      <c r="K3" s="160">
        <v>3250</v>
      </c>
      <c r="L3" s="146"/>
    </row>
    <row r="4" spans="2:15">
      <c r="B4" s="192"/>
      <c r="C4" s="147" t="s">
        <v>4</v>
      </c>
      <c r="D4" s="147" t="s">
        <v>5</v>
      </c>
      <c r="E4" s="147" t="s">
        <v>6</v>
      </c>
      <c r="F4" s="148" t="s">
        <v>7</v>
      </c>
      <c r="G4" s="146"/>
      <c r="H4" s="154" t="s">
        <v>49</v>
      </c>
      <c r="I4" s="155" t="s">
        <v>4</v>
      </c>
      <c r="J4" s="155" t="s">
        <v>5</v>
      </c>
      <c r="K4" s="155" t="s">
        <v>6</v>
      </c>
      <c r="L4" s="156" t="s">
        <v>7</v>
      </c>
      <c r="M4" s="146"/>
    </row>
    <row r="5" spans="2:15">
      <c r="B5" s="149">
        <v>0</v>
      </c>
      <c r="C5" s="150">
        <v>1</v>
      </c>
      <c r="D5" s="150">
        <v>1</v>
      </c>
      <c r="E5" s="150">
        <v>1.2695192307692307</v>
      </c>
      <c r="F5" s="150">
        <v>1.2695192307692307</v>
      </c>
      <c r="H5" s="149">
        <v>0</v>
      </c>
      <c r="I5" s="152">
        <f t="shared" ref="I5:I30" si="0">ROUNDDOWN($J$3*C5,-3)</f>
        <v>3250000</v>
      </c>
      <c r="J5" s="153">
        <f t="shared" ref="J5:J30" si="1">ROUNDDOWN($J$3*D5,-3)</f>
        <v>3250000</v>
      </c>
      <c r="K5" s="153">
        <f t="shared" ref="K5:K30" si="2">ROUNDDOWN($J$3*E5,-3)</f>
        <v>4125000</v>
      </c>
      <c r="L5" s="153">
        <f t="shared" ref="L5:L30" si="3">ROUNDDOWN($J$3*F5,-3)</f>
        <v>4125000</v>
      </c>
      <c r="M5" s="29"/>
      <c r="N5" s="29"/>
      <c r="O5" s="29"/>
    </row>
    <row r="6" spans="2:15">
      <c r="B6" s="151">
        <v>1</v>
      </c>
      <c r="C6" s="150">
        <v>1</v>
      </c>
      <c r="D6" s="150">
        <v>1</v>
      </c>
      <c r="E6" s="150">
        <v>1.2850961538461538</v>
      </c>
      <c r="F6" s="150">
        <v>1.2850961538461538</v>
      </c>
      <c r="H6" s="151">
        <v>1</v>
      </c>
      <c r="I6" s="153">
        <f t="shared" si="0"/>
        <v>3250000</v>
      </c>
      <c r="J6" s="153">
        <f t="shared" si="1"/>
        <v>3250000</v>
      </c>
      <c r="K6" s="153">
        <f t="shared" si="2"/>
        <v>4176000</v>
      </c>
      <c r="L6" s="153">
        <f t="shared" si="3"/>
        <v>4176000</v>
      </c>
      <c r="M6" s="29"/>
      <c r="N6" s="29"/>
      <c r="O6" s="29"/>
    </row>
    <row r="7" spans="2:15">
      <c r="B7" s="151">
        <v>2</v>
      </c>
      <c r="C7" s="150">
        <v>1.0246153846153847</v>
      </c>
      <c r="D7" s="150">
        <v>1.0246153846153847</v>
      </c>
      <c r="E7" s="150">
        <v>1.2850961538461538</v>
      </c>
      <c r="F7" s="150">
        <v>1.2850961538461538</v>
      </c>
      <c r="H7" s="151">
        <v>2</v>
      </c>
      <c r="I7" s="153">
        <f t="shared" si="0"/>
        <v>3330000</v>
      </c>
      <c r="J7" s="153">
        <f t="shared" si="1"/>
        <v>3330000</v>
      </c>
      <c r="K7" s="153">
        <f t="shared" si="2"/>
        <v>4176000</v>
      </c>
      <c r="L7" s="153">
        <f t="shared" si="3"/>
        <v>4176000</v>
      </c>
      <c r="M7" s="29"/>
      <c r="N7" s="29"/>
      <c r="O7" s="29"/>
    </row>
    <row r="8" spans="2:15">
      <c r="B8" s="151">
        <v>3</v>
      </c>
      <c r="C8" s="150">
        <v>1.0246153846153847</v>
      </c>
      <c r="D8" s="150">
        <v>1.0810576923076922</v>
      </c>
      <c r="E8" s="150">
        <v>1.3166346153846153</v>
      </c>
      <c r="F8" s="150">
        <v>1.3724038461538461</v>
      </c>
      <c r="H8" s="151">
        <v>3</v>
      </c>
      <c r="I8" s="153">
        <f t="shared" si="0"/>
        <v>3330000</v>
      </c>
      <c r="J8" s="153">
        <f t="shared" si="1"/>
        <v>3513000</v>
      </c>
      <c r="K8" s="153">
        <f t="shared" si="2"/>
        <v>4279000</v>
      </c>
      <c r="L8" s="153">
        <f t="shared" si="3"/>
        <v>4460000</v>
      </c>
      <c r="M8" s="29"/>
      <c r="N8" s="29"/>
      <c r="O8" s="29"/>
    </row>
    <row r="9" spans="2:15">
      <c r="B9" s="151">
        <v>4</v>
      </c>
      <c r="C9" s="150">
        <v>1.0497115384615385</v>
      </c>
      <c r="D9" s="150">
        <v>1.0810576923076922</v>
      </c>
      <c r="E9" s="150">
        <v>1.3166346153846153</v>
      </c>
      <c r="F9" s="150">
        <v>1.3724038461538461</v>
      </c>
      <c r="H9" s="151">
        <v>4</v>
      </c>
      <c r="I9" s="153">
        <f t="shared" si="0"/>
        <v>3411000</v>
      </c>
      <c r="J9" s="153">
        <f t="shared" si="1"/>
        <v>3513000</v>
      </c>
      <c r="K9" s="153">
        <f t="shared" si="2"/>
        <v>4279000</v>
      </c>
      <c r="L9" s="153">
        <f t="shared" si="3"/>
        <v>4460000</v>
      </c>
      <c r="M9" s="29"/>
      <c r="N9" s="29"/>
      <c r="O9" s="29"/>
    </row>
    <row r="10" spans="2:15">
      <c r="B10" s="151">
        <v>5</v>
      </c>
      <c r="C10" s="150">
        <v>1.0497115384615385</v>
      </c>
      <c r="D10" s="150">
        <v>1.1075961538461538</v>
      </c>
      <c r="E10" s="150">
        <v>1.3490384615384616</v>
      </c>
      <c r="F10" s="150">
        <v>1.4060576923076924</v>
      </c>
      <c r="H10" s="151">
        <v>5</v>
      </c>
      <c r="I10" s="153">
        <f t="shared" si="0"/>
        <v>3411000</v>
      </c>
      <c r="J10" s="153">
        <f t="shared" si="1"/>
        <v>3599000</v>
      </c>
      <c r="K10" s="153">
        <f t="shared" si="2"/>
        <v>4384000</v>
      </c>
      <c r="L10" s="153">
        <f t="shared" si="3"/>
        <v>4569000</v>
      </c>
      <c r="M10" s="29"/>
      <c r="N10" s="29"/>
      <c r="O10" s="29"/>
    </row>
    <row r="11" spans="2:15">
      <c r="B11" s="151">
        <v>6</v>
      </c>
      <c r="C11" s="150">
        <v>1.0754807692307693</v>
      </c>
      <c r="D11" s="150">
        <v>1.1075961538461538</v>
      </c>
      <c r="E11" s="150">
        <v>1.3490384615384616</v>
      </c>
      <c r="F11" s="150">
        <v>1.4060576923076924</v>
      </c>
      <c r="H11" s="151">
        <v>6</v>
      </c>
      <c r="I11" s="153">
        <f t="shared" si="0"/>
        <v>3495000</v>
      </c>
      <c r="J11" s="153">
        <f t="shared" si="1"/>
        <v>3599000</v>
      </c>
      <c r="K11" s="153">
        <f t="shared" si="2"/>
        <v>4384000</v>
      </c>
      <c r="L11" s="153">
        <f t="shared" si="3"/>
        <v>4569000</v>
      </c>
      <c r="M11" s="29"/>
      <c r="N11" s="29"/>
      <c r="O11" s="29"/>
    </row>
    <row r="12" spans="2:15">
      <c r="B12" s="151">
        <v>7</v>
      </c>
      <c r="C12" s="150">
        <v>1.0754807692307693</v>
      </c>
      <c r="D12" s="150">
        <v>1.1347115384615385</v>
      </c>
      <c r="E12" s="150">
        <v>1.3821153846153846</v>
      </c>
      <c r="F12" s="150">
        <v>1.440576923076923</v>
      </c>
      <c r="H12" s="151">
        <v>7</v>
      </c>
      <c r="I12" s="153">
        <f t="shared" si="0"/>
        <v>3495000</v>
      </c>
      <c r="J12" s="153">
        <f t="shared" si="1"/>
        <v>3687000</v>
      </c>
      <c r="K12" s="153">
        <f t="shared" si="2"/>
        <v>4491000</v>
      </c>
      <c r="L12" s="153">
        <f t="shared" si="3"/>
        <v>4681000</v>
      </c>
      <c r="M12" s="29"/>
      <c r="N12" s="29"/>
      <c r="O12" s="29"/>
    </row>
    <row r="13" spans="2:15">
      <c r="B13" s="151">
        <v>8</v>
      </c>
      <c r="C13" s="150">
        <v>1.101923076923077</v>
      </c>
      <c r="D13" s="150">
        <v>1.1347115384615385</v>
      </c>
      <c r="E13" s="150">
        <v>1.3821153846153846</v>
      </c>
      <c r="F13" s="150">
        <v>1.440576923076923</v>
      </c>
      <c r="H13" s="151">
        <v>8</v>
      </c>
      <c r="I13" s="153">
        <f t="shared" si="0"/>
        <v>3581000</v>
      </c>
      <c r="J13" s="153">
        <f t="shared" si="1"/>
        <v>3687000</v>
      </c>
      <c r="K13" s="153">
        <f t="shared" si="2"/>
        <v>4491000</v>
      </c>
      <c r="L13" s="153">
        <f t="shared" si="3"/>
        <v>4681000</v>
      </c>
      <c r="M13" s="29"/>
      <c r="N13" s="29"/>
      <c r="O13" s="29"/>
    </row>
    <row r="14" spans="2:15">
      <c r="B14" s="151">
        <v>9</v>
      </c>
      <c r="C14" s="150">
        <v>1.101923076923077</v>
      </c>
      <c r="D14" s="150">
        <v>1.1625961538461538</v>
      </c>
      <c r="E14" s="150">
        <v>1.4160576923076924</v>
      </c>
      <c r="F14" s="150">
        <v>1.4759615384615385</v>
      </c>
      <c r="H14" s="151">
        <v>9</v>
      </c>
      <c r="I14" s="153">
        <f t="shared" si="0"/>
        <v>3581000</v>
      </c>
      <c r="J14" s="153">
        <f t="shared" si="1"/>
        <v>3778000</v>
      </c>
      <c r="K14" s="153">
        <f t="shared" si="2"/>
        <v>4602000</v>
      </c>
      <c r="L14" s="153">
        <f t="shared" si="3"/>
        <v>4796000</v>
      </c>
      <c r="M14" s="29"/>
      <c r="N14" s="29"/>
      <c r="O14" s="29"/>
    </row>
    <row r="15" spans="2:15">
      <c r="B15" s="151">
        <v>10</v>
      </c>
      <c r="C15" s="150">
        <v>1.1289423076923077</v>
      </c>
      <c r="D15" s="150">
        <v>1.1625961538461538</v>
      </c>
      <c r="E15" s="150">
        <v>1.4160576923076924</v>
      </c>
      <c r="F15" s="150">
        <v>1.4759615384615385</v>
      </c>
      <c r="H15" s="151">
        <v>10</v>
      </c>
      <c r="I15" s="153">
        <f t="shared" si="0"/>
        <v>3669000</v>
      </c>
      <c r="J15" s="153">
        <f t="shared" si="1"/>
        <v>3778000</v>
      </c>
      <c r="K15" s="153">
        <f t="shared" si="2"/>
        <v>4602000</v>
      </c>
      <c r="L15" s="153">
        <f t="shared" si="3"/>
        <v>4796000</v>
      </c>
      <c r="M15" s="29"/>
      <c r="N15" s="29"/>
      <c r="O15" s="29"/>
    </row>
    <row r="16" spans="2:15">
      <c r="B16" s="151">
        <v>11</v>
      </c>
      <c r="C16" s="150">
        <v>1.1289423076923077</v>
      </c>
      <c r="D16" s="150">
        <v>1.1911538461538462</v>
      </c>
      <c r="E16" s="150">
        <v>1.4507692307692308</v>
      </c>
      <c r="F16" s="150">
        <v>1.5122115384615384</v>
      </c>
      <c r="H16" s="151">
        <v>11</v>
      </c>
      <c r="I16" s="153">
        <f t="shared" si="0"/>
        <v>3669000</v>
      </c>
      <c r="J16" s="153">
        <f t="shared" si="1"/>
        <v>3871000</v>
      </c>
      <c r="K16" s="153">
        <f t="shared" si="2"/>
        <v>4715000</v>
      </c>
      <c r="L16" s="153">
        <f t="shared" si="3"/>
        <v>4914000</v>
      </c>
      <c r="M16" s="29"/>
      <c r="N16" s="29"/>
      <c r="O16" s="29"/>
    </row>
    <row r="17" spans="2:15">
      <c r="B17" s="151">
        <v>12</v>
      </c>
      <c r="C17" s="150">
        <v>1.1566346153846154</v>
      </c>
      <c r="D17" s="150">
        <v>1.1911538461538462</v>
      </c>
      <c r="E17" s="150">
        <v>1.4507692307692308</v>
      </c>
      <c r="F17" s="150">
        <v>1.5122115384615384</v>
      </c>
      <c r="H17" s="151">
        <v>12</v>
      </c>
      <c r="I17" s="153">
        <f t="shared" si="0"/>
        <v>3759000</v>
      </c>
      <c r="J17" s="153">
        <f t="shared" si="1"/>
        <v>3871000</v>
      </c>
      <c r="K17" s="153">
        <f t="shared" si="2"/>
        <v>4715000</v>
      </c>
      <c r="L17" s="153">
        <f t="shared" si="3"/>
        <v>4914000</v>
      </c>
      <c r="M17" s="29"/>
      <c r="N17" s="29"/>
      <c r="O17" s="29"/>
    </row>
    <row r="18" spans="2:15">
      <c r="B18" s="151">
        <v>13</v>
      </c>
      <c r="C18" s="150">
        <v>1.1566346153846154</v>
      </c>
      <c r="D18" s="150">
        <v>1.2203846153846154</v>
      </c>
      <c r="E18" s="150">
        <v>1.4864423076923077</v>
      </c>
      <c r="F18" s="150">
        <v>1.5493269230769231</v>
      </c>
      <c r="H18" s="151">
        <v>13</v>
      </c>
      <c r="I18" s="153">
        <f t="shared" si="0"/>
        <v>3759000</v>
      </c>
      <c r="J18" s="153">
        <f t="shared" si="1"/>
        <v>3966000</v>
      </c>
      <c r="K18" s="153">
        <f t="shared" si="2"/>
        <v>4830000</v>
      </c>
      <c r="L18" s="153">
        <f t="shared" si="3"/>
        <v>5035000</v>
      </c>
      <c r="M18" s="29"/>
      <c r="N18" s="29"/>
      <c r="O18" s="29"/>
    </row>
    <row r="19" spans="2:15">
      <c r="B19" s="151">
        <v>14</v>
      </c>
      <c r="C19" s="150">
        <v>1.1850961538461537</v>
      </c>
      <c r="D19" s="150">
        <v>1.2203846153846154</v>
      </c>
      <c r="E19" s="150">
        <v>1.4864423076923077</v>
      </c>
      <c r="F19" s="150">
        <v>1.5493269230769231</v>
      </c>
      <c r="H19" s="151">
        <v>14</v>
      </c>
      <c r="I19" s="153">
        <f t="shared" si="0"/>
        <v>3851000</v>
      </c>
      <c r="J19" s="153">
        <f t="shared" si="1"/>
        <v>3966000</v>
      </c>
      <c r="K19" s="153">
        <f t="shared" si="2"/>
        <v>4830000</v>
      </c>
      <c r="L19" s="153">
        <f t="shared" si="3"/>
        <v>5035000</v>
      </c>
      <c r="M19" s="29"/>
      <c r="N19" s="29"/>
      <c r="O19" s="29"/>
    </row>
    <row r="20" spans="2:15">
      <c r="B20" s="151">
        <v>15</v>
      </c>
      <c r="C20" s="150">
        <v>1.1850961538461537</v>
      </c>
      <c r="D20" s="150">
        <v>1.2503846153846154</v>
      </c>
      <c r="E20" s="150">
        <v>1.5228846153846154</v>
      </c>
      <c r="F20" s="150">
        <v>1.5873076923076923</v>
      </c>
      <c r="H20" s="151">
        <v>15</v>
      </c>
      <c r="I20" s="153">
        <f t="shared" si="0"/>
        <v>3851000</v>
      </c>
      <c r="J20" s="153">
        <f t="shared" si="1"/>
        <v>4063000</v>
      </c>
      <c r="K20" s="153">
        <f t="shared" si="2"/>
        <v>4949000</v>
      </c>
      <c r="L20" s="153">
        <f t="shared" si="3"/>
        <v>5158000</v>
      </c>
      <c r="M20" s="29"/>
      <c r="N20" s="29"/>
      <c r="O20" s="29"/>
    </row>
    <row r="21" spans="2:15">
      <c r="B21" s="151">
        <v>16</v>
      </c>
      <c r="C21" s="150">
        <v>1.2141346153846153</v>
      </c>
      <c r="D21" s="150">
        <v>1.2503846153846154</v>
      </c>
      <c r="E21" s="150">
        <v>1.5228846153846154</v>
      </c>
      <c r="F21" s="150">
        <v>1.5873076923076923</v>
      </c>
      <c r="H21" s="151">
        <v>16</v>
      </c>
      <c r="I21" s="153">
        <f t="shared" si="0"/>
        <v>3945000</v>
      </c>
      <c r="J21" s="153">
        <f t="shared" si="1"/>
        <v>4063000</v>
      </c>
      <c r="K21" s="153">
        <f t="shared" si="2"/>
        <v>4949000</v>
      </c>
      <c r="L21" s="153">
        <f t="shared" si="3"/>
        <v>5158000</v>
      </c>
      <c r="M21" s="29"/>
      <c r="N21" s="29"/>
      <c r="O21" s="29"/>
    </row>
    <row r="22" spans="2:15">
      <c r="B22" s="151">
        <v>17</v>
      </c>
      <c r="C22" s="150">
        <v>1.2141346153846153</v>
      </c>
      <c r="D22" s="150">
        <v>1.2810576923076924</v>
      </c>
      <c r="E22" s="150">
        <v>1.5602884615384616</v>
      </c>
      <c r="F22" s="150">
        <v>1.6263461538461539</v>
      </c>
      <c r="H22" s="151">
        <v>17</v>
      </c>
      <c r="I22" s="153">
        <f t="shared" si="0"/>
        <v>3945000</v>
      </c>
      <c r="J22" s="153">
        <f t="shared" si="1"/>
        <v>4163000</v>
      </c>
      <c r="K22" s="153">
        <f t="shared" si="2"/>
        <v>5070000</v>
      </c>
      <c r="L22" s="153">
        <f t="shared" si="3"/>
        <v>5285000</v>
      </c>
      <c r="M22" s="29"/>
      <c r="N22" s="29"/>
      <c r="O22" s="29"/>
    </row>
    <row r="23" spans="2:15">
      <c r="B23" s="151">
        <v>18</v>
      </c>
      <c r="C23" s="150">
        <v>1.2439423076923077</v>
      </c>
      <c r="D23" s="150">
        <v>1.2810576923076924</v>
      </c>
      <c r="E23" s="150">
        <v>1.5602884615384616</v>
      </c>
      <c r="F23" s="150">
        <v>1.6263461538461539</v>
      </c>
      <c r="H23" s="151">
        <v>18</v>
      </c>
      <c r="I23" s="153">
        <f t="shared" si="0"/>
        <v>4042000</v>
      </c>
      <c r="J23" s="153">
        <f t="shared" si="1"/>
        <v>4163000</v>
      </c>
      <c r="K23" s="153">
        <f t="shared" si="2"/>
        <v>5070000</v>
      </c>
      <c r="L23" s="153">
        <f t="shared" si="3"/>
        <v>5285000</v>
      </c>
      <c r="M23" s="29"/>
      <c r="N23" s="29"/>
      <c r="O23" s="29"/>
    </row>
    <row r="24" spans="2:15">
      <c r="B24" s="151">
        <v>19</v>
      </c>
      <c r="C24" s="150">
        <v>1.2439423076923077</v>
      </c>
      <c r="D24" s="150">
        <v>1.3125</v>
      </c>
      <c r="E24" s="150">
        <v>1.5985576923076923</v>
      </c>
      <c r="F24" s="150">
        <v>1.66625</v>
      </c>
      <c r="H24" s="151">
        <v>19</v>
      </c>
      <c r="I24" s="153">
        <f t="shared" si="0"/>
        <v>4042000</v>
      </c>
      <c r="J24" s="153">
        <f t="shared" si="1"/>
        <v>4265000</v>
      </c>
      <c r="K24" s="153">
        <f t="shared" si="2"/>
        <v>5195000</v>
      </c>
      <c r="L24" s="153">
        <f t="shared" si="3"/>
        <v>5415000</v>
      </c>
      <c r="M24" s="29"/>
      <c r="N24" s="29"/>
      <c r="O24" s="29"/>
    </row>
    <row r="25" spans="2:15">
      <c r="B25" s="151">
        <v>20</v>
      </c>
      <c r="C25" s="150">
        <v>1.2745192307692308</v>
      </c>
      <c r="D25" s="150">
        <v>1.3125</v>
      </c>
      <c r="E25" s="150">
        <v>1.5985576923076923</v>
      </c>
      <c r="F25" s="150">
        <v>1.66625</v>
      </c>
      <c r="H25" s="151">
        <v>20</v>
      </c>
      <c r="I25" s="153">
        <f t="shared" si="0"/>
        <v>4142000</v>
      </c>
      <c r="J25" s="153">
        <f t="shared" si="1"/>
        <v>4265000</v>
      </c>
      <c r="K25" s="153">
        <f t="shared" si="2"/>
        <v>5195000</v>
      </c>
      <c r="L25" s="153">
        <f t="shared" si="3"/>
        <v>5415000</v>
      </c>
      <c r="M25" s="29"/>
      <c r="N25" s="29"/>
      <c r="O25" s="29"/>
    </row>
    <row r="26" spans="2:15">
      <c r="B26" s="151">
        <v>21</v>
      </c>
      <c r="C26" s="150">
        <v>1.2745192307692308</v>
      </c>
      <c r="D26" s="150">
        <v>1.3447115384615385</v>
      </c>
      <c r="E26" s="150">
        <v>1.6378846153846154</v>
      </c>
      <c r="F26" s="150">
        <v>1.7071153846153846</v>
      </c>
      <c r="H26" s="151">
        <v>21</v>
      </c>
      <c r="I26" s="153">
        <f t="shared" si="0"/>
        <v>4142000</v>
      </c>
      <c r="J26" s="153">
        <f t="shared" si="1"/>
        <v>4370000</v>
      </c>
      <c r="K26" s="153">
        <f t="shared" si="2"/>
        <v>5323000</v>
      </c>
      <c r="L26" s="153">
        <f t="shared" si="3"/>
        <v>5548000</v>
      </c>
      <c r="M26" s="29"/>
      <c r="N26" s="29"/>
      <c r="O26" s="29"/>
    </row>
    <row r="27" spans="2:15">
      <c r="B27" s="151">
        <v>22</v>
      </c>
      <c r="C27" s="150">
        <v>1.3057692307692308</v>
      </c>
      <c r="D27" s="150">
        <v>1.3447115384615385</v>
      </c>
      <c r="E27" s="150">
        <v>1.6378846153846154</v>
      </c>
      <c r="F27" s="150">
        <v>1.7071153846153846</v>
      </c>
      <c r="H27" s="151">
        <v>22</v>
      </c>
      <c r="I27" s="153">
        <f t="shared" si="0"/>
        <v>4243000</v>
      </c>
      <c r="J27" s="153">
        <f t="shared" si="1"/>
        <v>4370000</v>
      </c>
      <c r="K27" s="153">
        <f t="shared" si="2"/>
        <v>5323000</v>
      </c>
      <c r="L27" s="153">
        <f t="shared" si="3"/>
        <v>5548000</v>
      </c>
      <c r="M27" s="29"/>
      <c r="N27" s="29"/>
      <c r="O27" s="29"/>
    </row>
    <row r="28" spans="2:15">
      <c r="B28" s="151">
        <v>23</v>
      </c>
      <c r="C28" s="150">
        <v>1.3057692307692308</v>
      </c>
      <c r="D28" s="150">
        <v>1.3776923076923078</v>
      </c>
      <c r="E28" s="150">
        <v>1.678076923076923</v>
      </c>
      <c r="F28" s="150">
        <v>1.7490384615384615</v>
      </c>
      <c r="H28" s="151">
        <v>23</v>
      </c>
      <c r="I28" s="153">
        <f t="shared" si="0"/>
        <v>4243000</v>
      </c>
      <c r="J28" s="153">
        <f t="shared" si="1"/>
        <v>4477000</v>
      </c>
      <c r="K28" s="153">
        <f t="shared" si="2"/>
        <v>5453000</v>
      </c>
      <c r="L28" s="153">
        <f t="shared" si="3"/>
        <v>5684000</v>
      </c>
      <c r="M28" s="29"/>
      <c r="N28" s="29"/>
      <c r="O28" s="29"/>
    </row>
    <row r="29" spans="2:15">
      <c r="B29" s="151">
        <v>24</v>
      </c>
      <c r="C29" s="150">
        <v>1.3378846153846153</v>
      </c>
      <c r="D29" s="150">
        <v>1.3776923076923078</v>
      </c>
      <c r="E29" s="150">
        <v>1.678076923076923</v>
      </c>
      <c r="F29" s="150">
        <v>1.7490384615384615</v>
      </c>
      <c r="H29" s="151">
        <v>24</v>
      </c>
      <c r="I29" s="153">
        <f t="shared" si="0"/>
        <v>4348000</v>
      </c>
      <c r="J29" s="153">
        <f t="shared" si="1"/>
        <v>4477000</v>
      </c>
      <c r="K29" s="153">
        <f t="shared" si="2"/>
        <v>5453000</v>
      </c>
      <c r="L29" s="153">
        <f t="shared" si="3"/>
        <v>5684000</v>
      </c>
      <c r="M29" s="29"/>
      <c r="N29" s="29"/>
      <c r="O29" s="29"/>
    </row>
    <row r="30" spans="2:15">
      <c r="B30" s="151">
        <v>25</v>
      </c>
      <c r="C30" s="150">
        <v>1.3378846153846153</v>
      </c>
      <c r="D30" s="150">
        <v>1.4115384615384616</v>
      </c>
      <c r="E30" s="150">
        <v>1.7096153846153845</v>
      </c>
      <c r="F30" s="150">
        <v>1.7920192307692309</v>
      </c>
      <c r="H30" s="151">
        <v>25</v>
      </c>
      <c r="I30" s="153">
        <f t="shared" si="0"/>
        <v>4348000</v>
      </c>
      <c r="J30" s="153">
        <f t="shared" si="1"/>
        <v>4587000</v>
      </c>
      <c r="K30" s="153">
        <f t="shared" si="2"/>
        <v>5556000</v>
      </c>
      <c r="L30" s="153">
        <f t="shared" si="3"/>
        <v>5824000</v>
      </c>
      <c r="M30" s="29"/>
      <c r="N30" s="29"/>
      <c r="O30" s="29"/>
    </row>
    <row r="31" spans="2:15" ht="19.5" customHeight="1"/>
  </sheetData>
  <mergeCells count="2">
    <mergeCell ref="B3:B4"/>
    <mergeCell ref="C3:F3"/>
  </mergeCells>
  <printOptions horizontalCentered="1"/>
  <pageMargins left="0.11811023622047245" right="0.11811023622047245" top="0.98425196850393704" bottom="0.15748031496062992" header="0.31496062992125984" footer="0.31496062992125984"/>
  <pageSetup paperSize="9" scale="11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B1:F14"/>
  <sheetViews>
    <sheetView showGridLines="0" workbookViewId="0">
      <selection activeCell="C11" sqref="C11"/>
    </sheetView>
  </sheetViews>
  <sheetFormatPr defaultRowHeight="15"/>
  <cols>
    <col min="1" max="1" width="5.85546875" style="17" customWidth="1"/>
    <col min="2" max="2" width="11.5703125" style="17" customWidth="1"/>
    <col min="3" max="3" width="11.85546875" style="17" customWidth="1"/>
    <col min="4" max="6" width="10.5703125" style="17" customWidth="1"/>
    <col min="7" max="7" width="5.85546875" style="17" customWidth="1"/>
    <col min="8" max="16384" width="9.140625" style="17"/>
  </cols>
  <sheetData>
    <row r="1" spans="2:6" ht="19.5" customHeight="1"/>
    <row r="2" spans="2:6" ht="18.75">
      <c r="B2" s="163" t="s">
        <v>145</v>
      </c>
    </row>
    <row r="3" spans="2:6" ht="15.75">
      <c r="B3" s="169" t="s">
        <v>106</v>
      </c>
    </row>
    <row r="4" spans="2:6">
      <c r="B4" s="195" t="s">
        <v>101</v>
      </c>
      <c r="C4" s="164" t="s">
        <v>141</v>
      </c>
      <c r="D4" s="193" t="s">
        <v>142</v>
      </c>
      <c r="E4" s="194"/>
      <c r="F4" s="194"/>
    </row>
    <row r="5" spans="2:6">
      <c r="B5" s="195"/>
      <c r="C5" s="164" t="s">
        <v>128</v>
      </c>
      <c r="D5" s="164" t="s">
        <v>110</v>
      </c>
      <c r="E5" s="164" t="s">
        <v>111</v>
      </c>
      <c r="F5" s="121" t="s">
        <v>112</v>
      </c>
    </row>
    <row r="6" spans="2:6">
      <c r="B6" s="161" t="s">
        <v>127</v>
      </c>
      <c r="C6" s="165">
        <v>0.25</v>
      </c>
      <c r="D6" s="168">
        <v>0</v>
      </c>
      <c r="E6" s="168">
        <v>0</v>
      </c>
      <c r="F6" s="166">
        <v>0</v>
      </c>
    </row>
    <row r="7" spans="2:6">
      <c r="B7" s="161" t="s">
        <v>109</v>
      </c>
      <c r="C7" s="165">
        <v>0.1</v>
      </c>
      <c r="D7" s="168">
        <v>75000</v>
      </c>
      <c r="E7" s="168">
        <v>150000</v>
      </c>
      <c r="F7" s="166">
        <v>500000</v>
      </c>
    </row>
    <row r="9" spans="2:6" ht="15.75">
      <c r="B9" s="169" t="s">
        <v>138</v>
      </c>
    </row>
    <row r="10" spans="2:6">
      <c r="B10" s="164" t="s">
        <v>134</v>
      </c>
      <c r="C10" s="121" t="s">
        <v>70</v>
      </c>
    </row>
    <row r="11" spans="2:6">
      <c r="B11" s="162" t="s">
        <v>135</v>
      </c>
      <c r="C11" s="167">
        <v>7500000</v>
      </c>
    </row>
    <row r="12" spans="2:6">
      <c r="B12" s="162" t="s">
        <v>136</v>
      </c>
      <c r="C12" s="167">
        <v>4500000</v>
      </c>
    </row>
    <row r="13" spans="2:6">
      <c r="B13" s="162" t="s">
        <v>137</v>
      </c>
      <c r="C13" s="167">
        <v>1750000</v>
      </c>
    </row>
    <row r="14" spans="2:6" ht="19.5" customHeight="1"/>
  </sheetData>
  <sortState ref="B10:C12">
    <sortCondition ref="B9"/>
  </sortState>
  <mergeCells count="2">
    <mergeCell ref="B4:B5"/>
    <mergeCell ref="D4:F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1:K21"/>
  <sheetViews>
    <sheetView showGridLines="0" workbookViewId="0">
      <selection activeCell="B6" sqref="B6"/>
    </sheetView>
  </sheetViews>
  <sheetFormatPr defaultRowHeight="15"/>
  <cols>
    <col min="1" max="1" width="5.85546875" style="17" customWidth="1"/>
    <col min="2" max="2" width="5.140625" style="17" customWidth="1"/>
    <col min="3" max="3" width="26.42578125" style="17" customWidth="1"/>
    <col min="4" max="4" width="11.85546875" style="17" customWidth="1"/>
    <col min="5" max="5" width="12.28515625" style="17" customWidth="1"/>
    <col min="6" max="6" width="15.42578125" style="17" customWidth="1"/>
    <col min="7" max="7" width="9.140625" style="17"/>
    <col min="8" max="10" width="12" style="17" customWidth="1"/>
    <col min="11" max="11" width="11.7109375" style="17" customWidth="1"/>
    <col min="12" max="12" width="5.85546875" style="17" customWidth="1"/>
    <col min="13" max="14" width="11.28515625" style="17" customWidth="1"/>
    <col min="15" max="16384" width="9.140625" style="17"/>
  </cols>
  <sheetData>
    <row r="1" spans="2:11" ht="19.5" customHeight="1"/>
    <row r="2" spans="2:11" ht="18.75">
      <c r="B2" s="163" t="s">
        <v>146</v>
      </c>
    </row>
    <row r="3" spans="2:11">
      <c r="B3" s="176">
        <v>1</v>
      </c>
      <c r="C3" s="176">
        <v>2</v>
      </c>
      <c r="D3" s="176">
        <v>3</v>
      </c>
      <c r="E3" s="176">
        <v>4</v>
      </c>
      <c r="F3" s="176">
        <v>5</v>
      </c>
      <c r="G3" s="176">
        <v>6</v>
      </c>
      <c r="H3" s="176">
        <v>7</v>
      </c>
      <c r="I3" s="176">
        <v>8</v>
      </c>
      <c r="J3" s="176">
        <v>9</v>
      </c>
      <c r="K3" s="176">
        <v>10</v>
      </c>
    </row>
    <row r="4" spans="2:11">
      <c r="B4" s="196" t="s">
        <v>144</v>
      </c>
      <c r="C4" s="197" t="s">
        <v>100</v>
      </c>
      <c r="D4" s="197" t="s">
        <v>44</v>
      </c>
      <c r="E4" s="201" t="s">
        <v>143</v>
      </c>
      <c r="F4" s="201" t="s">
        <v>147</v>
      </c>
      <c r="G4" s="197" t="s">
        <v>108</v>
      </c>
      <c r="H4" s="193" t="s">
        <v>148</v>
      </c>
      <c r="I4" s="194"/>
      <c r="J4" s="199"/>
      <c r="K4" s="200" t="s">
        <v>134</v>
      </c>
    </row>
    <row r="5" spans="2:11" ht="15" customHeight="1">
      <c r="B5" s="194"/>
      <c r="C5" s="198"/>
      <c r="D5" s="198"/>
      <c r="E5" s="202"/>
      <c r="F5" s="202"/>
      <c r="G5" s="198"/>
      <c r="H5" s="124" t="s">
        <v>110</v>
      </c>
      <c r="I5" s="124" t="s">
        <v>111</v>
      </c>
      <c r="J5" s="124" t="s">
        <v>112</v>
      </c>
      <c r="K5" s="193"/>
    </row>
    <row r="6" spans="2:11">
      <c r="B6" s="170">
        <v>1</v>
      </c>
      <c r="C6" s="171" t="s">
        <v>113</v>
      </c>
      <c r="D6" s="172" t="s">
        <v>6</v>
      </c>
      <c r="E6" s="173">
        <v>8</v>
      </c>
      <c r="F6" s="174">
        <v>40270</v>
      </c>
      <c r="G6" s="172" t="s">
        <v>109</v>
      </c>
      <c r="H6" s="175">
        <v>0</v>
      </c>
      <c r="I6" s="175">
        <v>2</v>
      </c>
      <c r="J6" s="175">
        <v>2</v>
      </c>
      <c r="K6" s="162" t="s">
        <v>135</v>
      </c>
    </row>
    <row r="7" spans="2:11">
      <c r="B7" s="170">
        <v>2</v>
      </c>
      <c r="C7" s="171" t="s">
        <v>114</v>
      </c>
      <c r="D7" s="172" t="s">
        <v>5</v>
      </c>
      <c r="E7" s="173">
        <v>4</v>
      </c>
      <c r="F7" s="174">
        <v>40276</v>
      </c>
      <c r="G7" s="172" t="s">
        <v>109</v>
      </c>
      <c r="H7" s="175">
        <v>1</v>
      </c>
      <c r="I7" s="175">
        <v>1</v>
      </c>
      <c r="J7" s="175">
        <v>1</v>
      </c>
      <c r="K7" s="162" t="s">
        <v>136</v>
      </c>
    </row>
    <row r="8" spans="2:11">
      <c r="B8" s="170">
        <v>3</v>
      </c>
      <c r="C8" s="171" t="s">
        <v>115</v>
      </c>
      <c r="D8" s="172" t="s">
        <v>4</v>
      </c>
      <c r="E8" s="173">
        <v>0</v>
      </c>
      <c r="F8" s="174">
        <v>40300</v>
      </c>
      <c r="G8" s="172" t="s">
        <v>109</v>
      </c>
      <c r="H8" s="175">
        <v>2</v>
      </c>
      <c r="I8" s="175">
        <v>0</v>
      </c>
      <c r="J8" s="175">
        <v>0</v>
      </c>
      <c r="K8" s="162" t="s">
        <v>137</v>
      </c>
    </row>
    <row r="9" spans="2:11">
      <c r="B9" s="170">
        <v>4</v>
      </c>
      <c r="C9" s="171" t="s">
        <v>116</v>
      </c>
      <c r="D9" s="172" t="s">
        <v>6</v>
      </c>
      <c r="E9" s="173">
        <v>8</v>
      </c>
      <c r="F9" s="174">
        <v>40337</v>
      </c>
      <c r="G9" s="172" t="s">
        <v>109</v>
      </c>
      <c r="H9" s="175">
        <v>2</v>
      </c>
      <c r="I9" s="175">
        <v>0</v>
      </c>
      <c r="J9" s="175">
        <v>0</v>
      </c>
      <c r="K9" s="162" t="s">
        <v>136</v>
      </c>
    </row>
    <row r="10" spans="2:11">
      <c r="B10" s="170">
        <v>5</v>
      </c>
      <c r="C10" s="171" t="s">
        <v>117</v>
      </c>
      <c r="D10" s="172" t="s">
        <v>5</v>
      </c>
      <c r="E10" s="173">
        <v>6</v>
      </c>
      <c r="F10" s="174">
        <v>40394</v>
      </c>
      <c r="G10" s="172" t="s">
        <v>109</v>
      </c>
      <c r="H10" s="175">
        <v>2</v>
      </c>
      <c r="I10" s="175">
        <v>1</v>
      </c>
      <c r="J10" s="175">
        <v>0</v>
      </c>
      <c r="K10" s="162" t="s">
        <v>137</v>
      </c>
    </row>
    <row r="11" spans="2:11">
      <c r="B11" s="170">
        <v>6</v>
      </c>
      <c r="C11" s="171" t="s">
        <v>118</v>
      </c>
      <c r="D11" s="172" t="s">
        <v>5</v>
      </c>
      <c r="E11" s="173">
        <v>7</v>
      </c>
      <c r="F11" s="174">
        <v>40725</v>
      </c>
      <c r="G11" s="172" t="s">
        <v>109</v>
      </c>
      <c r="H11" s="175">
        <v>2</v>
      </c>
      <c r="I11" s="175">
        <v>2</v>
      </c>
      <c r="J11" s="175">
        <v>1</v>
      </c>
      <c r="K11" s="162" t="s">
        <v>137</v>
      </c>
    </row>
    <row r="12" spans="2:11">
      <c r="B12" s="170">
        <v>7</v>
      </c>
      <c r="C12" s="171" t="s">
        <v>119</v>
      </c>
      <c r="D12" s="172" t="s">
        <v>6</v>
      </c>
      <c r="E12" s="173">
        <v>2</v>
      </c>
      <c r="F12" s="174">
        <v>41141</v>
      </c>
      <c r="G12" s="172" t="s">
        <v>127</v>
      </c>
      <c r="H12" s="175">
        <v>0</v>
      </c>
      <c r="I12" s="175">
        <v>0</v>
      </c>
      <c r="J12" s="175">
        <v>0</v>
      </c>
      <c r="K12" s="162" t="s">
        <v>137</v>
      </c>
    </row>
    <row r="13" spans="2:11">
      <c r="B13" s="170">
        <v>8</v>
      </c>
      <c r="C13" s="171" t="s">
        <v>62</v>
      </c>
      <c r="D13" s="172" t="s">
        <v>5</v>
      </c>
      <c r="E13" s="173">
        <v>4</v>
      </c>
      <c r="F13" s="174">
        <v>41153</v>
      </c>
      <c r="G13" s="172" t="s">
        <v>109</v>
      </c>
      <c r="H13" s="175">
        <v>2</v>
      </c>
      <c r="I13" s="175">
        <v>1</v>
      </c>
      <c r="J13" s="175">
        <v>0</v>
      </c>
      <c r="K13" s="162" t="s">
        <v>137</v>
      </c>
    </row>
    <row r="14" spans="2:11">
      <c r="B14" s="170">
        <v>9</v>
      </c>
      <c r="C14" s="171" t="s">
        <v>120</v>
      </c>
      <c r="D14" s="172" t="s">
        <v>4</v>
      </c>
      <c r="E14" s="173">
        <v>0</v>
      </c>
      <c r="F14" s="174">
        <v>41365</v>
      </c>
      <c r="G14" s="172" t="s">
        <v>127</v>
      </c>
      <c r="H14" s="175">
        <v>0</v>
      </c>
      <c r="I14" s="175">
        <v>0</v>
      </c>
      <c r="J14" s="175">
        <v>0</v>
      </c>
      <c r="K14" s="162" t="s">
        <v>137</v>
      </c>
    </row>
    <row r="15" spans="2:11">
      <c r="B15" s="170">
        <v>10</v>
      </c>
      <c r="C15" s="171" t="s">
        <v>121</v>
      </c>
      <c r="D15" s="172" t="s">
        <v>6</v>
      </c>
      <c r="E15" s="173">
        <v>5</v>
      </c>
      <c r="F15" s="174">
        <v>41427</v>
      </c>
      <c r="G15" s="172" t="s">
        <v>109</v>
      </c>
      <c r="H15" s="175">
        <v>0</v>
      </c>
      <c r="I15" s="175">
        <v>1</v>
      </c>
      <c r="J15" s="175">
        <v>3</v>
      </c>
      <c r="K15" s="162" t="s">
        <v>137</v>
      </c>
    </row>
    <row r="16" spans="2:11">
      <c r="B16" s="170">
        <v>11</v>
      </c>
      <c r="C16" s="171" t="s">
        <v>122</v>
      </c>
      <c r="D16" s="172" t="s">
        <v>4</v>
      </c>
      <c r="E16" s="173">
        <v>0</v>
      </c>
      <c r="F16" s="174">
        <v>41853</v>
      </c>
      <c r="G16" s="172" t="s">
        <v>127</v>
      </c>
      <c r="H16" s="175">
        <v>0</v>
      </c>
      <c r="I16" s="175">
        <v>0</v>
      </c>
      <c r="J16" s="175">
        <v>0</v>
      </c>
      <c r="K16" s="162" t="s">
        <v>137</v>
      </c>
    </row>
    <row r="17" spans="2:11">
      <c r="B17" s="170">
        <v>12</v>
      </c>
      <c r="C17" s="171" t="s">
        <v>123</v>
      </c>
      <c r="D17" s="172" t="s">
        <v>5</v>
      </c>
      <c r="E17" s="173">
        <v>8</v>
      </c>
      <c r="F17" s="174">
        <v>41853</v>
      </c>
      <c r="G17" s="172" t="s">
        <v>109</v>
      </c>
      <c r="H17" s="175">
        <v>1</v>
      </c>
      <c r="I17" s="175">
        <v>0</v>
      </c>
      <c r="J17" s="175">
        <v>0</v>
      </c>
      <c r="K17" s="162" t="s">
        <v>137</v>
      </c>
    </row>
    <row r="18" spans="2:11">
      <c r="B18" s="170">
        <v>13</v>
      </c>
      <c r="C18" s="171" t="s">
        <v>124</v>
      </c>
      <c r="D18" s="172" t="s">
        <v>4</v>
      </c>
      <c r="E18" s="173">
        <v>4</v>
      </c>
      <c r="F18" s="174">
        <v>41853</v>
      </c>
      <c r="G18" s="172" t="s">
        <v>127</v>
      </c>
      <c r="H18" s="175">
        <v>0</v>
      </c>
      <c r="I18" s="175">
        <v>0</v>
      </c>
      <c r="J18" s="175">
        <v>0</v>
      </c>
      <c r="K18" s="162" t="s">
        <v>137</v>
      </c>
    </row>
    <row r="19" spans="2:11">
      <c r="B19" s="170">
        <v>14</v>
      </c>
      <c r="C19" s="171" t="s">
        <v>125</v>
      </c>
      <c r="D19" s="172" t="s">
        <v>5</v>
      </c>
      <c r="E19" s="173">
        <v>2</v>
      </c>
      <c r="F19" s="174">
        <v>42067</v>
      </c>
      <c r="G19" s="172" t="s">
        <v>109</v>
      </c>
      <c r="H19" s="175">
        <v>2</v>
      </c>
      <c r="I19" s="175">
        <v>0</v>
      </c>
      <c r="J19" s="175">
        <v>2</v>
      </c>
      <c r="K19" s="162" t="s">
        <v>137</v>
      </c>
    </row>
    <row r="20" spans="2:11">
      <c r="B20" s="170">
        <v>15</v>
      </c>
      <c r="C20" s="171" t="s">
        <v>126</v>
      </c>
      <c r="D20" s="172" t="s">
        <v>5</v>
      </c>
      <c r="E20" s="173">
        <v>6</v>
      </c>
      <c r="F20" s="174">
        <v>42067</v>
      </c>
      <c r="G20" s="172" t="s">
        <v>109</v>
      </c>
      <c r="H20" s="175">
        <v>0</v>
      </c>
      <c r="I20" s="175">
        <v>1</v>
      </c>
      <c r="J20" s="175">
        <v>2</v>
      </c>
      <c r="K20" s="162" t="s">
        <v>137</v>
      </c>
    </row>
    <row r="21" spans="2:11" ht="19.5" customHeight="1"/>
  </sheetData>
  <mergeCells count="8">
    <mergeCell ref="B4:B5"/>
    <mergeCell ref="C4:C5"/>
    <mergeCell ref="D4:D5"/>
    <mergeCell ref="H4:J4"/>
    <mergeCell ref="K4:K5"/>
    <mergeCell ref="E4:E5"/>
    <mergeCell ref="F4:F5"/>
    <mergeCell ref="G4:G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B1:I19"/>
  <sheetViews>
    <sheetView showGridLines="0" workbookViewId="0">
      <selection activeCell="E3" sqref="E3:F3"/>
    </sheetView>
  </sheetViews>
  <sheetFormatPr defaultRowHeight="15"/>
  <cols>
    <col min="1" max="1" width="5.140625" style="90" customWidth="1"/>
    <col min="2" max="2" width="9.140625" style="90"/>
    <col min="3" max="3" width="6.140625" style="90" customWidth="1"/>
    <col min="4" max="4" width="9.5703125" style="90" customWidth="1"/>
    <col min="5" max="5" width="13.140625" style="90" bestFit="1" customWidth="1"/>
    <col min="6" max="6" width="17.140625" style="90" customWidth="1"/>
    <col min="7" max="7" width="14.5703125" style="90" customWidth="1"/>
    <col min="8" max="8" width="5.140625" style="90" customWidth="1"/>
    <col min="9" max="9" width="11.5703125" style="90" customWidth="1"/>
    <col min="10" max="10" width="12.5703125" style="90" customWidth="1"/>
    <col min="11" max="16384" width="9.140625" style="90"/>
  </cols>
  <sheetData>
    <row r="1" spans="2:9" ht="19.5" customHeight="1"/>
    <row r="2" spans="2:9" ht="18.75">
      <c r="B2" s="177" t="s">
        <v>149</v>
      </c>
      <c r="C2" s="91"/>
      <c r="D2" s="91"/>
      <c r="E2" s="91"/>
      <c r="F2" s="92"/>
      <c r="G2" s="92"/>
    </row>
    <row r="3" spans="2:9">
      <c r="B3" s="97" t="s">
        <v>140</v>
      </c>
      <c r="C3" s="98"/>
      <c r="D3" s="99"/>
      <c r="E3" s="203">
        <f ca="1">TODAY()</f>
        <v>42432</v>
      </c>
      <c r="F3" s="204"/>
      <c r="G3" s="92"/>
    </row>
    <row r="4" spans="2:9" ht="16.5" customHeight="1">
      <c r="B4" s="179" t="s">
        <v>103</v>
      </c>
      <c r="C4" s="178"/>
      <c r="D4" s="180"/>
      <c r="E4" s="179">
        <v>1</v>
      </c>
      <c r="F4" s="181"/>
      <c r="G4" s="92"/>
      <c r="I4" s="142"/>
    </row>
    <row r="5" spans="2:9" ht="15" customHeight="1">
      <c r="B5" s="143" t="s">
        <v>130</v>
      </c>
      <c r="C5" s="93"/>
      <c r="D5" s="100"/>
      <c r="E5" s="205" t="str">
        <f>VLOOKUP(E$4,STAF,2)</f>
        <v>Herman</v>
      </c>
      <c r="F5" s="206"/>
      <c r="G5" s="94"/>
      <c r="I5" s="142"/>
    </row>
    <row r="6" spans="2:9" ht="15" customHeight="1">
      <c r="B6" s="143" t="s">
        <v>44</v>
      </c>
      <c r="C6" s="93"/>
      <c r="D6" s="100"/>
      <c r="E6" s="209" t="str">
        <f>VLOOKUP(E$4,STAF,3)</f>
        <v>S1</v>
      </c>
      <c r="F6" s="206"/>
      <c r="G6" s="94"/>
      <c r="I6" s="142"/>
    </row>
    <row r="7" spans="2:9" ht="15" customHeight="1">
      <c r="B7" s="143" t="s">
        <v>134</v>
      </c>
      <c r="C7" s="93"/>
      <c r="D7" s="100"/>
      <c r="E7" s="205" t="str">
        <f>VLOOKUP(E$4,STAF,10)</f>
        <v>Direktur</v>
      </c>
      <c r="F7" s="206"/>
      <c r="G7" s="94"/>
      <c r="I7" s="142"/>
    </row>
    <row r="8" spans="2:9" ht="15" customHeight="1">
      <c r="B8" s="143" t="s">
        <v>1</v>
      </c>
      <c r="C8" s="93"/>
      <c r="D8" s="100"/>
      <c r="E8" s="209">
        <f ca="1">VLOOKUP(E$4,STAF,4)+DATEDIF(VLOOKUP(E4,STAF,5),E3,"Y")</f>
        <v>13</v>
      </c>
      <c r="F8" s="206"/>
      <c r="G8" s="94"/>
      <c r="I8" s="142"/>
    </row>
    <row r="9" spans="2:9" ht="15" customHeight="1">
      <c r="B9" s="101" t="s">
        <v>131</v>
      </c>
      <c r="C9" s="102"/>
      <c r="D9" s="103"/>
      <c r="E9" s="207" t="str">
        <f>IF(VLOOKUP(E4,STAF,6)="Y","Menikah","Belum Menikah")</f>
        <v>Menikah</v>
      </c>
      <c r="F9" s="208"/>
      <c r="G9" s="94"/>
      <c r="I9" s="142"/>
    </row>
    <row r="10" spans="2:9" ht="15" customHeight="1">
      <c r="B10" s="95"/>
      <c r="C10" s="96"/>
      <c r="D10" s="96"/>
      <c r="E10" s="96"/>
      <c r="F10" s="94"/>
      <c r="G10" s="94"/>
      <c r="I10" s="142"/>
    </row>
    <row r="11" spans="2:9" ht="15" customHeight="1">
      <c r="B11" s="104" t="s">
        <v>69</v>
      </c>
      <c r="C11" s="105"/>
      <c r="D11" s="105"/>
      <c r="E11" s="105"/>
      <c r="F11" s="106"/>
      <c r="G11" s="120">
        <f ca="1">INDEX(MATRIK,MATCH(E8,GAJI,),MATCH(E6,STUDI,))</f>
        <v>4830000</v>
      </c>
      <c r="I11" s="142"/>
    </row>
    <row r="12" spans="2:9" ht="15" customHeight="1">
      <c r="B12" s="115" t="s">
        <v>132</v>
      </c>
      <c r="C12" s="93"/>
      <c r="D12" s="93"/>
      <c r="E12" s="93"/>
      <c r="F12" s="107"/>
      <c r="G12" s="111"/>
      <c r="I12" s="142"/>
    </row>
    <row r="13" spans="2:9" ht="15" customHeight="1">
      <c r="B13" s="108" t="s">
        <v>133</v>
      </c>
      <c r="C13" s="93"/>
      <c r="D13" s="93"/>
      <c r="E13" s="93"/>
      <c r="F13" s="107"/>
      <c r="G13" s="118">
        <f ca="1">VLOOKUP(VLOOKUP(E$4,STAF,6),TUNJANGAN,2)*G11</f>
        <v>483000</v>
      </c>
      <c r="I13" s="142"/>
    </row>
    <row r="14" spans="2:9" ht="15" customHeight="1">
      <c r="B14" s="108" t="s">
        <v>44</v>
      </c>
      <c r="C14" s="93"/>
      <c r="D14" s="93" t="s">
        <v>110</v>
      </c>
      <c r="E14" s="117">
        <f>VLOOKUP(E$4,STAF,7)</f>
        <v>0</v>
      </c>
      <c r="F14" s="119">
        <f>VLOOKUP(VLOOKUP(E$4,STAF,6),TUNJANGAN,3)</f>
        <v>75000</v>
      </c>
      <c r="G14" s="118">
        <f>VLOOKUP(VLOOKUP(E$4,STAF,6),TUNJANGAN,3)*VLOOKUP(E$4,STAF,7)</f>
        <v>0</v>
      </c>
      <c r="I14" s="142"/>
    </row>
    <row r="15" spans="2:9" ht="15" customHeight="1">
      <c r="B15" s="108"/>
      <c r="C15" s="93"/>
      <c r="D15" s="93" t="s">
        <v>111</v>
      </c>
      <c r="E15" s="117">
        <f>VLOOKUP(E$4,STAF,8)</f>
        <v>2</v>
      </c>
      <c r="F15" s="119">
        <f>VLOOKUP(VLOOKUP(E$4,STAF,6),TUNJANGAN,4)</f>
        <v>150000</v>
      </c>
      <c r="G15" s="112">
        <f>VLOOKUP(VLOOKUP(E$4,STAF,6),TUNJANGAN,4)*VLOOKUP(E$4,STAF,8)</f>
        <v>300000</v>
      </c>
      <c r="I15" s="142"/>
    </row>
    <row r="16" spans="2:9" ht="15" customHeight="1">
      <c r="B16" s="108"/>
      <c r="C16" s="93"/>
      <c r="D16" s="93" t="s">
        <v>112</v>
      </c>
      <c r="E16" s="117">
        <f>VLOOKUP(E$4,STAF,9)</f>
        <v>2</v>
      </c>
      <c r="F16" s="119">
        <f>VLOOKUP(VLOOKUP(E$4,STAF,6),TUNJANGAN,5)</f>
        <v>500000</v>
      </c>
      <c r="G16" s="112">
        <f>VLOOKUP(VLOOKUP(E$4,STAF,6),TUNJANGAN,5)*VLOOKUP(E$4,STAF,9)</f>
        <v>1000000</v>
      </c>
      <c r="I16" s="142"/>
    </row>
    <row r="17" spans="2:9" ht="15" customHeight="1">
      <c r="B17" s="108" t="s">
        <v>102</v>
      </c>
      <c r="C17" s="93"/>
      <c r="D17" s="93"/>
      <c r="E17" s="93"/>
      <c r="F17" s="107"/>
      <c r="G17" s="112">
        <f>VLOOKUP(E7,JABATAN,2)</f>
        <v>7500000</v>
      </c>
      <c r="I17" s="142"/>
    </row>
    <row r="18" spans="2:9" ht="15" customHeight="1">
      <c r="B18" s="109"/>
      <c r="C18" s="110"/>
      <c r="D18" s="110"/>
      <c r="E18" s="110"/>
      <c r="F18" s="141" t="s">
        <v>92</v>
      </c>
      <c r="G18" s="113">
        <f ca="1">SUM(G11,G13:G17)</f>
        <v>14113000</v>
      </c>
      <c r="I18" s="142"/>
    </row>
    <row r="19" spans="2:9" ht="19.5" customHeight="1"/>
  </sheetData>
  <mergeCells count="6">
    <mergeCell ref="E3:F3"/>
    <mergeCell ref="E5:F5"/>
    <mergeCell ref="E9:F9"/>
    <mergeCell ref="E6:F6"/>
    <mergeCell ref="E8:F8"/>
    <mergeCell ref="E7:F7"/>
  </mergeCells>
  <printOptions horizontalCentered="1"/>
  <pageMargins left="0.74803149606299213" right="0.74803149606299213" top="1.1811023622047245" bottom="0.98425196850393704" header="0.51181102362204722" footer="0.51181102362204722"/>
  <pageSetup paperSize="9" orientation="portrait" r:id="rId1"/>
  <headerFooter scaleWithDoc="0"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B1:L23"/>
  <sheetViews>
    <sheetView showGridLines="0" workbookViewId="0">
      <selection activeCell="K6" sqref="K6"/>
    </sheetView>
  </sheetViews>
  <sheetFormatPr defaultRowHeight="15"/>
  <cols>
    <col min="1" max="1" width="5.85546875" style="17" customWidth="1"/>
    <col min="2" max="2" width="5.42578125" style="17" customWidth="1"/>
    <col min="3" max="3" width="19.7109375" style="17" customWidth="1"/>
    <col min="4" max="4" width="11.42578125" style="17" customWidth="1"/>
    <col min="5" max="10" width="11.5703125" style="17" customWidth="1"/>
    <col min="11" max="11" width="12.7109375" style="17" customWidth="1"/>
    <col min="12" max="12" width="5.85546875" style="17" customWidth="1"/>
    <col min="13" max="16384" width="9.140625" style="17"/>
  </cols>
  <sheetData>
    <row r="1" spans="2:12" ht="19.5" customHeight="1"/>
    <row r="2" spans="2:12" ht="18.75">
      <c r="B2" s="211" t="str">
        <f ca="1">"DAFTAR GAJI BULAN "&amp;UPPER(TEXT(B3,"MMMM YYY"))</f>
        <v>DAFTAR GAJI BULAN MARET 2016</v>
      </c>
      <c r="C2" s="211"/>
      <c r="D2" s="211"/>
      <c r="E2" s="211"/>
      <c r="F2" s="211"/>
      <c r="G2" s="211"/>
      <c r="H2" s="211"/>
      <c r="I2" s="211"/>
      <c r="J2" s="211"/>
      <c r="K2" s="211"/>
    </row>
    <row r="3" spans="2:12">
      <c r="B3" s="210">
        <f ca="1">TODAY()</f>
        <v>42432</v>
      </c>
      <c r="C3" s="210"/>
    </row>
    <row r="4" spans="2:12">
      <c r="B4" s="213" t="s">
        <v>104</v>
      </c>
      <c r="C4" s="197" t="s">
        <v>100</v>
      </c>
      <c r="D4" s="197" t="s">
        <v>134</v>
      </c>
      <c r="E4" s="201" t="s">
        <v>69</v>
      </c>
      <c r="F4" s="198" t="s">
        <v>70</v>
      </c>
      <c r="G4" s="198"/>
      <c r="H4" s="198"/>
      <c r="I4" s="198"/>
      <c r="J4" s="198"/>
      <c r="K4" s="191" t="s">
        <v>139</v>
      </c>
    </row>
    <row r="5" spans="2:12">
      <c r="B5" s="213"/>
      <c r="C5" s="197"/>
      <c r="D5" s="197"/>
      <c r="E5" s="201"/>
      <c r="F5" s="125" t="s">
        <v>133</v>
      </c>
      <c r="G5" s="125" t="s">
        <v>110</v>
      </c>
      <c r="H5" s="125" t="s">
        <v>111</v>
      </c>
      <c r="I5" s="125" t="s">
        <v>112</v>
      </c>
      <c r="J5" s="125" t="s">
        <v>102</v>
      </c>
      <c r="K5" s="191"/>
    </row>
    <row r="6" spans="2:12">
      <c r="B6" s="130">
        <v>1</v>
      </c>
      <c r="C6" s="131" t="str">
        <f t="shared" ref="C6:C20" si="0">VLOOKUP(B6,STAF,2)</f>
        <v>Herman</v>
      </c>
      <c r="D6" s="131" t="str">
        <f t="shared" ref="D6:D20" si="1">VLOOKUP(B6,STAF,10)</f>
        <v>Direktur</v>
      </c>
      <c r="E6" s="132">
        <f t="shared" ref="E6:E20" ca="1" si="2">INDEX(MATRIK,MATCH(VLOOKUP(B6,STAF,4)+DATEDIF(VLOOKUP(B6,STAF,5),B$3,"y"),GAJI,),MATCH(VLOOKUP(B6,STAF,3),STUDI,))</f>
        <v>4830000</v>
      </c>
      <c r="F6" s="132">
        <f t="shared" ref="F6:F20" ca="1" si="3">VLOOKUP(VLOOKUP(B6,STAF,6),TUNJANGAN,2)*E6</f>
        <v>483000</v>
      </c>
      <c r="G6" s="132">
        <f t="shared" ref="G6:G20" si="4">VLOOKUP(VLOOKUP(B6,STAF,6),TUNJANGAN,3)*VLOOKUP(B6,STAF,7)</f>
        <v>0</v>
      </c>
      <c r="H6" s="132">
        <f t="shared" ref="H6:H20" si="5">VLOOKUP(VLOOKUP(B6,STAF,6),TUNJANGAN,4)*VLOOKUP(B6,STAF,8)</f>
        <v>300000</v>
      </c>
      <c r="I6" s="132">
        <f t="shared" ref="I6:I20" si="6">VLOOKUP(VLOOKUP(B6,STAF,6),TUNJANGAN,5)*VLOOKUP(B6,STAF,9)</f>
        <v>1000000</v>
      </c>
      <c r="J6" s="133">
        <f t="shared" ref="J6:J20" si="7">VLOOKUP(D6,JABATAN,2)</f>
        <v>7500000</v>
      </c>
      <c r="K6" s="134">
        <f ca="1">SUM(E6:J6)</f>
        <v>14113000</v>
      </c>
      <c r="L6" s="60"/>
    </row>
    <row r="7" spans="2:12">
      <c r="B7" s="122">
        <v>2</v>
      </c>
      <c r="C7" s="127" t="str">
        <f t="shared" si="0"/>
        <v>Diandra</v>
      </c>
      <c r="D7" s="127" t="str">
        <f t="shared" si="1"/>
        <v>Manajer</v>
      </c>
      <c r="E7" s="128">
        <f t="shared" ca="1" si="2"/>
        <v>3778000</v>
      </c>
      <c r="F7" s="128">
        <f t="shared" ca="1" si="3"/>
        <v>377800</v>
      </c>
      <c r="G7" s="128">
        <f t="shared" si="4"/>
        <v>75000</v>
      </c>
      <c r="H7" s="128">
        <f t="shared" si="5"/>
        <v>150000</v>
      </c>
      <c r="I7" s="128">
        <f t="shared" si="6"/>
        <v>500000</v>
      </c>
      <c r="J7" s="129">
        <f t="shared" si="7"/>
        <v>4500000</v>
      </c>
      <c r="K7" s="123">
        <f t="shared" ref="K7:K20" ca="1" si="8">SUM(E7:J7)</f>
        <v>9380800</v>
      </c>
      <c r="L7" s="60"/>
    </row>
    <row r="8" spans="2:12">
      <c r="B8" s="122">
        <v>3</v>
      </c>
      <c r="C8" s="127" t="str">
        <f t="shared" si="0"/>
        <v>Agus Hermawan</v>
      </c>
      <c r="D8" s="127" t="str">
        <f t="shared" si="1"/>
        <v>Staf</v>
      </c>
      <c r="E8" s="128">
        <f t="shared" ca="1" si="2"/>
        <v>3411000</v>
      </c>
      <c r="F8" s="128">
        <f t="shared" ca="1" si="3"/>
        <v>341100</v>
      </c>
      <c r="G8" s="128">
        <f t="shared" si="4"/>
        <v>150000</v>
      </c>
      <c r="H8" s="128">
        <f t="shared" si="5"/>
        <v>0</v>
      </c>
      <c r="I8" s="128">
        <f t="shared" si="6"/>
        <v>0</v>
      </c>
      <c r="J8" s="129">
        <f t="shared" si="7"/>
        <v>1750000</v>
      </c>
      <c r="K8" s="123">
        <f t="shared" ca="1" si="8"/>
        <v>5652100</v>
      </c>
      <c r="L8" s="60"/>
    </row>
    <row r="9" spans="2:12">
      <c r="B9" s="122">
        <v>4</v>
      </c>
      <c r="C9" s="127" t="str">
        <f t="shared" si="0"/>
        <v>Andi Nugroho</v>
      </c>
      <c r="D9" s="127" t="str">
        <f t="shared" si="1"/>
        <v>Manajer</v>
      </c>
      <c r="E9" s="128">
        <f t="shared" ca="1" si="2"/>
        <v>4830000</v>
      </c>
      <c r="F9" s="128">
        <f t="shared" ca="1" si="3"/>
        <v>483000</v>
      </c>
      <c r="G9" s="128">
        <f t="shared" si="4"/>
        <v>150000</v>
      </c>
      <c r="H9" s="128">
        <f t="shared" si="5"/>
        <v>0</v>
      </c>
      <c r="I9" s="128">
        <f t="shared" si="6"/>
        <v>0</v>
      </c>
      <c r="J9" s="129">
        <f t="shared" si="7"/>
        <v>4500000</v>
      </c>
      <c r="K9" s="123">
        <f t="shared" ca="1" si="8"/>
        <v>9963000</v>
      </c>
      <c r="L9" s="60"/>
    </row>
    <row r="10" spans="2:12">
      <c r="B10" s="122">
        <v>5</v>
      </c>
      <c r="C10" s="127" t="str">
        <f t="shared" si="0"/>
        <v>Linda</v>
      </c>
      <c r="D10" s="127" t="str">
        <f t="shared" si="1"/>
        <v>Staf</v>
      </c>
      <c r="E10" s="128">
        <f t="shared" ca="1" si="2"/>
        <v>3871000</v>
      </c>
      <c r="F10" s="128">
        <f t="shared" ca="1" si="3"/>
        <v>387100</v>
      </c>
      <c r="G10" s="128">
        <f t="shared" si="4"/>
        <v>150000</v>
      </c>
      <c r="H10" s="128">
        <f t="shared" si="5"/>
        <v>150000</v>
      </c>
      <c r="I10" s="128">
        <f t="shared" si="6"/>
        <v>0</v>
      </c>
      <c r="J10" s="129">
        <f t="shared" si="7"/>
        <v>1750000</v>
      </c>
      <c r="K10" s="123">
        <f t="shared" ca="1" si="8"/>
        <v>6308100</v>
      </c>
      <c r="L10" s="60"/>
    </row>
    <row r="11" spans="2:12">
      <c r="B11" s="122">
        <v>6</v>
      </c>
      <c r="C11" s="127" t="str">
        <f t="shared" si="0"/>
        <v>Halimah</v>
      </c>
      <c r="D11" s="127" t="str">
        <f t="shared" si="1"/>
        <v>Staf</v>
      </c>
      <c r="E11" s="128">
        <f t="shared" ca="1" si="2"/>
        <v>3871000</v>
      </c>
      <c r="F11" s="128">
        <f t="shared" ca="1" si="3"/>
        <v>387100</v>
      </c>
      <c r="G11" s="128">
        <f t="shared" si="4"/>
        <v>150000</v>
      </c>
      <c r="H11" s="128">
        <f t="shared" si="5"/>
        <v>300000</v>
      </c>
      <c r="I11" s="128">
        <f t="shared" si="6"/>
        <v>500000</v>
      </c>
      <c r="J11" s="129">
        <f t="shared" si="7"/>
        <v>1750000</v>
      </c>
      <c r="K11" s="123">
        <f t="shared" ca="1" si="8"/>
        <v>6958100</v>
      </c>
      <c r="L11" s="60"/>
    </row>
    <row r="12" spans="2:12">
      <c r="B12" s="122">
        <v>7</v>
      </c>
      <c r="C12" s="127" t="str">
        <f t="shared" si="0"/>
        <v>Susana</v>
      </c>
      <c r="D12" s="127" t="str">
        <f t="shared" si="1"/>
        <v>Staf</v>
      </c>
      <c r="E12" s="128">
        <f t="shared" ca="1" si="2"/>
        <v>4384000</v>
      </c>
      <c r="F12" s="128">
        <f t="shared" ca="1" si="3"/>
        <v>1096000</v>
      </c>
      <c r="G12" s="128">
        <f t="shared" si="4"/>
        <v>0</v>
      </c>
      <c r="H12" s="128">
        <f t="shared" si="5"/>
        <v>0</v>
      </c>
      <c r="I12" s="128">
        <f t="shared" si="6"/>
        <v>0</v>
      </c>
      <c r="J12" s="129">
        <f t="shared" si="7"/>
        <v>1750000</v>
      </c>
      <c r="K12" s="123">
        <f t="shared" ca="1" si="8"/>
        <v>7230000</v>
      </c>
      <c r="L12" s="60"/>
    </row>
    <row r="13" spans="2:12">
      <c r="B13" s="122">
        <v>8</v>
      </c>
      <c r="C13" s="127" t="str">
        <f t="shared" si="0"/>
        <v xml:space="preserve">Dian Novarina </v>
      </c>
      <c r="D13" s="127" t="str">
        <f t="shared" si="1"/>
        <v>Staf</v>
      </c>
      <c r="E13" s="128">
        <f t="shared" ca="1" si="2"/>
        <v>3687000</v>
      </c>
      <c r="F13" s="128">
        <f t="shared" ca="1" si="3"/>
        <v>368700</v>
      </c>
      <c r="G13" s="128">
        <f t="shared" si="4"/>
        <v>150000</v>
      </c>
      <c r="H13" s="128">
        <f t="shared" si="5"/>
        <v>150000</v>
      </c>
      <c r="I13" s="128">
        <f t="shared" si="6"/>
        <v>0</v>
      </c>
      <c r="J13" s="129">
        <f t="shared" si="7"/>
        <v>1750000</v>
      </c>
      <c r="K13" s="123">
        <f t="shared" ca="1" si="8"/>
        <v>6105700</v>
      </c>
      <c r="L13" s="60"/>
    </row>
    <row r="14" spans="2:12">
      <c r="B14" s="122">
        <v>9</v>
      </c>
      <c r="C14" s="127" t="str">
        <f t="shared" si="0"/>
        <v>Eldy Novriansyah</v>
      </c>
      <c r="D14" s="127" t="str">
        <f t="shared" si="1"/>
        <v>Staf</v>
      </c>
      <c r="E14" s="128">
        <f t="shared" ca="1" si="2"/>
        <v>3330000</v>
      </c>
      <c r="F14" s="128">
        <f t="shared" ca="1" si="3"/>
        <v>832500</v>
      </c>
      <c r="G14" s="128">
        <f t="shared" si="4"/>
        <v>0</v>
      </c>
      <c r="H14" s="128">
        <f t="shared" si="5"/>
        <v>0</v>
      </c>
      <c r="I14" s="128">
        <f t="shared" si="6"/>
        <v>0</v>
      </c>
      <c r="J14" s="129">
        <f t="shared" si="7"/>
        <v>1750000</v>
      </c>
      <c r="K14" s="123">
        <f t="shared" ca="1" si="8"/>
        <v>5912500</v>
      </c>
      <c r="L14" s="60"/>
    </row>
    <row r="15" spans="2:12">
      <c r="B15" s="122">
        <v>10</v>
      </c>
      <c r="C15" s="127" t="str">
        <f t="shared" si="0"/>
        <v>Fanny Kusumadewi</v>
      </c>
      <c r="D15" s="127" t="str">
        <f t="shared" si="1"/>
        <v>Staf</v>
      </c>
      <c r="E15" s="128">
        <f t="shared" ca="1" si="2"/>
        <v>4491000</v>
      </c>
      <c r="F15" s="128">
        <f t="shared" ca="1" si="3"/>
        <v>449100</v>
      </c>
      <c r="G15" s="128">
        <f t="shared" si="4"/>
        <v>0</v>
      </c>
      <c r="H15" s="128">
        <f t="shared" si="5"/>
        <v>150000</v>
      </c>
      <c r="I15" s="128">
        <f t="shared" si="6"/>
        <v>1500000</v>
      </c>
      <c r="J15" s="129">
        <f t="shared" si="7"/>
        <v>1750000</v>
      </c>
      <c r="K15" s="123">
        <f t="shared" ca="1" si="8"/>
        <v>8340100</v>
      </c>
      <c r="L15" s="60"/>
    </row>
    <row r="16" spans="2:12">
      <c r="B16" s="122">
        <v>11</v>
      </c>
      <c r="C16" s="127" t="str">
        <f t="shared" si="0"/>
        <v>Teguh Riyanto</v>
      </c>
      <c r="D16" s="127" t="str">
        <f t="shared" si="1"/>
        <v>Staf</v>
      </c>
      <c r="E16" s="128">
        <f t="shared" ca="1" si="2"/>
        <v>3250000</v>
      </c>
      <c r="F16" s="128">
        <f t="shared" ca="1" si="3"/>
        <v>812500</v>
      </c>
      <c r="G16" s="128">
        <f t="shared" si="4"/>
        <v>0</v>
      </c>
      <c r="H16" s="128">
        <f t="shared" si="5"/>
        <v>0</v>
      </c>
      <c r="I16" s="128">
        <f t="shared" si="6"/>
        <v>0</v>
      </c>
      <c r="J16" s="129">
        <f t="shared" si="7"/>
        <v>1750000</v>
      </c>
      <c r="K16" s="123">
        <f t="shared" ca="1" si="8"/>
        <v>5812500</v>
      </c>
      <c r="L16" s="60"/>
    </row>
    <row r="17" spans="2:12">
      <c r="B17" s="122">
        <v>12</v>
      </c>
      <c r="C17" s="127" t="str">
        <f t="shared" si="0"/>
        <v>Maulana</v>
      </c>
      <c r="D17" s="127" t="str">
        <f t="shared" si="1"/>
        <v>Staf</v>
      </c>
      <c r="E17" s="128">
        <f t="shared" ca="1" si="2"/>
        <v>3778000</v>
      </c>
      <c r="F17" s="128">
        <f t="shared" ca="1" si="3"/>
        <v>377800</v>
      </c>
      <c r="G17" s="128">
        <f t="shared" si="4"/>
        <v>75000</v>
      </c>
      <c r="H17" s="128">
        <f t="shared" si="5"/>
        <v>0</v>
      </c>
      <c r="I17" s="128">
        <f t="shared" si="6"/>
        <v>0</v>
      </c>
      <c r="J17" s="129">
        <f t="shared" si="7"/>
        <v>1750000</v>
      </c>
      <c r="K17" s="123">
        <f t="shared" ca="1" si="8"/>
        <v>5980800</v>
      </c>
      <c r="L17" s="60"/>
    </row>
    <row r="18" spans="2:12">
      <c r="B18" s="122">
        <v>13</v>
      </c>
      <c r="C18" s="127" t="str">
        <f t="shared" si="0"/>
        <v>Dadang Permana</v>
      </c>
      <c r="D18" s="127" t="str">
        <f t="shared" si="1"/>
        <v>Staf</v>
      </c>
      <c r="E18" s="128">
        <f t="shared" ca="1" si="2"/>
        <v>3411000</v>
      </c>
      <c r="F18" s="128">
        <f t="shared" ca="1" si="3"/>
        <v>852750</v>
      </c>
      <c r="G18" s="128">
        <f t="shared" si="4"/>
        <v>0</v>
      </c>
      <c r="H18" s="128">
        <f t="shared" si="5"/>
        <v>0</v>
      </c>
      <c r="I18" s="128">
        <f t="shared" si="6"/>
        <v>0</v>
      </c>
      <c r="J18" s="129">
        <f t="shared" si="7"/>
        <v>1750000</v>
      </c>
      <c r="K18" s="123">
        <f t="shared" ca="1" si="8"/>
        <v>6013750</v>
      </c>
      <c r="L18" s="60"/>
    </row>
    <row r="19" spans="2:12">
      <c r="B19" s="122">
        <v>14</v>
      </c>
      <c r="C19" s="127" t="str">
        <f t="shared" si="0"/>
        <v>Asep Hidayat</v>
      </c>
      <c r="D19" s="127" t="str">
        <f t="shared" si="1"/>
        <v>Staf</v>
      </c>
      <c r="E19" s="128">
        <f t="shared" ca="1" si="2"/>
        <v>3330000</v>
      </c>
      <c r="F19" s="128">
        <f t="shared" ca="1" si="3"/>
        <v>333000</v>
      </c>
      <c r="G19" s="128">
        <f t="shared" si="4"/>
        <v>150000</v>
      </c>
      <c r="H19" s="128">
        <f t="shared" si="5"/>
        <v>0</v>
      </c>
      <c r="I19" s="128">
        <f t="shared" si="6"/>
        <v>1000000</v>
      </c>
      <c r="J19" s="129">
        <f t="shared" si="7"/>
        <v>1750000</v>
      </c>
      <c r="K19" s="123">
        <f t="shared" ca="1" si="8"/>
        <v>6563000</v>
      </c>
      <c r="L19" s="60"/>
    </row>
    <row r="20" spans="2:12">
      <c r="B20" s="135">
        <v>15</v>
      </c>
      <c r="C20" s="136" t="str">
        <f t="shared" si="0"/>
        <v>Poltak Sipahutar</v>
      </c>
      <c r="D20" s="136" t="str">
        <f t="shared" si="1"/>
        <v>Staf</v>
      </c>
      <c r="E20" s="137">
        <f t="shared" ca="1" si="2"/>
        <v>3599000</v>
      </c>
      <c r="F20" s="137">
        <f t="shared" ca="1" si="3"/>
        <v>359900</v>
      </c>
      <c r="G20" s="137">
        <f t="shared" si="4"/>
        <v>0</v>
      </c>
      <c r="H20" s="137">
        <f t="shared" si="5"/>
        <v>150000</v>
      </c>
      <c r="I20" s="137">
        <f t="shared" si="6"/>
        <v>1000000</v>
      </c>
      <c r="J20" s="138">
        <f t="shared" si="7"/>
        <v>1750000</v>
      </c>
      <c r="K20" s="139">
        <f t="shared" ca="1" si="8"/>
        <v>6858900</v>
      </c>
      <c r="L20" s="60"/>
    </row>
    <row r="21" spans="2:12">
      <c r="B21" s="212" t="s">
        <v>92</v>
      </c>
      <c r="C21" s="212"/>
      <c r="D21" s="212"/>
      <c r="E21" s="140">
        <f ca="1">SUM(E6:E20)</f>
        <v>57851000</v>
      </c>
      <c r="F21" s="140">
        <f t="shared" ref="F21:K21" ca="1" si="9">SUM(F6:F20)</f>
        <v>7941350</v>
      </c>
      <c r="G21" s="140">
        <f t="shared" si="9"/>
        <v>1050000</v>
      </c>
      <c r="H21" s="140">
        <f t="shared" si="9"/>
        <v>1350000</v>
      </c>
      <c r="I21" s="140">
        <f t="shared" si="9"/>
        <v>5500000</v>
      </c>
      <c r="J21" s="140">
        <f t="shared" si="9"/>
        <v>37500000</v>
      </c>
      <c r="K21" s="126">
        <f t="shared" ca="1" si="9"/>
        <v>111192350</v>
      </c>
      <c r="L21" s="60"/>
    </row>
    <row r="22" spans="2:12" ht="19.5" customHeight="1">
      <c r="E22" s="60"/>
      <c r="F22" s="60"/>
      <c r="G22" s="60"/>
      <c r="H22" s="60"/>
      <c r="I22" s="60"/>
      <c r="J22" s="60"/>
      <c r="K22" s="60"/>
      <c r="L22" s="60"/>
    </row>
    <row r="23" spans="2:12">
      <c r="E23" s="60"/>
      <c r="F23" s="60"/>
      <c r="G23" s="60"/>
      <c r="H23" s="60"/>
      <c r="I23" s="60"/>
      <c r="J23" s="60"/>
      <c r="K23" s="60"/>
      <c r="L23" s="60"/>
    </row>
  </sheetData>
  <mergeCells count="9">
    <mergeCell ref="B3:C3"/>
    <mergeCell ref="B2:K2"/>
    <mergeCell ref="K4:K5"/>
    <mergeCell ref="B21:D21"/>
    <mergeCell ref="E4:E5"/>
    <mergeCell ref="B4:B5"/>
    <mergeCell ref="C4:C5"/>
    <mergeCell ref="D4:D5"/>
    <mergeCell ref="F4:J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14</vt:i4>
      </vt:variant>
    </vt:vector>
  </HeadingPairs>
  <TitlesOfParts>
    <vt:vector size="23" baseType="lpstr">
      <vt:lpstr>terbaru </vt:lpstr>
      <vt:lpstr>MATRIXs</vt:lpstr>
      <vt:lpstr>GAJI</vt:lpstr>
      <vt:lpstr>PAJAK1</vt:lpstr>
      <vt:lpstr>DATA1</vt:lpstr>
      <vt:lpstr>DATA2</vt:lpstr>
      <vt:lpstr>DATA3</vt:lpstr>
      <vt:lpstr>KASUS1</vt:lpstr>
      <vt:lpstr>KASUS2</vt:lpstr>
      <vt:lpstr>GAJI</vt:lpstr>
      <vt:lpstr>JABATAN</vt:lpstr>
      <vt:lpstr>MATRIK</vt:lpstr>
      <vt:lpstr>DATA1!Print_Area</vt:lpstr>
      <vt:lpstr>GAJI!Print_Area</vt:lpstr>
      <vt:lpstr>KASUS1!Print_Area</vt:lpstr>
      <vt:lpstr>MATRIXs!Print_Area</vt:lpstr>
      <vt:lpstr>PAJAK1!Print_Area</vt:lpstr>
      <vt:lpstr>'terbaru '!Print_Area</vt:lpstr>
      <vt:lpstr>GAJI!Print_Titles</vt:lpstr>
      <vt:lpstr>PAJAK1!Print_Titles</vt:lpstr>
      <vt:lpstr>STAF</vt:lpstr>
      <vt:lpstr>STUDI</vt:lpstr>
      <vt:lpstr>TUNJANGAN</vt:lpstr>
    </vt:vector>
  </TitlesOfParts>
  <Company>D3Adm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dyo</dc:creator>
  <cp:lastModifiedBy>user</cp:lastModifiedBy>
  <cp:lastPrinted>2013-01-25T01:37:57Z</cp:lastPrinted>
  <dcterms:created xsi:type="dcterms:W3CDTF">2010-04-27T07:51:12Z</dcterms:created>
  <dcterms:modified xsi:type="dcterms:W3CDTF">2016-03-03T13:50:01Z</dcterms:modified>
</cp:coreProperties>
</file>