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485"/>
  </bookViews>
  <sheets>
    <sheet name="KASUS1" sheetId="5" r:id="rId1"/>
    <sheet name="KASUS2" sheetId="6" r:id="rId2"/>
    <sheet name="KASUS3" sheetId="7" r:id="rId3"/>
    <sheet name="KASUS4" sheetId="4" r:id="rId4"/>
    <sheet name="KASUS5" sheetId="3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AtBats">'[1]lookup to left'!$A$2:$A$16</definedName>
    <definedName name="Averages">'[1]lookup to left'!$B$2:$B$16</definedName>
    <definedName name="BIRU">[2]AREAS!$C$11:$D$12</definedName>
    <definedName name="BULAN">[2]INDEX!$E$25:$F$36</definedName>
    <definedName name="BULAN2">'[2]INDEX &amp; VLOOKUP'!$S$7:$U$18</definedName>
    <definedName name="Code">'[1]2-column lookup'!$F$2:$F$12</definedName>
    <definedName name="ColOffset">'[1]closest match'!$E$3</definedName>
    <definedName name="CreditHours">[1]GPA!$B$2:$B$6</definedName>
    <definedName name="Data">'[1]closest match'!$B$2:$B$20</definedName>
    <definedName name="EKSPOR">[2]INDEX!$C$11:$N$21</definedName>
    <definedName name="EmpData">'[3]intro example'!$B$7:$F$15</definedName>
    <definedName name="EmpList">'[1]exact value'!$C$1:$D$11</definedName>
    <definedName name="GradeList">'[1]grade lookup'!$E$2:$F$6</definedName>
    <definedName name="Grades">[1]GPA!$C$2:$C$6</definedName>
    <definedName name="GradeTable">[1]GPA!$G$2:$H$6</definedName>
    <definedName name="HASIL">KASUS5!$B$3:$M$7</definedName>
    <definedName name="HIJAU">[2]AREAS!$H$11:$H$12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ESAN" localSheetId="3">KASUS4!$B$4:$F$13</definedName>
    <definedName name="KESAN">#REF!</definedName>
    <definedName name="KODE">KASUS1!$B$4:$B$18</definedName>
    <definedName name="limcount" hidden="1">3</definedName>
    <definedName name="LookupValue">'[1]lookup to left'!$G$1</definedName>
    <definedName name="Make">'[1]2-column lookup'!$B$1</definedName>
    <definedName name="Makes">'[1]2-column lookup'!$D$2:$D$12</definedName>
    <definedName name="MERAH">[2]AREAS!$F$12</definedName>
    <definedName name="Model">'[1]2-column lookup'!$B$2</definedName>
    <definedName name="Models">'[1]2-column lookup'!$E$2:$E$12</definedName>
    <definedName name="Month">'[1]2-way lookup'!$B$1</definedName>
    <definedName name="MonthList">'[1]2-way lookup'!$D$1:$D$14</definedName>
    <definedName name="NAMA">KASUS1!$G$3</definedName>
    <definedName name="NEGARA">[2]INDEX!$B$25:$C$35</definedName>
    <definedName name="NEGARA2">'[2]INDEX &amp; VLOOKUP'!$P$7:$Q$17</definedName>
    <definedName name="NILAI">[2]VLOOKUP!$K$12:$M$21</definedName>
    <definedName name="NILAI2">[2]HLOOKUP!$L$12:$U$14</definedName>
    <definedName name="PELANGGAN">KASUS1!$D$4:$D$18</definedName>
    <definedName name="Players">'[1]lookup to left'!$C$2:$C$16</definedName>
    <definedName name="Product">'[1]2-way lookup'!$B$2</definedName>
    <definedName name="ProductList">'[1]2-way lookup'!$D$1:$H$1</definedName>
    <definedName name="Range1">[3]compare!$D$2:$D$8</definedName>
    <definedName name="Range2">[3]compare!$E$2:$E$8</definedName>
    <definedName name="sencount" hidden="1">3</definedName>
    <definedName name="solver_ver">1.3</definedName>
    <definedName name="TABEL1">'[4]multiple tables'!$H$6:$I$12</definedName>
    <definedName name="TABEL2">'[4]multiple tables'!$K$6:$L$11</definedName>
    <definedName name="Table">'[1]2-way lookup'!$D$1:$H$14</definedName>
    <definedName name="Table1" localSheetId="1">'[1]multiple tables'!$G$3:$H$9</definedName>
    <definedName name="Table2" localSheetId="1">'[1]multiple tables'!$J$3:$K$8</definedName>
    <definedName name="Target">'[1]closest match'!$E$2</definedName>
    <definedName name="TRANSAKSI">KASUS1!$C$4:$C$18</definedName>
    <definedName name="trte" hidden="1">{#N/A,#N/A,FALSE,"PRJCTED QTRLY $'s"}</definedName>
    <definedName name="Value">[3]compare!$B$1</definedName>
    <definedName name="vvv" hidden="1">{"Japan_Capers_Ed_Pub",#N/A,FALSE,"DI 2 YEAR MASTER SCHEDULE"}</definedName>
    <definedName name="vvvv" hidden="1">{#N/A,#N/A,FALSE,"PRJCTED MNTHLY QTY's"}</definedName>
    <definedName name="x">[1]lookup_trend!$D$2:$D$14</definedName>
    <definedName name="y">[1]lookup_trend!$E$2:$E$14</definedName>
    <definedName name="Z_9A428CE1_B4D9_11D0_A8AA_0000C071AEE7_.wvu.Cols" hidden="1">[5]MASTER!$A$1:$Q$65536,[5]MASTER!$Y$1:$Z$65536</definedName>
  </definedNames>
  <calcPr calcId="125725"/>
</workbook>
</file>

<file path=xl/calcChain.xml><?xml version="1.0" encoding="utf-8"?>
<calcChain xmlns="http://schemas.openxmlformats.org/spreadsheetml/2006/main">
  <c r="F7" i="7"/>
  <c r="F6"/>
  <c r="B9" i="6"/>
  <c r="B8"/>
  <c r="B7"/>
  <c r="B6"/>
  <c r="G5" s="1"/>
  <c r="G6" s="1"/>
  <c r="B5"/>
  <c r="G5" i="5"/>
  <c r="G4"/>
  <c r="D15" i="3"/>
  <c r="D14"/>
  <c r="D13"/>
  <c r="D12"/>
  <c r="D16" s="1"/>
  <c r="K7" i="4"/>
  <c r="K6"/>
  <c r="K5"/>
  <c r="K4"/>
  <c r="K8" s="1"/>
</calcChain>
</file>

<file path=xl/sharedStrings.xml><?xml version="1.0" encoding="utf-8"?>
<sst xmlns="http://schemas.openxmlformats.org/spreadsheetml/2006/main" count="194" uniqueCount="88">
  <si>
    <t>No</t>
  </si>
  <si>
    <t>No Tes</t>
  </si>
  <si>
    <t>Nama</t>
  </si>
  <si>
    <t>Program Studi</t>
  </si>
  <si>
    <t>Alamat</t>
  </si>
  <si>
    <t>Kesan Umum</t>
  </si>
  <si>
    <t>Kesan umum hasil tes</t>
  </si>
  <si>
    <t>15-001</t>
  </si>
  <si>
    <t>Diana</t>
  </si>
  <si>
    <t>Akuntansi</t>
  </si>
  <si>
    <t>Bogor</t>
  </si>
  <si>
    <t>Cukup Baik</t>
  </si>
  <si>
    <t>15-002</t>
  </si>
  <si>
    <t>Susanti</t>
  </si>
  <si>
    <t>Arsitektur</t>
  </si>
  <si>
    <t>Tangerang</t>
  </si>
  <si>
    <t>Potensial</t>
  </si>
  <si>
    <t>15-003</t>
  </si>
  <si>
    <t>Hartadi</t>
  </si>
  <si>
    <t>Jakarta</t>
  </si>
  <si>
    <t>Baik</t>
  </si>
  <si>
    <t>15-004</t>
  </si>
  <si>
    <t>Tommy</t>
  </si>
  <si>
    <t>Manajemen</t>
  </si>
  <si>
    <t>Bekasi</t>
  </si>
  <si>
    <t>15-005</t>
  </si>
  <si>
    <t>Herlambang</t>
  </si>
  <si>
    <t>Purwokerto</t>
  </si>
  <si>
    <t>15-006</t>
  </si>
  <si>
    <t>Poltak</t>
  </si>
  <si>
    <t>Teknik Sipil</t>
  </si>
  <si>
    <t>Menarik</t>
  </si>
  <si>
    <t>15-007</t>
  </si>
  <si>
    <t>Asep</t>
  </si>
  <si>
    <t>Bandung</t>
  </si>
  <si>
    <t>15-008</t>
  </si>
  <si>
    <t>Diandra</t>
  </si>
  <si>
    <t>15-009</t>
  </si>
  <si>
    <t>Santoso</t>
  </si>
  <si>
    <t>Teknik Informatika</t>
  </si>
  <si>
    <t>15-010</t>
  </si>
  <si>
    <t>Deviana</t>
  </si>
  <si>
    <t>&lt;&lt; lookup_value</t>
  </si>
  <si>
    <t>&lt;&lt; lookup_vector</t>
  </si>
  <si>
    <t>&lt;&lt; result_vector</t>
  </si>
  <si>
    <t xml:space="preserve">Nama </t>
  </si>
  <si>
    <t>Kesan</t>
  </si>
  <si>
    <t>VLOOKUP dan LOOKUP</t>
  </si>
  <si>
    <t>HLOOKUP dan LOOKUP</t>
  </si>
  <si>
    <t>PELANGGAN</t>
  </si>
  <si>
    <t>Kode</t>
  </si>
  <si>
    <t>Nilai Transaksi</t>
  </si>
  <si>
    <t>Nama Pelanggan</t>
  </si>
  <si>
    <t>Zakaria</t>
  </si>
  <si>
    <t>Adi Nurdin</t>
  </si>
  <si>
    <t>Adriansyah</t>
  </si>
  <si>
    <t>Ahmad Syarifudin</t>
  </si>
  <si>
    <t xml:space="preserve">Andi Marestio </t>
  </si>
  <si>
    <t>Deden Suhendar</t>
  </si>
  <si>
    <t>Devi Setyawati</t>
  </si>
  <si>
    <t>Donny Firmansyah</t>
  </si>
  <si>
    <t>Elvira</t>
  </si>
  <si>
    <t>Indah Susanti</t>
  </si>
  <si>
    <t>Jonathan</t>
  </si>
  <si>
    <t>Octaviany</t>
  </si>
  <si>
    <t>Poltak Sipahutar</t>
  </si>
  <si>
    <t>Susana</t>
  </si>
  <si>
    <t>PAJAK</t>
  </si>
  <si>
    <t>Penghasilan Terendah</t>
  </si>
  <si>
    <t>Penghasilan Tertinggi</t>
  </si>
  <si>
    <t>Tarif Pajak</t>
  </si>
  <si>
    <t>Isi Penghasilan</t>
  </si>
  <si>
    <t>Pajak</t>
  </si>
  <si>
    <t>TABUNGAN</t>
  </si>
  <si>
    <t>Saldo</t>
  </si>
  <si>
    <t>Perbandingan Fungsi</t>
  </si>
  <si>
    <t>Amin</t>
  </si>
  <si>
    <t>Asep Sefudin</t>
  </si>
  <si>
    <t>&lt;&lt; Lookup</t>
  </si>
  <si>
    <t>Aviani</t>
  </si>
  <si>
    <t>&lt;&lt; Vlookup</t>
  </si>
  <si>
    <t>Bambang</t>
  </si>
  <si>
    <t>Dewantara</t>
  </si>
  <si>
    <t>Febri</t>
  </si>
  <si>
    <t>Indra</t>
  </si>
  <si>
    <t>Mirza</t>
  </si>
  <si>
    <t>Sugeng</t>
  </si>
  <si>
    <t>Susan</t>
  </si>
</sst>
</file>

<file path=xl/styles.xml><?xml version="1.0" encoding="utf-8"?>
<styleSheet xmlns="http://schemas.openxmlformats.org/spreadsheetml/2006/main">
  <numFmts count="10"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_);[Red]\(&quot;$&quot;#,##0.00\)"/>
    <numFmt numFmtId="166" formatCode="0.00000%"/>
    <numFmt numFmtId="167" formatCode="0.0%"/>
    <numFmt numFmtId="168" formatCode="_-* #,##0_-;\-* #,##0_-;_-* &quot;-&quot;_-;_-@_-"/>
    <numFmt numFmtId="169" formatCode="_-* #,##0.00_-;\-* #,##0.00_-;_-* &quot;-&quot;??_-;_-@_-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</numFmts>
  <fonts count="26"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rgb="FF0033CC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33CC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b/>
      <sz val="14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499984740745262"/>
        <bgColor indexed="63"/>
      </patternFill>
    </fill>
    <fill>
      <patternFill patternType="solid">
        <fgColor theme="8" tint="-0.249977111117893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theme="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00B050"/>
      </left>
      <right style="thin">
        <color rgb="FF00B05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0000FF"/>
      </left>
      <right style="thin">
        <color rgb="FF0000FF"/>
      </right>
      <top/>
      <bottom style="thin">
        <color rgb="FF0000FF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00CC"/>
      </left>
      <right style="thin">
        <color theme="0"/>
      </right>
      <top style="thin">
        <color rgb="FF0000CC"/>
      </top>
      <bottom style="thin">
        <color rgb="FF0000CC"/>
      </bottom>
      <diagonal/>
    </border>
    <border>
      <left style="thin">
        <color theme="0"/>
      </left>
      <right style="thin">
        <color theme="0"/>
      </right>
      <top style="thin">
        <color rgb="FF0000CC"/>
      </top>
      <bottom style="thin">
        <color rgb="FF0000CC"/>
      </bottom>
      <diagonal/>
    </border>
    <border>
      <left style="thin">
        <color theme="0"/>
      </left>
      <right style="thin">
        <color rgb="FF0000CC"/>
      </right>
      <top style="thin">
        <color rgb="FF0000CC"/>
      </top>
      <bottom style="thin">
        <color rgb="FF0000CC"/>
      </bottom>
      <diagonal/>
    </border>
    <border>
      <left style="thin">
        <color rgb="FF00B050"/>
      </left>
      <right style="thin">
        <color theme="0"/>
      </right>
      <top style="thin">
        <color rgb="FF00B050"/>
      </top>
      <bottom style="thin">
        <color rgb="FF00B050"/>
      </bottom>
      <diagonal/>
    </border>
    <border>
      <left style="thin">
        <color theme="0"/>
      </left>
      <right style="thin">
        <color theme="0"/>
      </right>
      <top style="thin">
        <color rgb="FF00B050"/>
      </top>
      <bottom style="thin">
        <color rgb="FF00B050"/>
      </bottom>
      <diagonal/>
    </border>
    <border>
      <left style="thin">
        <color theme="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0000CC"/>
      </left>
      <right style="thin">
        <color rgb="FF0000CC"/>
      </right>
      <top style="thin">
        <color rgb="FF0000CC"/>
      </top>
      <bottom/>
      <diagonal/>
    </border>
    <border>
      <left style="thin">
        <color rgb="FF0000CC"/>
      </left>
      <right style="thin">
        <color rgb="FF0000CC"/>
      </right>
      <top/>
      <bottom/>
      <diagonal/>
    </border>
    <border>
      <left style="thin">
        <color rgb="FF0000CC"/>
      </left>
      <right style="thin">
        <color rgb="FF0000CC"/>
      </right>
      <top/>
      <bottom style="thin">
        <color rgb="FF0000CC"/>
      </bottom>
      <diagonal/>
    </border>
    <border>
      <left style="thin">
        <color rgb="FF00B050"/>
      </left>
      <right style="thin">
        <color rgb="FF0000CC"/>
      </right>
      <top style="thin">
        <color rgb="FF00B050"/>
      </top>
      <bottom/>
      <diagonal/>
    </border>
    <border>
      <left style="thin">
        <color rgb="FF00B050"/>
      </left>
      <right style="thin">
        <color rgb="FF0000CC"/>
      </right>
      <top/>
      <bottom/>
      <diagonal/>
    </border>
    <border>
      <left style="thin">
        <color rgb="FF00B050"/>
      </left>
      <right style="thin">
        <color rgb="FF0000CC"/>
      </right>
      <top/>
      <bottom style="thin">
        <color rgb="FF00B050"/>
      </bottom>
      <diagonal/>
    </border>
    <border>
      <left style="thin">
        <color rgb="FF0000CC"/>
      </left>
      <right/>
      <top style="thin">
        <color rgb="FF0000CC"/>
      </top>
      <bottom/>
      <diagonal/>
    </border>
    <border>
      <left style="thin">
        <color theme="0"/>
      </left>
      <right style="thin">
        <color rgb="FF0000CC"/>
      </right>
      <top style="thin">
        <color rgb="FF0000CC"/>
      </top>
      <bottom/>
      <diagonal/>
    </border>
    <border>
      <left style="thin">
        <color rgb="FF0000CC"/>
      </left>
      <right/>
      <top/>
      <bottom/>
      <diagonal/>
    </border>
    <border>
      <left style="thin">
        <color theme="0"/>
      </left>
      <right style="thin">
        <color rgb="FF0000CC"/>
      </right>
      <top/>
      <bottom/>
      <diagonal/>
    </border>
    <border>
      <left style="thin">
        <color rgb="FF0000CC"/>
      </left>
      <right/>
      <top/>
      <bottom style="thin">
        <color rgb="FF0000CC"/>
      </bottom>
      <diagonal/>
    </border>
    <border>
      <left style="thin">
        <color theme="0"/>
      </left>
      <right style="thin">
        <color rgb="FF0000CC"/>
      </right>
      <top/>
      <bottom style="thin">
        <color rgb="FF0000CC"/>
      </bottom>
      <diagonal/>
    </border>
    <border>
      <left style="thin">
        <color rgb="FF0000CC"/>
      </left>
      <right style="thin">
        <color rgb="FF00B050"/>
      </right>
      <top style="thin">
        <color rgb="FF00B050"/>
      </top>
      <bottom/>
      <diagonal/>
    </border>
    <border>
      <left style="thin">
        <color rgb="FF0000CC"/>
      </left>
      <right style="thin">
        <color rgb="FF00B050"/>
      </right>
      <top/>
      <bottom/>
      <diagonal/>
    </border>
    <border>
      <left style="thin">
        <color rgb="FF0000CC"/>
      </left>
      <right style="thin">
        <color rgb="FF00B050"/>
      </right>
      <top/>
      <bottom style="thin">
        <color rgb="FF00B050"/>
      </bottom>
      <diagonal/>
    </border>
  </borders>
  <cellStyleXfs count="76">
    <xf numFmtId="0" fontId="0" fillId="0" borderId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6" borderId="0" applyNumberFormat="0" applyBorder="0" applyAlignment="0" applyProtection="0"/>
    <xf numFmtId="0" fontId="10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9" fillId="23" borderId="0" applyNumberFormat="0" applyBorder="0" applyAlignment="0" applyProtection="0"/>
    <xf numFmtId="0" fontId="10" fillId="7" borderId="0" applyNumberFormat="0" applyBorder="0" applyAlignment="0" applyProtection="0"/>
    <xf numFmtId="0" fontId="10" fillId="24" borderId="0" applyNumberFormat="0" applyBorder="0" applyAlignment="0" applyProtection="0"/>
    <xf numFmtId="0" fontId="9" fillId="25" borderId="0" applyNumberFormat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6" fillId="0" borderId="0">
      <alignment horizontal="left" vertical="center" indent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0" borderId="1" applyNumberFormat="0" applyFill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2" borderId="2" applyNumberFormat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10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" fillId="29" borderId="0"/>
    <xf numFmtId="16" fontId="22" fillId="0" borderId="0" applyNumberFormat="0" applyFont="0" applyFill="0" applyBorder="0">
      <alignment horizontal="left"/>
    </xf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4" borderId="0" xfId="0" applyFont="1" applyFill="1" applyAlignment="1">
      <alignment horizontal="right" vertical="center" indent="1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indent="1"/>
    </xf>
    <xf numFmtId="0" fontId="4" fillId="4" borderId="8" xfId="0" applyFont="1" applyFill="1" applyBorder="1" applyAlignment="1">
      <alignment horizontal="left" vertical="center" indent="1"/>
    </xf>
    <xf numFmtId="0" fontId="4" fillId="4" borderId="9" xfId="0" applyFont="1" applyFill="1" applyBorder="1" applyAlignment="1">
      <alignment horizontal="left" vertical="center" indent="1"/>
    </xf>
    <xf numFmtId="0" fontId="4" fillId="0" borderId="0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left" vertical="center" indent="1"/>
    </xf>
    <xf numFmtId="0" fontId="4" fillId="4" borderId="10" xfId="0" applyFont="1" applyFill="1" applyBorder="1" applyAlignment="1">
      <alignment horizontal="left" vertical="center" indent="1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 indent="1"/>
    </xf>
    <xf numFmtId="0" fontId="4" fillId="4" borderId="13" xfId="0" applyFont="1" applyFill="1" applyBorder="1" applyAlignment="1">
      <alignment horizontal="left" vertical="center" indent="1"/>
    </xf>
    <xf numFmtId="0" fontId="4" fillId="4" borderId="14" xfId="0" applyFont="1" applyFill="1" applyBorder="1" applyAlignment="1">
      <alignment horizontal="left" vertical="center" indent="1"/>
    </xf>
    <xf numFmtId="0" fontId="4" fillId="4" borderId="15" xfId="0" applyFont="1" applyFill="1" applyBorder="1" applyAlignment="1">
      <alignment horizontal="left" vertical="center" indent="1"/>
    </xf>
    <xf numFmtId="0" fontId="4" fillId="4" borderId="15" xfId="0" quotePrefix="1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 indent="1"/>
    </xf>
    <xf numFmtId="0" fontId="11" fillId="0" borderId="0" xfId="0" quotePrefix="1" applyFont="1" applyFill="1" applyBorder="1" applyAlignment="1">
      <alignment horizontal="right" vertical="center"/>
    </xf>
    <xf numFmtId="0" fontId="12" fillId="0" borderId="0" xfId="0" quotePrefix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 indent="1"/>
    </xf>
    <xf numFmtId="0" fontId="4" fillId="0" borderId="10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0" xfId="0" applyFont="1" applyAlignment="1">
      <alignment horizontal="left" vertical="center" indent="1"/>
    </xf>
    <xf numFmtId="0" fontId="6" fillId="3" borderId="0" xfId="0" applyFont="1" applyFill="1" applyAlignment="1">
      <alignment horizontal="left" vertical="center" indent="1"/>
    </xf>
    <xf numFmtId="0" fontId="4" fillId="30" borderId="13" xfId="0" applyFont="1" applyFill="1" applyBorder="1" applyAlignment="1">
      <alignment horizontal="left" vertical="center" indent="1"/>
    </xf>
    <xf numFmtId="0" fontId="4" fillId="30" borderId="20" xfId="0" applyFont="1" applyFill="1" applyBorder="1" applyAlignment="1">
      <alignment horizontal="left" vertical="center" indent="1"/>
    </xf>
    <xf numFmtId="0" fontId="4" fillId="30" borderId="21" xfId="0" applyFont="1" applyFill="1" applyBorder="1" applyAlignment="1">
      <alignment horizontal="left" vertical="center" indent="1"/>
    </xf>
    <xf numFmtId="0" fontId="4" fillId="30" borderId="22" xfId="0" applyFont="1" applyFill="1" applyBorder="1" applyAlignment="1">
      <alignment horizontal="left" vertical="center" indent="1"/>
    </xf>
    <xf numFmtId="0" fontId="4" fillId="30" borderId="23" xfId="0" applyFont="1" applyFill="1" applyBorder="1" applyAlignment="1">
      <alignment horizontal="left" vertical="center" indent="1"/>
    </xf>
    <xf numFmtId="0" fontId="4" fillId="30" borderId="24" xfId="0" applyFont="1" applyFill="1" applyBorder="1" applyAlignment="1">
      <alignment horizontal="left" vertical="center" indent="1"/>
    </xf>
    <xf numFmtId="0" fontId="4" fillId="30" borderId="25" xfId="0" applyFont="1" applyFill="1" applyBorder="1" applyAlignment="1">
      <alignment horizontal="left" vertical="center" indent="1"/>
    </xf>
    <xf numFmtId="0" fontId="1" fillId="0" borderId="0" xfId="75" applyAlignment="1">
      <alignment vertical="center"/>
    </xf>
    <xf numFmtId="0" fontId="23" fillId="0" borderId="0" xfId="75" applyFont="1" applyAlignment="1">
      <alignment vertical="center"/>
    </xf>
    <xf numFmtId="0" fontId="6" fillId="3" borderId="0" xfId="75" applyFont="1" applyFill="1" applyAlignment="1">
      <alignment horizontal="left" vertical="center" indent="1"/>
    </xf>
    <xf numFmtId="0" fontId="6" fillId="31" borderId="0" xfId="75" applyFont="1" applyFill="1" applyAlignment="1">
      <alignment horizontal="left" vertical="center" indent="1"/>
    </xf>
    <xf numFmtId="3" fontId="1" fillId="30" borderId="15" xfId="75" applyNumberFormat="1" applyFill="1" applyBorder="1" applyAlignment="1">
      <alignment horizontal="left" vertical="center" indent="1"/>
    </xf>
    <xf numFmtId="0" fontId="1" fillId="30" borderId="15" xfId="75" applyFill="1" applyBorder="1" applyAlignment="1">
      <alignment horizontal="left" vertical="center" indent="1"/>
    </xf>
    <xf numFmtId="0" fontId="10" fillId="0" borderId="0" xfId="62" applyFont="1" applyAlignment="1">
      <alignment vertical="center"/>
    </xf>
    <xf numFmtId="0" fontId="23" fillId="0" borderId="0" xfId="62" applyFont="1" applyAlignment="1">
      <alignment vertical="center"/>
    </xf>
    <xf numFmtId="0" fontId="6" fillId="32" borderId="0" xfId="62" applyFont="1" applyFill="1" applyBorder="1" applyAlignment="1">
      <alignment horizontal="center" vertical="center" wrapText="1"/>
    </xf>
    <xf numFmtId="0" fontId="6" fillId="32" borderId="13" xfId="62" applyFont="1" applyFill="1" applyBorder="1" applyAlignment="1">
      <alignment horizontal="center" vertical="center" wrapText="1"/>
    </xf>
    <xf numFmtId="0" fontId="6" fillId="3" borderId="0" xfId="62" applyFont="1" applyFill="1" applyBorder="1" applyAlignment="1">
      <alignment horizontal="right" vertical="center" indent="1"/>
    </xf>
    <xf numFmtId="0" fontId="6" fillId="3" borderId="3" xfId="62" applyFont="1" applyFill="1" applyBorder="1" applyAlignment="1">
      <alignment horizontal="right" vertical="center" indent="1"/>
    </xf>
    <xf numFmtId="10" fontId="4" fillId="30" borderId="26" xfId="62" applyNumberFormat="1" applyFont="1" applyFill="1" applyBorder="1" applyAlignment="1">
      <alignment horizontal="right" vertical="center" wrapText="1" indent="1"/>
    </xf>
    <xf numFmtId="0" fontId="6" fillId="33" borderId="0" xfId="62" applyFont="1" applyFill="1" applyBorder="1" applyAlignment="1">
      <alignment horizontal="right" vertical="center" indent="1"/>
    </xf>
    <xf numFmtId="3" fontId="10" fillId="4" borderId="15" xfId="62" applyNumberFormat="1" applyFont="1" applyFill="1" applyBorder="1" applyAlignment="1">
      <alignment horizontal="right" vertical="center" indent="1"/>
    </xf>
    <xf numFmtId="0" fontId="6" fillId="3" borderId="12" xfId="75" applyFont="1" applyFill="1" applyBorder="1" applyAlignment="1">
      <alignment horizontal="center" vertical="center"/>
    </xf>
    <xf numFmtId="0" fontId="6" fillId="3" borderId="0" xfId="75" applyFont="1" applyFill="1" applyAlignment="1">
      <alignment horizontal="center" vertical="center"/>
    </xf>
    <xf numFmtId="3" fontId="6" fillId="3" borderId="3" xfId="75" applyNumberFormat="1" applyFont="1" applyFill="1" applyBorder="1" applyAlignment="1">
      <alignment horizontal="left" vertical="center" indent="1"/>
    </xf>
    <xf numFmtId="3" fontId="1" fillId="4" borderId="15" xfId="75" applyNumberFormat="1" applyFill="1" applyBorder="1" applyAlignment="1">
      <alignment horizontal="right" vertical="center" indent="1"/>
    </xf>
    <xf numFmtId="0" fontId="24" fillId="0" borderId="0" xfId="75" applyFont="1" applyAlignment="1">
      <alignment vertical="center"/>
    </xf>
    <xf numFmtId="3" fontId="1" fillId="0" borderId="0" xfId="75" applyNumberFormat="1" applyAlignment="1">
      <alignment vertical="center"/>
    </xf>
    <xf numFmtId="0" fontId="1" fillId="4" borderId="10" xfId="75" applyFill="1" applyBorder="1" applyAlignment="1">
      <alignment horizontal="left" vertical="center" indent="1"/>
    </xf>
    <xf numFmtId="0" fontId="6" fillId="3" borderId="0" xfId="75" applyFont="1" applyFill="1" applyBorder="1" applyAlignment="1">
      <alignment horizontal="center" vertical="center"/>
    </xf>
    <xf numFmtId="0" fontId="1" fillId="30" borderId="27" xfId="75" applyFill="1" applyBorder="1" applyAlignment="1">
      <alignment horizontal="left" vertical="center" indent="1"/>
    </xf>
    <xf numFmtId="0" fontId="1" fillId="30" borderId="28" xfId="75" applyFill="1" applyBorder="1" applyAlignment="1">
      <alignment horizontal="left" vertical="center" indent="1"/>
    </xf>
    <xf numFmtId="0" fontId="1" fillId="30" borderId="29" xfId="75" applyFill="1" applyBorder="1" applyAlignment="1">
      <alignment horizontal="left" vertical="center" indent="1"/>
    </xf>
    <xf numFmtId="0" fontId="6" fillId="3" borderId="13" xfId="75" applyFont="1" applyFill="1" applyBorder="1" applyAlignment="1">
      <alignment horizontal="center" vertical="center"/>
    </xf>
    <xf numFmtId="0" fontId="1" fillId="30" borderId="9" xfId="75" applyFill="1" applyBorder="1" applyAlignment="1">
      <alignment horizontal="center" vertical="center"/>
    </xf>
    <xf numFmtId="37" fontId="1" fillId="30" borderId="30" xfId="75" applyNumberFormat="1" applyFill="1" applyBorder="1" applyAlignment="1">
      <alignment horizontal="right" vertical="center" indent="1"/>
    </xf>
    <xf numFmtId="0" fontId="1" fillId="30" borderId="14" xfId="75" applyFill="1" applyBorder="1" applyAlignment="1">
      <alignment horizontal="center" vertical="center"/>
    </xf>
    <xf numFmtId="37" fontId="1" fillId="30" borderId="31" xfId="75" applyNumberFormat="1" applyFill="1" applyBorder="1" applyAlignment="1">
      <alignment horizontal="right" vertical="center" indent="1"/>
    </xf>
    <xf numFmtId="0" fontId="1" fillId="30" borderId="17" xfId="75" applyFill="1" applyBorder="1" applyAlignment="1">
      <alignment horizontal="center" vertical="center"/>
    </xf>
    <xf numFmtId="37" fontId="1" fillId="30" borderId="32" xfId="75" applyNumberFormat="1" applyFill="1" applyBorder="1" applyAlignment="1">
      <alignment horizontal="right" vertical="center" indent="1"/>
    </xf>
    <xf numFmtId="3" fontId="4" fillId="30" borderId="10" xfId="62" applyNumberFormat="1" applyFont="1" applyFill="1" applyBorder="1" applyAlignment="1">
      <alignment horizontal="right" vertical="center" wrapText="1" indent="1"/>
    </xf>
    <xf numFmtId="3" fontId="4" fillId="30" borderId="33" xfId="62" applyNumberFormat="1" applyFont="1" applyFill="1" applyBorder="1" applyAlignment="1">
      <alignment horizontal="right" vertical="center" wrapText="1" indent="1"/>
    </xf>
    <xf numFmtId="3" fontId="4" fillId="30" borderId="34" xfId="62" applyNumberFormat="1" applyFont="1" applyFill="1" applyBorder="1" applyAlignment="1">
      <alignment horizontal="right" vertical="center" wrapText="1" indent="1"/>
    </xf>
    <xf numFmtId="3" fontId="4" fillId="30" borderId="35" xfId="62" applyNumberFormat="1" applyFont="1" applyFill="1" applyBorder="1" applyAlignment="1">
      <alignment horizontal="right" vertical="center" wrapText="1" indent="1"/>
    </xf>
    <xf numFmtId="3" fontId="4" fillId="30" borderId="36" xfId="62" applyNumberFormat="1" applyFont="1" applyFill="1" applyBorder="1" applyAlignment="1">
      <alignment horizontal="right" vertical="center" wrapText="1" indent="1"/>
    </xf>
    <xf numFmtId="3" fontId="4" fillId="30" borderId="37" xfId="62" applyNumberFormat="1" applyFont="1" applyFill="1" applyBorder="1" applyAlignment="1">
      <alignment horizontal="right" vertical="center" wrapText="1" indent="1"/>
    </xf>
    <xf numFmtId="3" fontId="4" fillId="30" borderId="38" xfId="62" applyNumberFormat="1" applyFont="1" applyFill="1" applyBorder="1" applyAlignment="1">
      <alignment horizontal="right" vertical="center" wrapText="1" indent="1"/>
    </xf>
    <xf numFmtId="10" fontId="4" fillId="30" borderId="39" xfId="62" applyNumberFormat="1" applyFont="1" applyFill="1" applyBorder="1" applyAlignment="1">
      <alignment horizontal="center" vertical="center" wrapText="1"/>
    </xf>
    <xf numFmtId="10" fontId="4" fillId="30" borderId="40" xfId="62" applyNumberFormat="1" applyFont="1" applyFill="1" applyBorder="1" applyAlignment="1">
      <alignment horizontal="center" vertical="center" wrapText="1"/>
    </xf>
    <xf numFmtId="10" fontId="4" fillId="30" borderId="41" xfId="62" applyNumberFormat="1" applyFont="1" applyFill="1" applyBorder="1" applyAlignment="1">
      <alignment horizontal="center" vertical="center" wrapText="1"/>
    </xf>
    <xf numFmtId="0" fontId="25" fillId="0" borderId="0" xfId="75" applyFont="1" applyAlignment="1">
      <alignment vertical="center"/>
    </xf>
    <xf numFmtId="3" fontId="1" fillId="30" borderId="10" xfId="75" applyNumberFormat="1" applyFill="1" applyBorder="1" applyAlignment="1">
      <alignment horizontal="left" vertical="center" indent="1"/>
    </xf>
    <xf numFmtId="3" fontId="1" fillId="30" borderId="39" xfId="75" applyNumberFormat="1" applyFill="1" applyBorder="1" applyAlignment="1">
      <alignment horizontal="right" vertical="center" indent="1"/>
    </xf>
    <xf numFmtId="3" fontId="1" fillId="30" borderId="40" xfId="75" applyNumberFormat="1" applyFill="1" applyBorder="1" applyAlignment="1">
      <alignment horizontal="right" vertical="center" indent="1"/>
    </xf>
    <xf numFmtId="3" fontId="1" fillId="30" borderId="41" xfId="75" applyNumberFormat="1" applyFill="1" applyBorder="1" applyAlignment="1">
      <alignment horizontal="right" vertical="center" indent="1"/>
    </xf>
    <xf numFmtId="3" fontId="6" fillId="33" borderId="0" xfId="75" applyNumberFormat="1" applyFont="1" applyFill="1" applyAlignment="1">
      <alignment horizontal="center" vertical="center"/>
    </xf>
  </cellXfs>
  <cellStyles count="76">
    <cellStyle name="20% - Accent3 2" xfId="1"/>
    <cellStyle name="20% - Accent6 2" xfId="2"/>
    <cellStyle name="Accent1 - 20%" xfId="3"/>
    <cellStyle name="Accent1 - 40%" xfId="4"/>
    <cellStyle name="Accent1 - 60%" xfId="5"/>
    <cellStyle name="Accent1 2" xfId="6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Comma [0] 2" xfId="23"/>
    <cellStyle name="Comma [0] 3" xfId="24"/>
    <cellStyle name="Comma 2" xfId="25"/>
    <cellStyle name="Comma 2 2" xfId="26"/>
    <cellStyle name="Comma 3" xfId="27"/>
    <cellStyle name="Comma 4" xfId="28"/>
    <cellStyle name="ContentsHyperlink" xfId="29"/>
    <cellStyle name="Currency 10" xfId="30"/>
    <cellStyle name="Currency 11" xfId="31"/>
    <cellStyle name="Currency 12" xfId="32"/>
    <cellStyle name="Currency 13" xfId="33"/>
    <cellStyle name="Currency 14" xfId="34"/>
    <cellStyle name="Currency 15" xfId="35"/>
    <cellStyle name="Currency 2" xfId="36"/>
    <cellStyle name="Currency 2 2" xfId="37"/>
    <cellStyle name="Currency 2 3" xfId="38"/>
    <cellStyle name="Currency 3" xfId="39"/>
    <cellStyle name="Currency 3 2" xfId="40"/>
    <cellStyle name="Currency 4" xfId="41"/>
    <cellStyle name="Currency 4 2" xfId="42"/>
    <cellStyle name="Currency 5" xfId="43"/>
    <cellStyle name="Currency 5 2" xfId="44"/>
    <cellStyle name="Currency 6" xfId="45"/>
    <cellStyle name="Currency 6 2" xfId="46"/>
    <cellStyle name="Currency 7" xfId="47"/>
    <cellStyle name="Currency 7 2" xfId="48"/>
    <cellStyle name="Currency 8" xfId="49"/>
    <cellStyle name="Currency 8 2" xfId="50"/>
    <cellStyle name="Currency 9" xfId="51"/>
    <cellStyle name="Dezimal [0]_Compiling Utility Macros" xfId="52"/>
    <cellStyle name="Dezimal_Compiling Utility Macros" xfId="53"/>
    <cellStyle name="Emphasis 1" xfId="54"/>
    <cellStyle name="Emphasis 2" xfId="55"/>
    <cellStyle name="Emphasis 3" xfId="56"/>
    <cellStyle name="Heading 1 2" xfId="57"/>
    <cellStyle name="Hyperlink 2" xfId="58"/>
    <cellStyle name="Input 2" xfId="59"/>
    <cellStyle name="Normal" xfId="0" builtinId="0"/>
    <cellStyle name="Normal 2" xfId="60"/>
    <cellStyle name="Normal 2 2" xfId="61"/>
    <cellStyle name="Normal 2 3" xfId="62"/>
    <cellStyle name="Normal 3" xfId="63"/>
    <cellStyle name="Normal 3 2" xfId="64"/>
    <cellStyle name="Normal 4" xfId="65"/>
    <cellStyle name="Normal 5" xfId="66"/>
    <cellStyle name="Normal 6" xfId="67"/>
    <cellStyle name="Normal 7" xfId="75"/>
    <cellStyle name="Percent 2" xfId="68"/>
    <cellStyle name="Percent 3" xfId="69"/>
    <cellStyle name="Sheet Title" xfId="70"/>
    <cellStyle name="Standard_Anpassen der Amortisation" xfId="71"/>
    <cellStyle name="update" xfId="72"/>
    <cellStyle name="Währung [0]_Compiling Utility Macros" xfId="73"/>
    <cellStyle name="Währung_Compiling Utility Macros" xfId="74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MATCH!A1"/><Relationship Id="rId2" Type="http://schemas.openxmlformats.org/officeDocument/2006/relationships/hyperlink" Target="#MENU!E16"/><Relationship Id="rId1" Type="http://schemas.openxmlformats.org/officeDocument/2006/relationships/hyperlink" Target="#INDIREC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209550</xdr:colOff>
      <xdr:row>0</xdr:row>
      <xdr:rowOff>0</xdr:rowOff>
    </xdr:to>
    <xdr:sp macro="" textlink="">
      <xdr:nvSpPr>
        <xdr:cNvPr id="2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8575" y="0"/>
          <a:ext cx="1809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285750</xdr:colOff>
      <xdr:row>0</xdr:row>
      <xdr:rowOff>0</xdr:rowOff>
    </xdr:from>
    <xdr:to>
      <xdr:col>2</xdr:col>
      <xdr:colOff>95250</xdr:colOff>
      <xdr:row>0</xdr:row>
      <xdr:rowOff>0</xdr:rowOff>
    </xdr:to>
    <xdr:sp macro="" textlink="">
      <xdr:nvSpPr>
        <xdr:cNvPr id="3" name="Text Box 5">
          <a:hlinkClick xmlns:r="http://schemas.openxmlformats.org/officeDocument/2006/relationships" r:id="rId2"/>
        </xdr:cNvPr>
        <xdr:cNvSpPr txBox="1">
          <a:spLocks noChangeArrowheads="1"/>
        </xdr:cNvSpPr>
      </xdr:nvSpPr>
      <xdr:spPr bwMode="auto">
        <a:xfrm>
          <a:off x="285750" y="0"/>
          <a:ext cx="552450" cy="0"/>
        </a:xfrm>
        <a:prstGeom prst="rect">
          <a:avLst/>
        </a:prstGeom>
        <a:solidFill>
          <a:srgbClr val="000000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FF00"/>
              </a:solidFill>
              <a:latin typeface="Arial"/>
              <a:cs typeface="Arial"/>
            </a:rPr>
            <a:t>MENU</a:t>
          </a:r>
        </a:p>
      </xdr:txBody>
    </xdr:sp>
    <xdr:clientData/>
  </xdr:twoCellAnchor>
  <xdr:twoCellAnchor>
    <xdr:from>
      <xdr:col>2</xdr:col>
      <xdr:colOff>161925</xdr:colOff>
      <xdr:row>0</xdr:row>
      <xdr:rowOff>0</xdr:rowOff>
    </xdr:from>
    <xdr:to>
      <xdr:col>2</xdr:col>
      <xdr:colOff>342900</xdr:colOff>
      <xdr:row>0</xdr:row>
      <xdr:rowOff>0</xdr:rowOff>
    </xdr:to>
    <xdr:sp macro="" textlink="">
      <xdr:nvSpPr>
        <xdr:cNvPr id="4" name="AutoShape 6">
          <a:hlinkClick xmlns:r="http://schemas.openxmlformats.org/officeDocument/2006/relationships" r:id="rId3"/>
        </xdr:cNvPr>
        <xdr:cNvSpPr>
          <a:spLocks noChangeArrowheads="1"/>
        </xdr:cNvSpPr>
      </xdr:nvSpPr>
      <xdr:spPr bwMode="auto">
        <a:xfrm>
          <a:off x="904875" y="0"/>
          <a:ext cx="180975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0000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5/277%20FUNGSI/FILE/EXCEL%202007-2010/MATERI/BAB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5/FORMULA%202007/chapter%2008/basic%20lookup%20exampl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LOOKUP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tro example"/>
      <sheetName val="vlookup (2)"/>
      <sheetName val="hlookup (2)"/>
      <sheetName val="lookup (2)"/>
      <sheetName val="match_index"/>
      <sheetName val="compare"/>
      <sheetName val="vlookup"/>
      <sheetName val="hlookup"/>
      <sheetName val="lookup"/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C1" t="str">
            <v>Employee Number</v>
          </cell>
          <cell r="D1" t="str">
            <v>Employee Name</v>
          </cell>
        </row>
        <row r="2">
          <cell r="C2">
            <v>873</v>
          </cell>
          <cell r="D2" t="str">
            <v>Charles K. Barkley</v>
          </cell>
        </row>
        <row r="3">
          <cell r="C3">
            <v>1109</v>
          </cell>
          <cell r="D3" t="str">
            <v>Francis Jenikins</v>
          </cell>
        </row>
        <row r="4">
          <cell r="C4">
            <v>1549</v>
          </cell>
          <cell r="D4" t="str">
            <v>James Brackman</v>
          </cell>
        </row>
        <row r="5">
          <cell r="C5">
            <v>1334</v>
          </cell>
          <cell r="D5" t="str">
            <v>Linda Harper</v>
          </cell>
        </row>
        <row r="6">
          <cell r="C6">
            <v>1643</v>
          </cell>
          <cell r="D6" t="str">
            <v>Louise Victor</v>
          </cell>
        </row>
        <row r="7">
          <cell r="C7">
            <v>1101</v>
          </cell>
          <cell r="D7" t="str">
            <v>Melinda Hindquest</v>
          </cell>
        </row>
        <row r="8">
          <cell r="C8">
            <v>1873</v>
          </cell>
          <cell r="D8" t="str">
            <v>Michael Orenthal</v>
          </cell>
        </row>
        <row r="9">
          <cell r="C9">
            <v>983</v>
          </cell>
          <cell r="D9" t="str">
            <v>Peter Yates</v>
          </cell>
        </row>
        <row r="10">
          <cell r="C10">
            <v>972</v>
          </cell>
          <cell r="D10" t="str">
            <v>Sally Rice</v>
          </cell>
        </row>
        <row r="11">
          <cell r="C11">
            <v>1398</v>
          </cell>
          <cell r="D11" t="str">
            <v>Walter Franklin</v>
          </cell>
        </row>
      </sheetData>
      <sheetData sheetId="10">
        <row r="1">
          <cell r="G1" t="str">
            <v>Hardy</v>
          </cell>
        </row>
        <row r="2">
          <cell r="A2">
            <v>12</v>
          </cell>
          <cell r="B2">
            <v>0.33300000000000002</v>
          </cell>
          <cell r="C2" t="str">
            <v>Albertson</v>
          </cell>
        </row>
        <row r="3">
          <cell r="A3">
            <v>41</v>
          </cell>
          <cell r="B3">
            <v>0.39</v>
          </cell>
          <cell r="C3" t="str">
            <v>Darvin</v>
          </cell>
        </row>
        <row r="4">
          <cell r="A4">
            <v>24</v>
          </cell>
          <cell r="B4">
            <v>0.33300000000000002</v>
          </cell>
          <cell r="C4" t="str">
            <v>Deerberg</v>
          </cell>
        </row>
        <row r="5">
          <cell r="A5">
            <v>25</v>
          </cell>
          <cell r="B5">
            <v>0.16</v>
          </cell>
          <cell r="C5" t="str">
            <v>Gomez</v>
          </cell>
        </row>
        <row r="6">
          <cell r="A6">
            <v>23</v>
          </cell>
          <cell r="B6">
            <v>0.217</v>
          </cell>
          <cell r="C6" t="str">
            <v>Gonzolez</v>
          </cell>
        </row>
        <row r="7">
          <cell r="A7">
            <v>30</v>
          </cell>
          <cell r="B7">
            <v>0.3</v>
          </cell>
          <cell r="C7" t="str">
            <v>Hardy</v>
          </cell>
        </row>
        <row r="8">
          <cell r="A8">
            <v>0</v>
          </cell>
          <cell r="B8">
            <v>0</v>
          </cell>
          <cell r="C8" t="str">
            <v>Henderson</v>
          </cell>
        </row>
        <row r="9">
          <cell r="A9">
            <v>51</v>
          </cell>
          <cell r="B9">
            <v>0.33300000000000002</v>
          </cell>
          <cell r="C9" t="str">
            <v>Jackson</v>
          </cell>
        </row>
        <row r="10">
          <cell r="A10">
            <v>43</v>
          </cell>
          <cell r="B10">
            <v>0.186</v>
          </cell>
          <cell r="C10" t="str">
            <v>King</v>
          </cell>
        </row>
        <row r="11">
          <cell r="A11">
            <v>36</v>
          </cell>
          <cell r="B11">
            <v>0.13900000000000001</v>
          </cell>
          <cell r="C11" t="str">
            <v>Klorber</v>
          </cell>
        </row>
        <row r="12">
          <cell r="A12">
            <v>9</v>
          </cell>
          <cell r="B12">
            <v>0.33300000000000002</v>
          </cell>
          <cell r="C12" t="str">
            <v>Mazden</v>
          </cell>
        </row>
        <row r="13">
          <cell r="A13">
            <v>16</v>
          </cell>
          <cell r="B13">
            <v>0.313</v>
          </cell>
          <cell r="C13" t="str">
            <v>Mendez</v>
          </cell>
        </row>
        <row r="14">
          <cell r="A14">
            <v>44</v>
          </cell>
          <cell r="B14">
            <v>0.34100000000000003</v>
          </cell>
          <cell r="C14" t="str">
            <v>Nester</v>
          </cell>
        </row>
        <row r="15">
          <cell r="A15">
            <v>14</v>
          </cell>
          <cell r="B15">
            <v>0.28599999999999998</v>
          </cell>
          <cell r="C15" t="str">
            <v>Perez</v>
          </cell>
        </row>
        <row r="16">
          <cell r="A16">
            <v>28</v>
          </cell>
          <cell r="B16">
            <v>0.32100000000000001</v>
          </cell>
          <cell r="C16" t="str">
            <v>Talisman</v>
          </cell>
        </row>
      </sheetData>
      <sheetData sheetId="11"/>
      <sheetData sheetId="12">
        <row r="3">
          <cell r="G3">
            <v>0</v>
          </cell>
          <cell r="H3">
            <v>1.4999999999999999E-2</v>
          </cell>
          <cell r="J3">
            <v>0</v>
          </cell>
          <cell r="K3">
            <v>0.02</v>
          </cell>
        </row>
        <row r="4">
          <cell r="G4">
            <v>5000</v>
          </cell>
          <cell r="H4">
            <v>3.2500000000000001E-2</v>
          </cell>
          <cell r="J4">
            <v>50000</v>
          </cell>
          <cell r="K4">
            <v>6.25E-2</v>
          </cell>
        </row>
        <row r="5">
          <cell r="G5">
            <v>10000</v>
          </cell>
          <cell r="H5">
            <v>3.5000000000000003E-2</v>
          </cell>
          <cell r="J5">
            <v>100000</v>
          </cell>
          <cell r="K5">
            <v>7.2499999999999995E-2</v>
          </cell>
        </row>
        <row r="6">
          <cell r="G6">
            <v>20000</v>
          </cell>
          <cell r="H6">
            <v>0.05</v>
          </cell>
          <cell r="J6">
            <v>200000</v>
          </cell>
          <cell r="K6">
            <v>8.2500000000000004E-2</v>
          </cell>
        </row>
        <row r="7">
          <cell r="G7">
            <v>50000</v>
          </cell>
          <cell r="H7">
            <v>0.06</v>
          </cell>
          <cell r="J7">
            <v>300000</v>
          </cell>
          <cell r="K7">
            <v>9.2499999999999999E-2</v>
          </cell>
        </row>
        <row r="8">
          <cell r="G8">
            <v>100000</v>
          </cell>
          <cell r="H8">
            <v>7.0000000000000007E-2</v>
          </cell>
          <cell r="J8">
            <v>500000</v>
          </cell>
          <cell r="K8">
            <v>0.1</v>
          </cell>
        </row>
        <row r="9">
          <cell r="G9">
            <v>250000</v>
          </cell>
          <cell r="H9">
            <v>0.08</v>
          </cell>
        </row>
      </sheetData>
      <sheetData sheetId="13">
        <row r="2">
          <cell r="E2">
            <v>0</v>
          </cell>
          <cell r="F2" t="str">
            <v>F</v>
          </cell>
        </row>
        <row r="3">
          <cell r="E3">
            <v>40</v>
          </cell>
          <cell r="F3" t="str">
            <v>D</v>
          </cell>
        </row>
        <row r="4">
          <cell r="E4">
            <v>70</v>
          </cell>
          <cell r="F4" t="str">
            <v>C</v>
          </cell>
        </row>
        <row r="5">
          <cell r="E5">
            <v>80</v>
          </cell>
          <cell r="F5" t="str">
            <v>B</v>
          </cell>
        </row>
        <row r="6">
          <cell r="E6">
            <v>90</v>
          </cell>
          <cell r="F6" t="str">
            <v>A</v>
          </cell>
        </row>
      </sheetData>
      <sheetData sheetId="14">
        <row r="2">
          <cell r="B2">
            <v>3</v>
          </cell>
          <cell r="C2" t="str">
            <v>A</v>
          </cell>
          <cell r="G2" t="str">
            <v>A</v>
          </cell>
          <cell r="H2">
            <v>4</v>
          </cell>
        </row>
        <row r="3">
          <cell r="B3">
            <v>2</v>
          </cell>
          <cell r="C3" t="str">
            <v>C</v>
          </cell>
          <cell r="G3" t="str">
            <v>B</v>
          </cell>
          <cell r="H3">
            <v>3</v>
          </cell>
        </row>
        <row r="4">
          <cell r="B4">
            <v>4</v>
          </cell>
          <cell r="C4" t="str">
            <v>B</v>
          </cell>
          <cell r="G4" t="str">
            <v>C</v>
          </cell>
          <cell r="H4">
            <v>2</v>
          </cell>
        </row>
        <row r="5">
          <cell r="B5">
            <v>1</v>
          </cell>
          <cell r="C5" t="str">
            <v>A</v>
          </cell>
          <cell r="G5" t="str">
            <v>D</v>
          </cell>
          <cell r="H5">
            <v>1</v>
          </cell>
        </row>
        <row r="6">
          <cell r="B6">
            <v>3</v>
          </cell>
          <cell r="C6" t="str">
            <v>A</v>
          </cell>
          <cell r="G6" t="str">
            <v>F</v>
          </cell>
          <cell r="H6">
            <v>0</v>
          </cell>
        </row>
      </sheetData>
      <sheetData sheetId="15">
        <row r="1">
          <cell r="B1" t="str">
            <v>July</v>
          </cell>
          <cell r="E1" t="str">
            <v>Widgets</v>
          </cell>
          <cell r="F1" t="str">
            <v>Sprockets</v>
          </cell>
          <cell r="G1" t="str">
            <v>Snapholytes</v>
          </cell>
          <cell r="H1" t="str">
            <v>Combined</v>
          </cell>
        </row>
        <row r="2">
          <cell r="B2" t="str">
            <v>Sprockets</v>
          </cell>
          <cell r="D2" t="str">
            <v>January</v>
          </cell>
          <cell r="E2">
            <v>2892</v>
          </cell>
          <cell r="F2">
            <v>1771</v>
          </cell>
          <cell r="G2">
            <v>4718</v>
          </cell>
          <cell r="H2">
            <v>9381</v>
          </cell>
        </row>
        <row r="3">
          <cell r="D3" t="str">
            <v>February</v>
          </cell>
          <cell r="E3">
            <v>3380</v>
          </cell>
          <cell r="F3">
            <v>4711</v>
          </cell>
          <cell r="G3">
            <v>2615</v>
          </cell>
          <cell r="H3">
            <v>10706</v>
          </cell>
        </row>
        <row r="4">
          <cell r="D4" t="str">
            <v>March</v>
          </cell>
          <cell r="E4">
            <v>3744</v>
          </cell>
          <cell r="F4">
            <v>3223</v>
          </cell>
          <cell r="G4">
            <v>5312</v>
          </cell>
          <cell r="H4">
            <v>12279</v>
          </cell>
        </row>
        <row r="5">
          <cell r="D5" t="str">
            <v>April</v>
          </cell>
          <cell r="E5">
            <v>3221</v>
          </cell>
          <cell r="F5">
            <v>2438</v>
          </cell>
          <cell r="G5">
            <v>1108</v>
          </cell>
          <cell r="H5">
            <v>6767</v>
          </cell>
        </row>
        <row r="6">
          <cell r="D6" t="str">
            <v>May</v>
          </cell>
          <cell r="E6">
            <v>4839</v>
          </cell>
          <cell r="F6">
            <v>1999</v>
          </cell>
          <cell r="G6">
            <v>1994</v>
          </cell>
          <cell r="H6">
            <v>8832</v>
          </cell>
        </row>
        <row r="7">
          <cell r="D7" t="str">
            <v>June</v>
          </cell>
          <cell r="E7">
            <v>3767</v>
          </cell>
          <cell r="F7">
            <v>5140</v>
          </cell>
          <cell r="G7">
            <v>3830</v>
          </cell>
          <cell r="H7">
            <v>12737</v>
          </cell>
        </row>
        <row r="8">
          <cell r="D8" t="str">
            <v>July</v>
          </cell>
          <cell r="E8">
            <v>5467</v>
          </cell>
          <cell r="F8">
            <v>3337</v>
          </cell>
          <cell r="G8">
            <v>3232</v>
          </cell>
          <cell r="H8">
            <v>12036</v>
          </cell>
        </row>
        <row r="9">
          <cell r="D9" t="str">
            <v>August</v>
          </cell>
          <cell r="E9">
            <v>3154</v>
          </cell>
          <cell r="F9">
            <v>4895</v>
          </cell>
          <cell r="G9">
            <v>1607</v>
          </cell>
          <cell r="H9">
            <v>9656</v>
          </cell>
        </row>
        <row r="10">
          <cell r="D10" t="str">
            <v>September</v>
          </cell>
          <cell r="E10">
            <v>1718</v>
          </cell>
          <cell r="F10">
            <v>2040</v>
          </cell>
          <cell r="G10">
            <v>1563</v>
          </cell>
          <cell r="H10">
            <v>5321</v>
          </cell>
        </row>
        <row r="11">
          <cell r="D11" t="str">
            <v>October</v>
          </cell>
          <cell r="E11">
            <v>1548</v>
          </cell>
          <cell r="F11">
            <v>1061</v>
          </cell>
          <cell r="G11">
            <v>2590</v>
          </cell>
          <cell r="H11">
            <v>5199</v>
          </cell>
        </row>
        <row r="12">
          <cell r="D12" t="str">
            <v>November</v>
          </cell>
          <cell r="E12">
            <v>5083</v>
          </cell>
          <cell r="F12">
            <v>3558</v>
          </cell>
          <cell r="G12">
            <v>3960</v>
          </cell>
          <cell r="H12">
            <v>12601</v>
          </cell>
        </row>
        <row r="13">
          <cell r="D13" t="str">
            <v>December</v>
          </cell>
          <cell r="E13">
            <v>5753</v>
          </cell>
          <cell r="F13">
            <v>2839</v>
          </cell>
          <cell r="G13">
            <v>3013</v>
          </cell>
          <cell r="H13">
            <v>11605</v>
          </cell>
        </row>
        <row r="14">
          <cell r="D14" t="str">
            <v>Total</v>
          </cell>
          <cell r="E14">
            <v>44566</v>
          </cell>
          <cell r="F14">
            <v>37012</v>
          </cell>
          <cell r="G14">
            <v>35542</v>
          </cell>
          <cell r="H14">
            <v>117120</v>
          </cell>
        </row>
      </sheetData>
      <sheetData sheetId="16">
        <row r="1">
          <cell r="B1" t="str">
            <v>Jeep</v>
          </cell>
        </row>
        <row r="2">
          <cell r="B2" t="str">
            <v>Grand Cherokee</v>
          </cell>
          <cell r="D2" t="str">
            <v>Chevy</v>
          </cell>
          <cell r="E2" t="str">
            <v>Blazer</v>
          </cell>
          <cell r="F2" t="str">
            <v>C-094</v>
          </cell>
        </row>
        <row r="3">
          <cell r="D3" t="str">
            <v>Chevy</v>
          </cell>
          <cell r="E3" t="str">
            <v>Tahoe</v>
          </cell>
          <cell r="F3" t="str">
            <v>C-823</v>
          </cell>
        </row>
        <row r="4">
          <cell r="D4" t="str">
            <v>Ford</v>
          </cell>
          <cell r="E4" t="str">
            <v>Explorer</v>
          </cell>
          <cell r="F4" t="str">
            <v>F-772</v>
          </cell>
        </row>
        <row r="5">
          <cell r="D5" t="str">
            <v>Ford</v>
          </cell>
          <cell r="E5" t="str">
            <v>Expedition</v>
          </cell>
          <cell r="F5" t="str">
            <v>F-229</v>
          </cell>
        </row>
        <row r="6">
          <cell r="D6" t="str">
            <v>Isuzu</v>
          </cell>
          <cell r="E6" t="str">
            <v>Rodeo</v>
          </cell>
          <cell r="F6" t="str">
            <v>I-897</v>
          </cell>
        </row>
        <row r="7">
          <cell r="D7" t="str">
            <v>Isuzu</v>
          </cell>
          <cell r="E7" t="str">
            <v>Trooper</v>
          </cell>
          <cell r="F7" t="str">
            <v>I-900</v>
          </cell>
        </row>
        <row r="8">
          <cell r="D8" t="str">
            <v>Jeep</v>
          </cell>
          <cell r="E8" t="str">
            <v>Cherokee</v>
          </cell>
          <cell r="F8" t="str">
            <v>J-983</v>
          </cell>
        </row>
        <row r="9">
          <cell r="D9" t="str">
            <v>Jeep</v>
          </cell>
          <cell r="E9" t="str">
            <v>Grand Cherokee</v>
          </cell>
          <cell r="F9" t="str">
            <v>J-701</v>
          </cell>
        </row>
        <row r="10">
          <cell r="D10" t="str">
            <v>Nissan</v>
          </cell>
          <cell r="E10" t="str">
            <v>Pathfinder</v>
          </cell>
          <cell r="F10" t="str">
            <v>N-231</v>
          </cell>
        </row>
        <row r="11">
          <cell r="D11" t="str">
            <v>Toyota</v>
          </cell>
          <cell r="E11" t="str">
            <v>4Runner</v>
          </cell>
          <cell r="F11" t="str">
            <v>T-871</v>
          </cell>
        </row>
        <row r="12">
          <cell r="D12" t="str">
            <v>Toyota</v>
          </cell>
          <cell r="E12" t="str">
            <v>Land Cruiser</v>
          </cell>
          <cell r="F12" t="str">
            <v>T-981</v>
          </cell>
        </row>
      </sheetData>
      <sheetData sheetId="17"/>
      <sheetData sheetId="18">
        <row r="2">
          <cell r="B2">
            <v>9101</v>
          </cell>
          <cell r="E2">
            <v>8025</v>
          </cell>
        </row>
        <row r="3">
          <cell r="B3">
            <v>8873</v>
          </cell>
          <cell r="E3">
            <v>-1</v>
          </cell>
        </row>
        <row r="4">
          <cell r="B4">
            <v>6000</v>
          </cell>
        </row>
        <row r="5">
          <cell r="B5">
            <v>9820</v>
          </cell>
        </row>
        <row r="6">
          <cell r="B6">
            <v>10500</v>
          </cell>
        </row>
        <row r="7">
          <cell r="B7">
            <v>3500</v>
          </cell>
        </row>
        <row r="8">
          <cell r="B8">
            <v>12873</v>
          </cell>
        </row>
        <row r="9">
          <cell r="B9">
            <v>5867</v>
          </cell>
        </row>
        <row r="10">
          <cell r="B10">
            <v>8989</v>
          </cell>
        </row>
        <row r="11">
          <cell r="B11">
            <v>8000</v>
          </cell>
        </row>
        <row r="12">
          <cell r="B12">
            <v>1124</v>
          </cell>
        </row>
        <row r="13">
          <cell r="B13">
            <v>9099</v>
          </cell>
        </row>
        <row r="14">
          <cell r="B14">
            <v>6800</v>
          </cell>
        </row>
        <row r="15">
          <cell r="B15">
            <v>5509</v>
          </cell>
        </row>
        <row r="16">
          <cell r="B16">
            <v>5460</v>
          </cell>
        </row>
        <row r="17">
          <cell r="B17">
            <v>8400</v>
          </cell>
        </row>
        <row r="18">
          <cell r="B18">
            <v>7777</v>
          </cell>
        </row>
        <row r="19">
          <cell r="B19">
            <v>3600</v>
          </cell>
        </row>
        <row r="20">
          <cell r="B20">
            <v>5400</v>
          </cell>
        </row>
      </sheetData>
      <sheetData sheetId="19"/>
      <sheetData sheetId="20">
        <row r="2">
          <cell r="D2">
            <v>1</v>
          </cell>
          <cell r="E2">
            <v>10</v>
          </cell>
        </row>
        <row r="3">
          <cell r="D3">
            <v>2</v>
          </cell>
          <cell r="E3">
            <v>18</v>
          </cell>
        </row>
        <row r="4">
          <cell r="D4">
            <v>4</v>
          </cell>
          <cell r="E4">
            <v>24</v>
          </cell>
        </row>
        <row r="5">
          <cell r="D5">
            <v>5</v>
          </cell>
          <cell r="E5">
            <v>33.25</v>
          </cell>
        </row>
        <row r="6">
          <cell r="D6">
            <v>8</v>
          </cell>
          <cell r="E6">
            <v>41</v>
          </cell>
        </row>
        <row r="7">
          <cell r="D7">
            <v>9</v>
          </cell>
          <cell r="E7">
            <v>47</v>
          </cell>
        </row>
        <row r="8">
          <cell r="D8">
            <v>10</v>
          </cell>
          <cell r="E8">
            <v>52.25</v>
          </cell>
        </row>
        <row r="9">
          <cell r="D9">
            <v>11</v>
          </cell>
          <cell r="E9">
            <v>61.5</v>
          </cell>
        </row>
        <row r="10">
          <cell r="D10">
            <v>12</v>
          </cell>
          <cell r="E10">
            <v>72.75</v>
          </cell>
        </row>
        <row r="11">
          <cell r="D11">
            <v>13</v>
          </cell>
          <cell r="E11">
            <v>75</v>
          </cell>
        </row>
        <row r="12">
          <cell r="D12">
            <v>15</v>
          </cell>
          <cell r="E12">
            <v>85</v>
          </cell>
        </row>
        <row r="13">
          <cell r="D13">
            <v>16</v>
          </cell>
          <cell r="E13">
            <v>90</v>
          </cell>
        </row>
        <row r="14">
          <cell r="D14">
            <v>20</v>
          </cell>
          <cell r="E14">
            <v>105.25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DDRESS"/>
      <sheetName val="AREAS"/>
      <sheetName val="COLUMN"/>
      <sheetName val="COLUMNS"/>
      <sheetName val="ROW"/>
      <sheetName val="ROWS"/>
      <sheetName val="LOOKUP"/>
      <sheetName val="VLOOKUP"/>
      <sheetName val="HLOOKUP"/>
      <sheetName val="CHOOSE"/>
      <sheetName val="HYPERLINK"/>
      <sheetName val="INDEX"/>
      <sheetName val="MATCH"/>
      <sheetName val="INDEX &amp; MATCH"/>
      <sheetName val="INDEX &amp; VLOOKUP"/>
      <sheetName val="INDIRECT"/>
      <sheetName val="OFFSET"/>
      <sheetName val="TRANSPOSE"/>
    </sheetNames>
    <sheetDataSet>
      <sheetData sheetId="0" refreshError="1"/>
      <sheetData sheetId="1">
        <row r="11">
          <cell r="C11" t="str">
            <v>BIRU</v>
          </cell>
          <cell r="H11" t="str">
            <v>HIJAU</v>
          </cell>
        </row>
        <row r="12">
          <cell r="F12" t="str">
            <v>MERAH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K12">
            <v>0</v>
          </cell>
          <cell r="L12" t="str">
            <v>E</v>
          </cell>
          <cell r="M12">
            <v>0</v>
          </cell>
        </row>
        <row r="13">
          <cell r="K13">
            <v>40</v>
          </cell>
          <cell r="L13" t="str">
            <v>D</v>
          </cell>
          <cell r="M13">
            <v>1</v>
          </cell>
        </row>
        <row r="14">
          <cell r="K14">
            <v>50</v>
          </cell>
          <cell r="L14" t="str">
            <v>C-</v>
          </cell>
          <cell r="M14">
            <v>1.7</v>
          </cell>
        </row>
        <row r="15">
          <cell r="K15">
            <v>55</v>
          </cell>
          <cell r="L15" t="str">
            <v>C</v>
          </cell>
          <cell r="M15">
            <v>2</v>
          </cell>
        </row>
        <row r="16">
          <cell r="K16">
            <v>60</v>
          </cell>
          <cell r="L16" t="str">
            <v>C+</v>
          </cell>
          <cell r="M16">
            <v>2.2999999999999998</v>
          </cell>
        </row>
        <row r="17">
          <cell r="K17">
            <v>65</v>
          </cell>
          <cell r="L17" t="str">
            <v>B-</v>
          </cell>
          <cell r="M17">
            <v>2.7</v>
          </cell>
        </row>
        <row r="18">
          <cell r="K18">
            <v>70</v>
          </cell>
          <cell r="L18" t="str">
            <v>B</v>
          </cell>
          <cell r="M18">
            <v>3</v>
          </cell>
        </row>
        <row r="19">
          <cell r="K19">
            <v>75</v>
          </cell>
          <cell r="L19" t="str">
            <v>B+</v>
          </cell>
          <cell r="M19">
            <v>3.3</v>
          </cell>
        </row>
        <row r="20">
          <cell r="K20">
            <v>80</v>
          </cell>
          <cell r="L20" t="str">
            <v>A-</v>
          </cell>
          <cell r="M20">
            <v>3.7</v>
          </cell>
        </row>
        <row r="21">
          <cell r="K21">
            <v>85</v>
          </cell>
          <cell r="L21" t="str">
            <v>A</v>
          </cell>
          <cell r="M21">
            <v>4</v>
          </cell>
        </row>
      </sheetData>
      <sheetData sheetId="8">
        <row r="12">
          <cell r="L12">
            <v>0</v>
          </cell>
          <cell r="M12">
            <v>40</v>
          </cell>
          <cell r="N12">
            <v>50</v>
          </cell>
          <cell r="O12">
            <v>55</v>
          </cell>
          <cell r="P12">
            <v>60</v>
          </cell>
          <cell r="Q12">
            <v>65</v>
          </cell>
          <cell r="R12">
            <v>70</v>
          </cell>
          <cell r="S12">
            <v>75</v>
          </cell>
          <cell r="T12">
            <v>80</v>
          </cell>
          <cell r="U12">
            <v>85</v>
          </cell>
        </row>
        <row r="13">
          <cell r="L13" t="str">
            <v>E</v>
          </cell>
          <cell r="M13" t="str">
            <v>D</v>
          </cell>
          <cell r="N13" t="str">
            <v>C-</v>
          </cell>
          <cell r="O13" t="str">
            <v>C</v>
          </cell>
          <cell r="P13" t="str">
            <v>C+</v>
          </cell>
          <cell r="Q13" t="str">
            <v>B-</v>
          </cell>
          <cell r="R13" t="str">
            <v>B</v>
          </cell>
          <cell r="S13" t="str">
            <v>B+</v>
          </cell>
          <cell r="T13" t="str">
            <v>A-</v>
          </cell>
          <cell r="U13" t="str">
            <v>A</v>
          </cell>
        </row>
        <row r="14">
          <cell r="L14">
            <v>0</v>
          </cell>
          <cell r="M14">
            <v>1</v>
          </cell>
          <cell r="N14">
            <v>1.7</v>
          </cell>
          <cell r="O14">
            <v>2</v>
          </cell>
          <cell r="P14">
            <v>2.2999999999999998</v>
          </cell>
          <cell r="Q14">
            <v>2.7</v>
          </cell>
          <cell r="R14">
            <v>3</v>
          </cell>
          <cell r="S14">
            <v>3.3</v>
          </cell>
          <cell r="T14">
            <v>3.7</v>
          </cell>
          <cell r="U14">
            <v>4</v>
          </cell>
        </row>
      </sheetData>
      <sheetData sheetId="9" refreshError="1"/>
      <sheetData sheetId="10" refreshError="1"/>
      <sheetData sheetId="11">
        <row r="11">
          <cell r="C11">
            <v>7502</v>
          </cell>
          <cell r="D11">
            <v>6950</v>
          </cell>
          <cell r="E11">
            <v>8500</v>
          </cell>
          <cell r="F11">
            <v>7980</v>
          </cell>
          <cell r="G11">
            <v>6895</v>
          </cell>
          <cell r="H11">
            <v>12850</v>
          </cell>
          <cell r="I11">
            <v>8520</v>
          </cell>
          <cell r="J11">
            <v>8752</v>
          </cell>
          <cell r="K11">
            <v>6958</v>
          </cell>
          <cell r="L11">
            <v>7580</v>
          </cell>
          <cell r="M11">
            <v>9750</v>
          </cell>
          <cell r="N11">
            <v>10500</v>
          </cell>
        </row>
        <row r="12">
          <cell r="C12">
            <v>14582</v>
          </cell>
          <cell r="D12">
            <v>10450</v>
          </cell>
          <cell r="E12">
            <v>13250</v>
          </cell>
          <cell r="F12">
            <v>18750</v>
          </cell>
          <cell r="G12">
            <v>22140</v>
          </cell>
          <cell r="H12">
            <v>19875</v>
          </cell>
          <cell r="I12">
            <v>20500</v>
          </cell>
          <cell r="J12">
            <v>21580</v>
          </cell>
          <cell r="K12">
            <v>22870</v>
          </cell>
          <cell r="L12">
            <v>16870</v>
          </cell>
          <cell r="M12">
            <v>13500</v>
          </cell>
          <cell r="N12">
            <v>11750</v>
          </cell>
        </row>
        <row r="13">
          <cell r="C13">
            <v>6850</v>
          </cell>
          <cell r="D13">
            <v>6947</v>
          </cell>
          <cell r="E13">
            <v>10250</v>
          </cell>
          <cell r="F13">
            <v>11270</v>
          </cell>
          <cell r="G13">
            <v>9875</v>
          </cell>
          <cell r="H13">
            <v>10265</v>
          </cell>
          <cell r="I13">
            <v>12570</v>
          </cell>
          <cell r="J13">
            <v>13650</v>
          </cell>
          <cell r="K13">
            <v>11260</v>
          </cell>
          <cell r="L13">
            <v>12340</v>
          </cell>
          <cell r="M13">
            <v>12025</v>
          </cell>
          <cell r="N13">
            <v>10950</v>
          </cell>
        </row>
        <row r="14">
          <cell r="C14">
            <v>4585</v>
          </cell>
          <cell r="D14">
            <v>5110</v>
          </cell>
          <cell r="E14">
            <v>5725</v>
          </cell>
          <cell r="F14">
            <v>6023</v>
          </cell>
          <cell r="G14">
            <v>6969</v>
          </cell>
          <cell r="H14">
            <v>4450</v>
          </cell>
          <cell r="I14">
            <v>6230</v>
          </cell>
          <cell r="J14">
            <v>7500</v>
          </cell>
          <cell r="K14">
            <v>8150</v>
          </cell>
          <cell r="L14">
            <v>7540</v>
          </cell>
          <cell r="M14">
            <v>6962</v>
          </cell>
          <cell r="N14">
            <v>6625</v>
          </cell>
        </row>
        <row r="15">
          <cell r="C15">
            <v>6210</v>
          </cell>
          <cell r="D15">
            <v>5298</v>
          </cell>
          <cell r="E15">
            <v>4568</v>
          </cell>
          <cell r="F15">
            <v>3568</v>
          </cell>
          <cell r="G15">
            <v>5514</v>
          </cell>
          <cell r="H15">
            <v>5789</v>
          </cell>
          <cell r="I15">
            <v>6247</v>
          </cell>
          <cell r="J15">
            <v>7524</v>
          </cell>
          <cell r="K15">
            <v>8245</v>
          </cell>
          <cell r="L15">
            <v>6957</v>
          </cell>
          <cell r="M15">
            <v>8875</v>
          </cell>
          <cell r="N15">
            <v>6897</v>
          </cell>
        </row>
        <row r="16">
          <cell r="C16">
            <v>6025</v>
          </cell>
          <cell r="D16">
            <v>6579</v>
          </cell>
          <cell r="E16">
            <v>5982</v>
          </cell>
          <cell r="F16">
            <v>6842</v>
          </cell>
          <cell r="G16">
            <v>6924</v>
          </cell>
          <cell r="H16">
            <v>5478</v>
          </cell>
          <cell r="I16">
            <v>7214</v>
          </cell>
          <cell r="J16">
            <v>6578</v>
          </cell>
          <cell r="K16">
            <v>6628</v>
          </cell>
          <cell r="L16">
            <v>6983</v>
          </cell>
          <cell r="M16">
            <v>7026</v>
          </cell>
          <cell r="N16">
            <v>8246</v>
          </cell>
        </row>
        <row r="17">
          <cell r="C17">
            <v>4870</v>
          </cell>
          <cell r="D17">
            <v>4578</v>
          </cell>
          <cell r="E17">
            <v>3516</v>
          </cell>
          <cell r="F17">
            <v>4875</v>
          </cell>
          <cell r="G17">
            <v>5628</v>
          </cell>
          <cell r="H17">
            <v>6548</v>
          </cell>
          <cell r="I17">
            <v>6217</v>
          </cell>
          <cell r="J17">
            <v>6328</v>
          </cell>
          <cell r="K17">
            <v>5971</v>
          </cell>
          <cell r="L17">
            <v>6527</v>
          </cell>
          <cell r="M17">
            <v>6835</v>
          </cell>
          <cell r="N17">
            <v>6647</v>
          </cell>
        </row>
        <row r="18">
          <cell r="C18">
            <v>2956</v>
          </cell>
          <cell r="D18">
            <v>2987</v>
          </cell>
          <cell r="E18">
            <v>3054</v>
          </cell>
          <cell r="F18">
            <v>3965</v>
          </cell>
          <cell r="G18">
            <v>4024</v>
          </cell>
          <cell r="H18">
            <v>5127</v>
          </cell>
          <cell r="I18">
            <v>6347</v>
          </cell>
          <cell r="J18">
            <v>4218</v>
          </cell>
          <cell r="K18">
            <v>4521</v>
          </cell>
          <cell r="L18">
            <v>6324</v>
          </cell>
          <cell r="M18">
            <v>7513</v>
          </cell>
          <cell r="N18">
            <v>6854</v>
          </cell>
        </row>
        <row r="19">
          <cell r="C19">
            <v>2950</v>
          </cell>
          <cell r="D19">
            <v>1950</v>
          </cell>
          <cell r="E19">
            <v>2150</v>
          </cell>
          <cell r="F19">
            <v>3005</v>
          </cell>
          <cell r="G19">
            <v>4200</v>
          </cell>
          <cell r="H19">
            <v>3260</v>
          </cell>
          <cell r="I19">
            <v>4035</v>
          </cell>
          <cell r="J19">
            <v>5050</v>
          </cell>
          <cell r="K19">
            <v>5070</v>
          </cell>
          <cell r="L19">
            <v>6005</v>
          </cell>
          <cell r="M19">
            <v>4005</v>
          </cell>
          <cell r="N19">
            <v>5015</v>
          </cell>
        </row>
        <row r="20">
          <cell r="C20">
            <v>8750</v>
          </cell>
          <cell r="D20">
            <v>10253</v>
          </cell>
          <cell r="E20">
            <v>10400</v>
          </cell>
          <cell r="F20">
            <v>10750</v>
          </cell>
          <cell r="G20">
            <v>12220</v>
          </cell>
          <cell r="H20">
            <v>13205</v>
          </cell>
          <cell r="I20">
            <v>15305</v>
          </cell>
          <cell r="J20">
            <v>12954</v>
          </cell>
          <cell r="K20">
            <v>11845</v>
          </cell>
          <cell r="L20">
            <v>11025</v>
          </cell>
          <cell r="M20">
            <v>11500</v>
          </cell>
          <cell r="N20">
            <v>10800</v>
          </cell>
        </row>
        <row r="21">
          <cell r="C21">
            <v>12050</v>
          </cell>
          <cell r="D21">
            <v>14500</v>
          </cell>
          <cell r="E21">
            <v>16550</v>
          </cell>
          <cell r="F21">
            <v>12500</v>
          </cell>
          <cell r="G21">
            <v>16230</v>
          </cell>
          <cell r="H21">
            <v>14785</v>
          </cell>
          <cell r="I21">
            <v>16548</v>
          </cell>
          <cell r="J21">
            <v>19877</v>
          </cell>
          <cell r="K21">
            <v>21458</v>
          </cell>
          <cell r="L21">
            <v>14572</v>
          </cell>
          <cell r="M21">
            <v>12950</v>
          </cell>
          <cell r="N21">
            <v>14000</v>
          </cell>
        </row>
        <row r="25">
          <cell r="B25">
            <v>1</v>
          </cell>
          <cell r="C25" t="str">
            <v>Australia</v>
          </cell>
          <cell r="E25">
            <v>1</v>
          </cell>
          <cell r="F25" t="str">
            <v>Jan</v>
          </cell>
        </row>
        <row r="26">
          <cell r="B26">
            <v>2</v>
          </cell>
          <cell r="C26" t="str">
            <v>Jepang</v>
          </cell>
          <cell r="E26">
            <v>2</v>
          </cell>
          <cell r="F26" t="str">
            <v>Feb</v>
          </cell>
        </row>
        <row r="27">
          <cell r="B27">
            <v>3</v>
          </cell>
          <cell r="C27" t="str">
            <v>India</v>
          </cell>
          <cell r="E27">
            <v>3</v>
          </cell>
          <cell r="F27" t="str">
            <v>Mar</v>
          </cell>
        </row>
        <row r="28">
          <cell r="B28">
            <v>4</v>
          </cell>
          <cell r="C28" t="str">
            <v>Belanda</v>
          </cell>
          <cell r="E28">
            <v>4</v>
          </cell>
          <cell r="F28" t="str">
            <v>Apr</v>
          </cell>
        </row>
        <row r="29">
          <cell r="B29">
            <v>5</v>
          </cell>
          <cell r="C29" t="str">
            <v>Perancis</v>
          </cell>
          <cell r="E29">
            <v>5</v>
          </cell>
          <cell r="F29" t="str">
            <v>Mei</v>
          </cell>
        </row>
        <row r="30">
          <cell r="B30">
            <v>6</v>
          </cell>
          <cell r="C30" t="str">
            <v>Inggris</v>
          </cell>
          <cell r="E30">
            <v>6</v>
          </cell>
          <cell r="F30" t="str">
            <v>Jun</v>
          </cell>
        </row>
        <row r="31">
          <cell r="B31">
            <v>7</v>
          </cell>
          <cell r="C31" t="str">
            <v>Swedia</v>
          </cell>
          <cell r="E31">
            <v>7</v>
          </cell>
          <cell r="F31" t="str">
            <v>Jul</v>
          </cell>
        </row>
        <row r="32">
          <cell r="B32">
            <v>8</v>
          </cell>
          <cell r="C32" t="str">
            <v>Argentina</v>
          </cell>
          <cell r="E32">
            <v>8</v>
          </cell>
          <cell r="F32" t="str">
            <v>Agust</v>
          </cell>
        </row>
        <row r="33">
          <cell r="B33">
            <v>9</v>
          </cell>
          <cell r="C33" t="str">
            <v>Belgia</v>
          </cell>
          <cell r="E33">
            <v>9</v>
          </cell>
          <cell r="F33" t="str">
            <v>Sep</v>
          </cell>
        </row>
        <row r="34">
          <cell r="B34">
            <v>10</v>
          </cell>
          <cell r="C34" t="str">
            <v>Afrika</v>
          </cell>
          <cell r="E34">
            <v>10</v>
          </cell>
          <cell r="F34" t="str">
            <v>Okt</v>
          </cell>
        </row>
        <row r="35">
          <cell r="B35">
            <v>11</v>
          </cell>
          <cell r="C35" t="str">
            <v>Amerika</v>
          </cell>
          <cell r="E35">
            <v>11</v>
          </cell>
          <cell r="F35" t="str">
            <v>Nop</v>
          </cell>
        </row>
        <row r="36">
          <cell r="E36">
            <v>12</v>
          </cell>
          <cell r="F36" t="str">
            <v>Des</v>
          </cell>
        </row>
      </sheetData>
      <sheetData sheetId="12" refreshError="1"/>
      <sheetData sheetId="13" refreshError="1"/>
      <sheetData sheetId="14">
        <row r="7">
          <cell r="P7">
            <v>1</v>
          </cell>
          <cell r="Q7" t="str">
            <v>Australia</v>
          </cell>
          <cell r="S7">
            <v>1</v>
          </cell>
          <cell r="T7" t="str">
            <v>Jan</v>
          </cell>
          <cell r="U7" t="str">
            <v>Januari</v>
          </cell>
        </row>
        <row r="8">
          <cell r="P8">
            <v>2</v>
          </cell>
          <cell r="Q8" t="str">
            <v>Jepang</v>
          </cell>
          <cell r="S8">
            <v>2</v>
          </cell>
          <cell r="T8" t="str">
            <v>Feb</v>
          </cell>
          <cell r="U8" t="str">
            <v>Februari</v>
          </cell>
        </row>
        <row r="9">
          <cell r="P9">
            <v>3</v>
          </cell>
          <cell r="Q9" t="str">
            <v>India</v>
          </cell>
          <cell r="S9">
            <v>3</v>
          </cell>
          <cell r="T9" t="str">
            <v>Mar</v>
          </cell>
          <cell r="U9" t="str">
            <v>Maret</v>
          </cell>
        </row>
        <row r="10">
          <cell r="P10">
            <v>4</v>
          </cell>
          <cell r="Q10" t="str">
            <v>Belanda</v>
          </cell>
          <cell r="S10">
            <v>4</v>
          </cell>
          <cell r="T10" t="str">
            <v>Apr</v>
          </cell>
          <cell r="U10" t="str">
            <v>April</v>
          </cell>
        </row>
        <row r="11">
          <cell r="P11">
            <v>5</v>
          </cell>
          <cell r="Q11" t="str">
            <v>Perancis</v>
          </cell>
          <cell r="S11">
            <v>5</v>
          </cell>
          <cell r="T11" t="str">
            <v>Mei</v>
          </cell>
          <cell r="U11" t="str">
            <v>Mei</v>
          </cell>
        </row>
        <row r="12">
          <cell r="P12">
            <v>6</v>
          </cell>
          <cell r="Q12" t="str">
            <v>Inggris</v>
          </cell>
          <cell r="S12">
            <v>6</v>
          </cell>
          <cell r="T12" t="str">
            <v>Jun</v>
          </cell>
          <cell r="U12" t="str">
            <v>Juni</v>
          </cell>
        </row>
        <row r="13">
          <cell r="P13">
            <v>7</v>
          </cell>
          <cell r="Q13" t="str">
            <v>Swedia</v>
          </cell>
          <cell r="S13">
            <v>7</v>
          </cell>
          <cell r="T13" t="str">
            <v>Jul</v>
          </cell>
          <cell r="U13" t="str">
            <v>Juli</v>
          </cell>
        </row>
        <row r="14">
          <cell r="P14">
            <v>8</v>
          </cell>
          <cell r="Q14" t="str">
            <v>Argentina</v>
          </cell>
          <cell r="S14">
            <v>8</v>
          </cell>
          <cell r="T14" t="str">
            <v>Agust</v>
          </cell>
          <cell r="U14" t="str">
            <v>Agustus</v>
          </cell>
        </row>
        <row r="15">
          <cell r="P15">
            <v>9</v>
          </cell>
          <cell r="Q15" t="str">
            <v>Belgia</v>
          </cell>
          <cell r="S15">
            <v>9</v>
          </cell>
          <cell r="T15" t="str">
            <v>Sep</v>
          </cell>
          <cell r="U15" t="str">
            <v>September</v>
          </cell>
        </row>
        <row r="16">
          <cell r="P16">
            <v>10</v>
          </cell>
          <cell r="Q16" t="str">
            <v>Afrika</v>
          </cell>
          <cell r="S16">
            <v>10</v>
          </cell>
          <cell r="T16" t="str">
            <v>Okt</v>
          </cell>
          <cell r="U16" t="str">
            <v>Oktober</v>
          </cell>
        </row>
        <row r="17">
          <cell r="P17">
            <v>11</v>
          </cell>
          <cell r="Q17" t="str">
            <v>Amerika</v>
          </cell>
          <cell r="S17">
            <v>11</v>
          </cell>
          <cell r="T17" t="str">
            <v>Nop</v>
          </cell>
          <cell r="U17" t="str">
            <v>Nopember</v>
          </cell>
        </row>
        <row r="18">
          <cell r="S18">
            <v>12</v>
          </cell>
          <cell r="T18" t="str">
            <v>Des</v>
          </cell>
          <cell r="U18" t="str">
            <v>Desember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tro example"/>
      <sheetName val="vlookup"/>
      <sheetName val="hlookup"/>
      <sheetName val="lookup"/>
      <sheetName val="match_index"/>
      <sheetName val="compare"/>
    </sheetNames>
    <sheetDataSet>
      <sheetData sheetId="0">
        <row r="7">
          <cell r="B7" t="str">
            <v>Allen</v>
          </cell>
          <cell r="C7" t="str">
            <v>Yolanda</v>
          </cell>
          <cell r="D7" t="str">
            <v>Sales</v>
          </cell>
          <cell r="E7">
            <v>4466</v>
          </cell>
          <cell r="F7">
            <v>35859</v>
          </cell>
        </row>
        <row r="8">
          <cell r="B8" t="str">
            <v>Baker</v>
          </cell>
          <cell r="C8" t="str">
            <v>Nancy</v>
          </cell>
          <cell r="D8" t="str">
            <v>Operations</v>
          </cell>
          <cell r="E8">
            <v>3432</v>
          </cell>
          <cell r="F8">
            <v>37727</v>
          </cell>
        </row>
        <row r="9">
          <cell r="B9" t="str">
            <v>Bunnel</v>
          </cell>
          <cell r="C9" t="str">
            <v>Ken</v>
          </cell>
          <cell r="D9" t="str">
            <v>Marketing</v>
          </cell>
          <cell r="E9">
            <v>4422</v>
          </cell>
          <cell r="F9">
            <v>38322</v>
          </cell>
        </row>
        <row r="10">
          <cell r="B10" t="str">
            <v>Charles</v>
          </cell>
          <cell r="C10" t="str">
            <v>Larry</v>
          </cell>
          <cell r="D10" t="str">
            <v>Administration</v>
          </cell>
          <cell r="E10">
            <v>2822</v>
          </cell>
          <cell r="F10">
            <v>36419</v>
          </cell>
        </row>
        <row r="11">
          <cell r="B11" t="str">
            <v>Cramden</v>
          </cell>
          <cell r="C11" t="str">
            <v>Moe</v>
          </cell>
          <cell r="D11" t="str">
            <v>Administration</v>
          </cell>
          <cell r="E11">
            <v>1231</v>
          </cell>
          <cell r="F11">
            <v>36962</v>
          </cell>
        </row>
        <row r="12">
          <cell r="B12" t="str">
            <v>Davis</v>
          </cell>
          <cell r="C12" t="str">
            <v>Rita</v>
          </cell>
          <cell r="D12" t="str">
            <v>Administration</v>
          </cell>
          <cell r="E12">
            <v>2604</v>
          </cell>
          <cell r="F12">
            <v>38457</v>
          </cell>
        </row>
        <row r="13">
          <cell r="B13" t="str">
            <v>Dunwell</v>
          </cell>
          <cell r="C13" t="str">
            <v>James</v>
          </cell>
          <cell r="D13" t="str">
            <v>Operations</v>
          </cell>
          <cell r="E13">
            <v>3983</v>
          </cell>
          <cell r="F13">
            <v>36565</v>
          </cell>
        </row>
        <row r="14">
          <cell r="B14" t="str">
            <v>Ellis</v>
          </cell>
          <cell r="C14" t="str">
            <v>Pamela</v>
          </cell>
          <cell r="D14" t="str">
            <v>Data Processing</v>
          </cell>
          <cell r="E14">
            <v>2144</v>
          </cell>
          <cell r="F14">
            <v>38070</v>
          </cell>
        </row>
        <row r="15">
          <cell r="B15" t="str">
            <v>Endow</v>
          </cell>
          <cell r="C15" t="str">
            <v>Ed</v>
          </cell>
          <cell r="D15" t="str">
            <v>Data Processing</v>
          </cell>
          <cell r="E15">
            <v>1102</v>
          </cell>
          <cell r="F15">
            <v>37937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1">
          <cell r="B1" t="str">
            <v>James</v>
          </cell>
        </row>
        <row r="2">
          <cell r="D2" t="str">
            <v>Bill</v>
          </cell>
          <cell r="E2">
            <v>50</v>
          </cell>
        </row>
        <row r="3">
          <cell r="D3" t="str">
            <v>Ellen</v>
          </cell>
          <cell r="E3">
            <v>25</v>
          </cell>
        </row>
        <row r="4">
          <cell r="D4" t="str">
            <v>Frank</v>
          </cell>
          <cell r="E4">
            <v>200</v>
          </cell>
        </row>
        <row r="5">
          <cell r="D5" t="str">
            <v>James</v>
          </cell>
          <cell r="E5">
            <v>300</v>
          </cell>
        </row>
        <row r="6">
          <cell r="D6" t="str">
            <v>Jill</v>
          </cell>
          <cell r="E6">
            <v>400</v>
          </cell>
        </row>
        <row r="7">
          <cell r="D7" t="str">
            <v>John</v>
          </cell>
          <cell r="E7">
            <v>100</v>
          </cell>
        </row>
        <row r="8">
          <cell r="D8" t="str">
            <v>Ted</v>
          </cell>
          <cell r="E8">
            <v>150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lookup"/>
      <sheetName val="lookup2"/>
      <sheetName val="Sheet2"/>
      <sheetName val="multiple tables"/>
      <sheetName val="vlookup"/>
      <sheetName val="vlookup (2)"/>
      <sheetName val="Sheet3"/>
    </sheetNames>
    <sheetDataSet>
      <sheetData sheetId="0" refreshError="1"/>
      <sheetData sheetId="1" refreshError="1"/>
      <sheetData sheetId="2" refreshError="1"/>
      <sheetData sheetId="3">
        <row r="6">
          <cell r="H6">
            <v>0</v>
          </cell>
          <cell r="I6">
            <v>1.4999999999999999E-2</v>
          </cell>
          <cell r="K6">
            <v>0</v>
          </cell>
          <cell r="L6">
            <v>0.02</v>
          </cell>
        </row>
        <row r="7">
          <cell r="H7">
            <v>250000000</v>
          </cell>
          <cell r="I7">
            <v>1.9E-2</v>
          </cell>
          <cell r="K7">
            <v>250000000</v>
          </cell>
          <cell r="L7">
            <v>2.5000000000000001E-2</v>
          </cell>
        </row>
        <row r="8">
          <cell r="H8">
            <v>325000000</v>
          </cell>
          <cell r="I8">
            <v>2.75E-2</v>
          </cell>
          <cell r="K8">
            <v>325000000</v>
          </cell>
          <cell r="L8">
            <v>2.9000000000000001E-2</v>
          </cell>
        </row>
        <row r="9">
          <cell r="H9">
            <v>575000000</v>
          </cell>
          <cell r="I9">
            <v>3.2500000000000001E-2</v>
          </cell>
          <cell r="K9">
            <v>575000000</v>
          </cell>
          <cell r="L9">
            <v>3.5000000000000003E-2</v>
          </cell>
        </row>
        <row r="10">
          <cell r="H10">
            <v>1075000000</v>
          </cell>
          <cell r="I10">
            <v>3.95E-2</v>
          </cell>
          <cell r="K10">
            <v>1075000000</v>
          </cell>
          <cell r="L10">
            <v>3.2500000000000001E-2</v>
          </cell>
        </row>
        <row r="11">
          <cell r="H11">
            <v>1825000000</v>
          </cell>
          <cell r="I11">
            <v>4.2500000000000003E-2</v>
          </cell>
          <cell r="K11">
            <v>1825000000</v>
          </cell>
          <cell r="L11">
            <v>5.5E-2</v>
          </cell>
        </row>
        <row r="12">
          <cell r="H12">
            <v>3075000000</v>
          </cell>
          <cell r="I12">
            <v>0.05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5"/>
  <sheetViews>
    <sheetView showGridLines="0" tabSelected="1" workbookViewId="0">
      <selection activeCell="G3" sqref="G3"/>
    </sheetView>
  </sheetViews>
  <sheetFormatPr defaultRowHeight="15"/>
  <cols>
    <col min="1" max="1" width="5.85546875" style="45" customWidth="1"/>
    <col min="2" max="2" width="9.140625" style="45"/>
    <col min="3" max="3" width="14.85546875" style="45" customWidth="1"/>
    <col min="4" max="4" width="20.28515625" style="45" customWidth="1"/>
    <col min="5" max="5" width="4.85546875" style="45" customWidth="1"/>
    <col min="6" max="6" width="18" style="45" customWidth="1"/>
    <col min="7" max="7" width="22.42578125" style="45" customWidth="1"/>
    <col min="8" max="8" width="5.85546875" style="45" customWidth="1"/>
    <col min="9" max="16384" width="9.140625" style="45"/>
  </cols>
  <sheetData>
    <row r="1" spans="2:7" ht="19.5" customHeight="1"/>
    <row r="2" spans="2:7" ht="18.75">
      <c r="B2" s="46" t="s">
        <v>49</v>
      </c>
    </row>
    <row r="3" spans="2:7">
      <c r="B3" s="67" t="s">
        <v>50</v>
      </c>
      <c r="C3" s="71" t="s">
        <v>51</v>
      </c>
      <c r="D3" s="67" t="s">
        <v>52</v>
      </c>
      <c r="F3" s="47" t="s">
        <v>52</v>
      </c>
      <c r="G3" s="66" t="s">
        <v>53</v>
      </c>
    </row>
    <row r="4" spans="2:7">
      <c r="B4" s="72">
        <v>23547</v>
      </c>
      <c r="C4" s="73">
        <v>215590000</v>
      </c>
      <c r="D4" s="68" t="s">
        <v>54</v>
      </c>
      <c r="F4" s="48" t="s">
        <v>51</v>
      </c>
      <c r="G4" s="49">
        <f>LOOKUP(NAMA,PELANGGAN,TRANSAKSI)</f>
        <v>14750000</v>
      </c>
    </row>
    <row r="5" spans="2:7">
      <c r="B5" s="74">
        <v>14587</v>
      </c>
      <c r="C5" s="75">
        <v>125400000</v>
      </c>
      <c r="D5" s="69" t="s">
        <v>55</v>
      </c>
      <c r="F5" s="48" t="s">
        <v>50</v>
      </c>
      <c r="G5" s="50">
        <f>LOOKUP(NAMA,PELANGGAN,KODE)</f>
        <v>20541</v>
      </c>
    </row>
    <row r="6" spans="2:7">
      <c r="B6" s="74">
        <v>62547</v>
      </c>
      <c r="C6" s="75">
        <v>36985000</v>
      </c>
      <c r="D6" s="69" t="s">
        <v>56</v>
      </c>
    </row>
    <row r="7" spans="2:7">
      <c r="B7" s="74">
        <v>11475</v>
      </c>
      <c r="C7" s="75">
        <v>12457800</v>
      </c>
      <c r="D7" s="69" t="s">
        <v>57</v>
      </c>
    </row>
    <row r="8" spans="2:7">
      <c r="B8" s="74">
        <v>44741</v>
      </c>
      <c r="C8" s="75">
        <v>22145500</v>
      </c>
      <c r="D8" s="69" t="s">
        <v>58</v>
      </c>
    </row>
    <row r="9" spans="2:7">
      <c r="B9" s="74">
        <v>11158</v>
      </c>
      <c r="C9" s="75">
        <v>247850000</v>
      </c>
      <c r="D9" s="69" t="s">
        <v>59</v>
      </c>
    </row>
    <row r="10" spans="2:7">
      <c r="B10" s="74">
        <v>22147</v>
      </c>
      <c r="C10" s="75">
        <v>295800000</v>
      </c>
      <c r="D10" s="69" t="s">
        <v>36</v>
      </c>
    </row>
    <row r="11" spans="2:7">
      <c r="B11" s="74">
        <v>20578</v>
      </c>
      <c r="C11" s="75">
        <v>25000000</v>
      </c>
      <c r="D11" s="69" t="s">
        <v>60</v>
      </c>
    </row>
    <row r="12" spans="2:7">
      <c r="B12" s="74">
        <v>10987</v>
      </c>
      <c r="C12" s="75">
        <v>22150000</v>
      </c>
      <c r="D12" s="69" t="s">
        <v>61</v>
      </c>
    </row>
    <row r="13" spans="2:7">
      <c r="B13" s="74">
        <v>22547</v>
      </c>
      <c r="C13" s="75">
        <v>11580000</v>
      </c>
      <c r="D13" s="69" t="s">
        <v>62</v>
      </c>
    </row>
    <row r="14" spans="2:7">
      <c r="B14" s="74">
        <v>21154</v>
      </c>
      <c r="C14" s="75">
        <v>22500000</v>
      </c>
      <c r="D14" s="69" t="s">
        <v>63</v>
      </c>
    </row>
    <row r="15" spans="2:7">
      <c r="B15" s="74">
        <v>21598</v>
      </c>
      <c r="C15" s="75">
        <v>79582000</v>
      </c>
      <c r="D15" s="69" t="s">
        <v>64</v>
      </c>
    </row>
    <row r="16" spans="2:7">
      <c r="B16" s="74">
        <v>21455</v>
      </c>
      <c r="C16" s="75">
        <v>24575000</v>
      </c>
      <c r="D16" s="69" t="s">
        <v>65</v>
      </c>
    </row>
    <row r="17" spans="2:4">
      <c r="B17" s="74">
        <v>12547</v>
      </c>
      <c r="C17" s="75">
        <v>221500000</v>
      </c>
      <c r="D17" s="69" t="s">
        <v>66</v>
      </c>
    </row>
    <row r="18" spans="2:4">
      <c r="B18" s="76">
        <v>20541</v>
      </c>
      <c r="C18" s="77">
        <v>14750000</v>
      </c>
      <c r="D18" s="70" t="s">
        <v>53</v>
      </c>
    </row>
    <row r="19" spans="2:4" ht="15" customHeight="1"/>
    <row r="20" spans="2:4">
      <c r="B20" s="31"/>
      <c r="C20" s="1" t="s">
        <v>42</v>
      </c>
    </row>
    <row r="21" spans="2:4" ht="6" customHeight="1">
      <c r="B21" s="1"/>
      <c r="C21" s="1"/>
    </row>
    <row r="22" spans="2:4">
      <c r="B22" s="32"/>
      <c r="C22" s="1" t="s">
        <v>43</v>
      </c>
    </row>
    <row r="23" spans="2:4" ht="6" customHeight="1">
      <c r="B23" s="1"/>
      <c r="C23" s="1"/>
    </row>
    <row r="24" spans="2:4">
      <c r="B24" s="35"/>
      <c r="C24" s="1" t="s">
        <v>44</v>
      </c>
    </row>
    <row r="25" spans="2:4" ht="19.5" customHeight="1"/>
  </sheetData>
  <dataValidations count="1">
    <dataValidation type="list" allowBlank="1" showInputMessage="1" showErrorMessage="1" sqref="G3">
      <formula1>$D$4:$D$18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G16"/>
  <sheetViews>
    <sheetView showGridLines="0" workbookViewId="0">
      <selection activeCell="G4" sqref="G4"/>
    </sheetView>
  </sheetViews>
  <sheetFormatPr defaultRowHeight="15"/>
  <cols>
    <col min="1" max="1" width="5.85546875" style="51" customWidth="1"/>
    <col min="2" max="3" width="15" style="51" customWidth="1"/>
    <col min="4" max="4" width="11.28515625" style="51" customWidth="1"/>
    <col min="5" max="5" width="4.42578125" style="51" customWidth="1"/>
    <col min="6" max="6" width="17.28515625" style="51" customWidth="1"/>
    <col min="7" max="7" width="15.140625" style="51" customWidth="1"/>
    <col min="8" max="8" width="5.85546875" style="51" customWidth="1"/>
    <col min="9" max="16384" width="9.140625" style="51"/>
  </cols>
  <sheetData>
    <row r="1" spans="2:7" ht="19.5" customHeight="1"/>
    <row r="2" spans="2:7" ht="18.75">
      <c r="B2" s="52" t="s">
        <v>67</v>
      </c>
    </row>
    <row r="3" spans="2:7" ht="30">
      <c r="B3" s="53" t="s">
        <v>68</v>
      </c>
      <c r="C3" s="54" t="s">
        <v>69</v>
      </c>
      <c r="D3" s="53" t="s">
        <v>70</v>
      </c>
    </row>
    <row r="4" spans="2:7">
      <c r="B4" s="79">
        <v>1000</v>
      </c>
      <c r="C4" s="80">
        <v>75000000</v>
      </c>
      <c r="D4" s="85">
        <v>0.05</v>
      </c>
      <c r="F4" s="55" t="s">
        <v>71</v>
      </c>
      <c r="G4" s="78">
        <v>178500000</v>
      </c>
    </row>
    <row r="5" spans="2:7">
      <c r="B5" s="81">
        <f>C4+1000</f>
        <v>75001000</v>
      </c>
      <c r="C5" s="82">
        <v>250000000</v>
      </c>
      <c r="D5" s="86">
        <v>0.1</v>
      </c>
      <c r="F5" s="56" t="s">
        <v>70</v>
      </c>
      <c r="G5" s="57">
        <f>LOOKUP(G4,B4:C9,D4:D9)</f>
        <v>0.1</v>
      </c>
    </row>
    <row r="6" spans="2:7">
      <c r="B6" s="81">
        <f t="shared" ref="B6:B9" si="0">C5+1000</f>
        <v>250001000</v>
      </c>
      <c r="C6" s="82">
        <v>500000000</v>
      </c>
      <c r="D6" s="86">
        <v>0.15</v>
      </c>
      <c r="F6" s="58" t="s">
        <v>72</v>
      </c>
      <c r="G6" s="59">
        <f>G4*G5</f>
        <v>17850000</v>
      </c>
    </row>
    <row r="7" spans="2:7">
      <c r="B7" s="81">
        <f t="shared" si="0"/>
        <v>500001000</v>
      </c>
      <c r="C7" s="82">
        <v>1000000000</v>
      </c>
      <c r="D7" s="86">
        <v>0.25</v>
      </c>
    </row>
    <row r="8" spans="2:7">
      <c r="B8" s="81">
        <f t="shared" si="0"/>
        <v>1000001000</v>
      </c>
      <c r="C8" s="82">
        <v>2000000000</v>
      </c>
      <c r="D8" s="86">
        <v>0.3</v>
      </c>
    </row>
    <row r="9" spans="2:7">
      <c r="B9" s="83">
        <f t="shared" si="0"/>
        <v>2000001000</v>
      </c>
      <c r="C9" s="84"/>
      <c r="D9" s="87">
        <v>0.35</v>
      </c>
    </row>
    <row r="10" spans="2:7" ht="15" customHeight="1"/>
    <row r="11" spans="2:7">
      <c r="E11" s="31"/>
      <c r="F11" s="1" t="s">
        <v>42</v>
      </c>
    </row>
    <row r="12" spans="2:7" ht="6" customHeight="1">
      <c r="E12" s="1"/>
      <c r="F12" s="1"/>
    </row>
    <row r="13" spans="2:7">
      <c r="E13" s="32"/>
      <c r="F13" s="1" t="s">
        <v>43</v>
      </c>
    </row>
    <row r="14" spans="2:7" ht="6" customHeight="1">
      <c r="E14" s="1"/>
      <c r="F14" s="1"/>
    </row>
    <row r="15" spans="2:7">
      <c r="E15" s="35"/>
      <c r="F15" s="1" t="s">
        <v>44</v>
      </c>
    </row>
    <row r="16" spans="2:7" ht="19.5" customHeight="1"/>
  </sheetData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G24"/>
  <sheetViews>
    <sheetView showGridLines="0" workbookViewId="0">
      <selection activeCell="F7" sqref="F7"/>
    </sheetView>
  </sheetViews>
  <sheetFormatPr defaultRowHeight="15"/>
  <cols>
    <col min="1" max="1" width="5.85546875" style="45" customWidth="1"/>
    <col min="2" max="2" width="19.7109375" style="45" customWidth="1"/>
    <col min="3" max="3" width="14.42578125" style="45" customWidth="1"/>
    <col min="4" max="4" width="4.85546875" style="45" customWidth="1"/>
    <col min="5" max="5" width="9.140625" style="45"/>
    <col min="6" max="6" width="19.140625" style="45" customWidth="1"/>
    <col min="7" max="7" width="11.140625" style="45" customWidth="1"/>
    <col min="8" max="8" width="5.85546875" style="45" customWidth="1"/>
    <col min="9" max="16384" width="9.140625" style="45"/>
  </cols>
  <sheetData>
    <row r="1" spans="2:7" ht="19.5" customHeight="1"/>
    <row r="2" spans="2:7" ht="18.75">
      <c r="B2" s="46" t="s">
        <v>73</v>
      </c>
    </row>
    <row r="3" spans="2:7">
      <c r="B3" s="60" t="s">
        <v>2</v>
      </c>
      <c r="C3" s="61" t="s">
        <v>74</v>
      </c>
    </row>
    <row r="4" spans="2:7">
      <c r="B4" s="68" t="s">
        <v>56</v>
      </c>
      <c r="C4" s="90">
        <v>725785000</v>
      </c>
      <c r="E4" s="88" t="s">
        <v>75</v>
      </c>
    </row>
    <row r="5" spans="2:7">
      <c r="B5" s="69" t="s">
        <v>76</v>
      </c>
      <c r="C5" s="91">
        <v>125078000</v>
      </c>
      <c r="E5" s="62" t="s">
        <v>2</v>
      </c>
      <c r="F5" s="89" t="s">
        <v>56</v>
      </c>
    </row>
    <row r="6" spans="2:7">
      <c r="B6" s="69" t="s">
        <v>77</v>
      </c>
      <c r="C6" s="91">
        <v>29875000</v>
      </c>
      <c r="E6" s="93" t="s">
        <v>74</v>
      </c>
      <c r="F6" s="63">
        <f>LOOKUP(F5,B4:B17,C4:C17)</f>
        <v>725785000</v>
      </c>
      <c r="G6" s="64" t="s">
        <v>78</v>
      </c>
    </row>
    <row r="7" spans="2:7">
      <c r="B7" s="69" t="s">
        <v>79</v>
      </c>
      <c r="C7" s="91">
        <v>257890000</v>
      </c>
      <c r="E7" s="93"/>
      <c r="F7" s="63">
        <f>VLOOKUP(F5,B4:C17,2)</f>
        <v>725785000</v>
      </c>
      <c r="G7" s="64" t="s">
        <v>80</v>
      </c>
    </row>
    <row r="8" spans="2:7">
      <c r="B8" s="69" t="s">
        <v>81</v>
      </c>
      <c r="C8" s="91">
        <v>178950000</v>
      </c>
      <c r="E8" s="65"/>
      <c r="F8" s="65"/>
    </row>
    <row r="9" spans="2:7">
      <c r="B9" s="69" t="s">
        <v>82</v>
      </c>
      <c r="C9" s="91">
        <v>58750000</v>
      </c>
    </row>
    <row r="10" spans="2:7">
      <c r="B10" s="69" t="s">
        <v>36</v>
      </c>
      <c r="C10" s="91">
        <v>218795000</v>
      </c>
    </row>
    <row r="11" spans="2:7">
      <c r="B11" s="69" t="s">
        <v>83</v>
      </c>
      <c r="C11" s="91">
        <v>22145000</v>
      </c>
    </row>
    <row r="12" spans="2:7">
      <c r="B12" s="69" t="s">
        <v>26</v>
      </c>
      <c r="C12" s="91">
        <v>235870000</v>
      </c>
    </row>
    <row r="13" spans="2:7">
      <c r="B13" s="69" t="s">
        <v>84</v>
      </c>
      <c r="C13" s="91">
        <v>245780000</v>
      </c>
    </row>
    <row r="14" spans="2:7">
      <c r="B14" s="69" t="s">
        <v>85</v>
      </c>
      <c r="C14" s="91">
        <v>214578000</v>
      </c>
    </row>
    <row r="15" spans="2:7">
      <c r="B15" s="69" t="s">
        <v>29</v>
      </c>
      <c r="C15" s="91">
        <v>98750000</v>
      </c>
    </row>
    <row r="16" spans="2:7">
      <c r="B16" s="69" t="s">
        <v>86</v>
      </c>
      <c r="C16" s="91">
        <v>257847400</v>
      </c>
    </row>
    <row r="17" spans="2:5">
      <c r="B17" s="70" t="s">
        <v>87</v>
      </c>
      <c r="C17" s="92">
        <v>25178000</v>
      </c>
    </row>
    <row r="18" spans="2:5" ht="15" customHeight="1"/>
    <row r="19" spans="2:5">
      <c r="D19" s="31"/>
      <c r="E19" s="1" t="s">
        <v>42</v>
      </c>
    </row>
    <row r="20" spans="2:5" ht="6" customHeight="1">
      <c r="D20" s="1"/>
      <c r="E20" s="1"/>
    </row>
    <row r="21" spans="2:5">
      <c r="D21" s="32"/>
      <c r="E21" s="1" t="s">
        <v>43</v>
      </c>
    </row>
    <row r="22" spans="2:5" ht="6" customHeight="1">
      <c r="D22" s="1"/>
      <c r="E22" s="1"/>
    </row>
    <row r="23" spans="2:5">
      <c r="D23" s="35"/>
      <c r="E23" s="1" t="s">
        <v>44</v>
      </c>
    </row>
    <row r="24" spans="2:5" ht="19.5" customHeight="1"/>
  </sheetData>
  <mergeCells count="1">
    <mergeCell ref="E6:E7"/>
  </mergeCells>
  <dataValidations count="1">
    <dataValidation type="list" allowBlank="1" showInputMessage="1" showErrorMessage="1" sqref="F5">
      <formula1>$B$4:$B$17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showGridLines="0" workbookViewId="0">
      <selection activeCell="K5" sqref="K5"/>
    </sheetView>
  </sheetViews>
  <sheetFormatPr defaultRowHeight="15"/>
  <cols>
    <col min="1" max="1" width="5.85546875" style="1" customWidth="1"/>
    <col min="2" max="2" width="5.28515625" style="1" customWidth="1"/>
    <col min="3" max="3" width="11.5703125" style="1" customWidth="1"/>
    <col min="4" max="4" width="13.5703125" style="1" customWidth="1"/>
    <col min="5" max="5" width="19.85546875" style="1" customWidth="1"/>
    <col min="6" max="6" width="14.7109375" style="1" customWidth="1"/>
    <col min="7" max="7" width="4.42578125" style="1" customWidth="1"/>
    <col min="8" max="8" width="14" style="1" customWidth="1"/>
    <col min="9" max="9" width="4.42578125" style="1" customWidth="1"/>
    <col min="10" max="10" width="18" style="1" customWidth="1"/>
    <col min="11" max="11" width="20.140625" style="1" customWidth="1"/>
    <col min="12" max="12" width="5.85546875" style="1" customWidth="1"/>
    <col min="13" max="16384" width="9.140625" style="1"/>
  </cols>
  <sheetData>
    <row r="1" spans="1:12" ht="19.5" customHeight="1"/>
    <row r="2" spans="1:12" ht="18.75">
      <c r="B2" s="2" t="s">
        <v>47</v>
      </c>
      <c r="D2" s="2"/>
    </row>
    <row r="3" spans="1:12" ht="16.5" customHeight="1">
      <c r="B3" s="3" t="s">
        <v>0</v>
      </c>
      <c r="C3" s="4" t="s">
        <v>1</v>
      </c>
      <c r="D3" s="5" t="s">
        <v>2</v>
      </c>
      <c r="E3" s="5" t="s">
        <v>3</v>
      </c>
      <c r="F3" s="6" t="s">
        <v>4</v>
      </c>
      <c r="H3" s="7" t="s">
        <v>5</v>
      </c>
      <c r="J3" s="8" t="s">
        <v>6</v>
      </c>
    </row>
    <row r="4" spans="1:12" ht="16.5" customHeight="1">
      <c r="A4" s="9"/>
      <c r="B4" s="10">
        <v>1</v>
      </c>
      <c r="C4" s="11" t="s">
        <v>7</v>
      </c>
      <c r="D4" s="12" t="s">
        <v>8</v>
      </c>
      <c r="E4" s="13" t="s">
        <v>9</v>
      </c>
      <c r="F4" s="13" t="s">
        <v>10</v>
      </c>
      <c r="H4" s="14" t="s">
        <v>11</v>
      </c>
      <c r="I4" s="15"/>
      <c r="J4" s="16" t="s">
        <v>1</v>
      </c>
      <c r="K4" s="17" t="str">
        <f>VLOOKUP(L$4,KESAN,2)</f>
        <v>15-001</v>
      </c>
      <c r="L4" s="9">
        <v>1</v>
      </c>
    </row>
    <row r="5" spans="1:12" ht="16.5" customHeight="1">
      <c r="A5" s="9"/>
      <c r="B5" s="10">
        <v>2</v>
      </c>
      <c r="C5" s="18" t="s">
        <v>12</v>
      </c>
      <c r="D5" s="19" t="s">
        <v>13</v>
      </c>
      <c r="E5" s="20" t="s">
        <v>14</v>
      </c>
      <c r="F5" s="20" t="s">
        <v>15</v>
      </c>
      <c r="H5" s="21" t="s">
        <v>16</v>
      </c>
      <c r="I5" s="15"/>
      <c r="J5" s="16" t="s">
        <v>2</v>
      </c>
      <c r="K5" s="22" t="str">
        <f>VLOOKUP(L$4,KESAN,3)</f>
        <v>Diana</v>
      </c>
    </row>
    <row r="6" spans="1:12" ht="16.5" customHeight="1">
      <c r="A6" s="9"/>
      <c r="B6" s="10">
        <v>3</v>
      </c>
      <c r="C6" s="18" t="s">
        <v>17</v>
      </c>
      <c r="D6" s="19" t="s">
        <v>18</v>
      </c>
      <c r="E6" s="20" t="s">
        <v>14</v>
      </c>
      <c r="F6" s="20" t="s">
        <v>19</v>
      </c>
      <c r="H6" s="21" t="s">
        <v>20</v>
      </c>
      <c r="I6" s="15"/>
      <c r="J6" s="16" t="s">
        <v>3</v>
      </c>
      <c r="K6" s="22" t="str">
        <f>VLOOKUP(L$4,KESAN,4)</f>
        <v>Akuntansi</v>
      </c>
    </row>
    <row r="7" spans="1:12" ht="16.5" customHeight="1">
      <c r="A7" s="9"/>
      <c r="B7" s="10">
        <v>4</v>
      </c>
      <c r="C7" s="18" t="s">
        <v>21</v>
      </c>
      <c r="D7" s="19" t="s">
        <v>22</v>
      </c>
      <c r="E7" s="20" t="s">
        <v>23</v>
      </c>
      <c r="F7" s="20" t="s">
        <v>24</v>
      </c>
      <c r="H7" s="21" t="s">
        <v>16</v>
      </c>
      <c r="I7" s="15"/>
      <c r="J7" s="16" t="s">
        <v>4</v>
      </c>
      <c r="K7" s="22" t="str">
        <f>VLOOKUP(L$4,KESAN,5)</f>
        <v>Bogor</v>
      </c>
    </row>
    <row r="8" spans="1:12" ht="16.5" customHeight="1">
      <c r="A8" s="9"/>
      <c r="B8" s="10">
        <v>5</v>
      </c>
      <c r="C8" s="18" t="s">
        <v>25</v>
      </c>
      <c r="D8" s="19" t="s">
        <v>26</v>
      </c>
      <c r="E8" s="20" t="s">
        <v>23</v>
      </c>
      <c r="F8" s="20" t="s">
        <v>27</v>
      </c>
      <c r="H8" s="21" t="s">
        <v>11</v>
      </c>
      <c r="I8" s="15"/>
      <c r="J8" s="16" t="s">
        <v>5</v>
      </c>
      <c r="K8" s="23" t="str">
        <f>LOOKUP(K4,C4:C13,H4:H13)</f>
        <v>Cukup Baik</v>
      </c>
      <c r="L8" s="24"/>
    </row>
    <row r="9" spans="1:12" ht="16.5" customHeight="1">
      <c r="A9" s="9"/>
      <c r="B9" s="10">
        <v>6</v>
      </c>
      <c r="C9" s="18" t="s">
        <v>28</v>
      </c>
      <c r="D9" s="19" t="s">
        <v>29</v>
      </c>
      <c r="E9" s="20" t="s">
        <v>30</v>
      </c>
      <c r="F9" s="20" t="s">
        <v>10</v>
      </c>
      <c r="H9" s="21" t="s">
        <v>31</v>
      </c>
      <c r="I9" s="15"/>
      <c r="J9" s="25"/>
      <c r="K9" s="26"/>
      <c r="L9" s="24"/>
    </row>
    <row r="10" spans="1:12" ht="16.5" customHeight="1">
      <c r="A10" s="9"/>
      <c r="B10" s="10">
        <v>7</v>
      </c>
      <c r="C10" s="18" t="s">
        <v>32</v>
      </c>
      <c r="D10" s="19" t="s">
        <v>33</v>
      </c>
      <c r="E10" s="20" t="s">
        <v>30</v>
      </c>
      <c r="F10" s="20" t="s">
        <v>34</v>
      </c>
      <c r="H10" s="21" t="s">
        <v>16</v>
      </c>
      <c r="I10" s="15"/>
      <c r="J10" s="25"/>
      <c r="K10" s="27"/>
      <c r="L10" s="24"/>
    </row>
    <row r="11" spans="1:12" ht="16.5" customHeight="1">
      <c r="A11" s="9"/>
      <c r="B11" s="10">
        <v>8</v>
      </c>
      <c r="C11" s="18" t="s">
        <v>35</v>
      </c>
      <c r="D11" s="19" t="s">
        <v>36</v>
      </c>
      <c r="E11" s="20" t="s">
        <v>9</v>
      </c>
      <c r="F11" s="20" t="s">
        <v>19</v>
      </c>
      <c r="H11" s="21" t="s">
        <v>20</v>
      </c>
      <c r="I11" s="15"/>
      <c r="J11" s="28"/>
    </row>
    <row r="12" spans="1:12" ht="16.5" customHeight="1">
      <c r="A12" s="9"/>
      <c r="B12" s="10">
        <v>9</v>
      </c>
      <c r="C12" s="18" t="s">
        <v>37</v>
      </c>
      <c r="D12" s="19" t="s">
        <v>38</v>
      </c>
      <c r="E12" s="20" t="s">
        <v>39</v>
      </c>
      <c r="F12" s="20" t="s">
        <v>10</v>
      </c>
      <c r="H12" s="21" t="s">
        <v>31</v>
      </c>
    </row>
    <row r="13" spans="1:12" ht="16.5" customHeight="1">
      <c r="A13" s="9"/>
      <c r="B13" s="10">
        <v>10</v>
      </c>
      <c r="C13" s="29" t="s">
        <v>40</v>
      </c>
      <c r="D13" s="19" t="s">
        <v>41</v>
      </c>
      <c r="E13" s="20" t="s">
        <v>39</v>
      </c>
      <c r="F13" s="20" t="s">
        <v>24</v>
      </c>
      <c r="H13" s="30" t="s">
        <v>16</v>
      </c>
    </row>
    <row r="14" spans="1:12">
      <c r="A14" s="9">
        <v>2</v>
      </c>
      <c r="B14" s="9"/>
    </row>
    <row r="15" spans="1:12">
      <c r="B15" s="31"/>
      <c r="C15" s="1" t="s">
        <v>42</v>
      </c>
    </row>
    <row r="16" spans="1:12" ht="6" customHeight="1"/>
    <row r="17" spans="2:5">
      <c r="B17" s="32"/>
      <c r="C17" s="1" t="s">
        <v>43</v>
      </c>
    </row>
    <row r="18" spans="2:5" ht="6" customHeight="1">
      <c r="D18" s="33"/>
      <c r="E18" s="34"/>
    </row>
    <row r="19" spans="2:5">
      <c r="B19" s="35"/>
      <c r="C19" s="1" t="s">
        <v>44</v>
      </c>
    </row>
    <row r="20" spans="2:5" ht="19.5" customHeight="1"/>
  </sheetData>
  <pageMargins left="0.75" right="0.75" top="1" bottom="1" header="0.5" footer="0.5"/>
  <headerFooter alignWithMargins="0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3"/>
  <sheetViews>
    <sheetView showGridLines="0" workbookViewId="0">
      <selection activeCell="D13" sqref="D13"/>
    </sheetView>
  </sheetViews>
  <sheetFormatPr defaultRowHeight="15"/>
  <cols>
    <col min="1" max="1" width="5.85546875" style="1" customWidth="1"/>
    <col min="2" max="2" width="5.7109375" style="1" customWidth="1"/>
    <col min="3" max="3" width="12.140625" style="1" customWidth="1"/>
    <col min="4" max="4" width="19.5703125" style="1" bestFit="1" customWidth="1"/>
    <col min="5" max="6" width="19.140625" style="1" customWidth="1"/>
    <col min="7" max="12" width="19.140625" style="1" hidden="1" customWidth="1"/>
    <col min="13" max="13" width="19.140625" style="1" customWidth="1"/>
    <col min="14" max="14" width="5.85546875" style="1" customWidth="1"/>
    <col min="15" max="16384" width="9.140625" style="1"/>
  </cols>
  <sheetData>
    <row r="1" spans="1:13" ht="19.5" customHeight="1"/>
    <row r="2" spans="1:13" ht="18.75">
      <c r="B2" s="2" t="s">
        <v>48</v>
      </c>
    </row>
    <row r="3" spans="1:13">
      <c r="B3" s="37" t="s">
        <v>0</v>
      </c>
      <c r="C3" s="37"/>
      <c r="D3" s="38">
        <v>1</v>
      </c>
      <c r="E3" s="38">
        <v>2</v>
      </c>
      <c r="F3" s="38">
        <v>3</v>
      </c>
      <c r="G3" s="38">
        <v>4</v>
      </c>
      <c r="H3" s="38">
        <v>5</v>
      </c>
      <c r="I3" s="38">
        <v>6</v>
      </c>
      <c r="J3" s="38">
        <v>7</v>
      </c>
      <c r="K3" s="38">
        <v>8</v>
      </c>
      <c r="L3" s="38">
        <v>9</v>
      </c>
      <c r="M3" s="38">
        <v>10</v>
      </c>
    </row>
    <row r="4" spans="1:13">
      <c r="B4" s="37" t="s">
        <v>1</v>
      </c>
      <c r="C4" s="37"/>
      <c r="D4" s="39" t="s">
        <v>7</v>
      </c>
      <c r="E4" s="40" t="s">
        <v>12</v>
      </c>
      <c r="F4" s="40" t="s">
        <v>17</v>
      </c>
      <c r="G4" s="40" t="s">
        <v>21</v>
      </c>
      <c r="H4" s="40" t="s">
        <v>25</v>
      </c>
      <c r="I4" s="40" t="s">
        <v>28</v>
      </c>
      <c r="J4" s="40" t="s">
        <v>32</v>
      </c>
      <c r="K4" s="40" t="s">
        <v>35</v>
      </c>
      <c r="L4" s="40" t="s">
        <v>37</v>
      </c>
      <c r="M4" s="41" t="s">
        <v>40</v>
      </c>
    </row>
    <row r="5" spans="1:13">
      <c r="B5" s="37" t="s">
        <v>45</v>
      </c>
      <c r="C5" s="37"/>
      <c r="D5" s="38" t="s">
        <v>8</v>
      </c>
      <c r="E5" s="38" t="s">
        <v>13</v>
      </c>
      <c r="F5" s="38" t="s">
        <v>18</v>
      </c>
      <c r="G5" s="38" t="s">
        <v>22</v>
      </c>
      <c r="H5" s="38" t="s">
        <v>26</v>
      </c>
      <c r="I5" s="38" t="s">
        <v>29</v>
      </c>
      <c r="J5" s="38" t="s">
        <v>33</v>
      </c>
      <c r="K5" s="38" t="s">
        <v>36</v>
      </c>
      <c r="L5" s="38" t="s">
        <v>38</v>
      </c>
      <c r="M5" s="38" t="s">
        <v>41</v>
      </c>
    </row>
    <row r="6" spans="1:13">
      <c r="B6" s="37" t="s">
        <v>3</v>
      </c>
      <c r="C6" s="37"/>
      <c r="D6" s="38" t="s">
        <v>9</v>
      </c>
      <c r="E6" s="38" t="s">
        <v>14</v>
      </c>
      <c r="F6" s="38" t="s">
        <v>14</v>
      </c>
      <c r="G6" s="38" t="s">
        <v>23</v>
      </c>
      <c r="H6" s="38" t="s">
        <v>23</v>
      </c>
      <c r="I6" s="38" t="s">
        <v>30</v>
      </c>
      <c r="J6" s="38" t="s">
        <v>30</v>
      </c>
      <c r="K6" s="38" t="s">
        <v>9</v>
      </c>
      <c r="L6" s="38" t="s">
        <v>39</v>
      </c>
      <c r="M6" s="38" t="s">
        <v>39</v>
      </c>
    </row>
    <row r="7" spans="1:13">
      <c r="B7" s="37" t="s">
        <v>4</v>
      </c>
      <c r="C7" s="37"/>
      <c r="D7" s="38" t="s">
        <v>10</v>
      </c>
      <c r="E7" s="38" t="s">
        <v>15</v>
      </c>
      <c r="F7" s="38" t="s">
        <v>19</v>
      </c>
      <c r="G7" s="38" t="s">
        <v>24</v>
      </c>
      <c r="H7" s="38" t="s">
        <v>27</v>
      </c>
      <c r="I7" s="38" t="s">
        <v>10</v>
      </c>
      <c r="J7" s="38" t="s">
        <v>34</v>
      </c>
      <c r="K7" s="38" t="s">
        <v>19</v>
      </c>
      <c r="L7" s="38" t="s">
        <v>10</v>
      </c>
      <c r="M7" s="38" t="s">
        <v>24</v>
      </c>
    </row>
    <row r="8" spans="1:13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>
      <c r="B9" s="37" t="s">
        <v>46</v>
      </c>
      <c r="C9" s="37"/>
      <c r="D9" s="42" t="s">
        <v>11</v>
      </c>
      <c r="E9" s="43" t="s">
        <v>16</v>
      </c>
      <c r="F9" s="43" t="s">
        <v>20</v>
      </c>
      <c r="G9" s="43" t="s">
        <v>16</v>
      </c>
      <c r="H9" s="43" t="s">
        <v>11</v>
      </c>
      <c r="I9" s="43" t="s">
        <v>31</v>
      </c>
      <c r="J9" s="43" t="s">
        <v>16</v>
      </c>
      <c r="K9" s="43" t="s">
        <v>20</v>
      </c>
      <c r="L9" s="43" t="s">
        <v>31</v>
      </c>
      <c r="M9" s="44" t="s">
        <v>16</v>
      </c>
    </row>
    <row r="11" spans="1:13">
      <c r="B11" s="8" t="s">
        <v>6</v>
      </c>
      <c r="C11" s="8"/>
    </row>
    <row r="12" spans="1:13">
      <c r="A12" s="9">
        <v>10</v>
      </c>
      <c r="B12" s="16" t="s">
        <v>1</v>
      </c>
      <c r="C12" s="16"/>
      <c r="D12" s="17" t="str">
        <f>HLOOKUP(A12,HASIL,2)</f>
        <v>15-010</v>
      </c>
    </row>
    <row r="13" spans="1:13">
      <c r="B13" s="16" t="s">
        <v>2</v>
      </c>
      <c r="C13" s="16"/>
      <c r="D13" s="22" t="str">
        <f>HLOOKUP(A$12,HASIL,3)</f>
        <v>Deviana</v>
      </c>
    </row>
    <row r="14" spans="1:13">
      <c r="B14" s="16" t="s">
        <v>3</v>
      </c>
      <c r="C14" s="16"/>
      <c r="D14" s="22" t="str">
        <f>HLOOKUP(A$12,HASIL,4)</f>
        <v>Teknik Informatika</v>
      </c>
    </row>
    <row r="15" spans="1:13">
      <c r="B15" s="16" t="s">
        <v>4</v>
      </c>
      <c r="C15" s="16"/>
      <c r="D15" s="22" t="str">
        <f>HLOOKUP(A$12,HASIL,5)</f>
        <v>Bekasi</v>
      </c>
    </row>
    <row r="16" spans="1:13">
      <c r="B16" s="16" t="s">
        <v>5</v>
      </c>
      <c r="C16" s="16"/>
      <c r="D16" s="22" t="str">
        <f>LOOKUP(D12,D4:M4,D9:M9)</f>
        <v>Potensial</v>
      </c>
    </row>
    <row r="18" spans="2:3">
      <c r="B18" s="31"/>
      <c r="C18" s="1" t="s">
        <v>42</v>
      </c>
    </row>
    <row r="19" spans="2:3" ht="6" customHeight="1"/>
    <row r="20" spans="2:3">
      <c r="B20" s="32"/>
      <c r="C20" s="1" t="s">
        <v>43</v>
      </c>
    </row>
    <row r="21" spans="2:3" ht="6" customHeight="1"/>
    <row r="22" spans="2:3">
      <c r="B22" s="35"/>
      <c r="C22" s="1" t="s">
        <v>44</v>
      </c>
    </row>
    <row r="23" spans="2:3" ht="19.5" customHeight="1"/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KASUS1</vt:lpstr>
      <vt:lpstr>KASUS2</vt:lpstr>
      <vt:lpstr>KASUS3</vt:lpstr>
      <vt:lpstr>KASUS4</vt:lpstr>
      <vt:lpstr>KASUS5</vt:lpstr>
      <vt:lpstr>HASIL</vt:lpstr>
      <vt:lpstr>KASUS4!KESAN</vt:lpstr>
      <vt:lpstr>KODE</vt:lpstr>
      <vt:lpstr>NAMA</vt:lpstr>
      <vt:lpstr>PELANGGAN</vt:lpstr>
      <vt:lpstr>TRANSAKSI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2015-12-04T22:07:23Z</dcterms:created>
  <dcterms:modified xsi:type="dcterms:W3CDTF">2016-03-03T10:02:19Z</dcterms:modified>
</cp:coreProperties>
</file>