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tabRatio="500" activeTab="2"/>
  </bookViews>
  <sheets>
    <sheet name="Controle Vacina" sheetId="1" r:id="rId1"/>
    <sheet name="Idosos vacinados" sheetId="2" r:id="rId2"/>
    <sheet name="Vacinados" sheetId="3" r:id="rId3"/>
  </sheets>
  <definedNames/>
  <calcPr calcId="144525"/>
</workbook>
</file>

<file path=xl/sharedStrings.xml><?xml version="1.0" encoding="utf-8"?>
<sst xmlns="http://schemas.openxmlformats.org/spreadsheetml/2006/main" count="124" uniqueCount="81">
  <si>
    <t>ESTADO DO RIO DE JANEIRO
PREFEITURA MUNICIPAL DE NOVA FRIBURGO
SECRETARIA MUNICIPAL DE SAÚDE
SUBSECRETARIA DE VIGILÂNCIA EM SAÚDE</t>
  </si>
  <si>
    <t>Coronavac / Butantan</t>
  </si>
  <si>
    <t>Aztrazenica / Oxford</t>
  </si>
  <si>
    <t>Total de vacinas recebidas</t>
  </si>
  <si>
    <t>Total de vacinas restantes</t>
  </si>
  <si>
    <t>Faixa etária</t>
  </si>
  <si>
    <t>Total vacinas utilizadas</t>
  </si>
  <si>
    <t>acima de 90</t>
  </si>
  <si>
    <t>80-89</t>
  </si>
  <si>
    <t>70-79</t>
  </si>
  <si>
    <t>60-69</t>
  </si>
  <si>
    <t>Total de vacinas utilizadas por faixa etária</t>
  </si>
  <si>
    <t>Total de vacinas utilizadas</t>
  </si>
  <si>
    <t>Total de vacinas utilizadas 1ª dose p / faixa etária</t>
  </si>
  <si>
    <t>Total vacinas</t>
  </si>
  <si>
    <t>Total</t>
  </si>
  <si>
    <t>Total de vacinas utilizadas 2ª dose p / faixa etária</t>
  </si>
  <si>
    <t>Idade</t>
  </si>
  <si>
    <t>mais de 90</t>
  </si>
  <si>
    <t>Local</t>
  </si>
  <si>
    <t>1ª dose</t>
  </si>
  <si>
    <t>2ª dose</t>
  </si>
  <si>
    <t>Drive Thru Idosos</t>
  </si>
  <si>
    <t>ESF Terra Nova</t>
  </si>
  <si>
    <t>ESF Vargem Alta</t>
  </si>
  <si>
    <t>ESF Stucky</t>
  </si>
  <si>
    <t>ESF Riograndina</t>
  </si>
  <si>
    <t>ESF Lumiar</t>
  </si>
  <si>
    <t>ESF Amparo</t>
  </si>
  <si>
    <t>ESF Nova Suiça</t>
  </si>
  <si>
    <t>ESF Rio Bonito</t>
  </si>
  <si>
    <t>Policlínica Centro</t>
  </si>
  <si>
    <t>ESF Mury</t>
  </si>
  <si>
    <t>ESF/UBS São Geraldo</t>
  </si>
  <si>
    <t>ESF Centenário e São Lourenço</t>
  </si>
  <si>
    <t>ESF Varginha</t>
  </si>
  <si>
    <t>ESF/UBS Cordoeira</t>
  </si>
  <si>
    <t>ESF Conquista</t>
  </si>
  <si>
    <t>ESF Campo do Coelho</t>
  </si>
  <si>
    <t>ESF Olaria I, II e III</t>
  </si>
  <si>
    <t>ESF São Pedro da Serra</t>
  </si>
  <si>
    <t>Conselheiro Paulino (Waldyr Costa)</t>
  </si>
  <si>
    <t>Olaria (Tunney Kassuga)</t>
  </si>
  <si>
    <t>Total Geral</t>
  </si>
  <si>
    <t>Total de vacinas utilizadas p / faixa etária</t>
  </si>
  <si>
    <t>Profissionais de Saúde/FSS</t>
  </si>
  <si>
    <t>Asilados / Institucionalizados/IDOSOS</t>
  </si>
  <si>
    <t>Asilados / Institucionalizados</t>
  </si>
  <si>
    <t>UPA</t>
  </si>
  <si>
    <t>Hospital Maternidade Dr. Mario Dutra de Castro</t>
  </si>
  <si>
    <t>Hospital Serrano</t>
  </si>
  <si>
    <t>Hospital Unimed Nova Friburgo</t>
  </si>
  <si>
    <t>Hospital São Lucas</t>
  </si>
  <si>
    <t>Hospital Municipal Raul Sertã</t>
  </si>
  <si>
    <t>SOS Vida Resgate</t>
  </si>
  <si>
    <t>Nefrologia</t>
  </si>
  <si>
    <t>Programa Melhor em Casa</t>
  </si>
  <si>
    <t>Casa dos Pobres São Vicente de Paulo</t>
  </si>
  <si>
    <t>Pousada Outono</t>
  </si>
  <si>
    <t>Villevive Hotel Residência para Idosos</t>
  </si>
  <si>
    <t>Lar Abrigo a Jesus</t>
  </si>
  <si>
    <t>Santa Lúcia Clínica Psiquiátrica</t>
  </si>
  <si>
    <t>Técnicos coletores de swab nasal para COVID-19 dos Laboratórios Privados</t>
  </si>
  <si>
    <t>Profissionais de Saúde da Marinha</t>
  </si>
  <si>
    <t>Atenção Básica e Vigilância em Saúde</t>
  </si>
  <si>
    <t>Profissionais de Saúde a partir de 50 anos (clínicas, consultórios, laboratórios privados e autônomos)</t>
  </si>
  <si>
    <t>Laboratórios privados</t>
  </si>
  <si>
    <t>Clínicas de Imagem</t>
  </si>
  <si>
    <t>Profissionais de saúde abaixo de 50 anos</t>
  </si>
  <si>
    <t>IML</t>
  </si>
  <si>
    <t>Profissionais que manipulam corpos contaminados</t>
  </si>
  <si>
    <t>Profisisonais de Saúde do Corpo de Bombeiros</t>
  </si>
  <si>
    <t>Casarão Residência Terapêutica</t>
  </si>
  <si>
    <t>Forças de segurança e salvamento</t>
  </si>
  <si>
    <t>Total de vacinados 1ª dose</t>
  </si>
  <si>
    <t>Total de vacinados 1ª dose - Asilados</t>
  </si>
  <si>
    <t>Total de vacinados 1ª dose - Profissionais de Saúde</t>
  </si>
  <si>
    <t>Total de vacinados 2ª dose</t>
  </si>
  <si>
    <t>Total de vacinados 2ª dose - Asilados</t>
  </si>
  <si>
    <t>Total de vacinados 2ª dose - Profissionais de Saúde</t>
  </si>
  <si>
    <t>Total de Vacinados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</si>
</sst>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R$&quot;* #,##0_-;\-&quot;R$&quot;* #,##0_-;_-&quot;R$&quot;* &quot;-&quot;_-;_-@_-"/>
    <numFmt numFmtId="178" formatCode="_-* #,##0.00_-;\-* #,##0.00_-;_-* &quot;-&quot;??_-;_-@_-"/>
    <numFmt numFmtId="179" formatCode="_-&quot;R$&quot;* #,##0.00_-;\-&quot;R$&quot;* #,##0.00_-;_-&quot;R$&quot;* &quot;-&quot;??_-;_-@_-"/>
  </numFmts>
  <fonts count="30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26"/>
      <color rgb="FF000000"/>
      <name val="Calibri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1" fillId="0" borderId="0" applyBorder="0" applyAlignment="0" applyProtection="0"/>
    <xf numFmtId="176" fontId="1" fillId="0" borderId="0" applyBorder="0" applyAlignment="0" applyProtection="0"/>
    <xf numFmtId="0" fontId="11" fillId="2" borderId="0" applyNumberFormat="0" applyBorder="0" applyProtection="0">
      <alignment/>
    </xf>
    <xf numFmtId="9" fontId="1" fillId="0" borderId="0" applyBorder="0" applyAlignment="0" applyProtection="0"/>
    <xf numFmtId="0" fontId="13" fillId="0" borderId="1" applyNumberFormat="0" applyFill="0" applyProtection="0">
      <alignment/>
    </xf>
    <xf numFmtId="0" fontId="14" fillId="3" borderId="2" applyNumberFormat="0" applyProtection="0">
      <alignment/>
    </xf>
    <xf numFmtId="178" fontId="1" fillId="0" borderId="0" applyBorder="0" applyAlignment="0" applyProtection="0"/>
    <xf numFmtId="0" fontId="11" fillId="4" borderId="0" applyNumberFormat="0" applyBorder="0" applyProtection="0">
      <alignment/>
    </xf>
    <xf numFmtId="179" fontId="1" fillId="0" borderId="0" applyBorder="0" applyAlignment="0" applyProtection="0"/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5" borderId="0" applyNumberFormat="0" applyBorder="0" applyProtection="0">
      <alignment/>
    </xf>
    <xf numFmtId="0" fontId="17" fillId="6" borderId="3" applyNumberFormat="0" applyFont="0" applyProtection="0">
      <alignment/>
    </xf>
    <xf numFmtId="0" fontId="11" fillId="7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9" fillId="0" borderId="4" applyNumberFormat="0" applyFill="0" applyProtection="0">
      <alignment/>
    </xf>
    <xf numFmtId="0" fontId="10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3" fillId="0" borderId="5" applyNumberFormat="0" applyFill="0" applyProtection="0">
      <alignment/>
    </xf>
    <xf numFmtId="0" fontId="10" fillId="11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5" fillId="12" borderId="6" applyNumberFormat="0" applyProtection="0">
      <alignment/>
    </xf>
    <xf numFmtId="0" fontId="26" fillId="13" borderId="7" applyNumberFormat="0" applyProtection="0">
      <alignment/>
    </xf>
    <xf numFmtId="0" fontId="27" fillId="13" borderId="6" applyNumberFormat="0" applyProtection="0">
      <alignment/>
    </xf>
    <xf numFmtId="0" fontId="18" fillId="0" borderId="8" applyNumberFormat="0" applyFill="0" applyProtection="0">
      <alignment/>
    </xf>
    <xf numFmtId="0" fontId="11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4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/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0" fillId="0" borderId="10" xfId="0" applyBorder="1"/>
    <xf numFmtId="0" fontId="2" fillId="33" borderId="10" xfId="0" applyFont="1" applyFill="1" applyBorder="1"/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/>
    <xf numFmtId="0" fontId="2" fillId="33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/>
    <xf numFmtId="0" fontId="2" fillId="37" borderId="10" xfId="0" applyFont="1" applyFill="1" applyBorder="1" applyAlignment="1">
      <alignment vertical="center" wrapText="1"/>
    </xf>
    <xf numFmtId="0" fontId="0" fillId="35" borderId="10" xfId="0" applyFill="1" applyBorder="1"/>
    <xf numFmtId="0" fontId="0" fillId="33" borderId="10" xfId="0" applyFill="1" applyBorder="1"/>
    <xf numFmtId="0" fontId="0" fillId="36" borderId="10" xfId="0" applyFill="1" applyBorder="1"/>
    <xf numFmtId="0" fontId="0" fillId="37" borderId="10" xfId="0" applyFill="1" applyBorder="1"/>
    <xf numFmtId="0" fontId="6" fillId="0" borderId="1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right"/>
    </xf>
    <xf numFmtId="0" fontId="2" fillId="37" borderId="10" xfId="0" applyFont="1" applyFill="1" applyBorder="1"/>
    <xf numFmtId="0" fontId="3" fillId="0" borderId="0" xfId="0" applyFont="1" applyBorder="1" applyAlignment="1">
      <alignment horizontal="center" vertical="top" wrapText="1"/>
    </xf>
    <xf numFmtId="0" fontId="2" fillId="38" borderId="10" xfId="0" applyFont="1" applyFill="1" applyBorder="1" applyAlignment="1">
      <alignment horizontal="left"/>
    </xf>
    <xf numFmtId="3" fontId="0" fillId="0" borderId="10" xfId="0" applyNumberFormat="1" applyBorder="1"/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Ênfase 4" xfId="20"/>
    <cellStyle name="Porcentagem" xfId="21"/>
    <cellStyle name="Célula Vinculada" xfId="22"/>
    <cellStyle name="Célula de Verificação" xfId="23"/>
    <cellStyle name="Moeda [0]" xfId="24"/>
    <cellStyle name="20% - Ênfase 3" xfId="25"/>
    <cellStyle name="Moeda" xfId="26"/>
    <cellStyle name="Hyperlink seguido" xfId="27"/>
    <cellStyle name="Hyperlink" xfId="28"/>
    <cellStyle name="40% - Ênfase 2" xfId="29"/>
    <cellStyle name="Observação" xfId="30"/>
    <cellStyle name="40% - Ênfase 6" xfId="31"/>
    <cellStyle name="Texto de Aviso" xfId="32"/>
    <cellStyle name="Título" xfId="33"/>
    <cellStyle name="Texto Explicativo" xfId="34"/>
    <cellStyle name="Ênfase 3" xfId="35"/>
    <cellStyle name="Título 1" xfId="36"/>
    <cellStyle name="Ênfase 4" xfId="37"/>
    <cellStyle name="Título 2" xfId="38"/>
    <cellStyle name="Ênfase 5" xfId="39"/>
    <cellStyle name="Título 3" xfId="40"/>
    <cellStyle name="Ênfase 6" xfId="41"/>
    <cellStyle name="Título 4" xfId="42"/>
    <cellStyle name="Entrada" xfId="43"/>
    <cellStyle name="Saída" xfId="44"/>
    <cellStyle name="Cálculo" xfId="45"/>
    <cellStyle name="Total" xfId="46"/>
    <cellStyle name="40% - Ênfase 1" xfId="47"/>
    <cellStyle name="Bom" xfId="48"/>
    <cellStyle name="Ruim" xfId="49"/>
    <cellStyle name="Neutro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60% - Ênfase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EBF1DE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3CDDD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0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separator>;</c:separator>
          </c:dLbls>
          <c:cat>
            <c:strRef>
              <c:f>'Controle Vacina'!$A$18:$A$19</c:f>
              <c:strCache/>
            </c:strRef>
          </c:cat>
          <c:val>
            <c:numRef>
              <c:f>'Controle Vacina'!$B$18:$B$19</c:f>
              <c:numCache/>
            </c:numRef>
          </c:val>
        </c:ser>
      </c:pieChart>
      <c:spPr>
        <a:solidFill>
          <a:srgbClr val="FFFFFF"/>
        </a:solidFill>
        <a:ln w="0">
          <a:noFill/>
        </a:ln>
      </c:spPr>
    </c:plotArea>
    <c:legend>
      <c:legendPos val="r"/>
      <c:layout/>
      <c:overlay val="0"/>
      <c:spPr>
        <a:noFill/>
        <a:ln w="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360">
      <a:noFill/>
      <a:prstDash val="solid"/>
      <a:round/>
    </a:ln>
  </c:spPr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0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separator>;</c:separator>
          </c:dLbls>
          <c:cat>
            <c:strRef>
              <c:f>'Controle Vacina'!$A$13:$A$14</c:f>
              <c:strCache/>
            </c:strRef>
          </c:cat>
          <c:val>
            <c:numRef>
              <c:f>'Controle Vacina'!$B$13:$B$14</c:f>
              <c:numCache/>
            </c:numRef>
          </c:val>
        </c:ser>
      </c:pieChart>
      <c:spPr>
        <a:solidFill>
          <a:srgbClr val="FFFFFF"/>
        </a:solidFill>
        <a:ln w="0">
          <a:noFill/>
        </a:ln>
      </c:spPr>
    </c:plotArea>
    <c:legend>
      <c:legendPos val="r"/>
      <c:layout/>
      <c:overlay val="0"/>
      <c:spPr>
        <a:noFill/>
        <a:ln w="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360">
      <a:noFill/>
      <a:prstDash val="solid"/>
      <a:round/>
    </a:ln>
  </c:spPr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1009650</xdr:colOff>
      <xdr:row>6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81075" cy="1190625"/>
        </a:xfrm>
        <a:prstGeom prst="rect">
          <a:avLst/>
        </a:prstGeom>
        <a:ln w="0">
          <a:noFill/>
        </a:ln>
      </xdr:spPr>
    </xdr:pic>
    <xdr:clientData/>
  </xdr:twoCellAnchor>
  <xdr:oneCellAnchor>
    <xdr:from>
      <xdr:col>3</xdr:col>
      <xdr:colOff>28575</xdr:colOff>
      <xdr:row>9</xdr:row>
      <xdr:rowOff>0</xdr:rowOff>
    </xdr:from>
    <xdr:ext cx="4371975" cy="2743200"/>
    <xdr:graphicFrame>
      <xdr:nvGraphicFramePr>
        <xdr:cNvPr id="3" name="Gráfico 2"/>
        <xdr:cNvGraphicFramePr/>
      </xdr:nvGraphicFramePr>
      <xdr:xfrm>
        <a:off x="4114800" y="1895475"/>
        <a:ext cx="4371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28575</xdr:colOff>
      <xdr:row>25</xdr:row>
      <xdr:rowOff>0</xdr:rowOff>
    </xdr:from>
    <xdr:ext cx="4371975" cy="3695700"/>
    <xdr:graphicFrame>
      <xdr:nvGraphicFramePr>
        <xdr:cNvPr id="4" name="Gráfico 4"/>
        <xdr:cNvGraphicFramePr/>
      </xdr:nvGraphicFramePr>
      <xdr:xfrm>
        <a:off x="4114800" y="4943475"/>
        <a:ext cx="4371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0</xdr:col>
      <xdr:colOff>1228725</xdr:colOff>
      <xdr:row>6</xdr:row>
      <xdr:rowOff>152400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981075" cy="11906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1047750</xdr:colOff>
      <xdr:row>6</xdr:row>
      <xdr:rowOff>95250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71550" cy="11811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4"/>
  <sheetViews>
    <sheetView workbookViewId="0" topLeftCell="A16">
      <selection activeCell="B22" sqref="B22"/>
    </sheetView>
  </sheetViews>
  <sheetFormatPr defaultColWidth="8.7109375" defaultRowHeight="15" outlineLevelCol="6"/>
  <cols>
    <col min="1" max="1" width="31.140625" style="0" customWidth="1"/>
    <col min="2" max="2" width="21.421875" style="0" customWidth="1"/>
  </cols>
  <sheetData>
    <row r="1" spans="1:7" ht="15" customHeight="1">
      <c r="A1" s="12" t="s">
        <v>0</v>
      </c>
      <c r="B1" s="12"/>
      <c r="C1" s="12"/>
      <c r="D1" s="12"/>
      <c r="E1" s="12"/>
      <c r="F1" s="12"/>
      <c r="G1" s="12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5" customHeight="1">
      <c r="A4" s="12"/>
      <c r="B4" s="12"/>
      <c r="C4" s="12"/>
      <c r="D4" s="12"/>
      <c r="E4" s="12"/>
      <c r="F4" s="12"/>
      <c r="G4" s="12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2" ht="15" customHeight="1">
      <c r="A8" s="13"/>
      <c r="B8" s="13"/>
    </row>
    <row r="9" spans="1:2" ht="29.25" customHeight="1">
      <c r="A9" s="37"/>
      <c r="B9" s="37"/>
    </row>
    <row r="13" spans="1:2" ht="15">
      <c r="A13" s="38" t="s">
        <v>1</v>
      </c>
      <c r="B13" s="39">
        <v>47220</v>
      </c>
    </row>
    <row r="14" spans="1:2" ht="15">
      <c r="A14" s="38" t="s">
        <v>2</v>
      </c>
      <c r="B14" s="39">
        <v>29645</v>
      </c>
    </row>
    <row r="15" spans="1:2" ht="15">
      <c r="A15" s="9"/>
      <c r="B15" s="9"/>
    </row>
    <row r="16" spans="1:2" ht="15">
      <c r="A16" s="9"/>
      <c r="B16" s="9"/>
    </row>
    <row r="17" spans="1:2" ht="15">
      <c r="A17" s="9"/>
      <c r="B17" s="9"/>
    </row>
    <row r="18" spans="1:2" ht="15">
      <c r="A18" s="4" t="s">
        <v>3</v>
      </c>
      <c r="B18" s="39">
        <v>76865</v>
      </c>
    </row>
    <row r="19" spans="1:2" ht="15">
      <c r="A19" s="4" t="s">
        <v>4</v>
      </c>
      <c r="B19" s="39">
        <v>10424</v>
      </c>
    </row>
    <row r="21" spans="1:2" ht="15" customHeight="1">
      <c r="A21" s="4" t="s">
        <v>5</v>
      </c>
      <c r="B21" s="4" t="s">
        <v>6</v>
      </c>
    </row>
    <row r="22" spans="1:2" ht="15" customHeight="1">
      <c r="A22" s="35" t="s">
        <v>7</v>
      </c>
      <c r="B22" s="9">
        <f>'Idosos vacinados'!B$47</f>
        <v>1827</v>
      </c>
    </row>
    <row r="23" spans="1:2" ht="15">
      <c r="A23" s="35" t="s">
        <v>8</v>
      </c>
      <c r="B23" s="9">
        <f>'Idosos vacinados'!B$48</f>
        <v>6100</v>
      </c>
    </row>
    <row r="24" spans="1:2" ht="15">
      <c r="A24" s="35" t="s">
        <v>9</v>
      </c>
      <c r="B24" s="9">
        <f>'Idosos vacinados'!B$49</f>
        <v>20972</v>
      </c>
    </row>
    <row r="25" spans="1:2" ht="15">
      <c r="A25" s="35" t="s">
        <v>10</v>
      </c>
      <c r="B25" s="9">
        <f>'Idosos vacinados'!B$50</f>
        <v>20307</v>
      </c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30">
      <c r="A29" s="41" t="s">
        <v>11</v>
      </c>
      <c r="B29" s="35">
        <f>SUM(B22:B25)</f>
        <v>49206</v>
      </c>
    </row>
    <row r="30" spans="1:2" ht="15">
      <c r="A30" s="42" t="s">
        <v>12</v>
      </c>
      <c r="B30" s="35">
        <f>B29+Vacinados!B44</f>
        <v>60919</v>
      </c>
    </row>
    <row r="33" spans="1:2" ht="45">
      <c r="A33" s="6" t="s">
        <v>13</v>
      </c>
      <c r="B33" s="6" t="s">
        <v>14</v>
      </c>
    </row>
    <row r="34" spans="1:2" ht="15">
      <c r="A34" s="35" t="s">
        <v>7</v>
      </c>
      <c r="B34" s="9">
        <f>'Idosos vacinados'!B53</f>
        <v>960</v>
      </c>
    </row>
    <row r="35" spans="1:2" ht="15">
      <c r="A35" s="35" t="s">
        <v>8</v>
      </c>
      <c r="B35" s="9">
        <f>'Idosos vacinados'!B54</f>
        <v>3790</v>
      </c>
    </row>
    <row r="36" spans="1:2" ht="15">
      <c r="A36" s="35" t="s">
        <v>9</v>
      </c>
      <c r="B36" s="9">
        <f>'Idosos vacinados'!B55</f>
        <v>11424</v>
      </c>
    </row>
    <row r="37" spans="1:2" ht="15">
      <c r="A37" s="35" t="s">
        <v>10</v>
      </c>
      <c r="B37" s="9">
        <f>'Idosos vacinados'!B56</f>
        <v>17533</v>
      </c>
    </row>
    <row r="38" spans="1:2" ht="15">
      <c r="A38" s="35" t="s">
        <v>15</v>
      </c>
      <c r="B38" s="9">
        <f>SUM(B34:B37)</f>
        <v>33707</v>
      </c>
    </row>
    <row r="39" spans="1:2" ht="45">
      <c r="A39" s="6" t="s">
        <v>16</v>
      </c>
      <c r="B39" s="6" t="s">
        <v>14</v>
      </c>
    </row>
    <row r="40" spans="1:2" ht="15">
      <c r="A40" s="35" t="s">
        <v>7</v>
      </c>
      <c r="B40" s="9">
        <f>'Idosos vacinados'!B59</f>
        <v>867</v>
      </c>
    </row>
    <row r="41" spans="1:2" ht="15">
      <c r="A41" s="35" t="s">
        <v>8</v>
      </c>
      <c r="B41" s="9">
        <f>'Idosos vacinados'!B60</f>
        <v>2310</v>
      </c>
    </row>
    <row r="42" spans="1:2" ht="15">
      <c r="A42" s="35" t="s">
        <v>9</v>
      </c>
      <c r="B42" s="9">
        <f>'Idosos vacinados'!B61</f>
        <v>9548</v>
      </c>
    </row>
    <row r="43" spans="1:2" ht="15">
      <c r="A43" s="35" t="s">
        <v>10</v>
      </c>
      <c r="B43" s="9">
        <f>'Idosos vacinados'!B62</f>
        <v>2774</v>
      </c>
    </row>
    <row r="44" spans="1:2" ht="15">
      <c r="A44" s="35" t="s">
        <v>15</v>
      </c>
      <c r="B44" s="9">
        <f>SUM(B40:B43)</f>
        <v>15499</v>
      </c>
    </row>
    <row r="76" ht="45" customHeight="1"/>
  </sheetData>
  <mergeCells count="3">
    <mergeCell ref="A9:B9"/>
    <mergeCell ref="A1:G7"/>
    <mergeCell ref="A26:B28"/>
  </mergeCells>
  <printOptions/>
  <pageMargins left="0.511805555555555" right="0.511805555555555" top="0.7875" bottom="0.7875" header="0.511805555555555" footer="0.51180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2"/>
  <sheetViews>
    <sheetView workbookViewId="0" topLeftCell="A1">
      <pane ySplit="12" topLeftCell="A19" activePane="bottomLeft" state="frozen"/>
      <selection pane="bottomLeft" activeCell="D22" sqref="D22"/>
    </sheetView>
  </sheetViews>
  <sheetFormatPr defaultColWidth="8.7109375" defaultRowHeight="15"/>
  <cols>
    <col min="1" max="1" width="32.7109375" style="0" customWidth="1"/>
    <col min="2" max="2" width="12.140625" style="0" customWidth="1"/>
  </cols>
  <sheetData>
    <row r="1" spans="1:9" ht="15" customHeight="1">
      <c r="A1" s="12" t="s">
        <v>0</v>
      </c>
      <c r="B1" s="12"/>
      <c r="C1" s="12"/>
      <c r="D1" s="13"/>
      <c r="E1" s="13"/>
      <c r="F1" s="14"/>
      <c r="G1" s="14"/>
      <c r="H1" s="14"/>
      <c r="I1" s="14"/>
    </row>
    <row r="2" spans="1:9" ht="15" customHeight="1">
      <c r="A2" s="12"/>
      <c r="B2" s="12"/>
      <c r="C2" s="12"/>
      <c r="D2" s="13"/>
      <c r="E2" s="13"/>
      <c r="F2" s="14"/>
      <c r="G2" s="14"/>
      <c r="H2" s="14"/>
      <c r="I2" s="14"/>
    </row>
    <row r="3" spans="1:9" ht="15" customHeight="1">
      <c r="A3" s="12"/>
      <c r="B3" s="12"/>
      <c r="C3" s="12"/>
      <c r="D3" s="13"/>
      <c r="E3" s="13"/>
      <c r="F3" s="14"/>
      <c r="G3" s="14"/>
      <c r="H3" s="14"/>
      <c r="I3" s="14"/>
    </row>
    <row r="4" spans="1:9" ht="15" customHeight="1">
      <c r="A4" s="12"/>
      <c r="B4" s="12"/>
      <c r="C4" s="12"/>
      <c r="D4" s="13"/>
      <c r="E4" s="13"/>
      <c r="F4" s="14"/>
      <c r="G4" s="14"/>
      <c r="H4" s="14"/>
      <c r="I4" s="14"/>
    </row>
    <row r="5" spans="1:9" ht="15" customHeight="1">
      <c r="A5" s="12"/>
      <c r="B5" s="12"/>
      <c r="C5" s="12"/>
      <c r="D5" s="13"/>
      <c r="E5" s="13"/>
      <c r="F5" s="14"/>
      <c r="G5" s="14"/>
      <c r="H5" s="14"/>
      <c r="I5" s="14"/>
    </row>
    <row r="6" spans="1:9" ht="15" customHeight="1">
      <c r="A6" s="12"/>
      <c r="B6" s="12"/>
      <c r="C6" s="12"/>
      <c r="D6" s="13"/>
      <c r="E6" s="13"/>
      <c r="F6" s="14"/>
      <c r="G6" s="14"/>
      <c r="H6" s="14"/>
      <c r="I6" s="14"/>
    </row>
    <row r="7" spans="1:9" ht="15" customHeight="1">
      <c r="A7" s="12"/>
      <c r="B7" s="12"/>
      <c r="C7" s="12"/>
      <c r="D7" s="13"/>
      <c r="E7" s="13"/>
      <c r="F7" s="14"/>
      <c r="G7" s="14"/>
      <c r="H7" s="14"/>
      <c r="I7" s="14"/>
    </row>
    <row r="8" spans="1:5" ht="15" customHeight="1">
      <c r="A8" s="12"/>
      <c r="B8" s="12"/>
      <c r="C8" s="12"/>
      <c r="D8" s="13"/>
      <c r="E8" s="13"/>
    </row>
    <row r="9" spans="1:2" ht="15" customHeight="1">
      <c r="A9" s="13"/>
      <c r="B9" s="13"/>
    </row>
    <row r="10" spans="1:9" ht="15" customHeight="1">
      <c r="A10" s="13"/>
      <c r="B10" s="15" t="s">
        <v>17</v>
      </c>
      <c r="C10" s="15"/>
      <c r="D10" s="15"/>
      <c r="E10" s="15"/>
      <c r="F10" s="15"/>
      <c r="G10" s="15"/>
      <c r="H10" s="15"/>
      <c r="I10" s="15"/>
    </row>
    <row r="11" spans="2:9" ht="15">
      <c r="B11" s="16" t="s">
        <v>18</v>
      </c>
      <c r="C11" s="16"/>
      <c r="D11" s="17" t="s">
        <v>8</v>
      </c>
      <c r="E11" s="17"/>
      <c r="F11" s="18" t="s">
        <v>9</v>
      </c>
      <c r="G11" s="18"/>
      <c r="H11" s="19" t="s">
        <v>10</v>
      </c>
      <c r="I11" s="19"/>
    </row>
    <row r="12" spans="1:9" ht="15" customHeight="1">
      <c r="A12" s="20" t="s">
        <v>19</v>
      </c>
      <c r="B12" s="21" t="s">
        <v>20</v>
      </c>
      <c r="C12" s="22" t="s">
        <v>21</v>
      </c>
      <c r="D12" s="23" t="s">
        <v>20</v>
      </c>
      <c r="E12" s="10" t="s">
        <v>21</v>
      </c>
      <c r="F12" s="24" t="s">
        <v>20</v>
      </c>
      <c r="G12" s="25" t="s">
        <v>21</v>
      </c>
      <c r="H12" s="26" t="s">
        <v>20</v>
      </c>
      <c r="I12" s="36" t="s">
        <v>21</v>
      </c>
    </row>
    <row r="13" spans="1:9" ht="15">
      <c r="A13" s="9" t="s">
        <v>22</v>
      </c>
      <c r="B13" s="27">
        <v>354</v>
      </c>
      <c r="C13" s="27">
        <v>320</v>
      </c>
      <c r="D13" s="28">
        <v>20</v>
      </c>
      <c r="E13" s="28">
        <v>0</v>
      </c>
      <c r="F13" s="29">
        <v>2571</v>
      </c>
      <c r="G13" s="29">
        <v>2353</v>
      </c>
      <c r="H13" s="30">
        <v>0</v>
      </c>
      <c r="I13" s="30">
        <v>0</v>
      </c>
    </row>
    <row r="14" spans="1:9" ht="15">
      <c r="A14" s="9" t="s">
        <v>23</v>
      </c>
      <c r="B14" s="27">
        <v>2</v>
      </c>
      <c r="C14" s="27">
        <v>2</v>
      </c>
      <c r="D14" s="28">
        <v>14</v>
      </c>
      <c r="E14" s="28">
        <v>17</v>
      </c>
      <c r="F14" s="29">
        <v>142</v>
      </c>
      <c r="G14" s="29">
        <v>128</v>
      </c>
      <c r="H14" s="30">
        <v>275</v>
      </c>
      <c r="I14" s="30">
        <v>74</v>
      </c>
    </row>
    <row r="15" spans="1:9" ht="15">
      <c r="A15" s="9" t="s">
        <v>24</v>
      </c>
      <c r="B15" s="27">
        <v>2</v>
      </c>
      <c r="C15" s="27">
        <v>2</v>
      </c>
      <c r="D15" s="28">
        <v>17</v>
      </c>
      <c r="E15" s="28">
        <v>13</v>
      </c>
      <c r="F15" s="29">
        <v>38</v>
      </c>
      <c r="G15" s="29">
        <v>35</v>
      </c>
      <c r="H15" s="30">
        <v>94</v>
      </c>
      <c r="I15" s="30">
        <v>24</v>
      </c>
    </row>
    <row r="16" spans="1:9" ht="15">
      <c r="A16" s="9" t="s">
        <v>25</v>
      </c>
      <c r="B16" s="27">
        <v>4</v>
      </c>
      <c r="C16" s="27">
        <v>4</v>
      </c>
      <c r="D16" s="28">
        <v>20</v>
      </c>
      <c r="E16" s="28">
        <v>9</v>
      </c>
      <c r="F16" s="29">
        <v>85</v>
      </c>
      <c r="G16" s="29">
        <v>78</v>
      </c>
      <c r="H16" s="30">
        <v>161</v>
      </c>
      <c r="I16" s="30">
        <v>40</v>
      </c>
    </row>
    <row r="17" spans="1:9" ht="15">
      <c r="A17" s="9" t="s">
        <v>26</v>
      </c>
      <c r="B17" s="27">
        <v>20</v>
      </c>
      <c r="C17" s="27">
        <v>20</v>
      </c>
      <c r="D17" s="28">
        <v>114</v>
      </c>
      <c r="E17" s="28">
        <v>62</v>
      </c>
      <c r="F17" s="29">
        <v>285</v>
      </c>
      <c r="G17" s="29">
        <v>268</v>
      </c>
      <c r="H17" s="30">
        <v>574</v>
      </c>
      <c r="I17" s="30">
        <v>123</v>
      </c>
    </row>
    <row r="18" spans="1:9" ht="15">
      <c r="A18" s="9" t="s">
        <v>27</v>
      </c>
      <c r="B18" s="27">
        <v>19</v>
      </c>
      <c r="C18" s="27">
        <v>18</v>
      </c>
      <c r="D18" s="28">
        <v>89</v>
      </c>
      <c r="E18" s="28">
        <v>48</v>
      </c>
      <c r="F18" s="29">
        <v>316</v>
      </c>
      <c r="G18" s="29">
        <v>274</v>
      </c>
      <c r="H18" s="30">
        <v>544</v>
      </c>
      <c r="I18" s="30">
        <v>131</v>
      </c>
    </row>
    <row r="19" spans="1:9" ht="15">
      <c r="A19" s="9" t="s">
        <v>28</v>
      </c>
      <c r="B19" s="27">
        <v>21</v>
      </c>
      <c r="C19" s="27">
        <v>14</v>
      </c>
      <c r="D19" s="28">
        <v>130</v>
      </c>
      <c r="E19" s="28">
        <v>52</v>
      </c>
      <c r="F19" s="29">
        <v>293</v>
      </c>
      <c r="G19" s="29">
        <v>297</v>
      </c>
      <c r="H19" s="30">
        <v>695</v>
      </c>
      <c r="I19" s="30">
        <v>257</v>
      </c>
    </row>
    <row r="20" spans="1:9" ht="15">
      <c r="A20" s="9" t="s">
        <v>29</v>
      </c>
      <c r="B20" s="27">
        <v>13</v>
      </c>
      <c r="C20" s="27">
        <v>12</v>
      </c>
      <c r="D20" s="28">
        <v>65</v>
      </c>
      <c r="E20" s="28">
        <v>28</v>
      </c>
      <c r="F20" s="29">
        <v>202</v>
      </c>
      <c r="G20" s="29">
        <v>216</v>
      </c>
      <c r="H20" s="30">
        <v>426</v>
      </c>
      <c r="I20" s="30">
        <v>94</v>
      </c>
    </row>
    <row r="21" spans="1:9" ht="15" customHeight="1">
      <c r="A21" s="9" t="s">
        <v>30</v>
      </c>
      <c r="B21" s="27">
        <v>7</v>
      </c>
      <c r="C21" s="27">
        <v>7</v>
      </c>
      <c r="D21" s="28">
        <v>10</v>
      </c>
      <c r="E21" s="28">
        <v>6</v>
      </c>
      <c r="F21" s="29">
        <v>70</v>
      </c>
      <c r="G21" s="29">
        <v>71</v>
      </c>
      <c r="H21" s="30">
        <v>104</v>
      </c>
      <c r="I21" s="30">
        <v>34</v>
      </c>
    </row>
    <row r="22" spans="1:9" ht="15" customHeight="1">
      <c r="A22" s="9" t="s">
        <v>31</v>
      </c>
      <c r="B22" s="27">
        <v>201</v>
      </c>
      <c r="C22" s="27">
        <v>199</v>
      </c>
      <c r="D22" s="28">
        <v>1396</v>
      </c>
      <c r="E22" s="28">
        <v>1125</v>
      </c>
      <c r="F22" s="29">
        <v>1766</v>
      </c>
      <c r="G22" s="29">
        <v>1598</v>
      </c>
      <c r="H22" s="30">
        <v>3799</v>
      </c>
      <c r="I22" s="30">
        <v>372</v>
      </c>
    </row>
    <row r="23" spans="1:9" ht="15">
      <c r="A23" s="9" t="s">
        <v>32</v>
      </c>
      <c r="B23" s="27">
        <v>23</v>
      </c>
      <c r="C23" s="27">
        <v>10</v>
      </c>
      <c r="D23" s="28">
        <v>182</v>
      </c>
      <c r="E23" s="28">
        <v>66</v>
      </c>
      <c r="F23" s="29">
        <v>342</v>
      </c>
      <c r="G23" s="29">
        <v>197</v>
      </c>
      <c r="H23" s="30">
        <v>466</v>
      </c>
      <c r="I23" s="30">
        <v>138</v>
      </c>
    </row>
    <row r="24" spans="1:9" ht="15">
      <c r="A24" s="9" t="s">
        <v>33</v>
      </c>
      <c r="B24" s="27">
        <v>26</v>
      </c>
      <c r="C24" s="27">
        <v>19</v>
      </c>
      <c r="D24" s="28">
        <v>65</v>
      </c>
      <c r="E24" s="28">
        <v>43</v>
      </c>
      <c r="F24" s="29">
        <v>655</v>
      </c>
      <c r="G24" s="29">
        <v>187</v>
      </c>
      <c r="H24" s="30">
        <v>732</v>
      </c>
      <c r="I24" s="30">
        <v>212</v>
      </c>
    </row>
    <row r="25" spans="1:9" ht="15">
      <c r="A25" s="9" t="s">
        <v>34</v>
      </c>
      <c r="B25" s="27">
        <v>5</v>
      </c>
      <c r="C25" s="27">
        <v>5</v>
      </c>
      <c r="D25" s="28">
        <v>15</v>
      </c>
      <c r="E25" s="28">
        <v>16</v>
      </c>
      <c r="F25" s="29">
        <v>212</v>
      </c>
      <c r="G25" s="29">
        <v>199</v>
      </c>
      <c r="H25" s="30">
        <v>348</v>
      </c>
      <c r="I25" s="30">
        <v>70</v>
      </c>
    </row>
    <row r="26" spans="1:9" ht="15">
      <c r="A26" s="9" t="s">
        <v>35</v>
      </c>
      <c r="B26" s="27">
        <v>19</v>
      </c>
      <c r="C26" s="27">
        <v>18</v>
      </c>
      <c r="D26" s="28">
        <v>131</v>
      </c>
      <c r="E26" s="28">
        <v>62</v>
      </c>
      <c r="F26" s="29">
        <v>357</v>
      </c>
      <c r="G26" s="29">
        <v>146</v>
      </c>
      <c r="H26" s="30">
        <v>341</v>
      </c>
      <c r="I26" s="30">
        <v>68</v>
      </c>
    </row>
    <row r="27" spans="1:9" ht="15">
      <c r="A27" s="9" t="s">
        <v>36</v>
      </c>
      <c r="B27" s="27">
        <v>20</v>
      </c>
      <c r="C27" s="27">
        <v>2</v>
      </c>
      <c r="D27" s="28">
        <v>222</v>
      </c>
      <c r="E27" s="28">
        <v>30</v>
      </c>
      <c r="F27" s="29">
        <v>405</v>
      </c>
      <c r="G27" s="29">
        <v>538</v>
      </c>
      <c r="H27" s="30">
        <v>1071</v>
      </c>
      <c r="I27" s="30">
        <v>89</v>
      </c>
    </row>
    <row r="28" spans="1:9" ht="15">
      <c r="A28" s="9" t="s">
        <v>37</v>
      </c>
      <c r="B28" s="27">
        <v>6</v>
      </c>
      <c r="C28" s="27">
        <v>7</v>
      </c>
      <c r="D28" s="28">
        <v>21</v>
      </c>
      <c r="E28" s="28">
        <v>23</v>
      </c>
      <c r="F28" s="29">
        <v>109</v>
      </c>
      <c r="G28" s="29">
        <v>98</v>
      </c>
      <c r="H28" s="30">
        <v>244</v>
      </c>
      <c r="I28" s="30">
        <v>89</v>
      </c>
    </row>
    <row r="29" spans="1:9" ht="15">
      <c r="A29" s="9" t="s">
        <v>38</v>
      </c>
      <c r="B29" s="27">
        <v>11</v>
      </c>
      <c r="C29" s="27">
        <v>11</v>
      </c>
      <c r="D29" s="28">
        <v>110</v>
      </c>
      <c r="E29" s="28">
        <v>33</v>
      </c>
      <c r="F29" s="29">
        <v>153</v>
      </c>
      <c r="G29" s="29">
        <v>255</v>
      </c>
      <c r="H29" s="30">
        <v>527</v>
      </c>
      <c r="I29" s="30">
        <v>102</v>
      </c>
    </row>
    <row r="30" spans="1:9" ht="15">
      <c r="A30" s="9" t="s">
        <v>39</v>
      </c>
      <c r="B30" s="27">
        <v>31</v>
      </c>
      <c r="C30" s="27">
        <v>29</v>
      </c>
      <c r="D30" s="28">
        <v>37</v>
      </c>
      <c r="E30" s="28">
        <v>25</v>
      </c>
      <c r="F30" s="29">
        <v>493</v>
      </c>
      <c r="G30" s="29">
        <v>412</v>
      </c>
      <c r="H30" s="30">
        <v>897</v>
      </c>
      <c r="I30" s="30">
        <v>314</v>
      </c>
    </row>
    <row r="31" spans="1:9" ht="15">
      <c r="A31" s="9" t="s">
        <v>40</v>
      </c>
      <c r="B31" s="27">
        <v>16</v>
      </c>
      <c r="C31" s="27">
        <v>15</v>
      </c>
      <c r="D31" s="28">
        <v>30</v>
      </c>
      <c r="E31" s="28">
        <v>3</v>
      </c>
      <c r="F31" s="29">
        <v>168</v>
      </c>
      <c r="G31" s="29">
        <v>126</v>
      </c>
      <c r="H31" s="30">
        <v>341</v>
      </c>
      <c r="I31" s="30">
        <v>82</v>
      </c>
    </row>
    <row r="32" spans="1:9" ht="15">
      <c r="A32" s="9" t="s">
        <v>41</v>
      </c>
      <c r="B32" s="27">
        <v>102</v>
      </c>
      <c r="C32" s="27">
        <v>100</v>
      </c>
      <c r="D32" s="28">
        <v>488</v>
      </c>
      <c r="E32" s="28">
        <v>310</v>
      </c>
      <c r="F32" s="29">
        <v>1390</v>
      </c>
      <c r="G32" s="29">
        <v>1068</v>
      </c>
      <c r="H32" s="30">
        <v>3418</v>
      </c>
      <c r="I32" s="30">
        <v>243</v>
      </c>
    </row>
    <row r="33" spans="1:9" ht="15">
      <c r="A33" s="9" t="s">
        <v>42</v>
      </c>
      <c r="B33" s="27">
        <v>58</v>
      </c>
      <c r="C33" s="27">
        <v>53</v>
      </c>
      <c r="D33" s="28">
        <v>614</v>
      </c>
      <c r="E33" s="28">
        <v>339</v>
      </c>
      <c r="F33" s="29">
        <v>1372</v>
      </c>
      <c r="G33" s="29">
        <v>1004</v>
      </c>
      <c r="H33" s="30">
        <v>2476</v>
      </c>
      <c r="I33" s="30">
        <v>218</v>
      </c>
    </row>
    <row r="34" spans="1:9" ht="15">
      <c r="A34" s="9" t="s">
        <v>15</v>
      </c>
      <c r="B34" s="27">
        <f aca="true" t="shared" si="0" ref="B34:I34">SUM(B13:B33)</f>
        <v>960</v>
      </c>
      <c r="C34" s="27">
        <f t="shared" si="0"/>
        <v>867</v>
      </c>
      <c r="D34" s="28">
        <f t="shared" si="0"/>
        <v>3790</v>
      </c>
      <c r="E34" s="28">
        <f t="shared" si="0"/>
        <v>2310</v>
      </c>
      <c r="F34" s="29">
        <f t="shared" si="0"/>
        <v>11424</v>
      </c>
      <c r="G34" s="29">
        <f t="shared" si="0"/>
        <v>9548</v>
      </c>
      <c r="H34" s="30">
        <f t="shared" si="0"/>
        <v>17533</v>
      </c>
      <c r="I34" s="30">
        <f t="shared" si="0"/>
        <v>2774</v>
      </c>
    </row>
    <row r="35" spans="1:2" ht="21">
      <c r="A35" s="31" t="s">
        <v>43</v>
      </c>
      <c r="B35" s="32">
        <f>SUM(B34:I34)</f>
        <v>49206</v>
      </c>
    </row>
    <row r="36" spans="1:5" ht="33.75">
      <c r="A36" s="33"/>
      <c r="B36" s="34"/>
      <c r="E36" s="32"/>
    </row>
    <row r="37" spans="1:2" ht="33.75">
      <c r="A37" s="33"/>
      <c r="B37" s="34"/>
    </row>
    <row r="46" spans="1:2" ht="30">
      <c r="A46" s="6" t="s">
        <v>44</v>
      </c>
      <c r="B46" s="6" t="s">
        <v>14</v>
      </c>
    </row>
    <row r="47" spans="1:2" ht="15">
      <c r="A47" s="35" t="s">
        <v>7</v>
      </c>
      <c r="B47" s="9">
        <f>SUM(B34:C34)</f>
        <v>1827</v>
      </c>
    </row>
    <row r="48" spans="1:2" ht="15">
      <c r="A48" s="35" t="s">
        <v>8</v>
      </c>
      <c r="B48" s="9">
        <f>SUM(D34:E34)</f>
        <v>6100</v>
      </c>
    </row>
    <row r="49" spans="1:2" ht="15">
      <c r="A49" s="35" t="s">
        <v>9</v>
      </c>
      <c r="B49" s="9">
        <f>SUM(F34:G34)</f>
        <v>20972</v>
      </c>
    </row>
    <row r="50" spans="1:2" ht="15">
      <c r="A50" s="35" t="s">
        <v>10</v>
      </c>
      <c r="B50" s="9">
        <f>SUM(H34:I34)</f>
        <v>20307</v>
      </c>
    </row>
    <row r="52" spans="1:2" ht="30">
      <c r="A52" s="6" t="s">
        <v>13</v>
      </c>
      <c r="B52" s="6" t="s">
        <v>14</v>
      </c>
    </row>
    <row r="53" spans="1:2" ht="15">
      <c r="A53" s="35" t="s">
        <v>7</v>
      </c>
      <c r="B53" s="9">
        <f>B34</f>
        <v>960</v>
      </c>
    </row>
    <row r="54" spans="1:2" ht="15">
      <c r="A54" s="35" t="s">
        <v>8</v>
      </c>
      <c r="B54" s="9">
        <f>D34</f>
        <v>3790</v>
      </c>
    </row>
    <row r="55" spans="1:2" ht="15">
      <c r="A55" s="35" t="s">
        <v>9</v>
      </c>
      <c r="B55" s="9">
        <f>F34</f>
        <v>11424</v>
      </c>
    </row>
    <row r="56" spans="1:2" ht="15">
      <c r="A56" s="35" t="s">
        <v>10</v>
      </c>
      <c r="B56" s="9">
        <f>H34</f>
        <v>17533</v>
      </c>
    </row>
    <row r="58" spans="1:2" ht="30">
      <c r="A58" s="6" t="s">
        <v>16</v>
      </c>
      <c r="B58" s="6" t="s">
        <v>14</v>
      </c>
    </row>
    <row r="59" spans="1:2" ht="15">
      <c r="A59" s="35" t="s">
        <v>7</v>
      </c>
      <c r="B59" s="9">
        <f>C34</f>
        <v>867</v>
      </c>
    </row>
    <row r="60" spans="1:2" ht="15">
      <c r="A60" s="35" t="s">
        <v>8</v>
      </c>
      <c r="B60" s="9">
        <f>E34</f>
        <v>2310</v>
      </c>
    </row>
    <row r="61" spans="1:2" ht="15">
      <c r="A61" s="35" t="s">
        <v>9</v>
      </c>
      <c r="B61" s="9">
        <f>G34</f>
        <v>9548</v>
      </c>
    </row>
    <row r="62" spans="1:2" ht="15">
      <c r="A62" s="35" t="s">
        <v>10</v>
      </c>
      <c r="B62" s="9">
        <f>I34</f>
        <v>2774</v>
      </c>
    </row>
    <row r="76" ht="45" customHeight="1"/>
  </sheetData>
  <mergeCells count="6">
    <mergeCell ref="B10:I10"/>
    <mergeCell ref="B11:C11"/>
    <mergeCell ref="D11:E11"/>
    <mergeCell ref="F11:G11"/>
    <mergeCell ref="H11:I11"/>
    <mergeCell ref="A1:C8"/>
  </mergeCells>
  <printOptions/>
  <pageMargins left="0.511805555555555" right="0.511805555555555" top="0.7875" bottom="0.7875" header="0.511805555555555" footer="0.51180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4"/>
  <sheetViews>
    <sheetView tabSelected="1" workbookViewId="0" topLeftCell="A10">
      <selection activeCell="B35" sqref="B35"/>
    </sheetView>
  </sheetViews>
  <sheetFormatPr defaultColWidth="8.7109375" defaultRowHeight="15" outlineLevelCol="4"/>
  <cols>
    <col min="1" max="1" width="91.8515625" style="0" customWidth="1"/>
    <col min="2" max="2" width="15.8515625" style="0" customWidth="1"/>
    <col min="3" max="3" width="25.7109375" style="0" customWidth="1"/>
    <col min="4" max="4" width="11.00390625" style="0" customWidth="1"/>
    <col min="5" max="5" width="17.8515625" style="0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10" spans="1:5" ht="15" customHeight="1">
      <c r="A10" s="2"/>
      <c r="B10" s="3" t="s">
        <v>20</v>
      </c>
      <c r="C10" s="3"/>
      <c r="D10" s="3" t="s">
        <v>21</v>
      </c>
      <c r="E10" s="3"/>
    </row>
    <row r="11" spans="1:5" ht="32.25" customHeight="1">
      <c r="A11" s="4" t="s">
        <v>19</v>
      </c>
      <c r="B11" s="5" t="s">
        <v>45</v>
      </c>
      <c r="C11" s="6" t="s">
        <v>46</v>
      </c>
      <c r="D11" s="5" t="s">
        <v>45</v>
      </c>
      <c r="E11" s="6" t="s">
        <v>47</v>
      </c>
    </row>
    <row r="12" spans="1:5" ht="15" customHeight="1">
      <c r="A12" s="7" t="s">
        <v>48</v>
      </c>
      <c r="B12" s="7">
        <v>158</v>
      </c>
      <c r="C12" s="7"/>
      <c r="D12" s="7">
        <v>135</v>
      </c>
      <c r="E12" s="7"/>
    </row>
    <row r="13" spans="1:5" ht="15" customHeight="1">
      <c r="A13" s="8" t="s">
        <v>49</v>
      </c>
      <c r="B13" s="9">
        <v>74</v>
      </c>
      <c r="C13" s="9"/>
      <c r="D13" s="9">
        <v>66</v>
      </c>
      <c r="E13" s="9"/>
    </row>
    <row r="14" spans="1:5" ht="15" customHeight="1">
      <c r="A14" s="8" t="s">
        <v>50</v>
      </c>
      <c r="B14" s="9">
        <v>201</v>
      </c>
      <c r="C14" s="9"/>
      <c r="D14" s="9">
        <v>93</v>
      </c>
      <c r="E14" s="9"/>
    </row>
    <row r="15" spans="1:5" ht="15" customHeight="1">
      <c r="A15" s="8" t="s">
        <v>51</v>
      </c>
      <c r="B15" s="9">
        <v>702</v>
      </c>
      <c r="C15" s="9"/>
      <c r="D15" s="9">
        <v>648</v>
      </c>
      <c r="E15" s="9"/>
    </row>
    <row r="16" spans="1:5" ht="15" customHeight="1">
      <c r="A16" s="8" t="s">
        <v>52</v>
      </c>
      <c r="B16" s="9">
        <v>370</v>
      </c>
      <c r="C16" s="9"/>
      <c r="D16" s="9">
        <v>326</v>
      </c>
      <c r="E16" s="9"/>
    </row>
    <row r="17" spans="1:5" ht="15" customHeight="1">
      <c r="A17" s="8" t="s">
        <v>53</v>
      </c>
      <c r="B17" s="9">
        <v>792</v>
      </c>
      <c r="C17" s="9"/>
      <c r="D17" s="9">
        <v>628</v>
      </c>
      <c r="E17" s="9"/>
    </row>
    <row r="18" spans="1:5" ht="15" customHeight="1">
      <c r="A18" s="8" t="s">
        <v>54</v>
      </c>
      <c r="B18" s="9">
        <v>13</v>
      </c>
      <c r="C18" s="9"/>
      <c r="D18" s="9">
        <v>13</v>
      </c>
      <c r="E18" s="9"/>
    </row>
    <row r="19" spans="1:5" ht="15" customHeight="1">
      <c r="A19" s="8" t="s">
        <v>55</v>
      </c>
      <c r="B19" s="9">
        <v>17</v>
      </c>
      <c r="C19" s="9"/>
      <c r="D19" s="9">
        <v>16</v>
      </c>
      <c r="E19" s="9"/>
    </row>
    <row r="20" spans="1:5" ht="15" customHeight="1">
      <c r="A20" s="8" t="s">
        <v>56</v>
      </c>
      <c r="B20" s="9">
        <v>11</v>
      </c>
      <c r="C20" s="9"/>
      <c r="D20" s="9">
        <v>11</v>
      </c>
      <c r="E20" s="9"/>
    </row>
    <row r="21" spans="1:5" ht="15" customHeight="1">
      <c r="A21" s="8" t="s">
        <v>57</v>
      </c>
      <c r="B21" s="9">
        <v>140</v>
      </c>
      <c r="C21" s="9">
        <v>126</v>
      </c>
      <c r="D21" s="9">
        <v>130</v>
      </c>
      <c r="E21" s="9">
        <v>133</v>
      </c>
    </row>
    <row r="22" spans="1:5" ht="15" customHeight="1">
      <c r="A22" s="8" t="s">
        <v>58</v>
      </c>
      <c r="B22" s="9">
        <v>28</v>
      </c>
      <c r="C22" s="9">
        <v>30</v>
      </c>
      <c r="D22" s="9">
        <v>23</v>
      </c>
      <c r="E22" s="9">
        <v>30</v>
      </c>
    </row>
    <row r="23" spans="1:5" ht="15" customHeight="1">
      <c r="A23" s="8" t="s">
        <v>59</v>
      </c>
      <c r="B23" s="9">
        <v>29</v>
      </c>
      <c r="C23" s="9">
        <v>37</v>
      </c>
      <c r="D23" s="9">
        <v>26</v>
      </c>
      <c r="E23" s="9">
        <v>37</v>
      </c>
    </row>
    <row r="24" spans="1:5" ht="15" customHeight="1">
      <c r="A24" s="8" t="s">
        <v>60</v>
      </c>
      <c r="B24" s="9">
        <v>70</v>
      </c>
      <c r="C24" s="9">
        <v>66</v>
      </c>
      <c r="D24" s="9">
        <v>67</v>
      </c>
      <c r="E24" s="9">
        <v>61</v>
      </c>
    </row>
    <row r="25" spans="1:5" ht="15" customHeight="1">
      <c r="A25" s="8" t="s">
        <v>61</v>
      </c>
      <c r="B25" s="9">
        <v>59</v>
      </c>
      <c r="C25" s="9">
        <v>150</v>
      </c>
      <c r="D25" s="9"/>
      <c r="E25" s="9"/>
    </row>
    <row r="26" spans="1:5" ht="15" customHeight="1">
      <c r="A26" s="8" t="s">
        <v>62</v>
      </c>
      <c r="B26" s="9">
        <v>99</v>
      </c>
      <c r="C26" s="9"/>
      <c r="D26" s="9"/>
      <c r="E26" s="9"/>
    </row>
    <row r="27" spans="1:5" ht="15" customHeight="1">
      <c r="A27" s="8" t="s">
        <v>63</v>
      </c>
      <c r="B27" s="9">
        <v>11</v>
      </c>
      <c r="C27" s="9"/>
      <c r="D27" s="9"/>
      <c r="E27" s="9"/>
    </row>
    <row r="28" spans="1:5" ht="15" customHeight="1">
      <c r="A28" s="8" t="s">
        <v>64</v>
      </c>
      <c r="B28" s="9">
        <v>545</v>
      </c>
      <c r="C28" s="9"/>
      <c r="D28" s="9">
        <v>515</v>
      </c>
      <c r="E28" s="9"/>
    </row>
    <row r="29" spans="1:5" ht="15" customHeight="1">
      <c r="A29" s="8" t="s">
        <v>65</v>
      </c>
      <c r="B29" s="9">
        <v>581</v>
      </c>
      <c r="C29" s="9"/>
      <c r="D29" s="9">
        <v>7</v>
      </c>
      <c r="E29" s="9"/>
    </row>
    <row r="30" spans="1:5" ht="15" customHeight="1">
      <c r="A30" s="9" t="s">
        <v>66</v>
      </c>
      <c r="B30" s="9">
        <v>107</v>
      </c>
      <c r="C30" s="9"/>
      <c r="D30" s="9">
        <v>92</v>
      </c>
      <c r="E30" s="9"/>
    </row>
    <row r="31" spans="1:5" ht="15" customHeight="1">
      <c r="A31" s="9" t="s">
        <v>67</v>
      </c>
      <c r="B31" s="9">
        <v>124</v>
      </c>
      <c r="C31" s="9"/>
      <c r="D31" s="9">
        <v>64</v>
      </c>
      <c r="E31" s="9"/>
    </row>
    <row r="32" spans="1:5" ht="15" customHeight="1">
      <c r="A32" s="9" t="s">
        <v>68</v>
      </c>
      <c r="B32" s="9">
        <v>2135</v>
      </c>
      <c r="C32" s="9"/>
      <c r="D32" s="9">
        <v>1144</v>
      </c>
      <c r="E32" s="9"/>
    </row>
    <row r="33" spans="1:5" ht="15">
      <c r="A33" s="9" t="s">
        <v>69</v>
      </c>
      <c r="B33" s="9">
        <v>24</v>
      </c>
      <c r="C33" s="9"/>
      <c r="D33" s="9">
        <v>15</v>
      </c>
      <c r="E33" s="9"/>
    </row>
    <row r="34" spans="1:5" ht="15">
      <c r="A34" s="9" t="s">
        <v>70</v>
      </c>
      <c r="B34" s="9">
        <v>60</v>
      </c>
      <c r="C34" s="9"/>
      <c r="D34" s="9">
        <v>23</v>
      </c>
      <c r="E34" s="9"/>
    </row>
    <row r="35" spans="1:5" ht="15">
      <c r="A35" s="9" t="s">
        <v>71</v>
      </c>
      <c r="B35" s="9">
        <v>3</v>
      </c>
      <c r="C35" s="9"/>
      <c r="D35" s="9"/>
      <c r="E35" s="9"/>
    </row>
    <row r="36" spans="1:5" ht="15">
      <c r="A36" s="9" t="s">
        <v>72</v>
      </c>
      <c r="B36" s="9">
        <v>9</v>
      </c>
      <c r="C36" s="9">
        <v>9</v>
      </c>
      <c r="D36" s="9"/>
      <c r="E36" s="9"/>
    </row>
    <row r="37" spans="1:5" ht="15">
      <c r="A37" s="9" t="s">
        <v>73</v>
      </c>
      <c r="B37" s="9">
        <v>553</v>
      </c>
      <c r="C37" s="9"/>
      <c r="D37" s="9">
        <v>77</v>
      </c>
      <c r="E37" s="9"/>
    </row>
    <row r="38" spans="1:2" ht="15">
      <c r="A38" s="10" t="s">
        <v>74</v>
      </c>
      <c r="B38" s="9">
        <f>SUM(B12:C37)</f>
        <v>7333</v>
      </c>
    </row>
    <row r="39" spans="1:2" ht="15">
      <c r="A39" s="11" t="s">
        <v>75</v>
      </c>
      <c r="B39" s="9">
        <f>SUM(C12:C37)</f>
        <v>418</v>
      </c>
    </row>
    <row r="40" spans="1:2" ht="15">
      <c r="A40" s="11" t="s">
        <v>76</v>
      </c>
      <c r="B40" s="9">
        <f>SUM(B12:B37)</f>
        <v>6915</v>
      </c>
    </row>
    <row r="41" spans="1:2" ht="15">
      <c r="A41" s="10" t="s">
        <v>77</v>
      </c>
      <c r="B41" s="9">
        <f>SUM(D12:E37)</f>
        <v>4380</v>
      </c>
    </row>
    <row r="42" spans="1:2" ht="15">
      <c r="A42" s="11" t="s">
        <v>78</v>
      </c>
      <c r="B42" s="9">
        <f>SUM(E12:E37)</f>
        <v>261</v>
      </c>
    </row>
    <row r="43" spans="1:2" ht="15">
      <c r="A43" s="11" t="s">
        <v>79</v>
      </c>
      <c r="B43" s="9">
        <f>SUM(D12:D37)</f>
        <v>4119</v>
      </c>
    </row>
    <row r="44" spans="1:2" ht="15">
      <c r="A44" s="11" t="s">
        <v>80</v>
      </c>
      <c r="B44" s="9">
        <f>SUM(B12:E37)</f>
        <v>11713</v>
      </c>
    </row>
  </sheetData>
  <mergeCells count="3">
    <mergeCell ref="B10:C10"/>
    <mergeCell ref="D10:E10"/>
    <mergeCell ref="A1:E7"/>
  </mergeCells>
  <printOptions/>
  <pageMargins left="0.511805555555555" right="0.511805555555555" top="0.7875" bottom="0.7875" header="0.511805555555555" footer="0.51180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LibreOffice/7.1.2.2$Windows_X86_64 LibreOffice_project/8a45595d069ef5570103caea1b71cc9d82b2aae4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Epidemio</dc:creator>
  <cp:keywords/>
  <dc:description/>
  <cp:lastModifiedBy>monique.azevedo</cp:lastModifiedBy>
  <dcterms:created xsi:type="dcterms:W3CDTF">2021-02-19T13:44:00Z</dcterms:created>
  <dcterms:modified xsi:type="dcterms:W3CDTF">2021-05-10T12:49:21Z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KSOProductBuildVer">
    <vt:lpwstr>1046-11.2.0.10078</vt:lpwstr>
  </property>
</Properties>
</file>